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D0DF8C6-392B-4CD6-BE6D-2C3D34930D72}" xr6:coauthVersionLast="47" xr6:coauthVersionMax="47" xr10:uidLastSave="{00000000-0000-0000-0000-000000000000}"/>
  <bookViews>
    <workbookView xWindow="-110" yWindow="-110" windowWidth="19420" windowHeight="10420" firstSheet="3" activeTab="5" xr2:uid="{00000000-000D-0000-FFFF-FFFF00000000}"/>
  </bookViews>
  <sheets>
    <sheet name="Pivot Sales By region" sheetId="17" r:id="rId1"/>
    <sheet name="Profit by category" sheetId="19" r:id="rId2"/>
    <sheet name="Sales By segment" sheetId="20" r:id="rId3"/>
    <sheet name="Sales By Category And Region" sheetId="23" r:id="rId4"/>
    <sheet name="Slicer" sheetId="24" r:id="rId5"/>
    <sheet name="DashBoard" sheetId="25" r:id="rId6"/>
    <sheet name="Monthly Sales" sheetId="29" r:id="rId7"/>
    <sheet name="Top 10 " sheetId="30" r:id="rId8"/>
    <sheet name="Sheet1" sheetId="31" r:id="rId9"/>
    <sheet name="Orders" sheetId="1" r:id="rId10"/>
    <sheet name="Customers" sheetId="2" r:id="rId11"/>
    <sheet name="Products" sheetId="13" r:id="rId12"/>
    <sheet name="Lookup pratice" sheetId="12" r:id="rId13"/>
    <sheet name="Sumifs pratice" sheetId="15" r:id="rId14"/>
    <sheet name="Countif" sheetId="16" r:id="rId15"/>
  </sheets>
  <definedNames>
    <definedName name="NativeTimeline_Order_Date">#N/A</definedName>
    <definedName name="Slicer_Category">#N/A</definedName>
    <definedName name="Slicer_Region">#N/A</definedName>
    <definedName name="Slicer_Segment">#N/A</definedName>
  </definedNames>
  <calcPr calcId="181029"/>
  <pivotCaches>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Lst>
</workbook>
</file>

<file path=xl/calcChain.xml><?xml version="1.0" encoding="utf-8"?>
<calcChain xmlns="http://schemas.openxmlformats.org/spreadsheetml/2006/main">
  <c r="A4" i="25" l="1"/>
  <c r="G4" i="25"/>
  <c r="D4" i="25"/>
  <c r="B4" i="16"/>
  <c r="B3" i="16"/>
  <c r="B2" i="16"/>
  <c r="B1" i="16"/>
  <c r="B4" i="15"/>
  <c r="B3" i="15"/>
  <c r="B2" i="15"/>
  <c r="AD1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B3" i="12"/>
  <c r="B4" i="12"/>
  <c r="B5" i="12"/>
  <c r="B6" i="12"/>
  <c r="B2" i="12"/>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J4" i="25" l="1"/>
</calcChain>
</file>

<file path=xl/sharedStrings.xml><?xml version="1.0" encoding="utf-8"?>
<sst xmlns="http://schemas.openxmlformats.org/spreadsheetml/2006/main" count="55549" uniqueCount="5337">
  <si>
    <t>Order ID</t>
  </si>
  <si>
    <t>Order Date</t>
  </si>
  <si>
    <t>Ship Date</t>
  </si>
  <si>
    <t>Customer ID</t>
  </si>
  <si>
    <t>Customer Name</t>
  </si>
  <si>
    <t>Segment</t>
  </si>
  <si>
    <t>Region</t>
  </si>
  <si>
    <t>State</t>
  </si>
  <si>
    <t>City</t>
  </si>
  <si>
    <t>Product ID</t>
  </si>
  <si>
    <t>Category</t>
  </si>
  <si>
    <t>Sub-Category</t>
  </si>
  <si>
    <t>Product Name</t>
  </si>
  <si>
    <t>Sales</t>
  </si>
  <si>
    <t>Quantity</t>
  </si>
  <si>
    <t>Discount</t>
  </si>
  <si>
    <t>Profit</t>
  </si>
  <si>
    <t>O00001</t>
  </si>
  <si>
    <t>C039</t>
  </si>
  <si>
    <t>Customer 39</t>
  </si>
  <si>
    <t>Corporate</t>
  </si>
  <si>
    <t>South</t>
  </si>
  <si>
    <t>Rivers</t>
  </si>
  <si>
    <t>Port Harcourt</t>
  </si>
  <si>
    <t>P019</t>
  </si>
  <si>
    <t>Office Supplies</t>
  </si>
  <si>
    <t>Binders</t>
  </si>
  <si>
    <t>Binders Model 4</t>
  </si>
  <si>
    <t>O00002</t>
  </si>
  <si>
    <t>C011</t>
  </si>
  <si>
    <t>Customer 11</t>
  </si>
  <si>
    <t>Home Office</t>
  </si>
  <si>
    <t>P027</t>
  </si>
  <si>
    <t>Technology</t>
  </si>
  <si>
    <t>Accessories</t>
  </si>
  <si>
    <t>Accessories Model 2</t>
  </si>
  <si>
    <t>O00003</t>
  </si>
  <si>
    <t>C072</t>
  </si>
  <si>
    <t>Customer 72</t>
  </si>
  <si>
    <t>North</t>
  </si>
  <si>
    <t>Kaduna</t>
  </si>
  <si>
    <t>P010</t>
  </si>
  <si>
    <t>Furniture</t>
  </si>
  <si>
    <t>Tables</t>
  </si>
  <si>
    <t>Tables Model 5</t>
  </si>
  <si>
    <t>O00004</t>
  </si>
  <si>
    <t>C070</t>
  </si>
  <si>
    <t>Customer 70</t>
  </si>
  <si>
    <t>Consumer</t>
  </si>
  <si>
    <t>East</t>
  </si>
  <si>
    <t>Enugu</t>
  </si>
  <si>
    <t>P029</t>
  </si>
  <si>
    <t>Accessories Model 4</t>
  </si>
  <si>
    <t>O00005</t>
  </si>
  <si>
    <t>C050</t>
  </si>
  <si>
    <t>Customer 50</t>
  </si>
  <si>
    <t>O00006</t>
  </si>
  <si>
    <t>C018</t>
  </si>
  <si>
    <t>Customer 18</t>
  </si>
  <si>
    <t>O00007</t>
  </si>
  <si>
    <t>C079</t>
  </si>
  <si>
    <t>Customer 79</t>
  </si>
  <si>
    <t>P020</t>
  </si>
  <si>
    <t>Binders Model 5</t>
  </si>
  <si>
    <t>O00008</t>
  </si>
  <si>
    <t>C068</t>
  </si>
  <si>
    <t>Customer 68</t>
  </si>
  <si>
    <t>P009</t>
  </si>
  <si>
    <t>Tables Model 4</t>
  </si>
  <si>
    <t>O00009</t>
  </si>
  <si>
    <t>C045</t>
  </si>
  <si>
    <t>Customer 45</t>
  </si>
  <si>
    <t>P003</t>
  </si>
  <si>
    <t>Chairs</t>
  </si>
  <si>
    <t>Chairs Model 3</t>
  </si>
  <si>
    <t>O00010</t>
  </si>
  <si>
    <t>C089</t>
  </si>
  <si>
    <t>Customer 89</t>
  </si>
  <si>
    <t>West</t>
  </si>
  <si>
    <t>Lagos</t>
  </si>
  <si>
    <t>Ikeja</t>
  </si>
  <si>
    <t>O00011</t>
  </si>
  <si>
    <t>C063</t>
  </si>
  <si>
    <t>Customer 63</t>
  </si>
  <si>
    <t>P028</t>
  </si>
  <si>
    <t>Accessories Model 3</t>
  </si>
  <si>
    <t>O00012</t>
  </si>
  <si>
    <t>P024</t>
  </si>
  <si>
    <t>Phones</t>
  </si>
  <si>
    <t>Phones Model 4</t>
  </si>
  <si>
    <t>O00013</t>
  </si>
  <si>
    <t>C087</t>
  </si>
  <si>
    <t>Customer 87</t>
  </si>
  <si>
    <t>P025</t>
  </si>
  <si>
    <t>Phones Model 5</t>
  </si>
  <si>
    <t>O00014</t>
  </si>
  <si>
    <t>C020</t>
  </si>
  <si>
    <t>Customer 20</t>
  </si>
  <si>
    <t>O00015</t>
  </si>
  <si>
    <t>C099</t>
  </si>
  <si>
    <t>Customer 99</t>
  </si>
  <si>
    <t>O00016</t>
  </si>
  <si>
    <t>C098</t>
  </si>
  <si>
    <t>Customer 98</t>
  </si>
  <si>
    <t>P001</t>
  </si>
  <si>
    <t>Chairs Model 1</t>
  </si>
  <si>
    <t>O00017</t>
  </si>
  <si>
    <t>C027</t>
  </si>
  <si>
    <t>Customer 27</t>
  </si>
  <si>
    <t>O00018</t>
  </si>
  <si>
    <t>C033</t>
  </si>
  <si>
    <t>Customer 33</t>
  </si>
  <si>
    <t>P017</t>
  </si>
  <si>
    <t>Binders Model 2</t>
  </si>
  <si>
    <t>O00019</t>
  </si>
  <si>
    <t>C056</t>
  </si>
  <si>
    <t>Customer 56</t>
  </si>
  <si>
    <t>O00020</t>
  </si>
  <si>
    <t>C001</t>
  </si>
  <si>
    <t>Customer 1</t>
  </si>
  <si>
    <t>P007</t>
  </si>
  <si>
    <t>Tables Model 2</t>
  </si>
  <si>
    <t>O00021</t>
  </si>
  <si>
    <t>C002</t>
  </si>
  <si>
    <t>Customer 2</t>
  </si>
  <si>
    <t>O00022</t>
  </si>
  <si>
    <t>P018</t>
  </si>
  <si>
    <t>Binders Model 3</t>
  </si>
  <si>
    <t>O00023</t>
  </si>
  <si>
    <t>C082</t>
  </si>
  <si>
    <t>Customer 82</t>
  </si>
  <si>
    <t>O00024</t>
  </si>
  <si>
    <t>C073</t>
  </si>
  <si>
    <t>Customer 73</t>
  </si>
  <si>
    <t>P008</t>
  </si>
  <si>
    <t>Tables Model 3</t>
  </si>
  <si>
    <t>O00025</t>
  </si>
  <si>
    <t>O00026</t>
  </si>
  <si>
    <t>O00027</t>
  </si>
  <si>
    <t>C030</t>
  </si>
  <si>
    <t>Customer 30</t>
  </si>
  <si>
    <t>P022</t>
  </si>
  <si>
    <t>Phones Model 2</t>
  </si>
  <si>
    <t>O00028</t>
  </si>
  <si>
    <t>O00029</t>
  </si>
  <si>
    <t>C096</t>
  </si>
  <si>
    <t>Customer 96</t>
  </si>
  <si>
    <t>O00030</t>
  </si>
  <si>
    <t>O00031</t>
  </si>
  <si>
    <t>O00032</t>
  </si>
  <si>
    <t>C035</t>
  </si>
  <si>
    <t>Customer 35</t>
  </si>
  <si>
    <t>P005</t>
  </si>
  <si>
    <t>Chairs Model 5</t>
  </si>
  <si>
    <t>O00033</t>
  </si>
  <si>
    <t>C037</t>
  </si>
  <si>
    <t>Customer 37</t>
  </si>
  <si>
    <t>P002</t>
  </si>
  <si>
    <t>Chairs Model 2</t>
  </si>
  <si>
    <t>O00034</t>
  </si>
  <si>
    <t>C044</t>
  </si>
  <si>
    <t>Customer 44</t>
  </si>
  <si>
    <t>P004</t>
  </si>
  <si>
    <t>Chairs Model 4</t>
  </si>
  <si>
    <t>O00035</t>
  </si>
  <si>
    <t>C088</t>
  </si>
  <si>
    <t>Customer 88</t>
  </si>
  <si>
    <t>O00036</t>
  </si>
  <si>
    <t>C038</t>
  </si>
  <si>
    <t>Customer 38</t>
  </si>
  <si>
    <t>P013</t>
  </si>
  <si>
    <t>Paper</t>
  </si>
  <si>
    <t>Paper Model 3</t>
  </si>
  <si>
    <t>O00037</t>
  </si>
  <si>
    <t>C005</t>
  </si>
  <si>
    <t>Customer 5</t>
  </si>
  <si>
    <t>P011</t>
  </si>
  <si>
    <t>Paper Model 1</t>
  </si>
  <si>
    <t>O00038</t>
  </si>
  <si>
    <t>P023</t>
  </si>
  <si>
    <t>Phones Model 3</t>
  </si>
  <si>
    <t>O00039</t>
  </si>
  <si>
    <t>C047</t>
  </si>
  <si>
    <t>Customer 47</t>
  </si>
  <si>
    <t>O00040</t>
  </si>
  <si>
    <t>C094</t>
  </si>
  <si>
    <t>Customer 94</t>
  </si>
  <si>
    <t>O00041</t>
  </si>
  <si>
    <t>O00042</t>
  </si>
  <si>
    <t>P006</t>
  </si>
  <si>
    <t>Tables Model 1</t>
  </si>
  <si>
    <t>O00043</t>
  </si>
  <si>
    <t>C008</t>
  </si>
  <si>
    <t>Customer 8</t>
  </si>
  <si>
    <t>O00044</t>
  </si>
  <si>
    <t>C004</t>
  </si>
  <si>
    <t>Customer 4</t>
  </si>
  <si>
    <t>O00045</t>
  </si>
  <si>
    <t>O00046</t>
  </si>
  <si>
    <t>C012</t>
  </si>
  <si>
    <t>Customer 12</t>
  </si>
  <si>
    <t>O00047</t>
  </si>
  <si>
    <t>C010</t>
  </si>
  <si>
    <t>Customer 10</t>
  </si>
  <si>
    <t>O00048</t>
  </si>
  <si>
    <t>C019</t>
  </si>
  <si>
    <t>Customer 19</t>
  </si>
  <si>
    <t>P016</t>
  </si>
  <si>
    <t>Binders Model 1</t>
  </si>
  <si>
    <t>O00049</t>
  </si>
  <si>
    <t>C074</t>
  </si>
  <si>
    <t>Customer 74</t>
  </si>
  <si>
    <t>O00050</t>
  </si>
  <si>
    <t>O00051</t>
  </si>
  <si>
    <t>C029</t>
  </si>
  <si>
    <t>Customer 29</t>
  </si>
  <si>
    <t>O00052</t>
  </si>
  <si>
    <t>C015</t>
  </si>
  <si>
    <t>Customer 15</t>
  </si>
  <si>
    <t>O00053</t>
  </si>
  <si>
    <t>C023</t>
  </si>
  <si>
    <t>Customer 23</t>
  </si>
  <si>
    <t>O00054</t>
  </si>
  <si>
    <t>C017</t>
  </si>
  <si>
    <t>Customer 17</t>
  </si>
  <si>
    <t>O00055</t>
  </si>
  <si>
    <t>C076</t>
  </si>
  <si>
    <t>Customer 76</t>
  </si>
  <si>
    <t>O00056</t>
  </si>
  <si>
    <t>C085</t>
  </si>
  <si>
    <t>Customer 85</t>
  </si>
  <si>
    <t>O00057</t>
  </si>
  <si>
    <t>P030</t>
  </si>
  <si>
    <t>Accessories Model 5</t>
  </si>
  <si>
    <t>O00058</t>
  </si>
  <si>
    <t>C069</t>
  </si>
  <si>
    <t>Customer 69</t>
  </si>
  <si>
    <t>O00059</t>
  </si>
  <si>
    <t>O00060</t>
  </si>
  <si>
    <t>O00061</t>
  </si>
  <si>
    <t>C014</t>
  </si>
  <si>
    <t>Customer 14</t>
  </si>
  <si>
    <t>O00062</t>
  </si>
  <si>
    <t>O00063</t>
  </si>
  <si>
    <t>O00064</t>
  </si>
  <si>
    <t>O00065</t>
  </si>
  <si>
    <t>C055</t>
  </si>
  <si>
    <t>Customer 55</t>
  </si>
  <si>
    <t>O00066</t>
  </si>
  <si>
    <t>C067</t>
  </si>
  <si>
    <t>Customer 67</t>
  </si>
  <si>
    <t>P015</t>
  </si>
  <si>
    <t>Paper Model 5</t>
  </si>
  <si>
    <t>O00067</t>
  </si>
  <si>
    <t>O00068</t>
  </si>
  <si>
    <t>O00069</t>
  </si>
  <si>
    <t>O00070</t>
  </si>
  <si>
    <t>O00071</t>
  </si>
  <si>
    <t>O00072</t>
  </si>
  <si>
    <t>C032</t>
  </si>
  <si>
    <t>Customer 32</t>
  </si>
  <si>
    <t>O00073</t>
  </si>
  <si>
    <t>C042</t>
  </si>
  <si>
    <t>Customer 42</t>
  </si>
  <si>
    <t>O00074</t>
  </si>
  <si>
    <t>O00075</t>
  </si>
  <si>
    <t>O00076</t>
  </si>
  <si>
    <t>C026</t>
  </si>
  <si>
    <t>Customer 26</t>
  </si>
  <si>
    <t>O00077</t>
  </si>
  <si>
    <t>O00078</t>
  </si>
  <si>
    <t>O00079</t>
  </si>
  <si>
    <t>C086</t>
  </si>
  <si>
    <t>Customer 86</t>
  </si>
  <si>
    <t>O00080</t>
  </si>
  <si>
    <t>O00081</t>
  </si>
  <si>
    <t>O00082</t>
  </si>
  <si>
    <t>O00083</t>
  </si>
  <si>
    <t>C040</t>
  </si>
  <si>
    <t>Customer 40</t>
  </si>
  <si>
    <t>O00084</t>
  </si>
  <si>
    <t>C084</t>
  </si>
  <si>
    <t>Customer 84</t>
  </si>
  <si>
    <t>O00085</t>
  </si>
  <si>
    <t>O00086</t>
  </si>
  <si>
    <t>C041</t>
  </si>
  <si>
    <t>Customer 41</t>
  </si>
  <si>
    <t>O00087</t>
  </si>
  <si>
    <t>C048</t>
  </si>
  <si>
    <t>Customer 48</t>
  </si>
  <si>
    <t>O00088</t>
  </si>
  <si>
    <t>O00089</t>
  </si>
  <si>
    <t>O00090</t>
  </si>
  <si>
    <t>C080</t>
  </si>
  <si>
    <t>Customer 80</t>
  </si>
  <si>
    <t>O00091</t>
  </si>
  <si>
    <t>C091</t>
  </si>
  <si>
    <t>Customer 91</t>
  </si>
  <si>
    <t>O00092</t>
  </si>
  <si>
    <t>O00093</t>
  </si>
  <si>
    <t>C095</t>
  </si>
  <si>
    <t>Customer 95</t>
  </si>
  <si>
    <t>P026</t>
  </si>
  <si>
    <t>Accessories Model 1</t>
  </si>
  <si>
    <t>O00094</t>
  </si>
  <si>
    <t>C077</t>
  </si>
  <si>
    <t>Customer 77</t>
  </si>
  <si>
    <t>O00095</t>
  </si>
  <si>
    <t>O00096</t>
  </si>
  <si>
    <t>C059</t>
  </si>
  <si>
    <t>Customer 59</t>
  </si>
  <si>
    <t>O00097</t>
  </si>
  <si>
    <t>C016</t>
  </si>
  <si>
    <t>Customer 16</t>
  </si>
  <si>
    <t>O00098</t>
  </si>
  <si>
    <t>O00099</t>
  </si>
  <si>
    <t>O00100</t>
  </si>
  <si>
    <t>O00101</t>
  </si>
  <si>
    <t>C061</t>
  </si>
  <si>
    <t>Customer 61</t>
  </si>
  <si>
    <t>P014</t>
  </si>
  <si>
    <t>Paper Model 4</t>
  </si>
  <si>
    <t>O00102</t>
  </si>
  <si>
    <t>C066</t>
  </si>
  <si>
    <t>Customer 66</t>
  </si>
  <si>
    <t>O00103</t>
  </si>
  <si>
    <t>C003</t>
  </si>
  <si>
    <t>Customer 3</t>
  </si>
  <si>
    <t>O00104</t>
  </si>
  <si>
    <t>O00105</t>
  </si>
  <si>
    <t>C053</t>
  </si>
  <si>
    <t>Customer 53</t>
  </si>
  <si>
    <t>O00106</t>
  </si>
  <si>
    <t>O00107</t>
  </si>
  <si>
    <t>P012</t>
  </si>
  <si>
    <t>Paper Model 2</t>
  </si>
  <si>
    <t>O00108</t>
  </si>
  <si>
    <t>O00109</t>
  </si>
  <si>
    <t>O00110</t>
  </si>
  <si>
    <t>O00111</t>
  </si>
  <si>
    <t>C009</t>
  </si>
  <si>
    <t>Customer 9</t>
  </si>
  <si>
    <t>O00112</t>
  </si>
  <si>
    <t>O00113</t>
  </si>
  <si>
    <t>C051</t>
  </si>
  <si>
    <t>Customer 51</t>
  </si>
  <si>
    <t>O00114</t>
  </si>
  <si>
    <t>C065</t>
  </si>
  <si>
    <t>Customer 65</t>
  </si>
  <si>
    <t>O00115</t>
  </si>
  <si>
    <t>O00116</t>
  </si>
  <si>
    <t>O00117</t>
  </si>
  <si>
    <t>O00118</t>
  </si>
  <si>
    <t>O00119</t>
  </si>
  <si>
    <t>C081</t>
  </si>
  <si>
    <t>Customer 81</t>
  </si>
  <si>
    <t>O00120</t>
  </si>
  <si>
    <t>O00121</t>
  </si>
  <si>
    <t>C057</t>
  </si>
  <si>
    <t>Customer 57</t>
  </si>
  <si>
    <t>O00122</t>
  </si>
  <si>
    <t>O00123</t>
  </si>
  <si>
    <t>C083</t>
  </si>
  <si>
    <t>Customer 83</t>
  </si>
  <si>
    <t>O00124</t>
  </si>
  <si>
    <t>O00125</t>
  </si>
  <si>
    <t>C071</t>
  </si>
  <si>
    <t>Customer 71</t>
  </si>
  <si>
    <t>O00126</t>
  </si>
  <si>
    <t>O00127</t>
  </si>
  <si>
    <t>C021</t>
  </si>
  <si>
    <t>Customer 21</t>
  </si>
  <si>
    <t>O00128</t>
  </si>
  <si>
    <t>C100</t>
  </si>
  <si>
    <t>Customer 100</t>
  </si>
  <si>
    <t>O00129</t>
  </si>
  <si>
    <t>C046</t>
  </si>
  <si>
    <t>Customer 46</t>
  </si>
  <si>
    <t>O00130</t>
  </si>
  <si>
    <t>O00131</t>
  </si>
  <si>
    <t>O00132</t>
  </si>
  <si>
    <t>O00133</t>
  </si>
  <si>
    <t>O00134</t>
  </si>
  <si>
    <t>O00135</t>
  </si>
  <si>
    <t>O00136</t>
  </si>
  <si>
    <t>O00137</t>
  </si>
  <si>
    <t>C064</t>
  </si>
  <si>
    <t>Customer 64</t>
  </si>
  <si>
    <t>O00138</t>
  </si>
  <si>
    <t>O00139</t>
  </si>
  <si>
    <t>O00140</t>
  </si>
  <si>
    <t>P021</t>
  </si>
  <si>
    <t>Phones Model 1</t>
  </si>
  <si>
    <t>O00141</t>
  </si>
  <si>
    <t>C024</t>
  </si>
  <si>
    <t>Customer 24</t>
  </si>
  <si>
    <t>O00142</t>
  </si>
  <si>
    <t>O00143</t>
  </si>
  <si>
    <t>C058</t>
  </si>
  <si>
    <t>Customer 58</t>
  </si>
  <si>
    <t>O00144</t>
  </si>
  <si>
    <t>O00145</t>
  </si>
  <si>
    <t>C092</t>
  </si>
  <si>
    <t>Customer 92</t>
  </si>
  <si>
    <t>O00146</t>
  </si>
  <si>
    <t>C054</t>
  </si>
  <si>
    <t>Customer 54</t>
  </si>
  <si>
    <t>O00147</t>
  </si>
  <si>
    <t>O00148</t>
  </si>
  <si>
    <t>O00149</t>
  </si>
  <si>
    <t>C043</t>
  </si>
  <si>
    <t>Customer 43</t>
  </si>
  <si>
    <t>O00150</t>
  </si>
  <si>
    <t>O00151</t>
  </si>
  <si>
    <t>O00152</t>
  </si>
  <si>
    <t>C049</t>
  </si>
  <si>
    <t>Customer 49</t>
  </si>
  <si>
    <t>O00153</t>
  </si>
  <si>
    <t>O00154</t>
  </si>
  <si>
    <t>O00155</t>
  </si>
  <si>
    <t>O00156</t>
  </si>
  <si>
    <t>O00157</t>
  </si>
  <si>
    <t>O00158</t>
  </si>
  <si>
    <t>O00159</t>
  </si>
  <si>
    <t>O00160</t>
  </si>
  <si>
    <t>C093</t>
  </si>
  <si>
    <t>Customer 93</t>
  </si>
  <si>
    <t>O00161</t>
  </si>
  <si>
    <t>O00162</t>
  </si>
  <si>
    <t>O00163</t>
  </si>
  <si>
    <t>C036</t>
  </si>
  <si>
    <t>Customer 36</t>
  </si>
  <si>
    <t>O00164</t>
  </si>
  <si>
    <t>O00165</t>
  </si>
  <si>
    <t>O00166</t>
  </si>
  <si>
    <t>O00167</t>
  </si>
  <si>
    <t>O00168</t>
  </si>
  <si>
    <t>O00169</t>
  </si>
  <si>
    <t>O00170</t>
  </si>
  <si>
    <t>O00171</t>
  </si>
  <si>
    <t>O00172</t>
  </si>
  <si>
    <t>O00173</t>
  </si>
  <si>
    <t>O00174</t>
  </si>
  <si>
    <t>O00175</t>
  </si>
  <si>
    <t>O00176</t>
  </si>
  <si>
    <t>O00177</t>
  </si>
  <si>
    <t>O00178</t>
  </si>
  <si>
    <t>C022</t>
  </si>
  <si>
    <t>Customer 22</t>
  </si>
  <si>
    <t>O00179</t>
  </si>
  <si>
    <t>O00180</t>
  </si>
  <si>
    <t>O00181</t>
  </si>
  <si>
    <t>O00182</t>
  </si>
  <si>
    <t>O00183</t>
  </si>
  <si>
    <t>O00184</t>
  </si>
  <si>
    <t>O00185</t>
  </si>
  <si>
    <t>C013</t>
  </si>
  <si>
    <t>Customer 13</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</si>
  <si>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</si>
  <si>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</si>
  <si>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</si>
  <si>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</si>
  <si>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</si>
  <si>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</si>
  <si>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</si>
  <si>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</si>
  <si>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</si>
  <si>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</si>
  <si>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</si>
  <si>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</si>
  <si>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</si>
  <si>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</si>
  <si>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</si>
  <si>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</si>
  <si>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</si>
  <si>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</si>
  <si>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</si>
  <si>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</si>
  <si>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</si>
  <si>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</si>
  <si>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</si>
  <si>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</si>
  <si>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</si>
  <si>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</si>
  <si>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C025</t>
  </si>
  <si>
    <t>Customer 25</t>
  </si>
  <si>
    <t>O00212</t>
  </si>
  <si>
    <t>C007</t>
  </si>
  <si>
    <t>Customer 7</t>
  </si>
  <si>
    <t>O00213</t>
  </si>
  <si>
    <t>O00214</t>
  </si>
  <si>
    <t>O00215</t>
  </si>
  <si>
    <t>O00216</t>
  </si>
  <si>
    <t>O00217</t>
  </si>
  <si>
    <t>O00218</t>
  </si>
  <si>
    <t>O00219</t>
  </si>
  <si>
    <t>O00220</t>
  </si>
  <si>
    <t>O00221</t>
  </si>
  <si>
    <t>O00222</t>
  </si>
  <si>
    <t>O00223</t>
  </si>
  <si>
    <t>O00224</t>
  </si>
  <si>
    <t>O00225</t>
  </si>
  <si>
    <t>O00226</t>
  </si>
  <si>
    <t>C060</t>
  </si>
  <si>
    <t>Customer 60</t>
  </si>
  <si>
    <t>O00227</t>
  </si>
  <si>
    <t>O00228</t>
  </si>
  <si>
    <t>O00229</t>
  </si>
  <si>
    <t>O00230</t>
  </si>
  <si>
    <t>O00231</t>
  </si>
  <si>
    <t>O00232</t>
  </si>
  <si>
    <t>C031</t>
  </si>
  <si>
    <t>Customer 31</t>
  </si>
  <si>
    <t>O00233</t>
  </si>
  <si>
    <t>O00234</t>
  </si>
  <si>
    <t>O00235</t>
  </si>
  <si>
    <t>O00236</t>
  </si>
  <si>
    <t>O00237</t>
  </si>
  <si>
    <t>O00238</t>
  </si>
  <si>
    <t>O00239</t>
  </si>
  <si>
    <t>O00240</t>
  </si>
  <si>
    <t>O00241</t>
  </si>
  <si>
    <t>C006</t>
  </si>
  <si>
    <t>Customer 6</t>
  </si>
  <si>
    <t>O00242</t>
  </si>
  <si>
    <t>O00243</t>
  </si>
  <si>
    <t>O00244</t>
  </si>
  <si>
    <t>O00245</t>
  </si>
  <si>
    <t>O00246</t>
  </si>
  <si>
    <t>O00247</t>
  </si>
  <si>
    <t>C028</t>
  </si>
  <si>
    <t>Customer 28</t>
  </si>
  <si>
    <t>O00248</t>
  </si>
  <si>
    <t>O00249</t>
  </si>
  <si>
    <t>O00250</t>
  </si>
  <si>
    <t>O00251</t>
  </si>
  <si>
    <t>C090</t>
  </si>
  <si>
    <t>Customer 90</t>
  </si>
  <si>
    <t>O00252</t>
  </si>
  <si>
    <t>O00253</t>
  </si>
  <si>
    <t>O00254</t>
  </si>
  <si>
    <t>O00255</t>
  </si>
  <si>
    <t>O00256</t>
  </si>
  <si>
    <t>O00257</t>
  </si>
  <si>
    <t>O00258</t>
  </si>
  <si>
    <t>O00259</t>
  </si>
  <si>
    <t>O00260</t>
  </si>
  <si>
    <t>O00261</t>
  </si>
  <si>
    <t>O00262</t>
  </si>
  <si>
    <t>O00263</t>
  </si>
  <si>
    <t>O00264</t>
  </si>
  <si>
    <t>O00265</t>
  </si>
  <si>
    <t>C097</t>
  </si>
  <si>
    <t>Customer 97</t>
  </si>
  <si>
    <t>O00266</t>
  </si>
  <si>
    <t>O00267</t>
  </si>
  <si>
    <t>O00268</t>
  </si>
  <si>
    <t>O00269</t>
  </si>
  <si>
    <t>O00270</t>
  </si>
  <si>
    <t>O00271</t>
  </si>
  <si>
    <t>O00272</t>
  </si>
  <si>
    <t>O00273</t>
  </si>
  <si>
    <t>C062</t>
  </si>
  <si>
    <t>Customer 62</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</si>
  <si>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</si>
  <si>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</si>
  <si>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</si>
  <si>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</si>
  <si>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</si>
  <si>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</si>
  <si>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</si>
  <si>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</si>
  <si>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</si>
  <si>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</si>
  <si>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</si>
  <si>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</si>
  <si>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</si>
  <si>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</si>
  <si>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</si>
  <si>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</si>
  <si>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</si>
  <si>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</si>
  <si>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</si>
  <si>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</si>
  <si>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</si>
  <si>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</si>
  <si>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</si>
  <si>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C034</t>
  </si>
  <si>
    <t>Customer 34</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</si>
  <si>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</si>
  <si>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</si>
  <si>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</si>
  <si>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</si>
  <si>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</si>
  <si>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</si>
  <si>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</si>
  <si>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</si>
  <si>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</si>
  <si>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</si>
  <si>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</si>
  <si>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</si>
  <si>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</si>
  <si>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</si>
  <si>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</si>
  <si>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</si>
  <si>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</si>
  <si>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</si>
  <si>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</si>
  <si>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</si>
  <si>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</si>
  <si>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</si>
  <si>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</si>
  <si>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</si>
  <si>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</si>
  <si>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</si>
  <si>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</si>
  <si>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</si>
  <si>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</si>
  <si>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</si>
  <si>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</si>
  <si>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</si>
  <si>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</si>
  <si>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</si>
  <si>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</si>
  <si>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</si>
  <si>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</si>
  <si>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</si>
  <si>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</si>
  <si>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</si>
  <si>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</si>
  <si>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</si>
  <si>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</si>
  <si>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</si>
  <si>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</si>
  <si>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</si>
  <si>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</si>
  <si>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</si>
  <si>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</si>
  <si>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</si>
  <si>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</si>
  <si>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</si>
  <si>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</si>
  <si>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</si>
  <si>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</si>
  <si>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</si>
  <si>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</si>
  <si>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</si>
  <si>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</si>
  <si>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</si>
  <si>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</si>
  <si>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</si>
  <si>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</si>
  <si>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</si>
  <si>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</si>
  <si>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</si>
  <si>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</si>
  <si>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</si>
  <si>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</si>
  <si>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</si>
  <si>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</si>
  <si>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</si>
  <si>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</si>
  <si>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</si>
  <si>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</si>
  <si>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</si>
  <si>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</si>
  <si>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</si>
  <si>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</si>
  <si>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</si>
  <si>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</si>
  <si>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</si>
  <si>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</si>
  <si>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</si>
  <si>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</si>
  <si>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</si>
  <si>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</si>
  <si>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</si>
  <si>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</si>
  <si>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</si>
  <si>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</si>
  <si>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</si>
  <si>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</si>
  <si>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</si>
  <si>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</si>
  <si>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</si>
  <si>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</si>
  <si>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</si>
  <si>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</si>
  <si>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</si>
  <si>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</si>
  <si>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</si>
  <si>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</si>
  <si>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</si>
  <si>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</si>
  <si>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</si>
  <si>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</si>
  <si>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</si>
  <si>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</si>
  <si>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</si>
  <si>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</si>
  <si>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</si>
  <si>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</si>
  <si>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</si>
  <si>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</si>
  <si>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</si>
  <si>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</si>
  <si>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</si>
  <si>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</si>
  <si>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</si>
  <si>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</si>
  <si>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</si>
  <si>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</si>
  <si>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</si>
  <si>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</si>
  <si>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</si>
  <si>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</si>
  <si>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</si>
  <si>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</si>
  <si>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</si>
  <si>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</si>
  <si>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</si>
  <si>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C075</t>
  </si>
  <si>
    <t>Customer 75</t>
  </si>
  <si>
    <t>O00429</t>
  </si>
  <si>
    <t>O00430</t>
  </si>
  <si>
    <t>O00431</t>
  </si>
  <si>
    <t>O00432</t>
  </si>
  <si>
    <t>O00433</t>
  </si>
  <si>
    <t>O00434</t>
  </si>
  <si>
    <t>O00435</t>
  </si>
  <si>
    <t>O00436</t>
  </si>
  <si>
    <t>O00437</t>
  </si>
  <si>
    <t>O00438</t>
  </si>
  <si>
    <t>O00439</t>
  </si>
  <si>
    <t>O00440</t>
  </si>
  <si>
    <t>O00441</t>
  </si>
  <si>
    <t>O00442</t>
  </si>
  <si>
    <t>O00443</t>
  </si>
  <si>
    <t>C078</t>
  </si>
  <si>
    <t>Customer 78</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</si>
  <si>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</si>
  <si>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</si>
  <si>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</si>
  <si>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</si>
  <si>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</si>
  <si>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</si>
  <si>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</si>
  <si>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</si>
  <si>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</si>
  <si>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</si>
  <si>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</si>
  <si>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</si>
  <si>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</si>
  <si>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</si>
  <si>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</si>
  <si>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</si>
  <si>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</si>
  <si>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</si>
  <si>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</si>
  <si>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</si>
  <si>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</si>
  <si>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</si>
  <si>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</si>
  <si>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</si>
  <si>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</si>
  <si>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</si>
  <si>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</si>
  <si>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</si>
  <si>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</si>
  <si>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</si>
  <si>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</si>
  <si>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</si>
  <si>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</si>
  <si>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</si>
  <si>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</si>
  <si>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</si>
  <si>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</si>
  <si>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</si>
  <si>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</si>
  <si>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</si>
  <si>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</si>
  <si>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</si>
  <si>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</si>
  <si>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</si>
  <si>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</si>
  <si>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</si>
  <si>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</si>
  <si>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</si>
  <si>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</si>
  <si>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</si>
  <si>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</si>
  <si>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</si>
  <si>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</si>
  <si>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</si>
  <si>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</si>
  <si>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</si>
  <si>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</si>
  <si>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</si>
  <si>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</si>
  <si>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</si>
  <si>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</si>
  <si>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</si>
  <si>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</si>
  <si>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</si>
  <si>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</si>
  <si>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</si>
  <si>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</si>
  <si>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</si>
  <si>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</si>
  <si>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</si>
  <si>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</si>
  <si>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</si>
  <si>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</si>
  <si>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</si>
  <si>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</si>
  <si>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</si>
  <si>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</si>
  <si>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</si>
  <si>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</si>
  <si>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</si>
  <si>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</si>
  <si>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</si>
  <si>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</si>
  <si>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</si>
  <si>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</si>
  <si>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</si>
  <si>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</si>
  <si>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</si>
  <si>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</si>
  <si>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</si>
  <si>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</si>
  <si>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</si>
  <si>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</si>
  <si>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</si>
  <si>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</si>
  <si>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</si>
  <si>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</si>
  <si>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</si>
  <si>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</si>
  <si>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</si>
  <si>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</si>
  <si>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</si>
  <si>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</si>
  <si>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</si>
  <si>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</si>
  <si>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</si>
  <si>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</si>
  <si>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</si>
  <si>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</si>
  <si>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</si>
  <si>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</si>
  <si>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</si>
  <si>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</si>
  <si>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</si>
  <si>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</si>
  <si>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</si>
  <si>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</si>
  <si>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</si>
  <si>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</si>
  <si>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C052</t>
  </si>
  <si>
    <t>Customer 52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</si>
  <si>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</si>
  <si>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</si>
  <si>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</si>
  <si>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</si>
  <si>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</si>
  <si>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</si>
  <si>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</si>
  <si>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</si>
  <si>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</si>
  <si>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</si>
  <si>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</si>
  <si>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</si>
  <si>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</si>
  <si>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</si>
  <si>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</si>
  <si>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</si>
  <si>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</si>
  <si>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</si>
  <si>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</si>
  <si>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</si>
  <si>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</si>
  <si>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</si>
  <si>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</si>
  <si>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</si>
  <si>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</si>
  <si>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</si>
  <si>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</si>
  <si>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</si>
  <si>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</si>
  <si>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</si>
  <si>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</si>
  <si>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</si>
  <si>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</si>
  <si>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</si>
  <si>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</si>
  <si>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</si>
  <si>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</si>
  <si>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</si>
  <si>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</si>
  <si>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</si>
  <si>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</si>
  <si>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</si>
  <si>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</si>
  <si>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</si>
  <si>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</si>
  <si>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</si>
  <si>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</si>
  <si>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</si>
  <si>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</si>
  <si>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</si>
  <si>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</si>
  <si>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</si>
  <si>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</si>
  <si>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</si>
  <si>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</si>
  <si>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</si>
  <si>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</si>
  <si>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</si>
  <si>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</si>
  <si>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</si>
  <si>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</si>
  <si>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</si>
  <si>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</si>
  <si>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</si>
  <si>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</si>
  <si>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</si>
  <si>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</si>
  <si>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</si>
  <si>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</si>
  <si>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</si>
  <si>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</si>
  <si>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</si>
  <si>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</si>
  <si>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</si>
  <si>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</si>
  <si>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</si>
  <si>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</si>
  <si>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</si>
  <si>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</si>
  <si>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</si>
  <si>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</si>
  <si>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</si>
  <si>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</si>
  <si>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</si>
  <si>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</si>
  <si>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</si>
  <si>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</si>
  <si>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</si>
  <si>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</si>
  <si>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</si>
  <si>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</si>
  <si>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</si>
  <si>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</si>
  <si>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</si>
  <si>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</si>
  <si>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</si>
  <si>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</si>
  <si>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</si>
  <si>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</si>
  <si>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</si>
  <si>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</si>
  <si>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</si>
  <si>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</si>
  <si>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</si>
  <si>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</si>
  <si>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</si>
  <si>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</si>
  <si>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</si>
  <si>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</si>
  <si>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</si>
  <si>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</si>
  <si>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</si>
  <si>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</si>
  <si>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</si>
  <si>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</si>
  <si>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</si>
  <si>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</si>
  <si>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</si>
  <si>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</si>
  <si>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</si>
  <si>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</si>
  <si>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</si>
  <si>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</si>
  <si>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</si>
  <si>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</si>
  <si>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</si>
  <si>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</si>
  <si>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</si>
  <si>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</si>
  <si>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</si>
  <si>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</si>
  <si>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</si>
  <si>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</si>
  <si>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</si>
  <si>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</si>
  <si>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</si>
  <si>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</si>
  <si>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</si>
  <si>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</si>
  <si>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</si>
  <si>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</si>
  <si>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</si>
  <si>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</si>
  <si>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</si>
  <si>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</si>
  <si>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</si>
  <si>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</si>
  <si>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</si>
  <si>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</si>
  <si>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</si>
  <si>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</si>
  <si>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</si>
  <si>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</si>
  <si>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</si>
  <si>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</si>
  <si>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</si>
  <si>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</si>
  <si>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</si>
  <si>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</si>
  <si>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</si>
  <si>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</si>
  <si>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</si>
  <si>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</si>
  <si>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</si>
  <si>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</si>
  <si>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</si>
  <si>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</si>
  <si>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</si>
  <si>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</si>
  <si>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</si>
  <si>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</si>
  <si>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</si>
  <si>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</si>
  <si>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</si>
  <si>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</si>
  <si>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</si>
  <si>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</si>
  <si>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</si>
  <si>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</si>
  <si>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</si>
  <si>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</si>
  <si>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</si>
  <si>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</si>
  <si>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</si>
  <si>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</si>
  <si>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</si>
  <si>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</si>
  <si>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</si>
  <si>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</si>
  <si>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</si>
  <si>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</si>
  <si>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</si>
  <si>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</si>
  <si>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</si>
  <si>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</si>
  <si>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</si>
  <si>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</si>
  <si>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</si>
  <si>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</si>
  <si>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</si>
  <si>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</si>
  <si>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</si>
  <si>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</si>
  <si>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</si>
  <si>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</si>
  <si>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</si>
  <si>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</si>
  <si>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</si>
  <si>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</si>
  <si>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</si>
  <si>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</si>
  <si>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</si>
  <si>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</si>
  <si>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</si>
  <si>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</si>
  <si>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</si>
  <si>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</si>
  <si>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</si>
  <si>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</si>
  <si>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</si>
  <si>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</si>
  <si>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</si>
  <si>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</si>
  <si>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</si>
  <si>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</si>
  <si>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</si>
  <si>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</si>
  <si>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</si>
  <si>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</si>
  <si>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</si>
  <si>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</si>
  <si>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</si>
  <si>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</si>
  <si>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</si>
  <si>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</si>
  <si>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</si>
  <si>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</si>
  <si>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</si>
  <si>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</si>
  <si>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</si>
  <si>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</si>
  <si>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</si>
  <si>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</si>
  <si>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</si>
  <si>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</si>
  <si>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</si>
  <si>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</si>
  <si>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</si>
  <si>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</si>
  <si>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</si>
  <si>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</si>
  <si>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</si>
  <si>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</si>
  <si>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</si>
  <si>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</si>
  <si>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</si>
  <si>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</si>
  <si>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</si>
  <si>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</si>
  <si>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</si>
  <si>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</si>
  <si>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</si>
  <si>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</si>
  <si>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</si>
  <si>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</si>
  <si>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</si>
  <si>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</si>
  <si>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</si>
  <si>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</si>
  <si>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</si>
  <si>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</si>
  <si>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</si>
  <si>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</si>
  <si>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</si>
  <si>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</si>
  <si>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</si>
  <si>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</si>
  <si>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</si>
  <si>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</si>
  <si>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</si>
  <si>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</si>
  <si>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</si>
  <si>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</si>
  <si>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</si>
  <si>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</si>
  <si>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</si>
  <si>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</si>
  <si>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</si>
  <si>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</si>
  <si>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</si>
  <si>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</si>
  <si>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</si>
  <si>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</si>
  <si>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</si>
  <si>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</si>
  <si>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</si>
  <si>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</si>
  <si>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</si>
  <si>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</si>
  <si>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</si>
  <si>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</si>
  <si>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</si>
  <si>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</si>
  <si>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</si>
  <si>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</si>
  <si>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</si>
  <si>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</si>
  <si>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</si>
  <si>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</si>
  <si>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</si>
  <si>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</si>
  <si>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</si>
  <si>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</si>
  <si>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</si>
  <si>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</si>
  <si>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</si>
  <si>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</si>
  <si>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</si>
  <si>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</si>
  <si>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</si>
  <si>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</si>
  <si>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</si>
  <si>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</si>
  <si>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</si>
  <si>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</si>
  <si>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</si>
  <si>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</si>
  <si>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</si>
  <si>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</si>
  <si>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</si>
  <si>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</si>
  <si>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</si>
  <si>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</si>
  <si>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</si>
  <si>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</si>
  <si>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</si>
  <si>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</si>
  <si>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</si>
  <si>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</si>
  <si>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</si>
  <si>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</si>
  <si>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</si>
  <si>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</si>
  <si>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</si>
  <si>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</si>
  <si>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</si>
  <si>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</si>
  <si>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</si>
  <si>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</si>
  <si>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</si>
  <si>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</si>
  <si>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</si>
  <si>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</si>
  <si>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</si>
  <si>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</si>
  <si>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</si>
  <si>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</si>
  <si>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</si>
  <si>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</si>
  <si>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</si>
  <si>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</si>
  <si>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</si>
  <si>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</si>
  <si>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</si>
  <si>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</si>
  <si>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</si>
  <si>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</si>
  <si>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</si>
  <si>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</si>
  <si>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</si>
  <si>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</si>
  <si>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</si>
  <si>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</si>
  <si>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</si>
  <si>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</si>
  <si>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</si>
  <si>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</si>
  <si>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</si>
  <si>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</si>
  <si>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</si>
  <si>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</si>
  <si>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</si>
  <si>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</si>
  <si>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</si>
  <si>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</si>
  <si>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</si>
  <si>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</si>
  <si>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</si>
  <si>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</si>
  <si>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</si>
  <si>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</si>
  <si>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</si>
  <si>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</si>
  <si>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</si>
  <si>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</si>
  <si>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</si>
  <si>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</si>
  <si>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</si>
  <si>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</si>
  <si>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</si>
  <si>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</si>
  <si>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</si>
  <si>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</si>
  <si>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</si>
  <si>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</si>
  <si>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</si>
  <si>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</si>
  <si>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</si>
  <si>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</si>
  <si>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</si>
  <si>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</si>
  <si>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</si>
  <si>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</si>
  <si>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</si>
  <si>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</si>
  <si>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</si>
  <si>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</si>
  <si>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</si>
  <si>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</si>
  <si>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</si>
  <si>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</si>
  <si>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</si>
  <si>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</si>
  <si>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</si>
  <si>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</si>
  <si>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</si>
  <si>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</si>
  <si>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</si>
  <si>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</si>
  <si>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</si>
  <si>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</si>
  <si>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</si>
  <si>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</si>
  <si>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</si>
  <si>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</si>
  <si>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</si>
  <si>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</si>
  <si>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</si>
  <si>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</si>
  <si>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</si>
  <si>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</si>
  <si>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</si>
  <si>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</si>
  <si>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</si>
  <si>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</si>
  <si>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</si>
  <si>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</si>
  <si>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</si>
  <si>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</si>
  <si>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</si>
  <si>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</si>
  <si>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</si>
  <si>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</si>
  <si>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</si>
  <si>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</si>
  <si>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</si>
  <si>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</si>
  <si>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</si>
  <si>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</si>
  <si>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</si>
  <si>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</si>
  <si>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</si>
  <si>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</si>
  <si>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</si>
  <si>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</si>
  <si>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</si>
  <si>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O01029</t>
  </si>
  <si>
    <t>O01030</t>
  </si>
  <si>
    <t>O01031</t>
  </si>
  <si>
    <t>O01032</t>
  </si>
  <si>
    <t>O01033</t>
  </si>
  <si>
    <t>O01034</t>
  </si>
  <si>
    <t>O01035</t>
  </si>
  <si>
    <t>O01036</t>
  </si>
  <si>
    <t>O01037</t>
  </si>
  <si>
    <t>O01038</t>
  </si>
  <si>
    <t>O01039</t>
  </si>
  <si>
    <t>O01040</t>
  </si>
  <si>
    <t>O01041</t>
  </si>
  <si>
    <t>O01042</t>
  </si>
  <si>
    <t>O01043</t>
  </si>
  <si>
    <t>O01044</t>
  </si>
  <si>
    <t>O01045</t>
  </si>
  <si>
    <t>O01046</t>
  </si>
  <si>
    <t>O01047</t>
  </si>
  <si>
    <t>O01048</t>
  </si>
  <si>
    <t>O01049</t>
  </si>
  <si>
    <t>O01050</t>
  </si>
  <si>
    <t>O01051</t>
  </si>
  <si>
    <t>O01052</t>
  </si>
  <si>
    <t>O01053</t>
  </si>
  <si>
    <t>O01054</t>
  </si>
  <si>
    <t>O01055</t>
  </si>
  <si>
    <t>O01056</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</si>
  <si>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</si>
  <si>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</si>
  <si>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</si>
  <si>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</si>
  <si>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</si>
  <si>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</si>
  <si>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</si>
  <si>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</si>
  <si>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</si>
  <si>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</si>
  <si>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</si>
  <si>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</si>
  <si>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</si>
  <si>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</si>
  <si>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</si>
  <si>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</si>
  <si>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</si>
  <si>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</si>
  <si>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</si>
  <si>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</si>
  <si>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</si>
  <si>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</si>
  <si>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</si>
  <si>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</si>
  <si>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</si>
  <si>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</si>
  <si>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</si>
  <si>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</si>
  <si>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</si>
  <si>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</si>
  <si>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</si>
  <si>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</si>
  <si>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</si>
  <si>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</si>
  <si>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</si>
  <si>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</si>
  <si>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</si>
  <si>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</si>
  <si>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</si>
  <si>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</si>
  <si>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</si>
  <si>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</si>
  <si>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</si>
  <si>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</si>
  <si>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</si>
  <si>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</si>
  <si>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</si>
  <si>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</si>
  <si>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</si>
  <si>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</si>
  <si>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</si>
  <si>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</si>
  <si>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</si>
  <si>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</si>
  <si>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</si>
  <si>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</si>
  <si>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</si>
  <si>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</si>
  <si>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</si>
  <si>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</si>
  <si>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</si>
  <si>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</si>
  <si>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</si>
  <si>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</si>
  <si>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</si>
  <si>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</si>
  <si>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</si>
  <si>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</si>
  <si>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</si>
  <si>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</si>
  <si>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</si>
  <si>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</si>
  <si>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</si>
  <si>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</si>
  <si>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</si>
  <si>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</si>
  <si>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</si>
  <si>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</si>
  <si>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</si>
  <si>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</si>
  <si>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</si>
  <si>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</si>
  <si>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</si>
  <si>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</si>
  <si>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</si>
  <si>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</si>
  <si>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</si>
  <si>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</si>
  <si>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</si>
  <si>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</si>
  <si>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</si>
  <si>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</si>
  <si>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</si>
  <si>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</si>
  <si>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</si>
  <si>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</si>
  <si>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</si>
  <si>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</si>
  <si>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</si>
  <si>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</si>
  <si>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</si>
  <si>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</si>
  <si>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</si>
  <si>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</si>
  <si>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</si>
  <si>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</si>
  <si>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</si>
  <si>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</si>
  <si>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</si>
  <si>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</si>
  <si>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</si>
  <si>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O01168</t>
  </si>
  <si>
    <t>O01169</t>
  </si>
  <si>
    <t>O01170</t>
  </si>
  <si>
    <t>O01171</t>
  </si>
  <si>
    <t>O01172</t>
  </si>
  <si>
    <t>O01173</t>
  </si>
  <si>
    <t>O01174</t>
  </si>
  <si>
    <t>O01175</t>
  </si>
  <si>
    <t>O01176</t>
  </si>
  <si>
    <t>O01177</t>
  </si>
  <si>
    <t>O01178</t>
  </si>
  <si>
    <t>O01179</t>
  </si>
  <si>
    <t>O01180</t>
  </si>
  <si>
    <t>O01181</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</si>
  <si>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</si>
  <si>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</si>
  <si>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</si>
  <si>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</si>
  <si>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</si>
  <si>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</si>
  <si>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</si>
  <si>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</si>
  <si>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</si>
  <si>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</si>
  <si>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</si>
  <si>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</si>
  <si>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</si>
  <si>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</si>
  <si>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</si>
  <si>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</si>
  <si>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</si>
  <si>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</si>
  <si>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</si>
  <si>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O01201</t>
  </si>
  <si>
    <t>O01202</t>
  </si>
  <si>
    <t>O01203</t>
  </si>
  <si>
    <t>O01204</t>
  </si>
  <si>
    <t>O01205</t>
  </si>
  <si>
    <t>O01206</t>
  </si>
  <si>
    <t>O01207</t>
  </si>
  <si>
    <t>O01208</t>
  </si>
  <si>
    <t>O01209</t>
  </si>
  <si>
    <t>O01210</t>
  </si>
  <si>
    <t>O01211</t>
  </si>
  <si>
    <t>O01212</t>
  </si>
  <si>
    <t>O01213</t>
  </si>
  <si>
    <t>O01214</t>
  </si>
  <si>
    <t>O01215</t>
  </si>
  <si>
    <t>O01216</t>
  </si>
  <si>
    <t>O01217</t>
  </si>
  <si>
    <t>O01218</t>
  </si>
  <si>
    <t>O01219</t>
  </si>
  <si>
    <t>O01220</t>
  </si>
  <si>
    <t>O01221</t>
  </si>
  <si>
    <t>O01222</t>
  </si>
  <si>
    <t>O01223</t>
  </si>
  <si>
    <t>O01224</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</si>
  <si>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</si>
  <si>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</si>
  <si>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</si>
  <si>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</si>
  <si>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</si>
  <si>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</si>
  <si>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</si>
  <si>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</si>
  <si>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</si>
  <si>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</si>
  <si>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</si>
  <si>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</si>
  <si>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</si>
  <si>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</si>
  <si>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</si>
  <si>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</si>
  <si>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</si>
  <si>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</si>
  <si>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</si>
  <si>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</si>
  <si>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</si>
  <si>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</si>
  <si>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O01247</t>
  </si>
  <si>
    <t>O01248</t>
  </si>
  <si>
    <t>O01249</t>
  </si>
  <si>
    <t>O01250</t>
  </si>
  <si>
    <t>O01251</t>
  </si>
  <si>
    <t>O01252</t>
  </si>
  <si>
    <t>O01253</t>
  </si>
  <si>
    <t>O01254</t>
  </si>
  <si>
    <t>O01255</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</si>
  <si>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</si>
  <si>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</si>
  <si>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</si>
  <si>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</si>
  <si>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</si>
  <si>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</si>
  <si>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</si>
  <si>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</si>
  <si>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</si>
  <si>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</si>
  <si>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</si>
  <si>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</si>
  <si>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</si>
  <si>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</si>
  <si>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</si>
  <si>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</si>
  <si>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</si>
  <si>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</si>
  <si>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</si>
  <si>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</si>
  <si>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</si>
  <si>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</si>
  <si>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</si>
  <si>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</si>
  <si>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</si>
  <si>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</si>
  <si>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</si>
  <si>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</si>
  <si>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</si>
  <si>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</si>
  <si>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</si>
  <si>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</si>
  <si>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</si>
  <si>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</si>
  <si>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</si>
  <si>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</si>
  <si>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</si>
  <si>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</si>
  <si>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</si>
  <si>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</si>
  <si>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</si>
  <si>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</si>
  <si>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</si>
  <si>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</si>
  <si>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</si>
  <si>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</si>
  <si>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</si>
  <si>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</si>
  <si>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</si>
  <si>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</si>
  <si>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</si>
  <si>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</si>
  <si>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</si>
  <si>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</si>
  <si>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</si>
  <si>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</si>
  <si>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</si>
  <si>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</si>
  <si>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</si>
  <si>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</si>
  <si>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</si>
  <si>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</si>
  <si>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</si>
  <si>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</si>
  <si>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</si>
  <si>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</si>
  <si>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</si>
  <si>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</si>
  <si>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</si>
  <si>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</si>
  <si>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</si>
  <si>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</si>
  <si>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</si>
  <si>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</si>
  <si>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</si>
  <si>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</si>
  <si>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</si>
  <si>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</si>
  <si>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</si>
  <si>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</si>
  <si>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</si>
  <si>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</si>
  <si>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</si>
  <si>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</si>
  <si>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</si>
  <si>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</si>
  <si>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</si>
  <si>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</si>
  <si>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</si>
  <si>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</si>
  <si>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</si>
  <si>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</si>
  <si>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</si>
  <si>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</si>
  <si>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</si>
  <si>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</si>
  <si>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</si>
  <si>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</si>
  <si>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</si>
  <si>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</si>
  <si>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</si>
  <si>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</si>
  <si>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</si>
  <si>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</si>
  <si>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</si>
  <si>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</si>
  <si>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</si>
  <si>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</si>
  <si>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</si>
  <si>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</si>
  <si>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</si>
  <si>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</si>
  <si>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</si>
  <si>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</si>
  <si>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O01370</t>
  </si>
  <si>
    <t>O01371</t>
  </si>
  <si>
    <t>O01372</t>
  </si>
  <si>
    <t>O01373</t>
  </si>
  <si>
    <t>O01374</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</si>
  <si>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</si>
  <si>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</si>
  <si>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</si>
  <si>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</si>
  <si>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</si>
  <si>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</si>
  <si>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</si>
  <si>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</si>
  <si>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</si>
  <si>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</si>
  <si>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</si>
  <si>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</si>
  <si>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</si>
  <si>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</si>
  <si>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</si>
  <si>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</si>
  <si>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</si>
  <si>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</si>
  <si>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</si>
  <si>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</si>
  <si>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</si>
  <si>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</si>
  <si>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</si>
  <si>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</si>
  <si>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</si>
  <si>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</si>
  <si>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</si>
  <si>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</si>
  <si>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</si>
  <si>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</si>
  <si>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</si>
  <si>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</si>
  <si>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</si>
  <si>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</si>
  <si>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</si>
  <si>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</si>
  <si>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</si>
  <si>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</si>
  <si>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</si>
  <si>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</si>
  <si>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</si>
  <si>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</si>
  <si>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</si>
  <si>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</si>
  <si>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</si>
  <si>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</si>
  <si>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</si>
  <si>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</si>
  <si>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</si>
  <si>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</si>
  <si>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</si>
  <si>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</si>
  <si>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</si>
  <si>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</si>
  <si>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</si>
  <si>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</si>
  <si>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</si>
  <si>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</si>
  <si>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</si>
  <si>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</si>
  <si>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</si>
  <si>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</si>
  <si>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</si>
  <si>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</si>
  <si>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</si>
  <si>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</si>
  <si>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</si>
  <si>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</si>
  <si>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</si>
  <si>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</si>
  <si>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</si>
  <si>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</si>
  <si>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</si>
  <si>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</si>
  <si>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</si>
  <si>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</si>
  <si>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</si>
  <si>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</si>
  <si>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</si>
  <si>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</si>
  <si>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</si>
  <si>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</si>
  <si>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</si>
  <si>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</si>
  <si>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</si>
  <si>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</si>
  <si>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</si>
  <si>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</si>
  <si>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</si>
  <si>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</si>
  <si>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</si>
  <si>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</si>
  <si>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</si>
  <si>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</si>
  <si>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</si>
  <si>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</si>
  <si>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</si>
  <si>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</si>
  <si>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</si>
  <si>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</si>
  <si>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</si>
  <si>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</si>
  <si>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</si>
  <si>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</si>
  <si>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</si>
  <si>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</si>
  <si>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</si>
  <si>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</si>
  <si>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</si>
  <si>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</si>
  <si>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</si>
  <si>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</si>
  <si>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</si>
  <si>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</si>
  <si>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</si>
  <si>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</si>
  <si>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</si>
  <si>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</si>
  <si>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O01493</t>
  </si>
  <si>
    <t>O01494</t>
  </si>
  <si>
    <t>O01495</t>
  </si>
  <si>
    <t>O01496</t>
  </si>
  <si>
    <t>O01497</t>
  </si>
  <si>
    <t>O01498</t>
  </si>
  <si>
    <t>O01499</t>
  </si>
  <si>
    <t>O01500</t>
  </si>
  <si>
    <t>O01501</t>
  </si>
  <si>
    <t>O01502</t>
  </si>
  <si>
    <t>O01503</t>
  </si>
  <si>
    <t>O01504</t>
  </si>
  <si>
    <t>O01505</t>
  </si>
  <si>
    <t>O01506</t>
  </si>
  <si>
    <t>O01507</t>
  </si>
  <si>
    <t>O01508</t>
  </si>
  <si>
    <t>O01509</t>
  </si>
  <si>
    <t>O01510</t>
  </si>
  <si>
    <t>O01511</t>
  </si>
  <si>
    <t>O01512</t>
  </si>
  <si>
    <t>O01513</t>
  </si>
  <si>
    <t>O01514</t>
  </si>
  <si>
    <t>O01515</t>
  </si>
  <si>
    <t>O01516</t>
  </si>
  <si>
    <t>O01517</t>
  </si>
  <si>
    <t>O01518</t>
  </si>
  <si>
    <t>O01519</t>
  </si>
  <si>
    <t>O01520</t>
  </si>
  <si>
    <t>O01521</t>
  </si>
  <si>
    <t>O01522</t>
  </si>
  <si>
    <t>O01523</t>
  </si>
  <si>
    <t>O01524</t>
  </si>
  <si>
    <t>O01525</t>
  </si>
  <si>
    <t>O01526</t>
  </si>
  <si>
    <t>O01527</t>
  </si>
  <si>
    <t>O01528</t>
  </si>
  <si>
    <t>O01529</t>
  </si>
  <si>
    <t>O01530</t>
  </si>
  <si>
    <t>O01531</t>
  </si>
  <si>
    <t>O01532</t>
  </si>
  <si>
    <t>O01533</t>
  </si>
  <si>
    <t>O01534</t>
  </si>
  <si>
    <t>O01535</t>
  </si>
  <si>
    <t>O01536</t>
  </si>
  <si>
    <t>O01537</t>
  </si>
  <si>
    <t>O01538</t>
  </si>
  <si>
    <t>O01539</t>
  </si>
  <si>
    <t>O01540</t>
  </si>
  <si>
    <t>O01541</t>
  </si>
  <si>
    <t>O01542</t>
  </si>
  <si>
    <t>O01543</t>
  </si>
  <si>
    <t>O01544</t>
  </si>
  <si>
    <t>O01545</t>
  </si>
  <si>
    <t>O01546</t>
  </si>
  <si>
    <t>O01547</t>
  </si>
  <si>
    <t>O01548</t>
  </si>
  <si>
    <t>O01549</t>
  </si>
  <si>
    <t>O01550</t>
  </si>
  <si>
    <t>O01551</t>
  </si>
  <si>
    <t>O01552</t>
  </si>
  <si>
    <t>O01553</t>
  </si>
  <si>
    <t>O01554</t>
  </si>
  <si>
    <t>O01555</t>
  </si>
  <si>
    <t>O01556</t>
  </si>
  <si>
    <t>O01557</t>
  </si>
  <si>
    <t>O01558</t>
  </si>
  <si>
    <t>O01559</t>
  </si>
  <si>
    <t>O01560</t>
  </si>
  <si>
    <t>O01561</t>
  </si>
  <si>
    <t>O01562</t>
  </si>
  <si>
    <t>O01563</t>
  </si>
  <si>
    <t>O01564</t>
  </si>
  <si>
    <t>O01565</t>
  </si>
  <si>
    <t>O01566</t>
  </si>
  <si>
    <t>O01567</t>
  </si>
  <si>
    <t>O01568</t>
  </si>
  <si>
    <t>O01569</t>
  </si>
  <si>
    <t>O01570</t>
  </si>
  <si>
    <t>O01571</t>
  </si>
  <si>
    <t>O01572</t>
  </si>
  <si>
    <t>O01573</t>
  </si>
  <si>
    <t>O01574</t>
  </si>
  <si>
    <t>O01575</t>
  </si>
  <si>
    <t>O01576</t>
  </si>
  <si>
    <t>O01577</t>
  </si>
  <si>
    <t>O01578</t>
  </si>
  <si>
    <t>O01579</t>
  </si>
  <si>
    <t>O01580</t>
  </si>
  <si>
    <t>O01581</t>
  </si>
  <si>
    <t>O01582</t>
  </si>
  <si>
    <t>O01583</t>
  </si>
  <si>
    <t>O01584</t>
  </si>
  <si>
    <t>O01585</t>
  </si>
  <si>
    <t>O01586</t>
  </si>
  <si>
    <t>O01587</t>
  </si>
  <si>
    <t>O01588</t>
  </si>
  <si>
    <t>O01589</t>
  </si>
  <si>
    <t>O01590</t>
  </si>
  <si>
    <t>O01591</t>
  </si>
  <si>
    <t>O01592</t>
  </si>
  <si>
    <t>O01593</t>
  </si>
  <si>
    <t>O01594</t>
  </si>
  <si>
    <t>O01595</t>
  </si>
  <si>
    <t>O01596</t>
  </si>
  <si>
    <t>O01597</t>
  </si>
  <si>
    <t>O01598</t>
  </si>
  <si>
    <t>O01599</t>
  </si>
  <si>
    <t>O01600</t>
  </si>
  <si>
    <t>O01601</t>
  </si>
  <si>
    <t>O01602</t>
  </si>
  <si>
    <t>O01603</t>
  </si>
  <si>
    <t>O01604</t>
  </si>
  <si>
    <t>O01605</t>
  </si>
  <si>
    <t>O01606</t>
  </si>
  <si>
    <t>O01607</t>
  </si>
  <si>
    <t>O01608</t>
  </si>
  <si>
    <t>O01609</t>
  </si>
  <si>
    <t>O01610</t>
  </si>
  <si>
    <t>O01611</t>
  </si>
  <si>
    <t>O01612</t>
  </si>
  <si>
    <t>O01613</t>
  </si>
  <si>
    <t>O01614</t>
  </si>
  <si>
    <t>O01615</t>
  </si>
  <si>
    <t>O01616</t>
  </si>
  <si>
    <t>O01617</t>
  </si>
  <si>
    <t>O01618</t>
  </si>
  <si>
    <t>O01619</t>
  </si>
  <si>
    <t>O01620</t>
  </si>
  <si>
    <t>O01621</t>
  </si>
  <si>
    <t>O01622</t>
  </si>
  <si>
    <t>O01623</t>
  </si>
  <si>
    <t>O01624</t>
  </si>
  <si>
    <t>O01625</t>
  </si>
  <si>
    <t>O01626</t>
  </si>
  <si>
    <t>O01627</t>
  </si>
  <si>
    <t>O01628</t>
  </si>
  <si>
    <t>O01629</t>
  </si>
  <si>
    <t>O01630</t>
  </si>
  <si>
    <t>O01631</t>
  </si>
  <si>
    <t>O01632</t>
  </si>
  <si>
    <t>O01633</t>
  </si>
  <si>
    <t>O01634</t>
  </si>
  <si>
    <t>O01635</t>
  </si>
  <si>
    <t>O01636</t>
  </si>
  <si>
    <t>O01637</t>
  </si>
  <si>
    <t>O01638</t>
  </si>
  <si>
    <t>O01639</t>
  </si>
  <si>
    <t>O01640</t>
  </si>
  <si>
    <t>O01641</t>
  </si>
  <si>
    <t>O01642</t>
  </si>
  <si>
    <t>O01643</t>
  </si>
  <si>
    <t>O01644</t>
  </si>
  <si>
    <t>O01645</t>
  </si>
  <si>
    <t>O01646</t>
  </si>
  <si>
    <t>O01647</t>
  </si>
  <si>
    <t>O01648</t>
  </si>
  <si>
    <t>O01649</t>
  </si>
  <si>
    <t>O01650</t>
  </si>
  <si>
    <t>O01651</t>
  </si>
  <si>
    <t>O01652</t>
  </si>
  <si>
    <t>O01653</t>
  </si>
  <si>
    <t>O01654</t>
  </si>
  <si>
    <t>O01655</t>
  </si>
  <si>
    <t>O01656</t>
  </si>
  <si>
    <t>O01657</t>
  </si>
  <si>
    <t>O01658</t>
  </si>
  <si>
    <t>O01659</t>
  </si>
  <si>
    <t>O01660</t>
  </si>
  <si>
    <t>O01661</t>
  </si>
  <si>
    <t>O01662</t>
  </si>
  <si>
    <t>O01663</t>
  </si>
  <si>
    <t>O01664</t>
  </si>
  <si>
    <t>O01665</t>
  </si>
  <si>
    <t>O01666</t>
  </si>
  <si>
    <t>O01667</t>
  </si>
  <si>
    <t>O01668</t>
  </si>
  <si>
    <t>O01669</t>
  </si>
  <si>
    <t>O01670</t>
  </si>
  <si>
    <t>O01671</t>
  </si>
  <si>
    <t>O01672</t>
  </si>
  <si>
    <t>O01673</t>
  </si>
  <si>
    <t>O01674</t>
  </si>
  <si>
    <t>O01675</t>
  </si>
  <si>
    <t>O01676</t>
  </si>
  <si>
    <t>O01677</t>
  </si>
  <si>
    <t>O01678</t>
  </si>
  <si>
    <t>O01679</t>
  </si>
  <si>
    <t>O01680</t>
  </si>
  <si>
    <t>O01681</t>
  </si>
  <si>
    <t>O01682</t>
  </si>
  <si>
    <t>O01683</t>
  </si>
  <si>
    <t>O01684</t>
  </si>
  <si>
    <t>O01685</t>
  </si>
  <si>
    <t>O01686</t>
  </si>
  <si>
    <t>O01687</t>
  </si>
  <si>
    <t>O01688</t>
  </si>
  <si>
    <t>O01689</t>
  </si>
  <si>
    <t>O01690</t>
  </si>
  <si>
    <t>O01691</t>
  </si>
  <si>
    <t>O01692</t>
  </si>
  <si>
    <t>O01693</t>
  </si>
  <si>
    <t>O01694</t>
  </si>
  <si>
    <t>O01695</t>
  </si>
  <si>
    <t>O01696</t>
  </si>
  <si>
    <t>O01697</t>
  </si>
  <si>
    <t>O01698</t>
  </si>
  <si>
    <t>O01699</t>
  </si>
  <si>
    <t>O01700</t>
  </si>
  <si>
    <t>O01701</t>
  </si>
  <si>
    <t>O01702</t>
  </si>
  <si>
    <t>O01703</t>
  </si>
  <si>
    <t>O01704</t>
  </si>
  <si>
    <t>O01705</t>
  </si>
  <si>
    <t>O01706</t>
  </si>
  <si>
    <t>O01707</t>
  </si>
  <si>
    <t>O01708</t>
  </si>
  <si>
    <t>O01709</t>
  </si>
  <si>
    <t>O01710</t>
  </si>
  <si>
    <t>O01711</t>
  </si>
  <si>
    <t>O01712</t>
  </si>
  <si>
    <t>O01713</t>
  </si>
  <si>
    <t>O01714</t>
  </si>
  <si>
    <t>O01715</t>
  </si>
  <si>
    <t>O01716</t>
  </si>
  <si>
    <t>O01717</t>
  </si>
  <si>
    <t>O01718</t>
  </si>
  <si>
    <t>O01719</t>
  </si>
  <si>
    <t>O01720</t>
  </si>
  <si>
    <t>O01721</t>
  </si>
  <si>
    <t>O01722</t>
  </si>
  <si>
    <t>O01723</t>
  </si>
  <si>
    <t>O01724</t>
  </si>
  <si>
    <t>O01725</t>
  </si>
  <si>
    <t>O01726</t>
  </si>
  <si>
    <t>O01727</t>
  </si>
  <si>
    <t>O01728</t>
  </si>
  <si>
    <t>O01729</t>
  </si>
  <si>
    <t>O01730</t>
  </si>
  <si>
    <t>O01731</t>
  </si>
  <si>
    <t>O01732</t>
  </si>
  <si>
    <t>O01733</t>
  </si>
  <si>
    <t>O01734</t>
  </si>
  <si>
    <t>O01735</t>
  </si>
  <si>
    <t>O01736</t>
  </si>
  <si>
    <t>O01737</t>
  </si>
  <si>
    <t>O01738</t>
  </si>
  <si>
    <t>O01739</t>
  </si>
  <si>
    <t>O01740</t>
  </si>
  <si>
    <t>O01741</t>
  </si>
  <si>
    <t>O01742</t>
  </si>
  <si>
    <t>O01743</t>
  </si>
  <si>
    <t>O01744</t>
  </si>
  <si>
    <t>O01745</t>
  </si>
  <si>
    <t>O01746</t>
  </si>
  <si>
    <t>O01747</t>
  </si>
  <si>
    <t>O01748</t>
  </si>
  <si>
    <t>O01749</t>
  </si>
  <si>
    <t>O01750</t>
  </si>
  <si>
    <t>O01751</t>
  </si>
  <si>
    <t>O01752</t>
  </si>
  <si>
    <t>O01753</t>
  </si>
  <si>
    <t>O01754</t>
  </si>
  <si>
    <t>O01755</t>
  </si>
  <si>
    <t>O01756</t>
  </si>
  <si>
    <t>O01757</t>
  </si>
  <si>
    <t>O01758</t>
  </si>
  <si>
    <t>O01759</t>
  </si>
  <si>
    <t>O01760</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</si>
  <si>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</si>
  <si>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</si>
  <si>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</si>
  <si>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</si>
  <si>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</si>
  <si>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</si>
  <si>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</si>
  <si>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</si>
  <si>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</si>
  <si>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</si>
  <si>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</si>
  <si>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</si>
  <si>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</si>
  <si>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</si>
  <si>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</si>
  <si>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</si>
  <si>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</si>
  <si>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</si>
  <si>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</si>
  <si>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O01780</t>
  </si>
  <si>
    <t>O01781</t>
  </si>
  <si>
    <t>O01782</t>
  </si>
  <si>
    <t>O01783</t>
  </si>
  <si>
    <t>O01784</t>
  </si>
  <si>
    <t>O01785</t>
  </si>
  <si>
    <t>O01786</t>
  </si>
  <si>
    <t>O01787</t>
  </si>
  <si>
    <t>O01788</t>
  </si>
  <si>
    <t>O01789</t>
  </si>
  <si>
    <t>O01790</t>
  </si>
  <si>
    <t>O01791</t>
  </si>
  <si>
    <t>O01792</t>
  </si>
  <si>
    <t>O01793</t>
  </si>
  <si>
    <t>O01794</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</si>
  <si>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</si>
  <si>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</si>
  <si>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</si>
  <si>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</si>
  <si>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</si>
  <si>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</si>
  <si>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</si>
  <si>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</si>
  <si>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</si>
  <si>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</si>
  <si>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</si>
  <si>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</si>
  <si>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</si>
  <si>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</si>
  <si>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</si>
  <si>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</si>
  <si>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</si>
  <si>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</si>
  <si>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</si>
  <si>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</si>
  <si>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</si>
  <si>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</si>
  <si>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O01817</t>
  </si>
  <si>
    <t>O01818</t>
  </si>
  <si>
    <t>O01819</t>
  </si>
  <si>
    <t>O01820</t>
  </si>
  <si>
    <t>O01821</t>
  </si>
  <si>
    <t>O01822</t>
  </si>
  <si>
    <t>O01823</t>
  </si>
  <si>
    <t>O01824</t>
  </si>
  <si>
    <t>O01825</t>
  </si>
  <si>
    <t>O01826</t>
  </si>
  <si>
    <t>O01827</t>
  </si>
  <si>
    <t>O01828</t>
  </si>
  <si>
    <t>O01829</t>
  </si>
  <si>
    <t>O01830</t>
  </si>
  <si>
    <t>O01831</t>
  </si>
  <si>
    <t>O01832</t>
  </si>
  <si>
    <t>O01833</t>
  </si>
  <si>
    <t>O01834</t>
  </si>
  <si>
    <t>O01835</t>
  </si>
  <si>
    <t>O01836</t>
  </si>
  <si>
    <t>O01837</t>
  </si>
  <si>
    <t>O01838</t>
  </si>
  <si>
    <t>O01839</t>
  </si>
  <si>
    <t>O01840</t>
  </si>
  <si>
    <t>O01841</t>
  </si>
  <si>
    <t>O01842</t>
  </si>
  <si>
    <t>O01843</t>
  </si>
  <si>
    <t>O01844</t>
  </si>
  <si>
    <t>O01845</t>
  </si>
  <si>
    <t>O01846</t>
  </si>
  <si>
    <t>O01847</t>
  </si>
  <si>
    <t>O01848</t>
  </si>
  <si>
    <t>O01849</t>
  </si>
  <si>
    <t>O01850</t>
  </si>
  <si>
    <t>O01851</t>
  </si>
  <si>
    <t>O01852</t>
  </si>
  <si>
    <t>O01853</t>
  </si>
  <si>
    <t>O01854</t>
  </si>
  <si>
    <t>O01855</t>
  </si>
  <si>
    <t>O01856</t>
  </si>
  <si>
    <t>O01857</t>
  </si>
  <si>
    <t>O01858</t>
  </si>
  <si>
    <t>O01859</t>
  </si>
  <si>
    <t>O01860</t>
  </si>
  <si>
    <t>O01861</t>
  </si>
  <si>
    <t>O01862</t>
  </si>
  <si>
    <t>O01863</t>
  </si>
  <si>
    <t>O01864</t>
  </si>
  <si>
    <t>O01865</t>
  </si>
  <si>
    <t>O01866</t>
  </si>
  <si>
    <t>O01867</t>
  </si>
  <si>
    <t>O01868</t>
  </si>
  <si>
    <t>O01869</t>
  </si>
  <si>
    <t>O01870</t>
  </si>
  <si>
    <t>O01871</t>
  </si>
  <si>
    <t>O01872</t>
  </si>
  <si>
    <t>O01873</t>
  </si>
  <si>
    <t>O01874</t>
  </si>
  <si>
    <t>O01875</t>
  </si>
  <si>
    <t>O01876</t>
  </si>
  <si>
    <t>O01877</t>
  </si>
  <si>
    <t>O01878</t>
  </si>
  <si>
    <t>O01879</t>
  </si>
  <si>
    <t>O01880</t>
  </si>
  <si>
    <t>O01881</t>
  </si>
  <si>
    <t>O01882</t>
  </si>
  <si>
    <t>O01883</t>
  </si>
  <si>
    <t>O01884</t>
  </si>
  <si>
    <t>O01885</t>
  </si>
  <si>
    <t>O01886</t>
  </si>
  <si>
    <t>O01887</t>
  </si>
  <si>
    <t>O01888</t>
  </si>
  <si>
    <t>O01889</t>
  </si>
  <si>
    <t>O01890</t>
  </si>
  <si>
    <t>O01891</t>
  </si>
  <si>
    <t>O01892</t>
  </si>
  <si>
    <t>O01893</t>
  </si>
  <si>
    <t>O01894</t>
  </si>
  <si>
    <t>O01895</t>
  </si>
  <si>
    <t>O01896</t>
  </si>
  <si>
    <t>O01897</t>
  </si>
  <si>
    <t>O01898</t>
  </si>
  <si>
    <t>O01899</t>
  </si>
  <si>
    <t>O01900</t>
  </si>
  <si>
    <t>O01901</t>
  </si>
  <si>
    <t>O01902</t>
  </si>
  <si>
    <t>O01903</t>
  </si>
  <si>
    <t>O01904</t>
  </si>
  <si>
    <t>O01905</t>
  </si>
  <si>
    <t>O01906</t>
  </si>
  <si>
    <t>O01907</t>
  </si>
  <si>
    <t>O01908</t>
  </si>
  <si>
    <t>O01909</t>
  </si>
  <si>
    <t>O01910</t>
  </si>
  <si>
    <t>O01911</t>
  </si>
  <si>
    <t>O01912</t>
  </si>
  <si>
    <t>O01913</t>
  </si>
  <si>
    <t>O01914</t>
  </si>
  <si>
    <t>O01915</t>
  </si>
  <si>
    <t>O01916</t>
  </si>
  <si>
    <t>O01917</t>
  </si>
  <si>
    <t>O01918</t>
  </si>
  <si>
    <t>O01919</t>
  </si>
  <si>
    <t>O01920</t>
  </si>
  <si>
    <t>O01921</t>
  </si>
  <si>
    <t>O01922</t>
  </si>
  <si>
    <t>O01923</t>
  </si>
  <si>
    <t>O01924</t>
  </si>
  <si>
    <t>O01925</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</si>
  <si>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</si>
  <si>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</si>
  <si>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</si>
  <si>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</si>
  <si>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</si>
  <si>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</si>
  <si>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</si>
  <si>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</si>
  <si>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</si>
  <si>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</si>
  <si>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</si>
  <si>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</si>
  <si>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</si>
  <si>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</si>
  <si>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</si>
  <si>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</si>
  <si>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</si>
  <si>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</si>
  <si>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</si>
  <si>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</si>
  <si>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</si>
  <si>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</si>
  <si>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O01948</t>
  </si>
  <si>
    <t>O01949</t>
  </si>
  <si>
    <t>O01950</t>
  </si>
  <si>
    <t>O01951</t>
  </si>
  <si>
    <t>O01952</t>
  </si>
  <si>
    <t>O01953</t>
  </si>
  <si>
    <t>O01954</t>
  </si>
  <si>
    <t>O01955</t>
  </si>
  <si>
    <t>O01956</t>
  </si>
  <si>
    <t>O01957</t>
  </si>
  <si>
    <t>O01958</t>
  </si>
  <si>
    <t>O01959</t>
  </si>
  <si>
    <t>O01960</t>
  </si>
  <si>
    <t>O01961</t>
  </si>
  <si>
    <t>O01962</t>
  </si>
  <si>
    <t>O01963</t>
  </si>
  <si>
    <t>O01964</t>
  </si>
  <si>
    <t>O01965</t>
  </si>
  <si>
    <t>O01966</t>
  </si>
  <si>
    <t>O01967</t>
  </si>
  <si>
    <t>O01968</t>
  </si>
  <si>
    <t>O01969</t>
  </si>
  <si>
    <t>O01970</t>
  </si>
  <si>
    <t>O01971</t>
  </si>
  <si>
    <t>O01972</t>
  </si>
  <si>
    <t>O01973</t>
  </si>
  <si>
    <t>O01974</t>
  </si>
  <si>
    <t>O01975</t>
  </si>
  <si>
    <t>O01976</t>
  </si>
  <si>
    <t>O01977</t>
  </si>
  <si>
    <t>O01978</t>
  </si>
  <si>
    <t>O01979</t>
  </si>
  <si>
    <t>O01980</t>
  </si>
  <si>
    <t>O01981</t>
  </si>
  <si>
    <t>O01982</t>
  </si>
  <si>
    <t>O01983</t>
  </si>
  <si>
    <t>O01984</t>
  </si>
  <si>
    <t>O01985</t>
  </si>
  <si>
    <t>O01986</t>
  </si>
  <si>
    <t>O01987</t>
  </si>
  <si>
    <t>O01988</t>
  </si>
  <si>
    <t>O01989</t>
  </si>
  <si>
    <t>O01990</t>
  </si>
  <si>
    <t>O01991</t>
  </si>
  <si>
    <t>O01992</t>
  </si>
  <si>
    <t>O01993</t>
  </si>
  <si>
    <t>O01994</t>
  </si>
  <si>
    <t>O01995</t>
  </si>
  <si>
    <t>O01996</t>
  </si>
  <si>
    <t>O01997</t>
  </si>
  <si>
    <t>O01998</t>
  </si>
  <si>
    <t>O01999</t>
  </si>
  <si>
    <t>O02000</t>
  </si>
  <si>
    <t>O02001</t>
  </si>
  <si>
    <t>O02002</t>
  </si>
  <si>
    <t>O02003</t>
  </si>
  <si>
    <t>O02004</t>
  </si>
  <si>
    <t>O02005</t>
  </si>
  <si>
    <t>O02006</t>
  </si>
  <si>
    <t>O02007</t>
  </si>
  <si>
    <t>O02008</t>
  </si>
  <si>
    <t>O02009</t>
  </si>
  <si>
    <t>O02010</t>
  </si>
  <si>
    <t>O02011</t>
  </si>
  <si>
    <t>O02012</t>
  </si>
  <si>
    <t>O02013</t>
  </si>
  <si>
    <t>O02014</t>
  </si>
  <si>
    <t>O02015</t>
  </si>
  <si>
    <t>O02016</t>
  </si>
  <si>
    <t>O02017</t>
  </si>
  <si>
    <t>O02018</t>
  </si>
  <si>
    <t>O02019</t>
  </si>
  <si>
    <t>O02020</t>
  </si>
  <si>
    <t>O02021</t>
  </si>
  <si>
    <t>O02022</t>
  </si>
  <si>
    <t>O02023</t>
  </si>
  <si>
    <t>O02024</t>
  </si>
  <si>
    <t>O02025</t>
  </si>
  <si>
    <t>O02026</t>
  </si>
  <si>
    <t>O02027</t>
  </si>
  <si>
    <t>O02028</t>
  </si>
  <si>
    <t>O02029</t>
  </si>
  <si>
    <t>O02030</t>
  </si>
  <si>
    <t>O02031</t>
  </si>
  <si>
    <t>O02032</t>
  </si>
  <si>
    <t>O02033</t>
  </si>
  <si>
    <t>O02034</t>
  </si>
  <si>
    <t>O02035</t>
  </si>
  <si>
    <t>O02036</t>
  </si>
  <si>
    <t>O02037</t>
  </si>
  <si>
    <t>O02038</t>
  </si>
  <si>
    <t>O02039</t>
  </si>
  <si>
    <t>O02040</t>
  </si>
  <si>
    <t>O02041</t>
  </si>
  <si>
    <t>O02042</t>
  </si>
  <si>
    <t>O02043</t>
  </si>
  <si>
    <t>O02044</t>
  </si>
  <si>
    <t>O02045</t>
  </si>
  <si>
    <t>O02046</t>
  </si>
  <si>
    <t>O02047</t>
  </si>
  <si>
    <t>O02048</t>
  </si>
  <si>
    <t>O02049</t>
  </si>
  <si>
    <t>O02050</t>
  </si>
  <si>
    <t>O02051</t>
  </si>
  <si>
    <t>O02052</t>
  </si>
  <si>
    <t>O02053</t>
  </si>
  <si>
    <t>O02054</t>
  </si>
  <si>
    <t>O02055</t>
  </si>
  <si>
    <t>O02056</t>
  </si>
  <si>
    <t>O02057</t>
  </si>
  <si>
    <t>O02058</t>
  </si>
  <si>
    <t>O02059</t>
  </si>
  <si>
    <t>O02060</t>
  </si>
  <si>
    <t>O02061</t>
  </si>
  <si>
    <t>O02062</t>
  </si>
  <si>
    <t>O02063</t>
  </si>
  <si>
    <t>O02064</t>
  </si>
  <si>
    <t>O02065</t>
  </si>
  <si>
    <t>O02066</t>
  </si>
  <si>
    <t>O02067</t>
  </si>
  <si>
    <t>O02068</t>
  </si>
  <si>
    <t>O02069</t>
  </si>
  <si>
    <t>O02070</t>
  </si>
  <si>
    <t>O02071</t>
  </si>
  <si>
    <t>O02072</t>
  </si>
  <si>
    <t>O02073</t>
  </si>
  <si>
    <t>O02074</t>
  </si>
  <si>
    <t>O02075</t>
  </si>
  <si>
    <t>O02076</t>
  </si>
  <si>
    <t>O02077</t>
  </si>
  <si>
    <t>O02078</t>
  </si>
  <si>
    <t>O02079</t>
  </si>
  <si>
    <t>O02080</t>
  </si>
  <si>
    <t>O02081</t>
  </si>
  <si>
    <t>O02082</t>
  </si>
  <si>
    <t>O02083</t>
  </si>
  <si>
    <t>O02084</t>
  </si>
  <si>
    <t>O02085</t>
  </si>
  <si>
    <t>O02086</t>
  </si>
  <si>
    <t>O02087</t>
  </si>
  <si>
    <t>O02088</t>
  </si>
  <si>
    <t>O02089</t>
  </si>
  <si>
    <t>O02090</t>
  </si>
  <si>
    <t>O02091</t>
  </si>
  <si>
    <t>O02092</t>
  </si>
  <si>
    <t>O02093</t>
  </si>
  <si>
    <t>O02094</t>
  </si>
  <si>
    <t>O02095</t>
  </si>
  <si>
    <t>O02096</t>
  </si>
  <si>
    <t>O02097</t>
  </si>
  <si>
    <t>O02098</t>
  </si>
  <si>
    <t>O02099</t>
  </si>
  <si>
    <t>O02100</t>
  </si>
  <si>
    <t>O02101</t>
  </si>
  <si>
    <t>O02102</t>
  </si>
  <si>
    <t>O02103</t>
  </si>
  <si>
    <t>O02104</t>
  </si>
  <si>
    <t>O02105</t>
  </si>
  <si>
    <t>O02106</t>
  </si>
  <si>
    <t>O02107</t>
  </si>
  <si>
    <t>O02108</t>
  </si>
  <si>
    <t>O02109</t>
  </si>
  <si>
    <t>O02110</t>
  </si>
  <si>
    <t>O02111</t>
  </si>
  <si>
    <t>O02112</t>
  </si>
  <si>
    <t>O02113</t>
  </si>
  <si>
    <t>O02114</t>
  </si>
  <si>
    <t>O02115</t>
  </si>
  <si>
    <t>O02116</t>
  </si>
  <si>
    <t>O02117</t>
  </si>
  <si>
    <t>O02118</t>
  </si>
  <si>
    <t>O02119</t>
  </si>
  <si>
    <t>O02120</t>
  </si>
  <si>
    <t>O02121</t>
  </si>
  <si>
    <t>O02122</t>
  </si>
  <si>
    <t>O02123</t>
  </si>
  <si>
    <t>O02124</t>
  </si>
  <si>
    <t>O02125</t>
  </si>
  <si>
    <t>O02126</t>
  </si>
  <si>
    <t>O02127</t>
  </si>
  <si>
    <t>O02128</t>
  </si>
  <si>
    <t>O02129</t>
  </si>
  <si>
    <t>O02130</t>
  </si>
  <si>
    <t>O02131</t>
  </si>
  <si>
    <t>O02132</t>
  </si>
  <si>
    <t>O02133</t>
  </si>
  <si>
    <t>O02134</t>
  </si>
  <si>
    <t>O02135</t>
  </si>
  <si>
    <t>O02136</t>
  </si>
  <si>
    <t>O02137</t>
  </si>
  <si>
    <t>O02138</t>
  </si>
  <si>
    <t>O02139</t>
  </si>
  <si>
    <t>O02140</t>
  </si>
  <si>
    <t>O02141</t>
  </si>
  <si>
    <t>O02142</t>
  </si>
  <si>
    <t>O02143</t>
  </si>
  <si>
    <t>O02144</t>
  </si>
  <si>
    <t>O02145</t>
  </si>
  <si>
    <t>O02146</t>
  </si>
  <si>
    <t>O02147</t>
  </si>
  <si>
    <t>O02148</t>
  </si>
  <si>
    <t>O02149</t>
  </si>
  <si>
    <t>O02150</t>
  </si>
  <si>
    <t>O02151</t>
  </si>
  <si>
    <t>O02152</t>
  </si>
  <si>
    <t>O02153</t>
  </si>
  <si>
    <t>O02154</t>
  </si>
  <si>
    <t>O02155</t>
  </si>
  <si>
    <t>O02156</t>
  </si>
  <si>
    <t>O02157</t>
  </si>
  <si>
    <t>O02158</t>
  </si>
  <si>
    <t>O02159</t>
  </si>
  <si>
    <t>O02160</t>
  </si>
  <si>
    <t>O02161</t>
  </si>
  <si>
    <t>O02162</t>
  </si>
  <si>
    <t>O02163</t>
  </si>
  <si>
    <t>O02164</t>
  </si>
  <si>
    <t>O02165</t>
  </si>
  <si>
    <t>O02166</t>
  </si>
  <si>
    <t>O02167</t>
  </si>
  <si>
    <t>O02168</t>
  </si>
  <si>
    <t>O02169</t>
  </si>
  <si>
    <t>O02170</t>
  </si>
  <si>
    <t>O02171</t>
  </si>
  <si>
    <t>O02172</t>
  </si>
  <si>
    <t>O02173</t>
  </si>
  <si>
    <t>O02174</t>
  </si>
  <si>
    <t>O02175</t>
  </si>
  <si>
    <t>O02176</t>
  </si>
  <si>
    <t>O02177</t>
  </si>
  <si>
    <t>O02178</t>
  </si>
  <si>
    <t>O02179</t>
  </si>
  <si>
    <t>O02180</t>
  </si>
  <si>
    <t>O02181</t>
  </si>
  <si>
    <t>O02182</t>
  </si>
  <si>
    <t>O02183</t>
  </si>
  <si>
    <t>O02184</t>
  </si>
  <si>
    <t>O02185</t>
  </si>
  <si>
    <t>O02186</t>
  </si>
  <si>
    <t>O02187</t>
  </si>
  <si>
    <t>O02188</t>
  </si>
  <si>
    <t>O02189</t>
  </si>
  <si>
    <t>O02190</t>
  </si>
  <si>
    <t>O02191</t>
  </si>
  <si>
    <t>O02192</t>
  </si>
  <si>
    <t>O02193</t>
  </si>
  <si>
    <t>O02194</t>
  </si>
  <si>
    <t>O02195</t>
  </si>
  <si>
    <t>O02196</t>
  </si>
  <si>
    <t>O02197</t>
  </si>
  <si>
    <t>O02198</t>
  </si>
  <si>
    <t>O02199</t>
  </si>
  <si>
    <t>O02200</t>
  </si>
  <si>
    <t>O02201</t>
  </si>
  <si>
    <t>O02202</t>
  </si>
  <si>
    <t>O02203</t>
  </si>
  <si>
    <t>O02204</t>
  </si>
  <si>
    <t>O02205</t>
  </si>
  <si>
    <t>O02206</t>
  </si>
  <si>
    <t>O02207</t>
  </si>
  <si>
    <t>O02208</t>
  </si>
  <si>
    <t>O02209</t>
  </si>
  <si>
    <t>O02210</t>
  </si>
  <si>
    <t>O02211</t>
  </si>
  <si>
    <t>O02212</t>
  </si>
  <si>
    <t>O02213</t>
  </si>
  <si>
    <t>O02214</t>
  </si>
  <si>
    <t>O02215</t>
  </si>
  <si>
    <t>O02216</t>
  </si>
  <si>
    <t>O02217</t>
  </si>
  <si>
    <t>O02218</t>
  </si>
  <si>
    <t>O02219</t>
  </si>
  <si>
    <t>O02220</t>
  </si>
  <si>
    <t>O02221</t>
  </si>
  <si>
    <t>O02222</t>
  </si>
  <si>
    <t>O02223</t>
  </si>
  <si>
    <t>O02224</t>
  </si>
  <si>
    <t>O02225</t>
  </si>
  <si>
    <t>O02226</t>
  </si>
  <si>
    <t>O02227</t>
  </si>
  <si>
    <t>O02228</t>
  </si>
  <si>
    <t>O02229</t>
  </si>
  <si>
    <t>O02230</t>
  </si>
  <si>
    <t>O02231</t>
  </si>
  <si>
    <t>O02232</t>
  </si>
  <si>
    <t>O02233</t>
  </si>
  <si>
    <t>O02234</t>
  </si>
  <si>
    <t>O02235</t>
  </si>
  <si>
    <t>O02236</t>
  </si>
  <si>
    <t>O02237</t>
  </si>
  <si>
    <t>O02238</t>
  </si>
  <si>
    <t>O02239</t>
  </si>
  <si>
    <t>O02240</t>
  </si>
  <si>
    <t>O02241</t>
  </si>
  <si>
    <t>O02242</t>
  </si>
  <si>
    <t>O02243</t>
  </si>
  <si>
    <t>O02244</t>
  </si>
  <si>
    <t>O02245</t>
  </si>
  <si>
    <t>O02246</t>
  </si>
  <si>
    <t>O02247</t>
  </si>
  <si>
    <t>O02248</t>
  </si>
  <si>
    <t>O02249</t>
  </si>
  <si>
    <t>O02250</t>
  </si>
  <si>
    <t>O02251</t>
  </si>
  <si>
    <t>O02252</t>
  </si>
  <si>
    <t>O02253</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</si>
  <si>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</si>
  <si>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</si>
  <si>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</si>
  <si>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</si>
  <si>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</si>
  <si>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</si>
  <si>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</si>
  <si>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</si>
  <si>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</si>
  <si>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</si>
  <si>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</si>
  <si>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</si>
  <si>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</si>
  <si>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</si>
  <si>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</si>
  <si>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</si>
  <si>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</si>
  <si>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</si>
  <si>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</si>
  <si>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</si>
  <si>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</si>
  <si>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</si>
  <si>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</si>
  <si>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</si>
  <si>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</si>
  <si>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</si>
  <si>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</si>
  <si>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</si>
  <si>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</si>
  <si>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</si>
  <si>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</si>
  <si>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</si>
  <si>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</si>
  <si>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</si>
  <si>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</si>
  <si>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</si>
  <si>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</si>
  <si>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</si>
  <si>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</si>
  <si>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</si>
  <si>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</si>
  <si>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</si>
  <si>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</si>
  <si>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</si>
  <si>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O02298</t>
  </si>
  <si>
    <t>O02299</t>
  </si>
  <si>
    <t>O02300</t>
  </si>
  <si>
    <t>O02301</t>
  </si>
  <si>
    <t>O02302</t>
  </si>
  <si>
    <t>O02303</t>
  </si>
  <si>
    <t>O02304</t>
  </si>
  <si>
    <t>O02305</t>
  </si>
  <si>
    <t>O02306</t>
  </si>
  <si>
    <t>O02307</t>
  </si>
  <si>
    <t>O02308</t>
  </si>
  <si>
    <t>O02309</t>
  </si>
  <si>
    <t>O02310</t>
  </si>
  <si>
    <t>O02311</t>
  </si>
  <si>
    <t>O02312</t>
  </si>
  <si>
    <t>O02313</t>
  </si>
  <si>
    <t>O02314</t>
  </si>
  <si>
    <t>O02315</t>
  </si>
  <si>
    <t>O02316</t>
  </si>
  <si>
    <t>O02317</t>
  </si>
  <si>
    <t>O02318</t>
  </si>
  <si>
    <t>O02319</t>
  </si>
  <si>
    <t>O02320</t>
  </si>
  <si>
    <t>O02321</t>
  </si>
  <si>
    <t>O02322</t>
  </si>
  <si>
    <t>O02323</t>
  </si>
  <si>
    <t>O02324</t>
  </si>
  <si>
    <t>O02325</t>
  </si>
  <si>
    <t>O02326</t>
  </si>
  <si>
    <t>O02327</t>
  </si>
  <si>
    <t>O02328</t>
  </si>
  <si>
    <t>O02329</t>
  </si>
  <si>
    <t>O02330</t>
  </si>
  <si>
    <t>O02331</t>
  </si>
  <si>
    <t>O02332</t>
  </si>
  <si>
    <t>O02333</t>
  </si>
  <si>
    <t>O02334</t>
  </si>
  <si>
    <t>O02335</t>
  </si>
  <si>
    <t>O02336</t>
  </si>
  <si>
    <t>O02337</t>
  </si>
  <si>
    <t>O02338</t>
  </si>
  <si>
    <t>O02339</t>
  </si>
  <si>
    <t>O02340</t>
  </si>
  <si>
    <t>O02341</t>
  </si>
  <si>
    <t>O02342</t>
  </si>
  <si>
    <t>O02343</t>
  </si>
  <si>
    <t>O02344</t>
  </si>
  <si>
    <t>O02345</t>
  </si>
  <si>
    <t>O02346</t>
  </si>
  <si>
    <t>O02347</t>
  </si>
  <si>
    <t>O02348</t>
  </si>
  <si>
    <t>O02349</t>
  </si>
  <si>
    <t>O02350</t>
  </si>
  <si>
    <t>O02351</t>
  </si>
  <si>
    <t>O02352</t>
  </si>
  <si>
    <t>O02353</t>
  </si>
  <si>
    <t>O02354</t>
  </si>
  <si>
    <t>O02355</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</si>
  <si>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</si>
  <si>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</si>
  <si>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</si>
  <si>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</si>
  <si>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</si>
  <si>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</si>
  <si>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</si>
  <si>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</si>
  <si>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</si>
  <si>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</si>
  <si>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</si>
  <si>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</si>
  <si>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</si>
  <si>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</si>
  <si>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</si>
  <si>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</si>
  <si>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</si>
  <si>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</si>
  <si>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</si>
  <si>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</si>
  <si>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</si>
  <si>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</si>
  <si>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</si>
  <si>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</si>
  <si>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</si>
  <si>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</si>
  <si>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O02382</t>
  </si>
  <si>
    <t>O02383</t>
  </si>
  <si>
    <t>O02384</t>
  </si>
  <si>
    <t>O02385</t>
  </si>
  <si>
    <t>O02386</t>
  </si>
  <si>
    <t>O02387</t>
  </si>
  <si>
    <t>O02388</t>
  </si>
  <si>
    <t>O02389</t>
  </si>
  <si>
    <t>O02390</t>
  </si>
  <si>
    <t>O02391</t>
  </si>
  <si>
    <t>O02392</t>
  </si>
  <si>
    <t>O02393</t>
  </si>
  <si>
    <t>O02394</t>
  </si>
  <si>
    <t>O02395</t>
  </si>
  <si>
    <t>O02396</t>
  </si>
  <si>
    <t>O02397</t>
  </si>
  <si>
    <t>O02398</t>
  </si>
  <si>
    <t>O02399</t>
  </si>
  <si>
    <t>O02400</t>
  </si>
  <si>
    <t>O02401</t>
  </si>
  <si>
    <t>O02402</t>
  </si>
  <si>
    <t>O02403</t>
  </si>
  <si>
    <t>O02404</t>
  </si>
  <si>
    <t>O02405</t>
  </si>
  <si>
    <t>O02406</t>
  </si>
  <si>
    <t>O02407</t>
  </si>
  <si>
    <t>O02408</t>
  </si>
  <si>
    <t>O02409</t>
  </si>
  <si>
    <t>O02410</t>
  </si>
  <si>
    <t>O02411</t>
  </si>
  <si>
    <t>O02412</t>
  </si>
  <si>
    <t>O02413</t>
  </si>
  <si>
    <t>O02414</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</si>
  <si>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</si>
  <si>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</si>
  <si>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</si>
  <si>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</si>
  <si>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</si>
  <si>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</si>
  <si>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</si>
  <si>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</si>
  <si>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</si>
  <si>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</si>
  <si>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</si>
  <si>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</si>
  <si>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</si>
  <si>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</si>
  <si>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</si>
  <si>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</si>
  <si>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</si>
  <si>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</si>
  <si>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</si>
  <si>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</si>
  <si>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</si>
  <si>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</si>
  <si>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</si>
  <si>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</si>
  <si>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O02439</t>
  </si>
  <si>
    <t>O02440</t>
  </si>
  <si>
    <t>O02441</t>
  </si>
  <si>
    <t>O02442</t>
  </si>
  <si>
    <t>O02443</t>
  </si>
  <si>
    <t>O02444</t>
  </si>
  <si>
    <t>O02445</t>
  </si>
  <si>
    <t>O02446</t>
  </si>
  <si>
    <t>O02447</t>
  </si>
  <si>
    <t>O02448</t>
  </si>
  <si>
    <t>O02449</t>
  </si>
  <si>
    <t>O02450</t>
  </si>
  <si>
    <t>O02451</t>
  </si>
  <si>
    <t>O02452</t>
  </si>
  <si>
    <t>O02453</t>
  </si>
  <si>
    <t>O02454</t>
  </si>
  <si>
    <t>O02455</t>
  </si>
  <si>
    <t>O02456</t>
  </si>
  <si>
    <t>O02457</t>
  </si>
  <si>
    <t>O02458</t>
  </si>
  <si>
    <t>O02459</t>
  </si>
  <si>
    <t>O02460</t>
  </si>
  <si>
    <t>O02461</t>
  </si>
  <si>
    <t>O02462</t>
  </si>
  <si>
    <t>O02463</t>
  </si>
  <si>
    <t>O02464</t>
  </si>
  <si>
    <t>O02465</t>
  </si>
  <si>
    <t>O02466</t>
  </si>
  <si>
    <t>O02467</t>
  </si>
  <si>
    <t>O02468</t>
  </si>
  <si>
    <t>O02469</t>
  </si>
  <si>
    <t>O02470</t>
  </si>
  <si>
    <t>O02471</t>
  </si>
  <si>
    <t>O02472</t>
  </si>
  <si>
    <t>O02473</t>
  </si>
  <si>
    <t>O02474</t>
  </si>
  <si>
    <t>O02475</t>
  </si>
  <si>
    <t>O02476</t>
  </si>
  <si>
    <t>O02477</t>
  </si>
  <si>
    <t>O02478</t>
  </si>
  <si>
    <t>O02479</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</si>
  <si>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</si>
  <si>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</si>
  <si>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</si>
  <si>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</si>
  <si>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</si>
  <si>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</si>
  <si>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</si>
  <si>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</si>
  <si>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</si>
  <si>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</si>
  <si>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</si>
  <si>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</si>
  <si>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</si>
  <si>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</si>
  <si>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</si>
  <si>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</si>
  <si>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</si>
  <si>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</si>
  <si>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</si>
  <si>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</si>
  <si>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</si>
  <si>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</si>
  <si>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</si>
  <si>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</si>
  <si>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</si>
  <si>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</si>
  <si>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</si>
  <si>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</si>
  <si>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O02508</t>
  </si>
  <si>
    <t>O02509</t>
  </si>
  <si>
    <t>O02510</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</si>
  <si>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</si>
  <si>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</si>
  <si>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</si>
  <si>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</si>
  <si>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</si>
  <si>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</si>
  <si>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</si>
  <si>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</si>
  <si>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</si>
  <si>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</si>
  <si>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</si>
  <si>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</si>
  <si>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</si>
  <si>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</si>
  <si>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</si>
  <si>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</si>
  <si>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</si>
  <si>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</si>
  <si>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</si>
  <si>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</si>
  <si>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</si>
  <si>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</si>
  <si>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O02533</t>
  </si>
  <si>
    <t>O02534</t>
  </si>
  <si>
    <t>O02535</t>
  </si>
  <si>
    <t>O02536</t>
  </si>
  <si>
    <t>O02537</t>
  </si>
  <si>
    <t>O02538</t>
  </si>
  <si>
    <t>O02539</t>
  </si>
  <si>
    <t>O02540</t>
  </si>
  <si>
    <t>O02541</t>
  </si>
  <si>
    <t>O02542</t>
  </si>
  <si>
    <t>O02543</t>
  </si>
  <si>
    <t>O02544</t>
  </si>
  <si>
    <t>O02545</t>
  </si>
  <si>
    <t>O02546</t>
  </si>
  <si>
    <t>O02547</t>
  </si>
  <si>
    <t>O02548</t>
  </si>
  <si>
    <t>O02549</t>
  </si>
  <si>
    <t>O02550</t>
  </si>
  <si>
    <t>O02551</t>
  </si>
  <si>
    <t>O02552</t>
  </si>
  <si>
    <t>O02553</t>
  </si>
  <si>
    <t>O02554</t>
  </si>
  <si>
    <t>O02555</t>
  </si>
  <si>
    <t>O02556</t>
  </si>
  <si>
    <t>O02557</t>
  </si>
  <si>
    <t>O02558</t>
  </si>
  <si>
    <t>O02559</t>
  </si>
  <si>
    <t>O02560</t>
  </si>
  <si>
    <t>O02561</t>
  </si>
  <si>
    <t>O02562</t>
  </si>
  <si>
    <t>O02563</t>
  </si>
  <si>
    <t>O02564</t>
  </si>
  <si>
    <t>O02565</t>
  </si>
  <si>
    <t>O02566</t>
  </si>
  <si>
    <t>O02567</t>
  </si>
  <si>
    <t>O02568</t>
  </si>
  <si>
    <t>O02569</t>
  </si>
  <si>
    <t>O02570</t>
  </si>
  <si>
    <t>O02571</t>
  </si>
  <si>
    <t>O02572</t>
  </si>
  <si>
    <t>O02573</t>
  </si>
  <si>
    <t>O02574</t>
  </si>
  <si>
    <t>O02575</t>
  </si>
  <si>
    <t>O02576</t>
  </si>
  <si>
    <t>O02577</t>
  </si>
  <si>
    <t>O02578</t>
  </si>
  <si>
    <t>O02579</t>
  </si>
  <si>
    <t>O02580</t>
  </si>
  <si>
    <t>O02581</t>
  </si>
  <si>
    <t>O02582</t>
  </si>
  <si>
    <t>O02583</t>
  </si>
  <si>
    <t>O02584</t>
  </si>
  <si>
    <t>O02585</t>
  </si>
  <si>
    <t>O02586</t>
  </si>
  <si>
    <t>O02587</t>
  </si>
  <si>
    <t>O02588</t>
  </si>
  <si>
    <t>O02589</t>
  </si>
  <si>
    <t>O02590</t>
  </si>
  <si>
    <t>O02591</t>
  </si>
  <si>
    <t>O02592</t>
  </si>
  <si>
    <t>O02593</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</si>
  <si>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</si>
  <si>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</si>
  <si>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</si>
  <si>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</si>
  <si>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</si>
  <si>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</si>
  <si>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</si>
  <si>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</si>
  <si>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</si>
  <si>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</si>
  <si>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</si>
  <si>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</si>
  <si>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</si>
  <si>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</si>
  <si>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</si>
  <si>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</si>
  <si>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</si>
  <si>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</si>
  <si>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</si>
  <si>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</si>
  <si>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</si>
  <si>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</si>
  <si>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</si>
  <si>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</si>
  <si>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</si>
  <si>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</si>
  <si>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</si>
  <si>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</si>
  <si>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</si>
  <si>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</si>
  <si>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</si>
  <si>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</si>
  <si>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</si>
  <si>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</si>
  <si>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</si>
  <si>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</si>
  <si>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</si>
  <si>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</si>
  <si>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</si>
  <si>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</si>
  <si>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</si>
  <si>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</si>
  <si>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</si>
  <si>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</si>
  <si>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</si>
  <si>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</si>
  <si>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</si>
  <si>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</si>
  <si>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</si>
  <si>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</si>
  <si>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</si>
  <si>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O02645</t>
  </si>
  <si>
    <t>O02646</t>
  </si>
  <si>
    <t>O02647</t>
  </si>
  <si>
    <t>O02648</t>
  </si>
  <si>
    <t>O02649</t>
  </si>
  <si>
    <t>O02650</t>
  </si>
  <si>
    <t>O02651</t>
  </si>
  <si>
    <t>O02652</t>
  </si>
  <si>
    <t>O02653</t>
  </si>
  <si>
    <t>O02654</t>
  </si>
  <si>
    <t>O02655</t>
  </si>
  <si>
    <t>O02656</t>
  </si>
  <si>
    <t>O02657</t>
  </si>
  <si>
    <t>O02658</t>
  </si>
  <si>
    <t>O02659</t>
  </si>
  <si>
    <t>O02660</t>
  </si>
  <si>
    <t>O02661</t>
  </si>
  <si>
    <t>O02662</t>
  </si>
  <si>
    <t>O02663</t>
  </si>
  <si>
    <t>O02664</t>
  </si>
  <si>
    <t>O02665</t>
  </si>
  <si>
    <t>O02666</t>
  </si>
  <si>
    <t>O02667</t>
  </si>
  <si>
    <t>O02668</t>
  </si>
  <si>
    <t>O02669</t>
  </si>
  <si>
    <t>O02670</t>
  </si>
  <si>
    <t>O02671</t>
  </si>
  <si>
    <t>O02672</t>
  </si>
  <si>
    <t>O02673</t>
  </si>
  <si>
    <t>O02674</t>
  </si>
  <si>
    <t>O02675</t>
  </si>
  <si>
    <t>O02676</t>
  </si>
  <si>
    <t>O02677</t>
  </si>
  <si>
    <t>O02678</t>
  </si>
  <si>
    <t>O02679</t>
  </si>
  <si>
    <t>O02680</t>
  </si>
  <si>
    <t>O02681</t>
  </si>
  <si>
    <t>O02682</t>
  </si>
  <si>
    <t>O02683</t>
  </si>
  <si>
    <t>O02684</t>
  </si>
  <si>
    <t>O02685</t>
  </si>
  <si>
    <t>O02686</t>
  </si>
  <si>
    <t>O02687</t>
  </si>
  <si>
    <t>O02688</t>
  </si>
  <si>
    <t>O02689</t>
  </si>
  <si>
    <t>O02690</t>
  </si>
  <si>
    <t>O02691</t>
  </si>
  <si>
    <t>O02692</t>
  </si>
  <si>
    <t>O02693</t>
  </si>
  <si>
    <t>O02694</t>
  </si>
  <si>
    <t>O02695</t>
  </si>
  <si>
    <t>O02696</t>
  </si>
  <si>
    <t>O02697</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</si>
  <si>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</si>
  <si>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</si>
  <si>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</si>
  <si>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</si>
  <si>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</si>
  <si>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</si>
  <si>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</si>
  <si>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</si>
  <si>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</si>
  <si>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</si>
  <si>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</si>
  <si>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</si>
  <si>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</si>
  <si>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</si>
  <si>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</si>
  <si>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</si>
  <si>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</si>
  <si>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</si>
  <si>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</si>
  <si>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</si>
  <si>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</si>
  <si>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</si>
  <si>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</si>
  <si>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</si>
  <si>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</si>
  <si>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</si>
  <si>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</si>
  <si>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</si>
  <si>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</si>
  <si>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</si>
  <si>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</si>
  <si>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</si>
  <si>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</si>
  <si>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</si>
  <si>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</si>
  <si>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</si>
  <si>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</si>
  <si>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</si>
  <si>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</si>
  <si>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</si>
  <si>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</si>
  <si>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</si>
  <si>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</si>
  <si>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</si>
  <si>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</si>
  <si>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</si>
  <si>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</si>
  <si>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</si>
  <si>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</si>
  <si>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</si>
  <si>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</si>
  <si>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</si>
  <si>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</si>
  <si>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</si>
  <si>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</si>
  <si>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</si>
  <si>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</si>
  <si>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</si>
  <si>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</si>
  <si>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</si>
  <si>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</si>
  <si>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</si>
  <si>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</si>
  <si>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</si>
  <si>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</si>
  <si>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</si>
  <si>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O02764</t>
  </si>
  <si>
    <t>O02765</t>
  </si>
  <si>
    <t>O02766</t>
  </si>
  <si>
    <t>O02767</t>
  </si>
  <si>
    <t>O02768</t>
  </si>
  <si>
    <t>O02769</t>
  </si>
  <si>
    <t>O02770</t>
  </si>
  <si>
    <t>O02771</t>
  </si>
  <si>
    <t>O02772</t>
  </si>
  <si>
    <t>O02773</t>
  </si>
  <si>
    <t>O02774</t>
  </si>
  <si>
    <t>O02775</t>
  </si>
  <si>
    <t>O02776</t>
  </si>
  <si>
    <t>O02777</t>
  </si>
  <si>
    <t>O02778</t>
  </si>
  <si>
    <t>O02779</t>
  </si>
  <si>
    <t>O02780</t>
  </si>
  <si>
    <t>O02781</t>
  </si>
  <si>
    <t>O02782</t>
  </si>
  <si>
    <t>O02783</t>
  </si>
  <si>
    <t>O02784</t>
  </si>
  <si>
    <t>O02785</t>
  </si>
  <si>
    <t>O02786</t>
  </si>
  <si>
    <t>O02787</t>
  </si>
  <si>
    <t>O02788</t>
  </si>
  <si>
    <t>O02789</t>
  </si>
  <si>
    <t>O02790</t>
  </si>
  <si>
    <t>O02791</t>
  </si>
  <si>
    <t>O02792</t>
  </si>
  <si>
    <t>O02793</t>
  </si>
  <si>
    <t>O02794</t>
  </si>
  <si>
    <t>O02795</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</si>
  <si>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</si>
  <si>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</si>
  <si>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</si>
  <si>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</si>
  <si>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</si>
  <si>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</si>
  <si>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</si>
  <si>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</si>
  <si>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</si>
  <si>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</si>
  <si>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</si>
  <si>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</si>
  <si>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</si>
  <si>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</si>
  <si>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</si>
  <si>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</si>
  <si>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</si>
  <si>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</si>
  <si>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</si>
  <si>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</si>
  <si>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</si>
  <si>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</si>
  <si>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</si>
  <si>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</si>
  <si>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</si>
  <si>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</si>
  <si>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</si>
  <si>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</si>
  <si>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</si>
  <si>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</si>
  <si>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</si>
  <si>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</si>
  <si>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</si>
  <si>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</si>
  <si>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</si>
  <si>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</si>
  <si>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</si>
  <si>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</si>
  <si>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</si>
  <si>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</si>
  <si>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</si>
  <si>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</si>
  <si>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</si>
  <si>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</si>
  <si>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O02840</t>
  </si>
  <si>
    <t>O02841</t>
  </si>
  <si>
    <t>O02842</t>
  </si>
  <si>
    <t>O02843</t>
  </si>
  <si>
    <t>O02844</t>
  </si>
  <si>
    <t>O02845</t>
  </si>
  <si>
    <t>O02846</t>
  </si>
  <si>
    <t>O02847</t>
  </si>
  <si>
    <t>O02848</t>
  </si>
  <si>
    <t>O02849</t>
  </si>
  <si>
    <t>O02850</t>
  </si>
  <si>
    <t>O02851</t>
  </si>
  <si>
    <t>O02852</t>
  </si>
  <si>
    <t>O02853</t>
  </si>
  <si>
    <t>O02854</t>
  </si>
  <si>
    <t>O02855</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</si>
  <si>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</si>
  <si>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</si>
  <si>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</si>
  <si>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</si>
  <si>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</si>
  <si>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</si>
  <si>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</si>
  <si>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</si>
  <si>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</si>
  <si>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</si>
  <si>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</si>
  <si>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</si>
  <si>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</si>
  <si>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</si>
  <si>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</si>
  <si>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</si>
  <si>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</si>
  <si>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</si>
  <si>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</si>
  <si>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</si>
  <si>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</si>
  <si>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</si>
  <si>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</si>
  <si>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</si>
  <si>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</si>
  <si>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</si>
  <si>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</si>
  <si>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</si>
  <si>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</si>
  <si>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</si>
  <si>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</si>
  <si>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O02887</t>
  </si>
  <si>
    <t>O02888</t>
  </si>
  <si>
    <t>O02889</t>
  </si>
  <si>
    <t>O02890</t>
  </si>
  <si>
    <t>O02891</t>
  </si>
  <si>
    <t>O02892</t>
  </si>
  <si>
    <t>O02893</t>
  </si>
  <si>
    <t>O02894</t>
  </si>
  <si>
    <t>O02895</t>
  </si>
  <si>
    <t>O02896</t>
  </si>
  <si>
    <t>O02897</t>
  </si>
  <si>
    <t>O02898</t>
  </si>
  <si>
    <t>O02899</t>
  </si>
  <si>
    <t>O02900</t>
  </si>
  <si>
    <t>O02901</t>
  </si>
  <si>
    <t>O02902</t>
  </si>
  <si>
    <t>O02903</t>
  </si>
  <si>
    <t>O02904</t>
  </si>
  <si>
    <t>O02905</t>
  </si>
  <si>
    <t>O02906</t>
  </si>
  <si>
    <t>O02907</t>
  </si>
  <si>
    <t>O02908</t>
  </si>
  <si>
    <t>O02909</t>
  </si>
  <si>
    <t>O02910</t>
  </si>
  <si>
    <t>O02911</t>
  </si>
  <si>
    <t>O02912</t>
  </si>
  <si>
    <t>O02913</t>
  </si>
  <si>
    <t>O02914</t>
  </si>
  <si>
    <t>O02915</t>
  </si>
  <si>
    <t>O02916</t>
  </si>
  <si>
    <t>O02917</t>
  </si>
  <si>
    <t>O02918</t>
  </si>
  <si>
    <t>O02919</t>
  </si>
  <si>
    <t>O02920</t>
  </si>
  <si>
    <t>O02921</t>
  </si>
  <si>
    <t>O02922</t>
  </si>
  <si>
    <t>O02923</t>
  </si>
  <si>
    <t>O02924</t>
  </si>
  <si>
    <t>O02925</t>
  </si>
  <si>
    <t>O02926</t>
  </si>
  <si>
    <t>O02927</t>
  </si>
  <si>
    <t>O02928</t>
  </si>
  <si>
    <t>O02929</t>
  </si>
  <si>
    <t>O02930</t>
  </si>
  <si>
    <t>O02931</t>
  </si>
  <si>
    <t>O02932</t>
  </si>
  <si>
    <t>O02933</t>
  </si>
  <si>
    <t>O02934</t>
  </si>
  <si>
    <t>O02935</t>
  </si>
  <si>
    <t>O02936</t>
  </si>
  <si>
    <t>O02937</t>
  </si>
  <si>
    <t>O02938</t>
  </si>
  <si>
    <t>O02939</t>
  </si>
  <si>
    <t>O02940</t>
  </si>
  <si>
    <t>O02941</t>
  </si>
  <si>
    <t>O02942</t>
  </si>
  <si>
    <t>O02943</t>
  </si>
  <si>
    <t>O02944</t>
  </si>
  <si>
    <t>O02945</t>
  </si>
  <si>
    <t>O02946</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</si>
  <si>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</si>
  <si>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</si>
  <si>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</si>
  <si>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</si>
  <si>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</si>
  <si>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</si>
  <si>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</si>
  <si>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</si>
  <si>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</si>
  <si>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</si>
  <si>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</si>
  <si>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</si>
  <si>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</si>
  <si>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</si>
  <si>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</si>
  <si>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</si>
  <si>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</si>
  <si>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</si>
  <si>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</si>
  <si>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</si>
  <si>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</si>
  <si>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</si>
  <si>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O02969</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</si>
  <si>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</si>
  <si>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</si>
  <si>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</si>
  <si>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</si>
  <si>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</si>
  <si>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</si>
  <si>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</si>
  <si>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</si>
  <si>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</si>
  <si>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</si>
  <si>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</si>
  <si>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</si>
  <si>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</si>
  <si>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</si>
  <si>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</si>
  <si>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</si>
  <si>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</si>
  <si>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</si>
  <si>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</si>
  <si>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</si>
  <si>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</si>
  <si>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</si>
  <si>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O02992</t>
  </si>
  <si>
    <t>O02993</t>
  </si>
  <si>
    <t>O02994</t>
  </si>
  <si>
    <t>O02995</t>
  </si>
  <si>
    <t>O02996</t>
  </si>
  <si>
    <t>O02997</t>
  </si>
  <si>
    <t>O02998</t>
  </si>
  <si>
    <t>O02999</t>
  </si>
  <si>
    <t>O03000</t>
  </si>
  <si>
    <t>O03001</t>
  </si>
  <si>
    <t>O03002</t>
  </si>
  <si>
    <t>O03003</t>
  </si>
  <si>
    <t>O03004</t>
  </si>
  <si>
    <t>O03005</t>
  </si>
  <si>
    <t>O03006</t>
  </si>
  <si>
    <t>O03007</t>
  </si>
  <si>
    <t>O03008</t>
  </si>
  <si>
    <t>O03009</t>
  </si>
  <si>
    <t>O03010</t>
  </si>
  <si>
    <t>O03011</t>
  </si>
  <si>
    <t>O03012</t>
  </si>
  <si>
    <t>O03013</t>
  </si>
  <si>
    <t>O03014</t>
  </si>
  <si>
    <t>O03015</t>
  </si>
  <si>
    <t>O03016</t>
  </si>
  <si>
    <t>O03017</t>
  </si>
  <si>
    <t>O03018</t>
  </si>
  <si>
    <t>O03019</t>
  </si>
  <si>
    <t>O03020</t>
  </si>
  <si>
    <t>O03021</t>
  </si>
  <si>
    <t>O03022</t>
  </si>
  <si>
    <t>O03023</t>
  </si>
  <si>
    <t>O03024</t>
  </si>
  <si>
    <t>O03025</t>
  </si>
  <si>
    <t>O03026</t>
  </si>
  <si>
    <t>O03027</t>
  </si>
  <si>
    <t>O03028</t>
  </si>
  <si>
    <t>O03029</t>
  </si>
  <si>
    <t>O03030</t>
  </si>
  <si>
    <t>O03031</t>
  </si>
  <si>
    <t>O03032</t>
  </si>
  <si>
    <t>O03033</t>
  </si>
  <si>
    <t>O03034</t>
  </si>
  <si>
    <t>O03035</t>
  </si>
  <si>
    <t>O03036</t>
  </si>
  <si>
    <t>O03037</t>
  </si>
  <si>
    <t>O03038</t>
  </si>
  <si>
    <t>O03039</t>
  </si>
  <si>
    <t>O03040</t>
  </si>
  <si>
    <t>O03041</t>
  </si>
  <si>
    <t>O03042</t>
  </si>
  <si>
    <t>O03043</t>
  </si>
  <si>
    <t>O03044</t>
  </si>
  <si>
    <t>O03045</t>
  </si>
  <si>
    <t>O03046</t>
  </si>
  <si>
    <t>O03047</t>
  </si>
  <si>
    <t>O03048</t>
  </si>
  <si>
    <t>O03049</t>
  </si>
  <si>
    <t>O03050</t>
  </si>
  <si>
    <t>O03051</t>
  </si>
  <si>
    <t>O03052</t>
  </si>
  <si>
    <t>O03053</t>
  </si>
  <si>
    <t>O03054</t>
  </si>
  <si>
    <t>O03055</t>
  </si>
  <si>
    <t>O03056</t>
  </si>
  <si>
    <t>O03057</t>
  </si>
  <si>
    <t>O03058</t>
  </si>
  <si>
    <t>O03059</t>
  </si>
  <si>
    <t>O03060</t>
  </si>
  <si>
    <t>O03061</t>
  </si>
  <si>
    <t>O03062</t>
  </si>
  <si>
    <t>O03063</t>
  </si>
  <si>
    <t>O03064</t>
  </si>
  <si>
    <t>O03065</t>
  </si>
  <si>
    <t>O03066</t>
  </si>
  <si>
    <t>O03067</t>
  </si>
  <si>
    <t>O03068</t>
  </si>
  <si>
    <t>O03069</t>
  </si>
  <si>
    <t>O03070</t>
  </si>
  <si>
    <t>O03071</t>
  </si>
  <si>
    <t>O03072</t>
  </si>
  <si>
    <t>O03073</t>
  </si>
  <si>
    <t>O03074</t>
  </si>
  <si>
    <t>O03075</t>
  </si>
  <si>
    <t>O03076</t>
  </si>
  <si>
    <t>O03077</t>
  </si>
  <si>
    <t>O03078</t>
  </si>
  <si>
    <t>O03079</t>
  </si>
  <si>
    <t>O03080</t>
  </si>
  <si>
    <t>O03081</t>
  </si>
  <si>
    <t>O03082</t>
  </si>
  <si>
    <t>O03083</t>
  </si>
  <si>
    <t>O03084</t>
  </si>
  <si>
    <t>O03085</t>
  </si>
  <si>
    <t>O03086</t>
  </si>
  <si>
    <t>O03087</t>
  </si>
  <si>
    <t>O03088</t>
  </si>
  <si>
    <t>O03089</t>
  </si>
  <si>
    <t>O03090</t>
  </si>
  <si>
    <t>O03091</t>
  </si>
  <si>
    <t>O03092</t>
  </si>
  <si>
    <t>O03093</t>
  </si>
  <si>
    <t>O03094</t>
  </si>
  <si>
    <t>O03095</t>
  </si>
  <si>
    <t>O03096</t>
  </si>
  <si>
    <t>O03097</t>
  </si>
  <si>
    <t>O03098</t>
  </si>
  <si>
    <t>O03099</t>
  </si>
  <si>
    <t>O03100</t>
  </si>
  <si>
    <t>O03101</t>
  </si>
  <si>
    <t>O03102</t>
  </si>
  <si>
    <t>O03103</t>
  </si>
  <si>
    <t>O03104</t>
  </si>
  <si>
    <t>O03105</t>
  </si>
  <si>
    <t>O03106</t>
  </si>
  <si>
    <t>O03107</t>
  </si>
  <si>
    <t>O03108</t>
  </si>
  <si>
    <t>O03109</t>
  </si>
  <si>
    <t>O03110</t>
  </si>
  <si>
    <t>O03111</t>
  </si>
  <si>
    <t>O03112</t>
  </si>
  <si>
    <t>O03113</t>
  </si>
  <si>
    <t>O03114</t>
  </si>
  <si>
    <t>O03115</t>
  </si>
  <si>
    <t>O03116</t>
  </si>
  <si>
    <t>O03117</t>
  </si>
  <si>
    <t>O03118</t>
  </si>
  <si>
    <t>O03119</t>
  </si>
  <si>
    <t>O03120</t>
  </si>
  <si>
    <t>O03121</t>
  </si>
  <si>
    <t>O03122</t>
  </si>
  <si>
    <t>O03123</t>
  </si>
  <si>
    <t>O03124</t>
  </si>
  <si>
    <t>O03125</t>
  </si>
  <si>
    <t>O03126</t>
  </si>
  <si>
    <t>O03127</t>
  </si>
  <si>
    <t>O03128</t>
  </si>
  <si>
    <t>O03129</t>
  </si>
  <si>
    <t>O03130</t>
  </si>
  <si>
    <t>O03131</t>
  </si>
  <si>
    <t>O03132</t>
  </si>
  <si>
    <t>O03133</t>
  </si>
  <si>
    <t>O03134</t>
  </si>
  <si>
    <t>O03135</t>
  </si>
  <si>
    <t>O03136</t>
  </si>
  <si>
    <t>O03137</t>
  </si>
  <si>
    <t>O03138</t>
  </si>
  <si>
    <t>O03139</t>
  </si>
  <si>
    <t>O03140</t>
  </si>
  <si>
    <t>O03141</t>
  </si>
  <si>
    <t>O03142</t>
  </si>
  <si>
    <t>O03143</t>
  </si>
  <si>
    <t>O03144</t>
  </si>
  <si>
    <t>O03145</t>
  </si>
  <si>
    <t>O03146</t>
  </si>
  <si>
    <t>O03147</t>
  </si>
  <si>
    <t>O03148</t>
  </si>
  <si>
    <t>O03149</t>
  </si>
  <si>
    <t>O03150</t>
  </si>
  <si>
    <t>O03151</t>
  </si>
  <si>
    <t>O03152</t>
  </si>
  <si>
    <t>O03153</t>
  </si>
  <si>
    <t>O03154</t>
  </si>
  <si>
    <t>O03155</t>
  </si>
  <si>
    <t>O03156</t>
  </si>
  <si>
    <t>O03157</t>
  </si>
  <si>
    <t>O03158</t>
  </si>
  <si>
    <t>O03159</t>
  </si>
  <si>
    <t>O03160</t>
  </si>
  <si>
    <t>O03161</t>
  </si>
  <si>
    <t>O03162</t>
  </si>
  <si>
    <t>O03163</t>
  </si>
  <si>
    <t>O03164</t>
  </si>
  <si>
    <t>O03165</t>
  </si>
  <si>
    <t>O03166</t>
  </si>
  <si>
    <t>O03167</t>
  </si>
  <si>
    <t>O03168</t>
  </si>
  <si>
    <t>O03169</t>
  </si>
  <si>
    <t>O03170</t>
  </si>
  <si>
    <t>O03171</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</si>
  <si>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</si>
  <si>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</si>
  <si>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</si>
  <si>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</si>
  <si>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</si>
  <si>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</si>
  <si>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</si>
  <si>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</si>
  <si>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</si>
  <si>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</si>
  <si>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</si>
  <si>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</si>
  <si>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</si>
  <si>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</si>
  <si>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</si>
  <si>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</si>
  <si>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</si>
  <si>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</si>
  <si>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</si>
  <si>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</si>
  <si>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</si>
  <si>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</si>
  <si>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</si>
  <si>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O03195</t>
  </si>
  <si>
    <t>O03196</t>
  </si>
  <si>
    <t>O03197</t>
  </si>
  <si>
    <t>O03198</t>
  </si>
  <si>
    <t>O03199</t>
  </si>
  <si>
    <t>O03200</t>
  </si>
  <si>
    <t>O03201</t>
  </si>
  <si>
    <t>O03202</t>
  </si>
  <si>
    <t>O03203</t>
  </si>
  <si>
    <t>O03204</t>
  </si>
  <si>
    <t>O03205</t>
  </si>
  <si>
    <t>O03206</t>
  </si>
  <si>
    <t>O03207</t>
  </si>
  <si>
    <t>O03208</t>
  </si>
  <si>
    <t>O03209</t>
  </si>
  <si>
    <t>O03210</t>
  </si>
  <si>
    <t>O03211</t>
  </si>
  <si>
    <t>O03212</t>
  </si>
  <si>
    <t>O03213</t>
  </si>
  <si>
    <t>O03214</t>
  </si>
  <si>
    <t>O03215</t>
  </si>
  <si>
    <t>O03216</t>
  </si>
  <si>
    <t>O03217</t>
  </si>
  <si>
    <t>O03218</t>
  </si>
  <si>
    <t>O03219</t>
  </si>
  <si>
    <t>O03220</t>
  </si>
  <si>
    <t>O03221</t>
  </si>
  <si>
    <t>O03222</t>
  </si>
  <si>
    <t>O03223</t>
  </si>
  <si>
    <t>O03224</t>
  </si>
  <si>
    <t>O03225</t>
  </si>
  <si>
    <t>O03226</t>
  </si>
  <si>
    <t>O03227</t>
  </si>
  <si>
    <t>O03228</t>
  </si>
  <si>
    <t>O03229</t>
  </si>
  <si>
    <t>O03230</t>
  </si>
  <si>
    <t>O03231</t>
  </si>
  <si>
    <t>O03232</t>
  </si>
  <si>
    <t>O03233</t>
  </si>
  <si>
    <t>O03234</t>
  </si>
  <si>
    <t>O03235</t>
  </si>
  <si>
    <t>O03236</t>
  </si>
  <si>
    <t>O03237</t>
  </si>
  <si>
    <t>O03238</t>
  </si>
  <si>
    <t>O03239</t>
  </si>
  <si>
    <t>O03240</t>
  </si>
  <si>
    <t>O03241</t>
  </si>
  <si>
    <t>O03242</t>
  </si>
  <si>
    <t>O03243</t>
  </si>
  <si>
    <t>O03244</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</si>
  <si>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</si>
  <si>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</si>
  <si>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</si>
  <si>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</si>
  <si>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</si>
  <si>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</si>
  <si>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</si>
  <si>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</si>
  <si>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</si>
  <si>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</si>
  <si>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</si>
  <si>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</si>
  <si>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</si>
  <si>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</si>
  <si>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</si>
  <si>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</si>
  <si>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</si>
  <si>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</si>
  <si>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</si>
  <si>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</si>
  <si>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</si>
  <si>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</si>
  <si>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</si>
  <si>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</si>
  <si>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</si>
  <si>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</si>
  <si>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</si>
  <si>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</si>
  <si>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</si>
  <si>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</si>
  <si>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</si>
  <si>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</si>
  <si>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</si>
  <si>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</si>
  <si>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</si>
  <si>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</si>
  <si>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</si>
  <si>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</si>
  <si>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</si>
  <si>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</si>
  <si>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O03285</t>
  </si>
  <si>
    <t>O03286</t>
  </si>
  <si>
    <t>O03287</t>
  </si>
  <si>
    <t>O03288</t>
  </si>
  <si>
    <t>O03289</t>
  </si>
  <si>
    <t>O03290</t>
  </si>
  <si>
    <t>O03291</t>
  </si>
  <si>
    <t>O03292</t>
  </si>
  <si>
    <t>O03293</t>
  </si>
  <si>
    <t>O03294</t>
  </si>
  <si>
    <t>O03295</t>
  </si>
  <si>
    <t>O03296</t>
  </si>
  <si>
    <t>O03297</t>
  </si>
  <si>
    <t>O03298</t>
  </si>
  <si>
    <t>O03299</t>
  </si>
  <si>
    <t>O03300</t>
  </si>
  <si>
    <t>O03301</t>
  </si>
  <si>
    <t>O03302</t>
  </si>
  <si>
    <t>O03303</t>
  </si>
  <si>
    <t>O03304</t>
  </si>
  <si>
    <t>O03305</t>
  </si>
  <si>
    <t>O03306</t>
  </si>
  <si>
    <t>O03307</t>
  </si>
  <si>
    <t>O03308</t>
  </si>
  <si>
    <t>O03309</t>
  </si>
  <si>
    <t>O03310</t>
  </si>
  <si>
    <t>O03311</t>
  </si>
  <si>
    <t>O03312</t>
  </si>
  <si>
    <t>O03313</t>
  </si>
  <si>
    <t>O03314</t>
  </si>
  <si>
    <t>O03315</t>
  </si>
  <si>
    <t>O03316</t>
  </si>
  <si>
    <t>O03317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</si>
  <si>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</si>
  <si>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</si>
  <si>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</si>
  <si>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</si>
  <si>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</si>
  <si>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</si>
  <si>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</si>
  <si>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</si>
  <si>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</si>
  <si>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</si>
  <si>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</si>
  <si>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</si>
  <si>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</si>
  <si>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</si>
  <si>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</si>
  <si>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</si>
  <si>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</si>
  <si>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</si>
  <si>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</si>
  <si>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</si>
  <si>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</si>
  <si>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</si>
  <si>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</si>
  <si>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O03341</t>
  </si>
  <si>
    <t>O03342</t>
  </si>
  <si>
    <t>O03343</t>
  </si>
  <si>
    <t>O03344</t>
  </si>
  <si>
    <t>O03345</t>
  </si>
  <si>
    <t>O03346</t>
  </si>
  <si>
    <t>O03347</t>
  </si>
  <si>
    <t>O03348</t>
  </si>
  <si>
    <t>O03349</t>
  </si>
  <si>
    <t>O03350</t>
  </si>
  <si>
    <t>O03351</t>
  </si>
  <si>
    <t>O03352</t>
  </si>
  <si>
    <t>O03353</t>
  </si>
  <si>
    <t>O03354</t>
  </si>
  <si>
    <t>O03355</t>
  </si>
  <si>
    <t>O03356</t>
  </si>
  <si>
    <t>O03357</t>
  </si>
  <si>
    <t>O03358</t>
  </si>
  <si>
    <t>O03359</t>
  </si>
  <si>
    <t>O03360</t>
  </si>
  <si>
    <t>O03361</t>
  </si>
  <si>
    <t>O03362</t>
  </si>
  <si>
    <t>O03363</t>
  </si>
  <si>
    <t>O03364</t>
  </si>
  <si>
    <t>O03365</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</si>
  <si>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</si>
  <si>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</si>
  <si>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</si>
  <si>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</si>
  <si>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</si>
  <si>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</si>
  <si>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</si>
  <si>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</si>
  <si>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</si>
  <si>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</si>
  <si>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</si>
  <si>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</si>
  <si>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</si>
  <si>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</si>
  <si>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</si>
  <si>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</si>
  <si>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</si>
  <si>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</si>
  <si>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</si>
  <si>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</si>
  <si>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</si>
  <si>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</si>
  <si>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</si>
  <si>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</si>
  <si>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</si>
  <si>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</si>
  <si>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</si>
  <si>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</si>
  <si>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</si>
  <si>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</si>
  <si>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</si>
  <si>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</si>
  <si>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</si>
  <si>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</si>
  <si>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O03400</t>
  </si>
  <si>
    <t>O03401</t>
  </si>
  <si>
    <t>O03402</t>
  </si>
  <si>
    <t>O03403</t>
  </si>
  <si>
    <t>O03404</t>
  </si>
  <si>
    <t>O03405</t>
  </si>
  <si>
    <t>O03406</t>
  </si>
  <si>
    <t>O03407</t>
  </si>
  <si>
    <t>O03408</t>
  </si>
  <si>
    <t>O03409</t>
  </si>
  <si>
    <t>O03410</t>
  </si>
  <si>
    <t>O03411</t>
  </si>
  <si>
    <t>O03412</t>
  </si>
  <si>
    <t>O03413</t>
  </si>
  <si>
    <t>O03414</t>
  </si>
  <si>
    <t>O03415</t>
  </si>
  <si>
    <t>O03416</t>
  </si>
  <si>
    <t>O03417</t>
  </si>
  <si>
    <t>O03418</t>
  </si>
  <si>
    <t>O03419</t>
  </si>
  <si>
    <t>O03420</t>
  </si>
  <si>
    <t>O03421</t>
  </si>
  <si>
    <t>O03422</t>
  </si>
  <si>
    <t>O03423</t>
  </si>
  <si>
    <t>O03424</t>
  </si>
  <si>
    <t>O03425</t>
  </si>
  <si>
    <t>O03426</t>
  </si>
  <si>
    <t>O03427</t>
  </si>
  <si>
    <t>O03428</t>
  </si>
  <si>
    <t>O03429</t>
  </si>
  <si>
    <t>O03430</t>
  </si>
  <si>
    <t>O03431</t>
  </si>
  <si>
    <t>O03432</t>
  </si>
  <si>
    <t>O03433</t>
  </si>
  <si>
    <t>O03434</t>
  </si>
  <si>
    <t>O03435</t>
  </si>
  <si>
    <t>O03436</t>
  </si>
  <si>
    <t>O03437</t>
  </si>
  <si>
    <t>O03438</t>
  </si>
  <si>
    <t>O03439</t>
  </si>
  <si>
    <t>O03440</t>
  </si>
  <si>
    <t>O03441</t>
  </si>
  <si>
    <t>O03442</t>
  </si>
  <si>
    <t>O03443</t>
  </si>
  <si>
    <t>O03444</t>
  </si>
  <si>
    <t>O03445</t>
  </si>
  <si>
    <t>O03446</t>
  </si>
  <si>
    <t>O03447</t>
  </si>
  <si>
    <t>O03448</t>
  </si>
  <si>
    <t>O03449</t>
  </si>
  <si>
    <t>O03450</t>
  </si>
  <si>
    <t>O03451</t>
  </si>
  <si>
    <t>O03452</t>
  </si>
  <si>
    <t>O03453</t>
  </si>
  <si>
    <t>O03454</t>
  </si>
  <si>
    <t>O03455</t>
  </si>
  <si>
    <t>O03456</t>
  </si>
  <si>
    <t>O03457</t>
  </si>
  <si>
    <t>O03458</t>
  </si>
  <si>
    <t>O03459</t>
  </si>
  <si>
    <t>O03460</t>
  </si>
  <si>
    <t>O03461</t>
  </si>
  <si>
    <t>O03462</t>
  </si>
  <si>
    <t>O03463</t>
  </si>
  <si>
    <t>O03464</t>
  </si>
  <si>
    <t>O03465</t>
  </si>
  <si>
    <t>O03466</t>
  </si>
  <si>
    <t>O03467</t>
  </si>
  <si>
    <t>O03468</t>
  </si>
  <si>
    <t>O03469</t>
  </si>
  <si>
    <t>O03470</t>
  </si>
  <si>
    <t>O03471</t>
  </si>
  <si>
    <t>O03472</t>
  </si>
  <si>
    <t>O03473</t>
  </si>
  <si>
    <t>O03474</t>
  </si>
  <si>
    <t>O03475</t>
  </si>
  <si>
    <t>O03476</t>
  </si>
  <si>
    <t>O03477</t>
  </si>
  <si>
    <t>O03478</t>
  </si>
  <si>
    <t>O03479</t>
  </si>
  <si>
    <t>O03480</t>
  </si>
  <si>
    <t>O03481</t>
  </si>
  <si>
    <t>O03482</t>
  </si>
  <si>
    <t>O03483</t>
  </si>
  <si>
    <t>O03484</t>
  </si>
  <si>
    <t>O03485</t>
  </si>
  <si>
    <t>O03486</t>
  </si>
  <si>
    <t>O03487</t>
  </si>
  <si>
    <t>O03488</t>
  </si>
  <si>
    <t>O03489</t>
  </si>
  <si>
    <t>O03490</t>
  </si>
  <si>
    <t>O03491</t>
  </si>
  <si>
    <t>O03492</t>
  </si>
  <si>
    <t>O03493</t>
  </si>
  <si>
    <t>O03494</t>
  </si>
  <si>
    <t>O03495</t>
  </si>
  <si>
    <t>O03496</t>
  </si>
  <si>
    <t>O03497</t>
  </si>
  <si>
    <t>O03498</t>
  </si>
  <si>
    <t>O03499</t>
  </si>
  <si>
    <t>O03500</t>
  </si>
  <si>
    <t>O03501</t>
  </si>
  <si>
    <t>O03502</t>
  </si>
  <si>
    <t>O03503</t>
  </si>
  <si>
    <t>O03504</t>
  </si>
  <si>
    <t>O03505</t>
  </si>
  <si>
    <t>O03506</t>
  </si>
  <si>
    <t>O03507</t>
  </si>
  <si>
    <t>O03508</t>
  </si>
  <si>
    <t>O03509</t>
  </si>
  <si>
    <t>O03510</t>
  </si>
  <si>
    <t>O03511</t>
  </si>
  <si>
    <t>O03512</t>
  </si>
  <si>
    <t>O03513</t>
  </si>
  <si>
    <t>O03514</t>
  </si>
  <si>
    <t>O03515</t>
  </si>
  <si>
    <t>O03516</t>
  </si>
  <si>
    <t>O03517</t>
  </si>
  <si>
    <t>O03518</t>
  </si>
  <si>
    <t>O03519</t>
  </si>
  <si>
    <t>O03520</t>
  </si>
  <si>
    <t>O03521</t>
  </si>
  <si>
    <t>O03522</t>
  </si>
  <si>
    <t>O03523</t>
  </si>
  <si>
    <t>O03524</t>
  </si>
  <si>
    <t>O03525</t>
  </si>
  <si>
    <t>O03526</t>
  </si>
  <si>
    <t>O03527</t>
  </si>
  <si>
    <t>O03528</t>
  </si>
  <si>
    <t>O03529</t>
  </si>
  <si>
    <t>O03530</t>
  </si>
  <si>
    <t>O03531</t>
  </si>
  <si>
    <t>O03532</t>
  </si>
  <si>
    <t>O03533</t>
  </si>
  <si>
    <t>O03534</t>
  </si>
  <si>
    <t>O03535</t>
  </si>
  <si>
    <t>O03536</t>
  </si>
  <si>
    <t>O03537</t>
  </si>
  <si>
    <t>O03538</t>
  </si>
  <si>
    <t>O03539</t>
  </si>
  <si>
    <t>O03540</t>
  </si>
  <si>
    <t>O03541</t>
  </si>
  <si>
    <t>O03542</t>
  </si>
  <si>
    <t>O03543</t>
  </si>
  <si>
    <t>O03544</t>
  </si>
  <si>
    <t>O03545</t>
  </si>
  <si>
    <t>O03546</t>
  </si>
  <si>
    <t>O03547</t>
  </si>
  <si>
    <t>O03548</t>
  </si>
  <si>
    <t>O03549</t>
  </si>
  <si>
    <t>O03550</t>
  </si>
  <si>
    <t>O03551</t>
  </si>
  <si>
    <t>O03552</t>
  </si>
  <si>
    <t>O03553</t>
  </si>
  <si>
    <t>O03554</t>
  </si>
  <si>
    <t>O03555</t>
  </si>
  <si>
    <t>O03556</t>
  </si>
  <si>
    <t>O03557</t>
  </si>
  <si>
    <t>O03558</t>
  </si>
  <si>
    <t>O03559</t>
  </si>
  <si>
    <t>O03560</t>
  </si>
  <si>
    <t>O03561</t>
  </si>
  <si>
    <t>O03562</t>
  </si>
  <si>
    <t>O03563</t>
  </si>
  <si>
    <t>O03564</t>
  </si>
  <si>
    <t>O03565</t>
  </si>
  <si>
    <t>O03566</t>
  </si>
  <si>
    <t>O03567</t>
  </si>
  <si>
    <t>O03568</t>
  </si>
  <si>
    <t>O03569</t>
  </si>
  <si>
    <t>O03570</t>
  </si>
  <si>
    <t>O03571</t>
  </si>
  <si>
    <t>O03572</t>
  </si>
  <si>
    <t>O03573</t>
  </si>
  <si>
    <t>O03574</t>
  </si>
  <si>
    <t>O03575</t>
  </si>
  <si>
    <t>O03576</t>
  </si>
  <si>
    <t>O03577</t>
  </si>
  <si>
    <t>O03578</t>
  </si>
  <si>
    <t>O03579</t>
  </si>
  <si>
    <t>O03580</t>
  </si>
  <si>
    <t>O03581</t>
  </si>
  <si>
    <t>O03582</t>
  </si>
  <si>
    <t>O03583</t>
  </si>
  <si>
    <t>O03584</t>
  </si>
  <si>
    <t>O03585</t>
  </si>
  <si>
    <t>O03586</t>
  </si>
  <si>
    <t>O03587</t>
  </si>
  <si>
    <t>O03588</t>
  </si>
  <si>
    <t>O03589</t>
  </si>
  <si>
    <t>O03590</t>
  </si>
  <si>
    <t>O03591</t>
  </si>
  <si>
    <t>O03592</t>
  </si>
  <si>
    <t>O03593</t>
  </si>
  <si>
    <t>O03594</t>
  </si>
  <si>
    <t>O03595</t>
  </si>
  <si>
    <t>O03596</t>
  </si>
  <si>
    <t>O03597</t>
  </si>
  <si>
    <t>O03598</t>
  </si>
  <si>
    <t>O03599</t>
  </si>
  <si>
    <t>O03600</t>
  </si>
  <si>
    <t>O03601</t>
  </si>
  <si>
    <t>O03602</t>
  </si>
  <si>
    <t>O03603</t>
  </si>
  <si>
    <t>O03604</t>
  </si>
  <si>
    <t>O03605</t>
  </si>
  <si>
    <t>O03606</t>
  </si>
  <si>
    <t>O03607</t>
  </si>
  <si>
    <t>O03608</t>
  </si>
  <si>
    <t>O03609</t>
  </si>
  <si>
    <t>O03610</t>
  </si>
  <si>
    <t>O03611</t>
  </si>
  <si>
    <t>O03612</t>
  </si>
  <si>
    <t>O03613</t>
  </si>
  <si>
    <t>O03614</t>
  </si>
  <si>
    <t>O03615</t>
  </si>
  <si>
    <t>O03616</t>
  </si>
  <si>
    <t>O03617</t>
  </si>
  <si>
    <t>O03618</t>
  </si>
  <si>
    <t>O03619</t>
  </si>
  <si>
    <t>O03620</t>
  </si>
  <si>
    <t>O03621</t>
  </si>
  <si>
    <t>O03622</t>
  </si>
  <si>
    <t>O03623</t>
  </si>
  <si>
    <t>O03624</t>
  </si>
  <si>
    <t>O03625</t>
  </si>
  <si>
    <t>O03626</t>
  </si>
  <si>
    <t>O03627</t>
  </si>
  <si>
    <t>O03628</t>
  </si>
  <si>
    <t>O03629</t>
  </si>
  <si>
    <t>O03630</t>
  </si>
  <si>
    <t>O03631</t>
  </si>
  <si>
    <t>O03632</t>
  </si>
  <si>
    <t>O03633</t>
  </si>
  <si>
    <t>O03634</t>
  </si>
  <si>
    <t>O03635</t>
  </si>
  <si>
    <t>O03636</t>
  </si>
  <si>
    <t>O03637</t>
  </si>
  <si>
    <t>O03638</t>
  </si>
  <si>
    <t>O03639</t>
  </si>
  <si>
    <t>O03640</t>
  </si>
  <si>
    <t>O03641</t>
  </si>
  <si>
    <t>O03642</t>
  </si>
  <si>
    <t>O03643</t>
  </si>
  <si>
    <t>O03644</t>
  </si>
  <si>
    <t>O03645</t>
  </si>
  <si>
    <t>O03646</t>
  </si>
  <si>
    <t>O03647</t>
  </si>
  <si>
    <t>O03648</t>
  </si>
  <si>
    <t>O03649</t>
  </si>
  <si>
    <t>O03650</t>
  </si>
  <si>
    <t>O03651</t>
  </si>
  <si>
    <t>O03652</t>
  </si>
  <si>
    <t>O03653</t>
  </si>
  <si>
    <t>O03654</t>
  </si>
  <si>
    <t>O03655</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</si>
  <si>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</si>
  <si>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</si>
  <si>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</si>
  <si>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</si>
  <si>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</si>
  <si>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</si>
  <si>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</si>
  <si>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</si>
  <si>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</si>
  <si>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</si>
  <si>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</si>
  <si>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</si>
  <si>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</si>
  <si>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</si>
  <si>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</si>
  <si>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</si>
  <si>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</si>
  <si>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</si>
  <si>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</si>
  <si>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O03675</t>
  </si>
  <si>
    <t>O03676</t>
  </si>
  <si>
    <t>O03677</t>
  </si>
  <si>
    <t>O03678</t>
  </si>
  <si>
    <t>O03679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</si>
  <si>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</si>
  <si>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</si>
  <si>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</si>
  <si>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</si>
  <si>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</si>
  <si>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</si>
  <si>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</si>
  <si>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</si>
  <si>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</si>
  <si>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</si>
  <si>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</si>
  <si>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</si>
  <si>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</si>
  <si>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</si>
  <si>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</si>
  <si>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</si>
  <si>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</si>
  <si>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</si>
  <si>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</si>
  <si>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O03699</t>
  </si>
  <si>
    <t>O03700</t>
  </si>
  <si>
    <t>O03701</t>
  </si>
  <si>
    <t>O03702</t>
  </si>
  <si>
    <t>O03703</t>
  </si>
  <si>
    <t>O03704</t>
  </si>
  <si>
    <t>O03705</t>
  </si>
  <si>
    <t>O03706</t>
  </si>
  <si>
    <t>O03707</t>
  </si>
  <si>
    <t>O03708</t>
  </si>
  <si>
    <t>O03709</t>
  </si>
  <si>
    <t>O03710</t>
  </si>
  <si>
    <t>O03711</t>
  </si>
  <si>
    <t>O03712</t>
  </si>
  <si>
    <t>O03713</t>
  </si>
  <si>
    <t>O03714</t>
  </si>
  <si>
    <t>O03715</t>
  </si>
  <si>
    <t>O03716</t>
  </si>
  <si>
    <t>O03717</t>
  </si>
  <si>
    <t>O03718</t>
  </si>
  <si>
    <t>O03719</t>
  </si>
  <si>
    <t>O03720</t>
  </si>
  <si>
    <t>O03721</t>
  </si>
  <si>
    <t>O03722</t>
  </si>
  <si>
    <t>O03723</t>
  </si>
  <si>
    <t>O03724</t>
  </si>
  <si>
    <t>O03725</t>
  </si>
  <si>
    <t>O03726</t>
  </si>
  <si>
    <t>O03727</t>
  </si>
  <si>
    <t>O03728</t>
  </si>
  <si>
    <t>O03729</t>
  </si>
  <si>
    <t>O03730</t>
  </si>
  <si>
    <t>O03731</t>
  </si>
  <si>
    <t>O03732</t>
  </si>
  <si>
    <t>O03733</t>
  </si>
  <si>
    <t>O03734</t>
  </si>
  <si>
    <t>O03735</t>
  </si>
  <si>
    <t>O03736</t>
  </si>
  <si>
    <t>O03737</t>
  </si>
  <si>
    <t>O03738</t>
  </si>
  <si>
    <t>O03739</t>
  </si>
  <si>
    <t>O03740</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</si>
  <si>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</si>
  <si>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</si>
  <si>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</si>
  <si>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</si>
  <si>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</si>
  <si>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</si>
  <si>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</si>
  <si>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</si>
  <si>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</si>
  <si>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</si>
  <si>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</si>
  <si>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</si>
  <si>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</si>
  <si>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</si>
  <si>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</si>
  <si>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</si>
  <si>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</si>
  <si>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</si>
  <si>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</si>
  <si>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</si>
  <si>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</si>
  <si>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</si>
  <si>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</si>
  <si>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</si>
  <si>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</si>
  <si>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</si>
  <si>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</si>
  <si>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</si>
  <si>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O03769</t>
  </si>
  <si>
    <t>O03770</t>
  </si>
  <si>
    <t>O03771</t>
  </si>
  <si>
    <t>O03772</t>
  </si>
  <si>
    <t>O03773</t>
  </si>
  <si>
    <t>O03774</t>
  </si>
  <si>
    <t>O03775</t>
  </si>
  <si>
    <t>O03776</t>
  </si>
  <si>
    <t>O03777</t>
  </si>
  <si>
    <t>O03778</t>
  </si>
  <si>
    <t>O03779</t>
  </si>
  <si>
    <t>O03780</t>
  </si>
  <si>
    <t>O03781</t>
  </si>
  <si>
    <t>O03782</t>
  </si>
  <si>
    <t>O03783</t>
  </si>
  <si>
    <t>O03784</t>
  </si>
  <si>
    <t>O03785</t>
  </si>
  <si>
    <t>O03786</t>
  </si>
  <si>
    <t>O03787</t>
  </si>
  <si>
    <t>O03788</t>
  </si>
  <si>
    <t>O03789</t>
  </si>
  <si>
    <t>O03790</t>
  </si>
  <si>
    <t>O03791</t>
  </si>
  <si>
    <t>O03792</t>
  </si>
  <si>
    <t>O03793</t>
  </si>
  <si>
    <t>O03794</t>
  </si>
  <si>
    <t>O03795</t>
  </si>
  <si>
    <t>O03796</t>
  </si>
  <si>
    <t>O03797</t>
  </si>
  <si>
    <t>O03798</t>
  </si>
  <si>
    <t>O03799</t>
  </si>
  <si>
    <t>O03800</t>
  </si>
  <si>
    <t>O03801</t>
  </si>
  <si>
    <t>O03802</t>
  </si>
  <si>
    <t>O03803</t>
  </si>
  <si>
    <t>O03804</t>
  </si>
  <si>
    <t>O03805</t>
  </si>
  <si>
    <t>O03806</t>
  </si>
  <si>
    <t>O03807</t>
  </si>
  <si>
    <t>O03808</t>
  </si>
  <si>
    <t>O03809</t>
  </si>
  <si>
    <t>O03810</t>
  </si>
  <si>
    <t>O03811</t>
  </si>
  <si>
    <t>O03812</t>
  </si>
  <si>
    <t>O03813</t>
  </si>
  <si>
    <t>O03814</t>
  </si>
  <si>
    <t>O03815</t>
  </si>
  <si>
    <t>O03816</t>
  </si>
  <si>
    <t>O03817</t>
  </si>
  <si>
    <t>O03818</t>
  </si>
  <si>
    <t>O03819</t>
  </si>
  <si>
    <t>O03820</t>
  </si>
  <si>
    <t>O03821</t>
  </si>
  <si>
    <t>O03822</t>
  </si>
  <si>
    <t>O03823</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</si>
  <si>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</si>
  <si>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</si>
  <si>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</si>
  <si>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</si>
  <si>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</si>
  <si>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</si>
  <si>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</si>
  <si>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</si>
  <si>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</si>
  <si>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</si>
  <si>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</si>
  <si>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</si>
  <si>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</si>
  <si>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</si>
  <si>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</si>
  <si>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</si>
  <si>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</si>
  <si>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</si>
  <si>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</si>
  <si>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</si>
  <si>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</si>
  <si>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</si>
  <si>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</si>
  <si>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</si>
  <si>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</si>
  <si>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</si>
  <si>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</si>
  <si>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</si>
  <si>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</si>
  <si>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</si>
  <si>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</si>
  <si>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</si>
  <si>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</si>
  <si>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</si>
  <si>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</si>
  <si>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</si>
  <si>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</si>
  <si>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</si>
  <si>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</si>
  <si>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</si>
  <si>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</si>
  <si>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</si>
  <si>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</si>
  <si>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</si>
  <si>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</si>
  <si>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</si>
  <si>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</si>
  <si>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</si>
  <si>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</si>
  <si>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</si>
  <si>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</si>
  <si>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</si>
  <si>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</si>
  <si>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</si>
  <si>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</si>
  <si>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</si>
  <si>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</si>
  <si>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</si>
  <si>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</si>
  <si>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</si>
  <si>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</si>
  <si>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</si>
  <si>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</si>
  <si>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</si>
  <si>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</si>
  <si>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O03889</t>
  </si>
  <si>
    <t>O03890</t>
  </si>
  <si>
    <t>O03891</t>
  </si>
  <si>
    <t>O03892</t>
  </si>
  <si>
    <t>O03893</t>
  </si>
  <si>
    <t>O03894</t>
  </si>
  <si>
    <t>O03895</t>
  </si>
  <si>
    <t>O03896</t>
  </si>
  <si>
    <t>O03897</t>
  </si>
  <si>
    <t>O03898</t>
  </si>
  <si>
    <t>O03899</t>
  </si>
  <si>
    <t>O03900</t>
  </si>
  <si>
    <t>O03901</t>
  </si>
  <si>
    <t>O03902</t>
  </si>
  <si>
    <t>O03903</t>
  </si>
  <si>
    <t>O03904</t>
  </si>
  <si>
    <t>O03905</t>
  </si>
  <si>
    <t>O03906</t>
  </si>
  <si>
    <t>O03907</t>
  </si>
  <si>
    <t>O03908</t>
  </si>
  <si>
    <t>O03909</t>
  </si>
  <si>
    <t>O03910</t>
  </si>
  <si>
    <t>O03911</t>
  </si>
  <si>
    <t>O03912</t>
  </si>
  <si>
    <t>O03913</t>
  </si>
  <si>
    <t>O03914</t>
  </si>
  <si>
    <t>O03915</t>
  </si>
  <si>
    <t>O03916</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</si>
  <si>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</si>
  <si>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</si>
  <si>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</si>
  <si>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</si>
  <si>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</si>
  <si>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</si>
  <si>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</si>
  <si>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</si>
  <si>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</si>
  <si>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</si>
  <si>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</si>
  <si>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</si>
  <si>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</si>
  <si>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</si>
  <si>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</si>
  <si>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</si>
  <si>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</si>
  <si>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</si>
  <si>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</si>
  <si>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</si>
  <si>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</si>
  <si>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</si>
  <si>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</si>
  <si>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</si>
  <si>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</si>
  <si>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</si>
  <si>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</si>
  <si>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</si>
  <si>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</si>
  <si>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</si>
  <si>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O03947</t>
  </si>
  <si>
    <t>O03948</t>
  </si>
  <si>
    <t>O03949</t>
  </si>
  <si>
    <t>O03950</t>
  </si>
  <si>
    <t>O03951</t>
  </si>
  <si>
    <t>O03952</t>
  </si>
  <si>
    <t>O03953</t>
  </si>
  <si>
    <t>O03954</t>
  </si>
  <si>
    <t>O03955</t>
  </si>
  <si>
    <t>O03956</t>
  </si>
  <si>
    <t>O03957</t>
  </si>
  <si>
    <t>O03958</t>
  </si>
  <si>
    <t>O03959</t>
  </si>
  <si>
    <t>O03960</t>
  </si>
  <si>
    <t>O03961</t>
  </si>
  <si>
    <t>O03962</t>
  </si>
  <si>
    <t>O03963</t>
  </si>
  <si>
    <t>O03964</t>
  </si>
  <si>
    <t>O03965</t>
  </si>
  <si>
    <t>O03966</t>
  </si>
  <si>
    <t>O03967</t>
  </si>
  <si>
    <t>O03968</t>
  </si>
  <si>
    <t>O03969</t>
  </si>
  <si>
    <t>O03970</t>
  </si>
  <si>
    <t>O03971</t>
  </si>
  <si>
    <t>O03972</t>
  </si>
  <si>
    <t>O03973</t>
  </si>
  <si>
    <t>O03974</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</si>
  <si>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</si>
  <si>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</si>
  <si>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</si>
  <si>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</si>
  <si>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</si>
  <si>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</si>
  <si>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</si>
  <si>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</si>
  <si>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</si>
  <si>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</si>
  <si>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</si>
  <si>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</si>
  <si>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</si>
  <si>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</si>
  <si>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</si>
  <si>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</si>
  <si>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</si>
  <si>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</si>
  <si>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</si>
  <si>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O03994</t>
  </si>
  <si>
    <t>O03995</t>
  </si>
  <si>
    <t>O03996</t>
  </si>
  <si>
    <t>O03997</t>
  </si>
  <si>
    <t>O03998</t>
  </si>
  <si>
    <t>O03999</t>
  </si>
  <si>
    <t>O04000</t>
  </si>
  <si>
    <t>O04001</t>
  </si>
  <si>
    <t>O04002</t>
  </si>
  <si>
    <t>O04003</t>
  </si>
  <si>
    <t>O04004</t>
  </si>
  <si>
    <t>O04005</t>
  </si>
  <si>
    <t>O04006</t>
  </si>
  <si>
    <t>O04007</t>
  </si>
  <si>
    <t>O04008</t>
  </si>
  <si>
    <t>O04009</t>
  </si>
  <si>
    <t>O04010</t>
  </si>
  <si>
    <t>O04011</t>
  </si>
  <si>
    <t>O04012</t>
  </si>
  <si>
    <t>O04013</t>
  </si>
  <si>
    <t>O04014</t>
  </si>
  <si>
    <t>O04015</t>
  </si>
  <si>
    <t>O04016</t>
  </si>
  <si>
    <t>O04017</t>
  </si>
  <si>
    <t>O04018</t>
  </si>
  <si>
    <t>O04019</t>
  </si>
  <si>
    <t>O04020</t>
  </si>
  <si>
    <t>O04021</t>
  </si>
  <si>
    <t>O04022</t>
  </si>
  <si>
    <t>O04023</t>
  </si>
  <si>
    <t>O04024</t>
  </si>
  <si>
    <t>O04025</t>
  </si>
  <si>
    <t>O04026</t>
  </si>
  <si>
    <t>O04027</t>
  </si>
  <si>
    <t>O04028</t>
  </si>
  <si>
    <t>O04029</t>
  </si>
  <si>
    <t>O04030</t>
  </si>
  <si>
    <t>O04031</t>
  </si>
  <si>
    <t>O04032</t>
  </si>
  <si>
    <t>O04033</t>
  </si>
  <si>
    <t>O04034</t>
  </si>
  <si>
    <t>O04035</t>
  </si>
  <si>
    <t>O04036</t>
  </si>
  <si>
    <t>O04037</t>
  </si>
  <si>
    <t>O04038</t>
  </si>
  <si>
    <t>O04039</t>
  </si>
  <si>
    <t>O04040</t>
  </si>
  <si>
    <t>O04041</t>
  </si>
  <si>
    <t>O04042</t>
  </si>
  <si>
    <t>O04043</t>
  </si>
  <si>
    <t>O04044</t>
  </si>
  <si>
    <t>O04045</t>
  </si>
  <si>
    <t>O04046</t>
  </si>
  <si>
    <t>O04047</t>
  </si>
  <si>
    <t>O04048</t>
  </si>
  <si>
    <t>O04049</t>
  </si>
  <si>
    <t>O04050</t>
  </si>
  <si>
    <t>O04051</t>
  </si>
  <si>
    <t>O04052</t>
  </si>
  <si>
    <t>O04053</t>
  </si>
  <si>
    <t>O04054</t>
  </si>
  <si>
    <t>O04055</t>
  </si>
  <si>
    <t>O04056</t>
  </si>
  <si>
    <t>O04057</t>
  </si>
  <si>
    <t>O04058</t>
  </si>
  <si>
    <t>O04059</t>
  </si>
  <si>
    <t>O04060</t>
  </si>
  <si>
    <t>O04061</t>
  </si>
  <si>
    <t>O04062</t>
  </si>
  <si>
    <t>O04063</t>
  </si>
  <si>
    <t>O04064</t>
  </si>
  <si>
    <t>O04065</t>
  </si>
  <si>
    <t>O04066</t>
  </si>
  <si>
    <t>O04067</t>
  </si>
  <si>
    <t>O04068</t>
  </si>
  <si>
    <t>O04069</t>
  </si>
  <si>
    <t>O04070</t>
  </si>
  <si>
    <t>O04071</t>
  </si>
  <si>
    <t>O04072</t>
  </si>
  <si>
    <t>O04073</t>
  </si>
  <si>
    <t>O04074</t>
  </si>
  <si>
    <t>O04075</t>
  </si>
  <si>
    <t>O04076</t>
  </si>
  <si>
    <t>O04077</t>
  </si>
  <si>
    <t>O04078</t>
  </si>
  <si>
    <t>O04079</t>
  </si>
  <si>
    <t>O04080</t>
  </si>
  <si>
    <t>O04081</t>
  </si>
  <si>
    <t>O04082</t>
  </si>
  <si>
    <t>O04083</t>
  </si>
  <si>
    <t>O04084</t>
  </si>
  <si>
    <t>O04085</t>
  </si>
  <si>
    <t>O04086</t>
  </si>
  <si>
    <t>O04087</t>
  </si>
  <si>
    <t>O04088</t>
  </si>
  <si>
    <t>O04089</t>
  </si>
  <si>
    <t>O04090</t>
  </si>
  <si>
    <t>O04091</t>
  </si>
  <si>
    <t>O04092</t>
  </si>
  <si>
    <t>O04093</t>
  </si>
  <si>
    <t>O04094</t>
  </si>
  <si>
    <t>O04095</t>
  </si>
  <si>
    <t>O04096</t>
  </si>
  <si>
    <t>O04097</t>
  </si>
  <si>
    <t>O04098</t>
  </si>
  <si>
    <t>O04099</t>
  </si>
  <si>
    <t>O04100</t>
  </si>
  <si>
    <t>O04101</t>
  </si>
  <si>
    <t>O04102</t>
  </si>
  <si>
    <t>O04103</t>
  </si>
  <si>
    <t>O04104</t>
  </si>
  <si>
    <t>O04105</t>
  </si>
  <si>
    <t>O04106</t>
  </si>
  <si>
    <t>O04107</t>
  </si>
  <si>
    <t>O04108</t>
  </si>
  <si>
    <t>O04109</t>
  </si>
  <si>
    <t>O04110</t>
  </si>
  <si>
    <t>O04111</t>
  </si>
  <si>
    <t>O04112</t>
  </si>
  <si>
    <t>O04113</t>
  </si>
  <si>
    <t>O04114</t>
  </si>
  <si>
    <t>O04115</t>
  </si>
  <si>
    <t>O04116</t>
  </si>
  <si>
    <t>O04117</t>
  </si>
  <si>
    <t>O04118</t>
  </si>
  <si>
    <t>O04119</t>
  </si>
  <si>
    <t>O04120</t>
  </si>
  <si>
    <t>O04121</t>
  </si>
  <si>
    <t>O04122</t>
  </si>
  <si>
    <t>O04123</t>
  </si>
  <si>
    <t>O04124</t>
  </si>
  <si>
    <t>O04125</t>
  </si>
  <si>
    <t>O04126</t>
  </si>
  <si>
    <t>O04127</t>
  </si>
  <si>
    <t>O04128</t>
  </si>
  <si>
    <t>O04129</t>
  </si>
  <si>
    <t>O04130</t>
  </si>
  <si>
    <t>O04131</t>
  </si>
  <si>
    <t>O04132</t>
  </si>
  <si>
    <t>O04133</t>
  </si>
  <si>
    <t>O04134</t>
  </si>
  <si>
    <t>O04135</t>
  </si>
  <si>
    <t>O04136</t>
  </si>
  <si>
    <t>O04137</t>
  </si>
  <si>
    <t>O04138</t>
  </si>
  <si>
    <t>O04139</t>
  </si>
  <si>
    <t>O04140</t>
  </si>
  <si>
    <t>O04141</t>
  </si>
  <si>
    <t>O04142</t>
  </si>
  <si>
    <t>O04143</t>
  </si>
  <si>
    <t>O04144</t>
  </si>
  <si>
    <t>O04145</t>
  </si>
  <si>
    <t>O04146</t>
  </si>
  <si>
    <t>O04147</t>
  </si>
  <si>
    <t>O04148</t>
  </si>
  <si>
    <t>O04149</t>
  </si>
  <si>
    <t>O04150</t>
  </si>
  <si>
    <t>O04151</t>
  </si>
  <si>
    <t>O04152</t>
  </si>
  <si>
    <t>O04153</t>
  </si>
  <si>
    <t>O04154</t>
  </si>
  <si>
    <t>O04155</t>
  </si>
  <si>
    <t>O04156</t>
  </si>
  <si>
    <t>O04157</t>
  </si>
  <si>
    <t>O04158</t>
  </si>
  <si>
    <t>O04159</t>
  </si>
  <si>
    <t>O04160</t>
  </si>
  <si>
    <t>O04161</t>
  </si>
  <si>
    <t>O04162</t>
  </si>
  <si>
    <t>O04163</t>
  </si>
  <si>
    <t>O04164</t>
  </si>
  <si>
    <t>O04165</t>
  </si>
  <si>
    <t>O04166</t>
  </si>
  <si>
    <t>O04167</t>
  </si>
  <si>
    <t>O04168</t>
  </si>
  <si>
    <t>O04169</t>
  </si>
  <si>
    <t>O04170</t>
  </si>
  <si>
    <t>O04171</t>
  </si>
  <si>
    <t>O04172</t>
  </si>
  <si>
    <t>O04173</t>
  </si>
  <si>
    <t>O04174</t>
  </si>
  <si>
    <t>O04175</t>
  </si>
  <si>
    <t>O04176</t>
  </si>
  <si>
    <t>O04177</t>
  </si>
  <si>
    <t>O04178</t>
  </si>
  <si>
    <t>O04179</t>
  </si>
  <si>
    <t>O04180</t>
  </si>
  <si>
    <t>O04181</t>
  </si>
  <si>
    <t>O04182</t>
  </si>
  <si>
    <t>O04183</t>
  </si>
  <si>
    <t>O04184</t>
  </si>
  <si>
    <t>O04185</t>
  </si>
  <si>
    <t>O04186</t>
  </si>
  <si>
    <t>O04187</t>
  </si>
  <si>
    <t>O04188</t>
  </si>
  <si>
    <t>O04189</t>
  </si>
  <si>
    <t>O04190</t>
  </si>
  <si>
    <t>O04191</t>
  </si>
  <si>
    <t>O04192</t>
  </si>
  <si>
    <t>O04193</t>
  </si>
  <si>
    <t>O04194</t>
  </si>
  <si>
    <t>O04195</t>
  </si>
  <si>
    <t>O04196</t>
  </si>
  <si>
    <t>O04197</t>
  </si>
  <si>
    <t>O04198</t>
  </si>
  <si>
    <t>O04199</t>
  </si>
  <si>
    <t>O04200</t>
  </si>
  <si>
    <t>O04201</t>
  </si>
  <si>
    <t>O04202</t>
  </si>
  <si>
    <t>O04203</t>
  </si>
  <si>
    <t>O04204</t>
  </si>
  <si>
    <t>O04205</t>
  </si>
  <si>
    <t>O04206</t>
  </si>
  <si>
    <t>O04207</t>
  </si>
  <si>
    <t>O04208</t>
  </si>
  <si>
    <t>O04209</t>
  </si>
  <si>
    <t>O04210</t>
  </si>
  <si>
    <t>O04211</t>
  </si>
  <si>
    <t>O04212</t>
  </si>
  <si>
    <t>O04213</t>
  </si>
  <si>
    <t>O04214</t>
  </si>
  <si>
    <t>O04215</t>
  </si>
  <si>
    <t>O04216</t>
  </si>
  <si>
    <t>O04217</t>
  </si>
  <si>
    <t>O04218</t>
  </si>
  <si>
    <t>O04219</t>
  </si>
  <si>
    <t>O04220</t>
  </si>
  <si>
    <t>O04221</t>
  </si>
  <si>
    <t>O04222</t>
  </si>
  <si>
    <t>O04223</t>
  </si>
  <si>
    <t>O04224</t>
  </si>
  <si>
    <t>O04225</t>
  </si>
  <si>
    <t>O04226</t>
  </si>
  <si>
    <t>O04227</t>
  </si>
  <si>
    <t>O04228</t>
  </si>
  <si>
    <t>O04229</t>
  </si>
  <si>
    <t>O04230</t>
  </si>
  <si>
    <t>O04231</t>
  </si>
  <si>
    <t>O04232</t>
  </si>
  <si>
    <t>O04233</t>
  </si>
  <si>
    <t>O04234</t>
  </si>
  <si>
    <t>O04235</t>
  </si>
  <si>
    <t>O04236</t>
  </si>
  <si>
    <t>O04237</t>
  </si>
  <si>
    <t>O04238</t>
  </si>
  <si>
    <t>O04239</t>
  </si>
  <si>
    <t>O04240</t>
  </si>
  <si>
    <t>O04241</t>
  </si>
  <si>
    <t>O04242</t>
  </si>
  <si>
    <t>O04243</t>
  </si>
  <si>
    <t>O04244</t>
  </si>
  <si>
    <t>O04245</t>
  </si>
  <si>
    <t>O04246</t>
  </si>
  <si>
    <t>O04247</t>
  </si>
  <si>
    <t>O04248</t>
  </si>
  <si>
    <t>O04249</t>
  </si>
  <si>
    <t>O04250</t>
  </si>
  <si>
    <t>O04251</t>
  </si>
  <si>
    <t>O04252</t>
  </si>
  <si>
    <t>O04253</t>
  </si>
  <si>
    <t>O04254</t>
  </si>
  <si>
    <t>O04255</t>
  </si>
  <si>
    <t>O04256</t>
  </si>
  <si>
    <t>O04257</t>
  </si>
  <si>
    <t>O04258</t>
  </si>
  <si>
    <t>O04259</t>
  </si>
  <si>
    <t>O04260</t>
  </si>
  <si>
    <t>O04261</t>
  </si>
  <si>
    <t>O04262</t>
  </si>
  <si>
    <t>O04263</t>
  </si>
  <si>
    <t>O04264</t>
  </si>
  <si>
    <t>O04265</t>
  </si>
  <si>
    <t>O04266</t>
  </si>
  <si>
    <t>O04267</t>
  </si>
  <si>
    <t>O04268</t>
  </si>
  <si>
    <t>O04269</t>
  </si>
  <si>
    <t>O04270</t>
  </si>
  <si>
    <t>O04271</t>
  </si>
  <si>
    <t>O04272</t>
  </si>
  <si>
    <t>O04273</t>
  </si>
  <si>
    <t>O04274</t>
  </si>
  <si>
    <t>O04275</t>
  </si>
  <si>
    <t>O04276</t>
  </si>
  <si>
    <t>O04277</t>
  </si>
  <si>
    <t>O04278</t>
  </si>
  <si>
    <t>O04279</t>
  </si>
  <si>
    <t>O04280</t>
  </si>
  <si>
    <t>O04281</t>
  </si>
  <si>
    <t>O04282</t>
  </si>
  <si>
    <t>O04283</t>
  </si>
  <si>
    <t>O04284</t>
  </si>
  <si>
    <t>O04285</t>
  </si>
  <si>
    <t>O04286</t>
  </si>
  <si>
    <t>O04287</t>
  </si>
  <si>
    <t>O04288</t>
  </si>
  <si>
    <t>O04289</t>
  </si>
  <si>
    <t>O04290</t>
  </si>
  <si>
    <t>O04291</t>
  </si>
  <si>
    <t>O04292</t>
  </si>
  <si>
    <t>O04293</t>
  </si>
  <si>
    <t>O04294</t>
  </si>
  <si>
    <t>O04295</t>
  </si>
  <si>
    <t>O04296</t>
  </si>
  <si>
    <t>O04297</t>
  </si>
  <si>
    <t>O04298</t>
  </si>
  <si>
    <t>O04299</t>
  </si>
  <si>
    <t>O04300</t>
  </si>
  <si>
    <t>O04301</t>
  </si>
  <si>
    <t>O04302</t>
  </si>
  <si>
    <t>O04303</t>
  </si>
  <si>
    <t>O04304</t>
  </si>
  <si>
    <t>O04305</t>
  </si>
  <si>
    <t>O04306</t>
  </si>
  <si>
    <t>O04307</t>
  </si>
  <si>
    <t>O04308</t>
  </si>
  <si>
    <t>O04309</t>
  </si>
  <si>
    <t>O04310</t>
  </si>
  <si>
    <t>O04311</t>
  </si>
  <si>
    <t>O04312</t>
  </si>
  <si>
    <t>O04313</t>
  </si>
  <si>
    <t>O04314</t>
  </si>
  <si>
    <t>O04315</t>
  </si>
  <si>
    <t>O04316</t>
  </si>
  <si>
    <t>O04317</t>
  </si>
  <si>
    <t>O04318</t>
  </si>
  <si>
    <t>O04319</t>
  </si>
  <si>
    <t>O04320</t>
  </si>
  <si>
    <t>O04321</t>
  </si>
  <si>
    <t>O04322</t>
  </si>
  <si>
    <t>O04323</t>
  </si>
  <si>
    <t>O04324</t>
  </si>
  <si>
    <t>O04325</t>
  </si>
  <si>
    <t>O04326</t>
  </si>
  <si>
    <t>O04327</t>
  </si>
  <si>
    <t>O04328</t>
  </si>
  <si>
    <t>O04329</t>
  </si>
  <si>
    <t>O04330</t>
  </si>
  <si>
    <t>O04331</t>
  </si>
  <si>
    <t>O04332</t>
  </si>
  <si>
    <t>O04333</t>
  </si>
  <si>
    <t>O04334</t>
  </si>
  <si>
    <t>O04335</t>
  </si>
  <si>
    <t>O04336</t>
  </si>
  <si>
    <t>O04337</t>
  </si>
  <si>
    <t>O04338</t>
  </si>
  <si>
    <t>O04339</t>
  </si>
  <si>
    <t>O04340</t>
  </si>
  <si>
    <t>O04341</t>
  </si>
  <si>
    <t>O04342</t>
  </si>
  <si>
    <t>O04343</t>
  </si>
  <si>
    <t>O04344</t>
  </si>
  <si>
    <t>O04345</t>
  </si>
  <si>
    <t>O04346</t>
  </si>
  <si>
    <t>O04347</t>
  </si>
  <si>
    <t>O04348</t>
  </si>
  <si>
    <t>O04349</t>
  </si>
  <si>
    <t>O04350</t>
  </si>
  <si>
    <t>O04351</t>
  </si>
  <si>
    <t>O04352</t>
  </si>
  <si>
    <t>O04353</t>
  </si>
  <si>
    <t>O04354</t>
  </si>
  <si>
    <t>O04355</t>
  </si>
  <si>
    <t>O04356</t>
  </si>
  <si>
    <t>O04357</t>
  </si>
  <si>
    <t>O04358</t>
  </si>
  <si>
    <t>O04359</t>
  </si>
  <si>
    <t>O04360</t>
  </si>
  <si>
    <t>O04361</t>
  </si>
  <si>
    <t>O04362</t>
  </si>
  <si>
    <t>O04363</t>
  </si>
  <si>
    <t>O04364</t>
  </si>
  <si>
    <t>O04365</t>
  </si>
  <si>
    <t>O04366</t>
  </si>
  <si>
    <t>O04367</t>
  </si>
  <si>
    <t>O04368</t>
  </si>
  <si>
    <t>O04369</t>
  </si>
  <si>
    <t>O04370</t>
  </si>
  <si>
    <t>O04371</t>
  </si>
  <si>
    <t>O04372</t>
  </si>
  <si>
    <t>O04373</t>
  </si>
  <si>
    <t>O04374</t>
  </si>
  <si>
    <t>O04375</t>
  </si>
  <si>
    <t>O04376</t>
  </si>
  <si>
    <t>O04377</t>
  </si>
  <si>
    <t>O04378</t>
  </si>
  <si>
    <t>O04379</t>
  </si>
  <si>
    <t>O04380</t>
  </si>
  <si>
    <t>O04381</t>
  </si>
  <si>
    <t>O04382</t>
  </si>
  <si>
    <t>O04383</t>
  </si>
  <si>
    <t>O04384</t>
  </si>
  <si>
    <t>O04385</t>
  </si>
  <si>
    <t>O04386</t>
  </si>
  <si>
    <t>O04387</t>
  </si>
  <si>
    <t>O04388</t>
  </si>
  <si>
    <t>O04389</t>
  </si>
  <si>
    <t>O04390</t>
  </si>
  <si>
    <t>O04391</t>
  </si>
  <si>
    <t>O04392</t>
  </si>
  <si>
    <t>O04393</t>
  </si>
  <si>
    <t>O04394</t>
  </si>
  <si>
    <t>O04395</t>
  </si>
  <si>
    <t>O04396</t>
  </si>
  <si>
    <t>O04397</t>
  </si>
  <si>
    <t>O04398</t>
  </si>
  <si>
    <t>O04399</t>
  </si>
  <si>
    <t>O04400</t>
  </si>
  <si>
    <t>O04401</t>
  </si>
  <si>
    <t>O04402</t>
  </si>
  <si>
    <t>O04403</t>
  </si>
  <si>
    <t>O04404</t>
  </si>
  <si>
    <t>O04405</t>
  </si>
  <si>
    <t>O04406</t>
  </si>
  <si>
    <t>O04407</t>
  </si>
  <si>
    <t>O04408</t>
  </si>
  <si>
    <t>O04409</t>
  </si>
  <si>
    <t>O04410</t>
  </si>
  <si>
    <t>O04411</t>
  </si>
  <si>
    <t>O04412</t>
  </si>
  <si>
    <t>O04413</t>
  </si>
  <si>
    <t>O04414</t>
  </si>
  <si>
    <t>O04415</t>
  </si>
  <si>
    <t>O04416</t>
  </si>
  <si>
    <t>O04417</t>
  </si>
  <si>
    <t>O04418</t>
  </si>
  <si>
    <t>O04419</t>
  </si>
  <si>
    <t>O04420</t>
  </si>
  <si>
    <t>O04421</t>
  </si>
  <si>
    <t>O04422</t>
  </si>
  <si>
    <t>O04423</t>
  </si>
  <si>
    <t>O04424</t>
  </si>
  <si>
    <t>O04425</t>
  </si>
  <si>
    <t>O04426</t>
  </si>
  <si>
    <t>O04427</t>
  </si>
  <si>
    <t>O04428</t>
  </si>
  <si>
    <t>O04429</t>
  </si>
  <si>
    <t>O04430</t>
  </si>
  <si>
    <t>O04431</t>
  </si>
  <si>
    <t>O04432</t>
  </si>
  <si>
    <t>O04433</t>
  </si>
  <si>
    <t>O04434</t>
  </si>
  <si>
    <t>O04435</t>
  </si>
  <si>
    <t>O04436</t>
  </si>
  <si>
    <t>O04437</t>
  </si>
  <si>
    <t>O04438</t>
  </si>
  <si>
    <t>O04439</t>
  </si>
  <si>
    <t>O04440</t>
  </si>
  <si>
    <t>O04441</t>
  </si>
  <si>
    <t>O04442</t>
  </si>
  <si>
    <t>O04443</t>
  </si>
  <si>
    <t>O04444</t>
  </si>
  <si>
    <t>O04445</t>
  </si>
  <si>
    <t>O04446</t>
  </si>
  <si>
    <t>O04447</t>
  </si>
  <si>
    <t>O04448</t>
  </si>
  <si>
    <t>O04449</t>
  </si>
  <si>
    <t>O04450</t>
  </si>
  <si>
    <t>O04451</t>
  </si>
  <si>
    <t>O04452</t>
  </si>
  <si>
    <t>O04453</t>
  </si>
  <si>
    <t>O04454</t>
  </si>
  <si>
    <t>O04455</t>
  </si>
  <si>
    <t>O04456</t>
  </si>
  <si>
    <t>O04457</t>
  </si>
  <si>
    <t>O04458</t>
  </si>
  <si>
    <t>O04459</t>
  </si>
  <si>
    <t>O04460</t>
  </si>
  <si>
    <t>O04461</t>
  </si>
  <si>
    <t>O04462</t>
  </si>
  <si>
    <t>O04463</t>
  </si>
  <si>
    <t>O04464</t>
  </si>
  <si>
    <t>O04465</t>
  </si>
  <si>
    <t>O04466</t>
  </si>
  <si>
    <t>O04467</t>
  </si>
  <si>
    <t>O04468</t>
  </si>
  <si>
    <t>O04469</t>
  </si>
  <si>
    <t>O04470</t>
  </si>
  <si>
    <t>O04471</t>
  </si>
  <si>
    <t>O04472</t>
  </si>
  <si>
    <t>O04473</t>
  </si>
  <si>
    <t>O04474</t>
  </si>
  <si>
    <t>O04475</t>
  </si>
  <si>
    <t>O04476</t>
  </si>
  <si>
    <t>O04477</t>
  </si>
  <si>
    <t>O04478</t>
  </si>
  <si>
    <t>O04479</t>
  </si>
  <si>
    <t>O04480</t>
  </si>
  <si>
    <t>O04481</t>
  </si>
  <si>
    <t>O04482</t>
  </si>
  <si>
    <t>O04483</t>
  </si>
  <si>
    <t>O04484</t>
  </si>
  <si>
    <t>O04485</t>
  </si>
  <si>
    <t>O04486</t>
  </si>
  <si>
    <t>O04487</t>
  </si>
  <si>
    <t>O04488</t>
  </si>
  <si>
    <t>O04489</t>
  </si>
  <si>
    <t>O04490</t>
  </si>
  <si>
    <t>O04491</t>
  </si>
  <si>
    <t>O04492</t>
  </si>
  <si>
    <t>O04493</t>
  </si>
  <si>
    <t>O04494</t>
  </si>
  <si>
    <t>O04495</t>
  </si>
  <si>
    <t>O04496</t>
  </si>
  <si>
    <t>O04497</t>
  </si>
  <si>
    <t>O04498</t>
  </si>
  <si>
    <t>O04499</t>
  </si>
  <si>
    <t>O04500</t>
  </si>
  <si>
    <t>O04501</t>
  </si>
  <si>
    <t>O04502</t>
  </si>
  <si>
    <t>O04503</t>
  </si>
  <si>
    <t>O04504</t>
  </si>
  <si>
    <t>O04505</t>
  </si>
  <si>
    <t>O04506</t>
  </si>
  <si>
    <t>O04507</t>
  </si>
  <si>
    <t>O04508</t>
  </si>
  <si>
    <t>O04509</t>
  </si>
  <si>
    <t>O04510</t>
  </si>
  <si>
    <t>O04511</t>
  </si>
  <si>
    <t>O04512</t>
  </si>
  <si>
    <t>O04513</t>
  </si>
  <si>
    <t>O04514</t>
  </si>
  <si>
    <t>O04515</t>
  </si>
  <si>
    <t>O04516</t>
  </si>
  <si>
    <t>O04517</t>
  </si>
  <si>
    <t>O04518</t>
  </si>
  <si>
    <t>O04519</t>
  </si>
  <si>
    <t>O04520</t>
  </si>
  <si>
    <t>O04521</t>
  </si>
  <si>
    <t>O04522</t>
  </si>
  <si>
    <t>O04523</t>
  </si>
  <si>
    <t>O04524</t>
  </si>
  <si>
    <t>O04525</t>
  </si>
  <si>
    <t>O04526</t>
  </si>
  <si>
    <t>O04527</t>
  </si>
  <si>
    <t>O04528</t>
  </si>
  <si>
    <t>O04529</t>
  </si>
  <si>
    <t>O04530</t>
  </si>
  <si>
    <t>O04531</t>
  </si>
  <si>
    <t>O04532</t>
  </si>
  <si>
    <t>O04533</t>
  </si>
  <si>
    <t>O04534</t>
  </si>
  <si>
    <t>O04535</t>
  </si>
  <si>
    <t>O04536</t>
  </si>
  <si>
    <t>O04537</t>
  </si>
  <si>
    <t>O04538</t>
  </si>
  <si>
    <t>O04539</t>
  </si>
  <si>
    <t>O04540</t>
  </si>
  <si>
    <t>O04541</t>
  </si>
  <si>
    <t>O04542</t>
  </si>
  <si>
    <t>O04543</t>
  </si>
  <si>
    <t>O04544</t>
  </si>
  <si>
    <t>O04545</t>
  </si>
  <si>
    <t>O04546</t>
  </si>
  <si>
    <t>O04547</t>
  </si>
  <si>
    <t>O04548</t>
  </si>
  <si>
    <t>O04549</t>
  </si>
  <si>
    <t>O04550</t>
  </si>
  <si>
    <t>O04551</t>
  </si>
  <si>
    <t>O04552</t>
  </si>
  <si>
    <t>O04553</t>
  </si>
  <si>
    <t>O04554</t>
  </si>
  <si>
    <t>O04555</t>
  </si>
  <si>
    <t>O04556</t>
  </si>
  <si>
    <t>O04557</t>
  </si>
  <si>
    <t>O04558</t>
  </si>
  <si>
    <t>O04559</t>
  </si>
  <si>
    <t>O04560</t>
  </si>
  <si>
    <t>O04561</t>
  </si>
  <si>
    <t>O04562</t>
  </si>
  <si>
    <t>O04563</t>
  </si>
  <si>
    <t>O04564</t>
  </si>
  <si>
    <t>O04565</t>
  </si>
  <si>
    <t>O04566</t>
  </si>
  <si>
    <t>O04567</t>
  </si>
  <si>
    <t>O04568</t>
  </si>
  <si>
    <t>O04569</t>
  </si>
  <si>
    <t>O04570</t>
  </si>
  <si>
    <t>O04571</t>
  </si>
  <si>
    <t>O04572</t>
  </si>
  <si>
    <t>O04573</t>
  </si>
  <si>
    <t>O04574</t>
  </si>
  <si>
    <t>O04575</t>
  </si>
  <si>
    <t>O04576</t>
  </si>
  <si>
    <t>O04577</t>
  </si>
  <si>
    <t>O04578</t>
  </si>
  <si>
    <t>O04579</t>
  </si>
  <si>
    <t>O04580</t>
  </si>
  <si>
    <t>O04581</t>
  </si>
  <si>
    <t>O04582</t>
  </si>
  <si>
    <t>O04583</t>
  </si>
  <si>
    <t>O04584</t>
  </si>
  <si>
    <t>O04585</t>
  </si>
  <si>
    <t>O04586</t>
  </si>
  <si>
    <t>O04587</t>
  </si>
  <si>
    <t>O04588</t>
  </si>
  <si>
    <t>O04589</t>
  </si>
  <si>
    <t>O04590</t>
  </si>
  <si>
    <t>O04591</t>
  </si>
  <si>
    <t>O04592</t>
  </si>
  <si>
    <t>O04593</t>
  </si>
  <si>
    <t>O04594</t>
  </si>
  <si>
    <t>O04595</t>
  </si>
  <si>
    <t>O04596</t>
  </si>
  <si>
    <t>O04597</t>
  </si>
  <si>
    <t>O04598</t>
  </si>
  <si>
    <t>O04599</t>
  </si>
  <si>
    <t>O04600</t>
  </si>
  <si>
    <t>O04601</t>
  </si>
  <si>
    <t>O04602</t>
  </si>
  <si>
    <t>O04603</t>
  </si>
  <si>
    <t>O04604</t>
  </si>
  <si>
    <t>O04605</t>
  </si>
  <si>
    <t>O04606</t>
  </si>
  <si>
    <t>O04607</t>
  </si>
  <si>
    <t>O04608</t>
  </si>
  <si>
    <t>O04609</t>
  </si>
  <si>
    <t>O04610</t>
  </si>
  <si>
    <t>O04611</t>
  </si>
  <si>
    <t>O04612</t>
  </si>
  <si>
    <t>O04613</t>
  </si>
  <si>
    <t>O04614</t>
  </si>
  <si>
    <t>O04615</t>
  </si>
  <si>
    <t>O04616</t>
  </si>
  <si>
    <t>O04617</t>
  </si>
  <si>
    <t>O04618</t>
  </si>
  <si>
    <t>O04619</t>
  </si>
  <si>
    <t>O04620</t>
  </si>
  <si>
    <t>O04621</t>
  </si>
  <si>
    <t>O04622</t>
  </si>
  <si>
    <t>O04623</t>
  </si>
  <si>
    <t>O04624</t>
  </si>
  <si>
    <t>O04625</t>
  </si>
  <si>
    <t>O04626</t>
  </si>
  <si>
    <t>O04627</t>
  </si>
  <si>
    <t>O04628</t>
  </si>
  <si>
    <t>O04629</t>
  </si>
  <si>
    <t>O04630</t>
  </si>
  <si>
    <t>O04631</t>
  </si>
  <si>
    <t>O04632</t>
  </si>
  <si>
    <t>O04633</t>
  </si>
  <si>
    <t>O04634</t>
  </si>
  <si>
    <t>O04635</t>
  </si>
  <si>
    <t>O04636</t>
  </si>
  <si>
    <t>O04637</t>
  </si>
  <si>
    <t>O04638</t>
  </si>
  <si>
    <t>O04639</t>
  </si>
  <si>
    <t>O04640</t>
  </si>
  <si>
    <t>O04641</t>
  </si>
  <si>
    <t>O04642</t>
  </si>
  <si>
    <t>O04643</t>
  </si>
  <si>
    <t>O04644</t>
  </si>
  <si>
    <t>O04645</t>
  </si>
  <si>
    <t>O04646</t>
  </si>
  <si>
    <t>O04647</t>
  </si>
  <si>
    <t>O04648</t>
  </si>
  <si>
    <t>O04649</t>
  </si>
  <si>
    <t>O04650</t>
  </si>
  <si>
    <t>O04651</t>
  </si>
  <si>
    <t>O04652</t>
  </si>
  <si>
    <t>O04653</t>
  </si>
  <si>
    <t>O04654</t>
  </si>
  <si>
    <t>O04655</t>
  </si>
  <si>
    <t>O04656</t>
  </si>
  <si>
    <t>O04657</t>
  </si>
  <si>
    <t>O04658</t>
  </si>
  <si>
    <t>O04659</t>
  </si>
  <si>
    <t>O04660</t>
  </si>
  <si>
    <t>O04661</t>
  </si>
  <si>
    <t>O04662</t>
  </si>
  <si>
    <t>O04663</t>
  </si>
  <si>
    <t>O04664</t>
  </si>
  <si>
    <t>O04665</t>
  </si>
  <si>
    <t>O04666</t>
  </si>
  <si>
    <t>O04667</t>
  </si>
  <si>
    <t>O04668</t>
  </si>
  <si>
    <t>O04669</t>
  </si>
  <si>
    <t>O04670</t>
  </si>
  <si>
    <t>O04671</t>
  </si>
  <si>
    <t>O04672</t>
  </si>
  <si>
    <t>O04673</t>
  </si>
  <si>
    <t>O04674</t>
  </si>
  <si>
    <t>O04675</t>
  </si>
  <si>
    <t>O04676</t>
  </si>
  <si>
    <t>O04677</t>
  </si>
  <si>
    <t>O04678</t>
  </si>
  <si>
    <t>O04679</t>
  </si>
  <si>
    <t>O04680</t>
  </si>
  <si>
    <t>O04681</t>
  </si>
  <si>
    <t>O04682</t>
  </si>
  <si>
    <t>O04683</t>
  </si>
  <si>
    <t>O04684</t>
  </si>
  <si>
    <t>O04685</t>
  </si>
  <si>
    <t>O04686</t>
  </si>
  <si>
    <t>O04687</t>
  </si>
  <si>
    <t>O04688</t>
  </si>
  <si>
    <t>O04689</t>
  </si>
  <si>
    <t>O04690</t>
  </si>
  <si>
    <t>O04691</t>
  </si>
  <si>
    <t>O04692</t>
  </si>
  <si>
    <t>O04693</t>
  </si>
  <si>
    <t>O04694</t>
  </si>
  <si>
    <t>O04695</t>
  </si>
  <si>
    <t>O04696</t>
  </si>
  <si>
    <t>O04697</t>
  </si>
  <si>
    <t>O04698</t>
  </si>
  <si>
    <t>O04699</t>
  </si>
  <si>
    <t>O04700</t>
  </si>
  <si>
    <t>O04701</t>
  </si>
  <si>
    <t>O04702</t>
  </si>
  <si>
    <t>O04703</t>
  </si>
  <si>
    <t>O04704</t>
  </si>
  <si>
    <t>O04705</t>
  </si>
  <si>
    <t>O04706</t>
  </si>
  <si>
    <t>O04707</t>
  </si>
  <si>
    <t>O04708</t>
  </si>
  <si>
    <t>O04709</t>
  </si>
  <si>
    <t>O04710</t>
  </si>
  <si>
    <t>O04711</t>
  </si>
  <si>
    <t>O04712</t>
  </si>
  <si>
    <t>O04713</t>
  </si>
  <si>
    <t>O04714</t>
  </si>
  <si>
    <t>O04715</t>
  </si>
  <si>
    <t>O04716</t>
  </si>
  <si>
    <t>O04717</t>
  </si>
  <si>
    <t>O04718</t>
  </si>
  <si>
    <t>O04719</t>
  </si>
  <si>
    <t>O04720</t>
  </si>
  <si>
    <t>O04721</t>
  </si>
  <si>
    <t>O04722</t>
  </si>
  <si>
    <t>O04723</t>
  </si>
  <si>
    <t>O04724</t>
  </si>
  <si>
    <t>O04725</t>
  </si>
  <si>
    <t>O04726</t>
  </si>
  <si>
    <t>O04727</t>
  </si>
  <si>
    <t>O04728</t>
  </si>
  <si>
    <t>O04729</t>
  </si>
  <si>
    <t>O04730</t>
  </si>
  <si>
    <t>O04731</t>
  </si>
  <si>
    <t>O04732</t>
  </si>
  <si>
    <t>O04733</t>
  </si>
  <si>
    <t>O04734</t>
  </si>
  <si>
    <t>O04735</t>
  </si>
  <si>
    <t>O04736</t>
  </si>
  <si>
    <t>O04737</t>
  </si>
  <si>
    <t>O04738</t>
  </si>
  <si>
    <t>O04739</t>
  </si>
  <si>
    <t>O04740</t>
  </si>
  <si>
    <t>O04741</t>
  </si>
  <si>
    <t>O04742</t>
  </si>
  <si>
    <t>O04743</t>
  </si>
  <si>
    <t>O04744</t>
  </si>
  <si>
    <t>O04745</t>
  </si>
  <si>
    <t>O04746</t>
  </si>
  <si>
    <t>O04747</t>
  </si>
  <si>
    <t>O04748</t>
  </si>
  <si>
    <t>O04749</t>
  </si>
  <si>
    <t>O04750</t>
  </si>
  <si>
    <t>O04751</t>
  </si>
  <si>
    <t>O04752</t>
  </si>
  <si>
    <t>O04753</t>
  </si>
  <si>
    <t>O04754</t>
  </si>
  <si>
    <t>O04755</t>
  </si>
  <si>
    <t>O04756</t>
  </si>
  <si>
    <t>O04757</t>
  </si>
  <si>
    <t>O04758</t>
  </si>
  <si>
    <t>O04759</t>
  </si>
  <si>
    <t>O04760</t>
  </si>
  <si>
    <t>O04761</t>
  </si>
  <si>
    <t>O04762</t>
  </si>
  <si>
    <t>O04763</t>
  </si>
  <si>
    <t>O04764</t>
  </si>
  <si>
    <t>O04765</t>
  </si>
  <si>
    <t>O04766</t>
  </si>
  <si>
    <t>O04767</t>
  </si>
  <si>
    <t>O04768</t>
  </si>
  <si>
    <t>O04769</t>
  </si>
  <si>
    <t>O04770</t>
  </si>
  <si>
    <t>O04771</t>
  </si>
  <si>
    <t>O04772</t>
  </si>
  <si>
    <t>O04773</t>
  </si>
  <si>
    <t>O04774</t>
  </si>
  <si>
    <t>O04775</t>
  </si>
  <si>
    <t>O04776</t>
  </si>
  <si>
    <t>O04777</t>
  </si>
  <si>
    <t>O04778</t>
  </si>
  <si>
    <t>O04779</t>
  </si>
  <si>
    <t>O04780</t>
  </si>
  <si>
    <t>O04781</t>
  </si>
  <si>
    <t>O04782</t>
  </si>
  <si>
    <t>O04783</t>
  </si>
  <si>
    <t>O04784</t>
  </si>
  <si>
    <t>O04785</t>
  </si>
  <si>
    <t>O04786</t>
  </si>
  <si>
    <t>O04787</t>
  </si>
  <si>
    <t>O04788</t>
  </si>
  <si>
    <t>O04789</t>
  </si>
  <si>
    <t>O04790</t>
  </si>
  <si>
    <t>O04791</t>
  </si>
  <si>
    <t>O04792</t>
  </si>
  <si>
    <t>O04793</t>
  </si>
  <si>
    <t>O04794</t>
  </si>
  <si>
    <t>O04795</t>
  </si>
  <si>
    <t>O04796</t>
  </si>
  <si>
    <t>O04797</t>
  </si>
  <si>
    <t>O04798</t>
  </si>
  <si>
    <t>O04799</t>
  </si>
  <si>
    <t>O04800</t>
  </si>
  <si>
    <t>O04801</t>
  </si>
  <si>
    <t>O04802</t>
  </si>
  <si>
    <t>O04803</t>
  </si>
  <si>
    <t>O04804</t>
  </si>
  <si>
    <t>O04805</t>
  </si>
  <si>
    <t>O04806</t>
  </si>
  <si>
    <t>O04807</t>
  </si>
  <si>
    <t>O04808</t>
  </si>
  <si>
    <t>O04809</t>
  </si>
  <si>
    <t>O04810</t>
  </si>
  <si>
    <t>O04811</t>
  </si>
  <si>
    <t>O04812</t>
  </si>
  <si>
    <t>O04813</t>
  </si>
  <si>
    <t>O04814</t>
  </si>
  <si>
    <t>O04815</t>
  </si>
  <si>
    <t>O04816</t>
  </si>
  <si>
    <t>O04817</t>
  </si>
  <si>
    <t>O04818</t>
  </si>
  <si>
    <t>O04819</t>
  </si>
  <si>
    <t>O04820</t>
  </si>
  <si>
    <t>O04821</t>
  </si>
  <si>
    <t>O04822</t>
  </si>
  <si>
    <t>O04823</t>
  </si>
  <si>
    <t>O04824</t>
  </si>
  <si>
    <t>O04825</t>
  </si>
  <si>
    <t>O04826</t>
  </si>
  <si>
    <t>O04827</t>
  </si>
  <si>
    <t>O04828</t>
  </si>
  <si>
    <t>O04829</t>
  </si>
  <si>
    <t>O04830</t>
  </si>
  <si>
    <t>O04831</t>
  </si>
  <si>
    <t>O04832</t>
  </si>
  <si>
    <t>O04833</t>
  </si>
  <si>
    <t>O04834</t>
  </si>
  <si>
    <t>O04835</t>
  </si>
  <si>
    <t>O04836</t>
  </si>
  <si>
    <t>O04837</t>
  </si>
  <si>
    <t>O04838</t>
  </si>
  <si>
    <t>O04839</t>
  </si>
  <si>
    <t>O04840</t>
  </si>
  <si>
    <t>O04841</t>
  </si>
  <si>
    <t>O04842</t>
  </si>
  <si>
    <t>O04843</t>
  </si>
  <si>
    <t>O04844</t>
  </si>
  <si>
    <t>O04845</t>
  </si>
  <si>
    <t>O04846</t>
  </si>
  <si>
    <t>O04847</t>
  </si>
  <si>
    <t>O04848</t>
  </si>
  <si>
    <t>O04849</t>
  </si>
  <si>
    <t>O04850</t>
  </si>
  <si>
    <t>O04851</t>
  </si>
  <si>
    <t>O04852</t>
  </si>
  <si>
    <t>O04853</t>
  </si>
  <si>
    <t>O04854</t>
  </si>
  <si>
    <t>O04855</t>
  </si>
  <si>
    <t>O04856</t>
  </si>
  <si>
    <t>O04857</t>
  </si>
  <si>
    <t>O04858</t>
  </si>
  <si>
    <t>O04859</t>
  </si>
  <si>
    <t>O04860</t>
  </si>
  <si>
    <t>O04861</t>
  </si>
  <si>
    <t>O04862</t>
  </si>
  <si>
    <t>O04863</t>
  </si>
  <si>
    <t>O04864</t>
  </si>
  <si>
    <t>O04865</t>
  </si>
  <si>
    <t>O04866</t>
  </si>
  <si>
    <t>O04867</t>
  </si>
  <si>
    <t>O04868</t>
  </si>
  <si>
    <t>O04869</t>
  </si>
  <si>
    <t>O04870</t>
  </si>
  <si>
    <t>O04871</t>
  </si>
  <si>
    <t>O04872</t>
  </si>
  <si>
    <t>O04873</t>
  </si>
  <si>
    <t>O04874</t>
  </si>
  <si>
    <t>O04875</t>
  </si>
  <si>
    <t>O04876</t>
  </si>
  <si>
    <t>O04877</t>
  </si>
  <si>
    <t>O04878</t>
  </si>
  <si>
    <t>O04879</t>
  </si>
  <si>
    <t>O04880</t>
  </si>
  <si>
    <t>O04881</t>
  </si>
  <si>
    <t>O04882</t>
  </si>
  <si>
    <t>O04883</t>
  </si>
  <si>
    <t>O04884</t>
  </si>
  <si>
    <t>O04885</t>
  </si>
  <si>
    <t>O04886</t>
  </si>
  <si>
    <t>O04887</t>
  </si>
  <si>
    <t>O04888</t>
  </si>
  <si>
    <t>O04889</t>
  </si>
  <si>
    <t>O04890</t>
  </si>
  <si>
    <t>O04891</t>
  </si>
  <si>
    <t>O04892</t>
  </si>
  <si>
    <t>O04893</t>
  </si>
  <si>
    <t>O04894</t>
  </si>
  <si>
    <t>O04895</t>
  </si>
  <si>
    <t>O04896</t>
  </si>
  <si>
    <t>O04897</t>
  </si>
  <si>
    <t>O04898</t>
  </si>
  <si>
    <t>O04899</t>
  </si>
  <si>
    <t>O04900</t>
  </si>
  <si>
    <t>O04901</t>
  </si>
  <si>
    <t>O04902</t>
  </si>
  <si>
    <t>O04903</t>
  </si>
  <si>
    <t>O04904</t>
  </si>
  <si>
    <t>O04905</t>
  </si>
  <si>
    <t>O04906</t>
  </si>
  <si>
    <t>O04907</t>
  </si>
  <si>
    <t>O04908</t>
  </si>
  <si>
    <t>O04909</t>
  </si>
  <si>
    <t>O04910</t>
  </si>
  <si>
    <t>O04911</t>
  </si>
  <si>
    <t>O04912</t>
  </si>
  <si>
    <t>O04913</t>
  </si>
  <si>
    <t>O04914</t>
  </si>
  <si>
    <t>O04915</t>
  </si>
  <si>
    <t>O04916</t>
  </si>
  <si>
    <t>O04917</t>
  </si>
  <si>
    <t>O04918</t>
  </si>
  <si>
    <t>O04919</t>
  </si>
  <si>
    <t>O04920</t>
  </si>
  <si>
    <t>O04921</t>
  </si>
  <si>
    <t>O04922</t>
  </si>
  <si>
    <t>O04923</t>
  </si>
  <si>
    <t>O04924</t>
  </si>
  <si>
    <t>O04925</t>
  </si>
  <si>
    <t>O04926</t>
  </si>
  <si>
    <t>O04927</t>
  </si>
  <si>
    <t>O04928</t>
  </si>
  <si>
    <t>O04929</t>
  </si>
  <si>
    <t>O04930</t>
  </si>
  <si>
    <t>O04931</t>
  </si>
  <si>
    <t>O04932</t>
  </si>
  <si>
    <t>O04933</t>
  </si>
  <si>
    <t>O04934</t>
  </si>
  <si>
    <t>O04935</t>
  </si>
  <si>
    <t>O04936</t>
  </si>
  <si>
    <t>O04937</t>
  </si>
  <si>
    <t>O04938</t>
  </si>
  <si>
    <t>O04939</t>
  </si>
  <si>
    <t>O04940</t>
  </si>
  <si>
    <t>O04941</t>
  </si>
  <si>
    <t>O04942</t>
  </si>
  <si>
    <t>O04943</t>
  </si>
  <si>
    <t>O04944</t>
  </si>
  <si>
    <t>O04945</t>
  </si>
  <si>
    <t>O04946</t>
  </si>
  <si>
    <t>O04947</t>
  </si>
  <si>
    <t>O04948</t>
  </si>
  <si>
    <t>O04949</t>
  </si>
  <si>
    <t>O04950</t>
  </si>
  <si>
    <t>O04951</t>
  </si>
  <si>
    <t>O04952</t>
  </si>
  <si>
    <t>O04953</t>
  </si>
  <si>
    <t>O04954</t>
  </si>
  <si>
    <t>O04955</t>
  </si>
  <si>
    <t>O04956</t>
  </si>
  <si>
    <t>O04957</t>
  </si>
  <si>
    <t>O04958</t>
  </si>
  <si>
    <t>O04959</t>
  </si>
  <si>
    <t>O04960</t>
  </si>
  <si>
    <t>O04961</t>
  </si>
  <si>
    <t>O04962</t>
  </si>
  <si>
    <t>O04963</t>
  </si>
  <si>
    <t>O04964</t>
  </si>
  <si>
    <t>O04965</t>
  </si>
  <si>
    <t>O04966</t>
  </si>
  <si>
    <t>O04967</t>
  </si>
  <si>
    <t>O04968</t>
  </si>
  <si>
    <t>O04969</t>
  </si>
  <si>
    <t>O04970</t>
  </si>
  <si>
    <t>O04971</t>
  </si>
  <si>
    <t>O04972</t>
  </si>
  <si>
    <t>O04973</t>
  </si>
  <si>
    <t>O04974</t>
  </si>
  <si>
    <t>O04975</t>
  </si>
  <si>
    <t>O04976</t>
  </si>
  <si>
    <t>O04977</t>
  </si>
  <si>
    <t>O04978</t>
  </si>
  <si>
    <t>O04979</t>
  </si>
  <si>
    <t>O04980</t>
  </si>
  <si>
    <t>O04981</t>
  </si>
  <si>
    <t>O04982</t>
  </si>
  <si>
    <t>O04983</t>
  </si>
  <si>
    <t>O04984</t>
  </si>
  <si>
    <t>O04985</t>
  </si>
  <si>
    <t>O04986</t>
  </si>
  <si>
    <t>O04987</t>
  </si>
  <si>
    <t>O04988</t>
  </si>
  <si>
    <t>O04989</t>
  </si>
  <si>
    <t>O04990</t>
  </si>
  <si>
    <t>O04991</t>
  </si>
  <si>
    <t>O04992</t>
  </si>
  <si>
    <t>O04993</t>
  </si>
  <si>
    <t>O04994</t>
  </si>
  <si>
    <t>O04995</t>
  </si>
  <si>
    <t>O04996</t>
  </si>
  <si>
    <t>O04997</t>
  </si>
  <si>
    <t>O04998</t>
  </si>
  <si>
    <t>O04999</t>
  </si>
  <si>
    <t>O05000</t>
  </si>
  <si>
    <t>Column1</t>
  </si>
  <si>
    <t>Column2</t>
  </si>
  <si>
    <t>Column3</t>
  </si>
  <si>
    <t>YEAR</t>
  </si>
  <si>
    <t>MONTH</t>
  </si>
  <si>
    <t>PROFIT MARGIN(%)</t>
  </si>
  <si>
    <t>CATEGORY</t>
  </si>
  <si>
    <t>Profit Status</t>
  </si>
  <si>
    <t>ORDER SIZE</t>
  </si>
  <si>
    <t>Total Sales</t>
  </si>
  <si>
    <t xml:space="preserve">Office Supplies </t>
  </si>
  <si>
    <t>Row Labels</t>
  </si>
  <si>
    <t>Grand Total</t>
  </si>
  <si>
    <t>Sum of Sales</t>
  </si>
  <si>
    <t>Sum of Profit</t>
  </si>
  <si>
    <t>May</t>
  </si>
  <si>
    <t>2023</t>
  </si>
  <si>
    <t>2024</t>
  </si>
  <si>
    <t>Jan</t>
  </si>
  <si>
    <t>Feb</t>
  </si>
  <si>
    <t>Mar</t>
  </si>
  <si>
    <t>Apr</t>
  </si>
  <si>
    <t>Jun</t>
  </si>
  <si>
    <t>Jul</t>
  </si>
  <si>
    <t>Aug</t>
  </si>
  <si>
    <t>Sep</t>
  </si>
  <si>
    <t>Oct</t>
  </si>
  <si>
    <t>Nov</t>
  </si>
  <si>
    <t>Dec</t>
  </si>
  <si>
    <t>Column Labels</t>
  </si>
  <si>
    <t>TOTAL SALES</t>
  </si>
  <si>
    <t>TOTAL PROFIT</t>
  </si>
  <si>
    <t>TOTAL ORDERS</t>
  </si>
  <si>
    <r>
      <rPr>
        <b/>
        <sz val="11"/>
        <color theme="0"/>
        <rFont val="Calibri"/>
        <family val="2"/>
        <scheme val="minor"/>
      </rPr>
      <t>AVERAGE SALES</t>
    </r>
    <r>
      <rPr>
        <sz val="11"/>
        <color theme="0"/>
        <rFont val="Calibri"/>
        <family val="2"/>
        <scheme val="minor"/>
      </rPr>
      <t xml:space="preserve"> </t>
    </r>
  </si>
  <si>
    <t>Count of Order ID</t>
  </si>
  <si>
    <t>FILTERS</t>
  </si>
  <si>
    <t>Created by UGBE JULIET
Excel Dashboard Project | 2026</t>
  </si>
  <si>
    <t>Global 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</si>
</sst>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6" formatCode="&quot;$&quot;#,##0.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22"/>
      <color theme="0"/>
      <name val="Arial Black"/>
      <family val="2"/>
    </font>
    <font>
      <b/>
      <sz val="22"/>
      <color theme="0"/>
      <name val="Calibri"/>
      <family val="2"/>
      <scheme val="minor"/>
    </font>
    <font>
      <b/>
      <sz val="16"/>
      <color theme="0"/>
      <name val="Calibri"/>
      <family val="2"/>
      <scheme val="minor"/>
    </font>
    <font>
      <sz val="16"/>
      <color theme="0"/>
      <name val="Calibri"/>
      <family val="2"/>
      <scheme val="minor"/>
    </font>
    <font>
      <b/>
      <sz val="36"/>
      <color theme="0"/>
      <name val="Calibri"/>
      <family val="2"/>
      <scheme val="minor"/>
    </font>
  </fonts>
  <fills count="6">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1" tint="0.249977111117893"/>
        <bgColor indexed="64"/>
      </patternFill>
    </fill>
    <fill>
      <patternFill patternType="solid">
        <fgColor theme="1" tint="0.249977111117893"/>
        <bgColor theme="4" tint="0.79998168889431442"/>
      </patternFill>
    </fill>
  </fills>
  <borders count="16">
    <border>
      <left/>
      <right/>
      <top/>
      <bottom/>
      <diagonal/>
    </border>
    <border>
      <left style="thin">
        <color theme="0"/>
      </left>
      <right style="thin">
        <color theme="0"/>
      </right>
      <top style="thin">
        <color theme="0"/>
      </top>
      <bottom style="thin">
        <color theme="0"/>
      </bottom>
      <diagonal/>
    </border>
    <border>
      <left/>
      <right/>
      <top style="thin">
        <color theme="0"/>
      </top>
      <bottom/>
      <diagonal/>
    </border>
    <border>
      <left style="thin">
        <color theme="0"/>
      </left>
      <right/>
      <top style="thin">
        <color theme="0"/>
      </top>
      <bottom/>
      <diagonal/>
    </border>
    <border>
      <left/>
      <right/>
      <top style="thick">
        <color theme="0"/>
      </top>
      <bottom/>
      <diagonal/>
    </border>
    <border>
      <left style="thin">
        <color theme="0"/>
      </left>
      <right/>
      <top style="thick">
        <color theme="0"/>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10" fontId="0" fillId="0" borderId="0" xfId="0" applyNumberFormat="1"/>
    <xf numFmtId="14" fontId="0" fillId="0" borderId="0" xfId="0" applyNumberFormat="1"/>
    <xf numFmtId="44" fontId="0" fillId="0" borderId="0" xfId="0" applyNumberFormat="1"/>
    <xf numFmtId="9" fontId="0" fillId="0" borderId="0" xfId="1" applyFont="1"/>
    <xf numFmtId="10" fontId="0" fillId="0" borderId="0" xfId="1" applyNumberFormat="1" applyFont="1"/>
    <xf numFmtId="0" fontId="0" fillId="3" borderId="1" xfId="0" applyFill="1" applyBorder="1"/>
    <xf numFmtId="0" fontId="2" fillId="0" borderId="0" xfId="0" applyFont="1" applyAlignment="1">
      <alignment horizontal="center" vertical="center" wrapText="1"/>
    </xf>
    <xf numFmtId="0" fontId="0" fillId="0" borderId="0" xfId="0" applyAlignment="1">
      <alignment vertical="center" wrapText="1"/>
    </xf>
    <xf numFmtId="0" fontId="0" fillId="3" borderId="2" xfId="0" applyFill="1" applyBorder="1"/>
    <xf numFmtId="0" fontId="0" fillId="2" borderId="3" xfId="0" applyFill="1" applyBorder="1"/>
    <xf numFmtId="0" fontId="0" fillId="2" borderId="2" xfId="0" applyFill="1" applyBorder="1"/>
    <xf numFmtId="0" fontId="0" fillId="2" borderId="4" xfId="0" applyFill="1" applyBorder="1"/>
    <xf numFmtId="0" fontId="0" fillId="2" borderId="5" xfId="0" applyFill="1" applyBorder="1"/>
    <xf numFmtId="0" fontId="0" fillId="3" borderId="3" xfId="0" applyFill="1" applyBorder="1"/>
    <xf numFmtId="0" fontId="0" fillId="0" borderId="0" xfId="0" applyAlignment="1">
      <alignment horizontal="right" vertical="center" wrapText="1"/>
    </xf>
    <xf numFmtId="0" fontId="2" fillId="0" borderId="0" xfId="0" applyFont="1" applyAlignment="1">
      <alignment horizontal="right"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pivotButton="1"/>
    <xf numFmtId="0" fontId="0" fillId="0" borderId="0" xfId="0" applyAlignment="1">
      <alignment horizontal="left"/>
    </xf>
    <xf numFmtId="7" fontId="0" fillId="0" borderId="0" xfId="0" applyNumberFormat="1"/>
    <xf numFmtId="0" fontId="0" fillId="0" borderId="0" xfId="0" applyAlignment="1">
      <alignment horizontal="left" indent="1"/>
    </xf>
    <xf numFmtId="0" fontId="0" fillId="0" borderId="0" xfId="0" applyNumberFormat="1"/>
    <xf numFmtId="0" fontId="5" fillId="4" borderId="0" xfId="0" applyFont="1" applyFill="1" applyAlignment="1">
      <alignment horizontal="center"/>
    </xf>
    <xf numFmtId="0" fontId="0" fillId="4" borderId="0" xfId="0" applyFill="1"/>
    <xf numFmtId="0" fontId="3" fillId="4" borderId="0" xfId="0" applyFont="1" applyFill="1" applyAlignment="1">
      <alignment horizontal="center"/>
    </xf>
    <xf numFmtId="0" fontId="4" fillId="4" borderId="0" xfId="0" applyFont="1" applyFill="1" applyAlignment="1">
      <alignment horizontal="center"/>
    </xf>
    <xf numFmtId="0" fontId="6" fillId="4" borderId="0" xfId="0" applyFont="1" applyFill="1" applyAlignment="1">
      <alignment horizontal="center"/>
    </xf>
    <xf numFmtId="0" fontId="7" fillId="5" borderId="15" xfId="0" applyNumberFormat="1" applyFont="1" applyFill="1" applyBorder="1"/>
    <xf numFmtId="0" fontId="8" fillId="4" borderId="0" xfId="0" applyFont="1" applyFill="1" applyAlignment="1">
      <alignment horizontal="center"/>
    </xf>
    <xf numFmtId="7" fontId="8" fillId="4" borderId="0" xfId="0" applyNumberFormat="1" applyFont="1" applyFill="1" applyAlignment="1">
      <alignment horizontal="center"/>
    </xf>
    <xf numFmtId="0" fontId="4" fillId="4" borderId="0" xfId="0" applyFont="1" applyFill="1" applyAlignment="1">
      <alignment horizontal="center" wrapText="1"/>
    </xf>
    <xf numFmtId="0" fontId="9" fillId="4" borderId="0" xfId="0" applyFont="1" applyFill="1" applyAlignment="1">
      <alignment horizontal="center"/>
    </xf>
    <xf numFmtId="166" fontId="8" fillId="4" borderId="0" xfId="0" applyNumberFormat="1" applyFont="1" applyFill="1" applyAlignment="1">
      <alignment horizontal="center"/>
    </xf>
  </cellXfs>
  <cellStyles count="2">
    <cellStyle name="Normal" xfId="0" builtinId="0"/>
    <cellStyle name="Percent" xfId="1" builtinId="5"/>
  </cellStyles>
  <dxfs count="9">
    <dxf>
      <numFmt numFmtId="0" formatCode="General"/>
    </dxf>
    <dxf>
      <numFmt numFmtId="0" formatCode="General"/>
    </dxf>
    <dxf>
      <numFmt numFmtId="14" formatCode="0.00%"/>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19" formatCode="m/d/yyyy"/>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[Global_Superstore_Practice_Dataset.xlsx]Profit by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243115.8799999998</c:v>
                </c:pt>
                <c:pt idx="1">
                  <c:v>240901.95999999973</c:v>
                </c:pt>
                <c:pt idx="2">
                  <c:v>248427.49000000005</c:v>
                </c:pt>
              </c:numCache>
            </c:numRef>
          </c:val>
          <c:extLst>
            <c:ext xmlns:c16="http://schemas.microsoft.com/office/drawing/2014/chart" uri="{C3380CC4-5D6E-409C-BE32-E72D297353CC}">
              <c16:uniqueId val="{00000000-BFE8-4D73-980A-FB54FA7B9B2B}"/>
            </c:ext>
          </c:extLst>
        </c:ser>
        <c:dLbls>
          <c:showLegendKey val="0"/>
          <c:showVal val="0"/>
          <c:showCatName val="0"/>
          <c:showSerName val="0"/>
          <c:showPercent val="0"/>
          <c:showBubbleSize val="0"/>
        </c:dLbls>
        <c:gapWidth val="219"/>
        <c:overlap val="-27"/>
        <c:axId val="1893345695"/>
        <c:axId val="1893339455"/>
      </c:barChart>
      <c:catAx>
        <c:axId val="1893345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39455"/>
        <c:crosses val="autoZero"/>
        <c:auto val="1"/>
        <c:lblAlgn val="ctr"/>
        <c:lblOffset val="100"/>
        <c:noMultiLvlLbl val="0"/>
      </c:catAx>
      <c:valAx>
        <c:axId val="1893339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4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1494264588488"/>
          <c:y val="0.11909648824033177"/>
          <c:w val="0.81846471522450515"/>
          <c:h val="0.59751538267944537"/>
        </c:manualLayout>
      </c:layout>
      <c:lineChart>
        <c:grouping val="standard"/>
        <c:varyColors val="0"/>
        <c:ser>
          <c:idx val="0"/>
          <c:order val="0"/>
          <c:tx>
            <c:v>Total</c:v>
          </c:tx>
          <c:spPr>
            <a:ln w="28575" cap="rnd">
              <a:solidFill>
                <a:schemeClr val="accent1"/>
              </a:solidFill>
              <a:round/>
            </a:ln>
            <a:effectLst/>
          </c:spPr>
          <c:marker>
            <c:symbol val="none"/>
          </c:marker>
          <c:cat>
            <c:strLit>
              <c:ptCount val="24"/>
              <c:pt idx="0">
                <c:v>2023 Jan</c:v>
              </c:pt>
              <c:pt idx="1">
                <c:v>2023 Feb</c:v>
              </c:pt>
              <c:pt idx="2">
                <c:v>2023 Mar</c:v>
              </c:pt>
              <c:pt idx="3">
                <c:v>2023 Apr</c:v>
              </c:pt>
              <c:pt idx="4">
                <c:v>2023 May</c:v>
              </c:pt>
              <c:pt idx="5">
                <c:v>2023 Jun</c:v>
              </c:pt>
              <c:pt idx="6">
                <c:v>2023 Jul</c:v>
              </c:pt>
              <c:pt idx="7">
                <c:v>2023 Aug</c:v>
              </c:pt>
              <c:pt idx="8">
                <c:v>2023 Sep</c:v>
              </c:pt>
              <c:pt idx="9">
                <c:v>2023 Oct</c:v>
              </c:pt>
              <c:pt idx="10">
                <c:v>2023 Nov</c:v>
              </c:pt>
              <c:pt idx="11">
                <c:v>2023 Dec</c:v>
              </c:pt>
              <c:pt idx="12">
                <c:v>2024 Jan</c:v>
              </c:pt>
              <c:pt idx="13">
                <c:v>2024 Feb</c:v>
              </c:pt>
              <c:pt idx="14">
                <c:v>2024 Mar</c:v>
              </c:pt>
              <c:pt idx="15">
                <c:v>2024 Apr</c:v>
              </c:pt>
              <c:pt idx="16">
                <c:v>2024 May</c:v>
              </c:pt>
              <c:pt idx="17">
                <c:v>2024 Jun</c:v>
              </c:pt>
              <c:pt idx="18">
                <c:v>2024 Jul</c:v>
              </c:pt>
              <c:pt idx="19">
                <c:v>2024 Aug</c:v>
              </c:pt>
              <c:pt idx="20">
                <c:v>2024 Sep</c:v>
              </c:pt>
              <c:pt idx="21">
                <c:v>2024 Oct</c:v>
              </c:pt>
              <c:pt idx="22">
                <c:v>2024 Nov</c:v>
              </c:pt>
              <c:pt idx="23">
                <c:v>2024 Dec</c:v>
              </c:pt>
            </c:strLit>
          </c:cat>
          <c:val>
            <c:numLit>
              <c:formatCode>General</c:formatCode>
              <c:ptCount val="24"/>
              <c:pt idx="0">
                <c:v>226060.53999999992</c:v>
              </c:pt>
              <c:pt idx="1">
                <c:v>165777.43000000002</c:v>
              </c:pt>
              <c:pt idx="2">
                <c:v>231616.84000000003</c:v>
              </c:pt>
              <c:pt idx="3">
                <c:v>206254.44000000009</c:v>
              </c:pt>
              <c:pt idx="4">
                <c:v>223206.82000000004</c:v>
              </c:pt>
              <c:pt idx="5">
                <c:v>209297.64999999997</c:v>
              </c:pt>
              <c:pt idx="6">
                <c:v>230037.43</c:v>
              </c:pt>
              <c:pt idx="7">
                <c:v>247971.56</c:v>
              </c:pt>
              <c:pt idx="8">
                <c:v>228170.00999999986</c:v>
              </c:pt>
              <c:pt idx="9">
                <c:v>214298.53000000006</c:v>
              </c:pt>
              <c:pt idx="10">
                <c:v>199612.1999999999</c:v>
              </c:pt>
              <c:pt idx="11">
                <c:v>195492.59000000008</c:v>
              </c:pt>
              <c:pt idx="12">
                <c:v>207800.83000000013</c:v>
              </c:pt>
              <c:pt idx="13">
                <c:v>177366.48999999996</c:v>
              </c:pt>
              <c:pt idx="14">
                <c:v>190597.27000000011</c:v>
              </c:pt>
              <c:pt idx="15">
                <c:v>206199.98999999979</c:v>
              </c:pt>
              <c:pt idx="16">
                <c:v>200682.04999999993</c:v>
              </c:pt>
              <c:pt idx="17">
                <c:v>228381.74999999997</c:v>
              </c:pt>
              <c:pt idx="18">
                <c:v>213057.88999999996</c:v>
              </c:pt>
              <c:pt idx="19">
                <c:v>209250.0400000001</c:v>
              </c:pt>
              <c:pt idx="20">
                <c:v>240149.05000000013</c:v>
              </c:pt>
              <c:pt idx="21">
                <c:v>206275.22999999998</c:v>
              </c:pt>
              <c:pt idx="22">
                <c:v>211938.72999999998</c:v>
              </c:pt>
              <c:pt idx="23">
                <c:v>200966.12</c:v>
              </c:pt>
            </c:numLit>
          </c:val>
          <c:smooth val="0"/>
          <c:extLst>
            <c:ext xmlns:c16="http://schemas.microsoft.com/office/drawing/2014/chart" uri="{C3380CC4-5D6E-409C-BE32-E72D297353CC}">
              <c16:uniqueId val="{00000000-8FF3-4BA0-B7AD-B1F0A292B2B6}"/>
            </c:ext>
          </c:extLst>
        </c:ser>
        <c:dLbls>
          <c:showLegendKey val="0"/>
          <c:showVal val="0"/>
          <c:showCatName val="0"/>
          <c:showSerName val="0"/>
          <c:showPercent val="0"/>
          <c:showBubbleSize val="0"/>
        </c:dLbls>
        <c:smooth val="0"/>
        <c:axId val="62059983"/>
        <c:axId val="62061423"/>
      </c:lineChart>
      <c:catAx>
        <c:axId val="6205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1423"/>
        <c:crosses val="autoZero"/>
        <c:auto val="1"/>
        <c:lblAlgn val="ctr"/>
        <c:lblOffset val="100"/>
        <c:noMultiLvlLbl val="0"/>
      </c:catAx>
      <c:valAx>
        <c:axId val="6206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[Global_Superstore_Practice_Dataset.xlsx]Pivot 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Sales By region'!$B$3</c:f>
              <c:strCache>
                <c:ptCount val="1"/>
                <c:pt idx="0">
                  <c:v>Total</c:v>
                </c:pt>
              </c:strCache>
            </c:strRef>
          </c:tx>
          <c:spPr>
            <a:solidFill>
              <a:schemeClr val="accent1"/>
            </a:solidFill>
            <a:ln>
              <a:noFill/>
            </a:ln>
            <a:effectLst/>
          </c:spPr>
          <c:invertIfNegative val="0"/>
          <c:cat>
            <c:strRef>
              <c:f>'Pivot Sales By region'!$A$4:$A$8</c:f>
              <c:strCache>
                <c:ptCount val="4"/>
                <c:pt idx="0">
                  <c:v>East</c:v>
                </c:pt>
                <c:pt idx="1">
                  <c:v>North</c:v>
                </c:pt>
                <c:pt idx="2">
                  <c:v>South</c:v>
                </c:pt>
                <c:pt idx="3">
                  <c:v>West</c:v>
                </c:pt>
              </c:strCache>
            </c:strRef>
          </c:cat>
          <c:val>
            <c:numRef>
              <c:f>'Pivot Sales By region'!$B$4:$B$8</c:f>
              <c:numCache>
                <c:formatCode>"$"#,##0.00_);\("$"#,##0.00\)</c:formatCode>
                <c:ptCount val="4"/>
                <c:pt idx="0">
                  <c:v>1274916.6500000006</c:v>
                </c:pt>
                <c:pt idx="1">
                  <c:v>1268981.0700000012</c:v>
                </c:pt>
                <c:pt idx="2">
                  <c:v>1250820.439999999</c:v>
                </c:pt>
                <c:pt idx="3">
                  <c:v>1275743.3199999991</c:v>
                </c:pt>
              </c:numCache>
            </c:numRef>
          </c:val>
          <c:extLst>
            <c:ext xmlns:c16="http://schemas.microsoft.com/office/drawing/2014/chart" uri="{C3380CC4-5D6E-409C-BE32-E72D297353CC}">
              <c16:uniqueId val="{00000000-098F-40EA-AE4A-EC9A822B2DE9}"/>
            </c:ext>
          </c:extLst>
        </c:ser>
        <c:dLbls>
          <c:showLegendKey val="0"/>
          <c:showVal val="0"/>
          <c:showCatName val="0"/>
          <c:showSerName val="0"/>
          <c:showPercent val="0"/>
          <c:showBubbleSize val="0"/>
        </c:dLbls>
        <c:gapWidth val="219"/>
        <c:overlap val="-27"/>
        <c:axId val="245333695"/>
        <c:axId val="391291295"/>
      </c:barChart>
      <c:catAx>
        <c:axId val="24533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91295"/>
        <c:crosses val="autoZero"/>
        <c:auto val="1"/>
        <c:lblAlgn val="ctr"/>
        <c:lblOffset val="100"/>
        <c:noMultiLvlLbl val="0"/>
      </c:catAx>
      <c:valAx>
        <c:axId val="391291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33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[Global_Superstore_Practice_Dataset.xlsx]Sales By segment!PivotTable3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03-472B-9238-1A5702080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03-472B-9238-1A5702080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03-472B-9238-1A5702080533}"/>
              </c:ext>
            </c:extLst>
          </c:dPt>
          <c:cat>
            <c:strRef>
              <c:f>'Sales By segment'!$A$4:$A$7</c:f>
              <c:strCache>
                <c:ptCount val="3"/>
                <c:pt idx="0">
                  <c:v>Consumer</c:v>
                </c:pt>
                <c:pt idx="1">
                  <c:v>Corporate</c:v>
                </c:pt>
                <c:pt idx="2">
                  <c:v>Home Office</c:v>
                </c:pt>
              </c:strCache>
            </c:strRef>
          </c:cat>
          <c:val>
            <c:numRef>
              <c:f>'Sales By segment'!$B$4:$B$7</c:f>
              <c:numCache>
                <c:formatCode>_("$"* #,##0.00_);_("$"* \(#,##0.00\);_("$"* "-"??_);_(@_)</c:formatCode>
                <c:ptCount val="3"/>
                <c:pt idx="0">
                  <c:v>1824074.089999998</c:v>
                </c:pt>
                <c:pt idx="1">
                  <c:v>1353125.0899999992</c:v>
                </c:pt>
                <c:pt idx="2">
                  <c:v>1893262.2999999975</c:v>
                </c:pt>
              </c:numCache>
            </c:numRef>
          </c:val>
          <c:extLst>
            <c:ext xmlns:c16="http://schemas.microsoft.com/office/drawing/2014/chart" uri="{C3380CC4-5D6E-409C-BE32-E72D297353CC}">
              <c16:uniqueId val="{00000006-1A03-472B-9238-1A57020805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[Global_Superstore_Practice_Dataset.xlsx]Top 10 !PivotTable10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1O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'!$B$3</c:f>
              <c:strCache>
                <c:ptCount val="1"/>
                <c:pt idx="0">
                  <c:v>Total</c:v>
                </c:pt>
              </c:strCache>
            </c:strRef>
          </c:tx>
          <c:spPr>
            <a:solidFill>
              <a:schemeClr val="accent1"/>
            </a:solidFill>
            <a:ln>
              <a:noFill/>
            </a:ln>
            <a:effectLst/>
          </c:spPr>
          <c:invertIfNegative val="0"/>
          <c:cat>
            <c:strRef>
              <c:f>'Top 10 '!$A$4:$A$14</c:f>
              <c:strCache>
                <c:ptCount val="10"/>
                <c:pt idx="0">
                  <c:v>Customer 14</c:v>
                </c:pt>
                <c:pt idx="1">
                  <c:v>Customer 20</c:v>
                </c:pt>
                <c:pt idx="2">
                  <c:v>Customer 30</c:v>
                </c:pt>
                <c:pt idx="3">
                  <c:v>Customer 38</c:v>
                </c:pt>
                <c:pt idx="4">
                  <c:v>Customer 43</c:v>
                </c:pt>
                <c:pt idx="5">
                  <c:v>Customer 48</c:v>
                </c:pt>
                <c:pt idx="6">
                  <c:v>Customer 51</c:v>
                </c:pt>
                <c:pt idx="7">
                  <c:v>Customer 55</c:v>
                </c:pt>
                <c:pt idx="8">
                  <c:v>Customer 57</c:v>
                </c:pt>
                <c:pt idx="9">
                  <c:v>Customer 66</c:v>
                </c:pt>
              </c:strCache>
            </c:strRef>
          </c:cat>
          <c:val>
            <c:numRef>
              <c:f>'Top 10 '!$B$4:$B$14</c:f>
              <c:numCache>
                <c:formatCode>_("$"* #,##0.00_);_("$"* \(#,##0.00\);_("$"* "-"??_);_(@_)</c:formatCode>
                <c:ptCount val="10"/>
                <c:pt idx="0">
                  <c:v>66350.319999999992</c:v>
                </c:pt>
                <c:pt idx="1">
                  <c:v>66978.570000000007</c:v>
                </c:pt>
                <c:pt idx="2">
                  <c:v>71333.899999999994</c:v>
                </c:pt>
                <c:pt idx="3">
                  <c:v>63467.270000000019</c:v>
                </c:pt>
                <c:pt idx="4">
                  <c:v>71237.64</c:v>
                </c:pt>
                <c:pt idx="5">
                  <c:v>64379.430000000008</c:v>
                </c:pt>
                <c:pt idx="6">
                  <c:v>63626.820000000007</c:v>
                </c:pt>
                <c:pt idx="7">
                  <c:v>67977.05</c:v>
                </c:pt>
                <c:pt idx="8">
                  <c:v>79773.999999999985</c:v>
                </c:pt>
                <c:pt idx="9">
                  <c:v>64268.070000000007</c:v>
                </c:pt>
              </c:numCache>
            </c:numRef>
          </c:val>
          <c:extLst>
            <c:ext xmlns:c16="http://schemas.microsoft.com/office/drawing/2014/chart" uri="{C3380CC4-5D6E-409C-BE32-E72D297353CC}">
              <c16:uniqueId val="{00000000-B772-4E5B-A91E-A06BDDADCF8C}"/>
            </c:ext>
          </c:extLst>
        </c:ser>
        <c:dLbls>
          <c:showLegendKey val="0"/>
          <c:showVal val="0"/>
          <c:showCatName val="0"/>
          <c:showSerName val="0"/>
          <c:showPercent val="0"/>
          <c:showBubbleSize val="0"/>
        </c:dLbls>
        <c:gapWidth val="219"/>
        <c:overlap val="-27"/>
        <c:axId val="477681487"/>
        <c:axId val="383991359"/>
      </c:barChart>
      <c:catAx>
        <c:axId val="47768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991359"/>
        <c:crosses val="autoZero"/>
        <c:auto val="1"/>
        <c:lblAlgn val="ctr"/>
        <c:lblOffset val="100"/>
        <c:noMultiLvlLbl val="0"/>
      </c:catAx>
      <c:valAx>
        <c:axId val="3839913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8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315945</xdr:colOff>
      <xdr:row>6</xdr:row>
      <xdr:rowOff>123472</xdr:rowOff>
    </xdr:from>
    <xdr:to>
      <xdr:col>13</xdr:col>
      <xdr:colOff>414514</xdr:colOff>
      <xdr:row>17</xdr:row>
      <xdr:rowOff>97015</xdr:rowOff>
    </xdr:to>
    <xdr:graphicFrame macro="">
      <xdr:nvGraphicFramePr>
        <xdr:cNvPr id="3" name="Chart 2">
          <a:extLst>
            <a:ext uri="{FF2B5EF4-FFF2-40B4-BE49-F238E27FC236}">
              <a16:creationId xmlns:a16="http://schemas.microsoft.com/office/drawing/2014/main" id="{54DA608C-3850-4BCB-A8BB-0850DDED0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194026</xdr:colOff>
      <xdr:row>19</xdr:row>
      <xdr:rowOff>45862</xdr:rowOff>
    </xdr:from>
    <xdr:to>
      <xdr:col>6</xdr:col>
      <xdr:colOff>167568</xdr:colOff>
      <xdr:row>32</xdr:row>
      <xdr:rowOff>148166</xdr:rowOff>
    </xdr:to>
    <xdr:graphicFrame macro="">
      <xdr:nvGraphicFramePr>
        <xdr:cNvPr id="5" name="Chart 4">
          <a:extLst>
            <a:ext uri="{FF2B5EF4-FFF2-40B4-BE49-F238E27FC236}">
              <a16:creationId xmlns:a16="http://schemas.microsoft.com/office/drawing/2014/main" id="{F9679BB7-67CC-452D-8FAC-30BED718B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114652</xdr:rowOff>
    </xdr:from>
    <xdr:to>
      <xdr:col>6</xdr:col>
      <xdr:colOff>88195</xdr:colOff>
      <xdr:row>17</xdr:row>
      <xdr:rowOff>97013</xdr:rowOff>
    </xdr:to>
    <xdr:graphicFrame macro="">
      <xdr:nvGraphicFramePr>
        <xdr:cNvPr id="7" name="Chart 6">
          <a:extLst>
            <a:ext uri="{FF2B5EF4-FFF2-40B4-BE49-F238E27FC236}">
              <a16:creationId xmlns:a16="http://schemas.microsoft.com/office/drawing/2014/main" id="{32DCEBBF-5CD9-4264-B2E3-06A2F06D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598365</xdr:colOff>
      <xdr:row>15</xdr:row>
      <xdr:rowOff>131728</xdr:rowOff>
    </xdr:from>
    <xdr:to>
      <xdr:col>22</xdr:col>
      <xdr:colOff>426383</xdr:colOff>
      <xdr:row>23</xdr:row>
      <xdr:rowOff>93736</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779C54AF-AA96-4928-BFD7-2312A484C9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04365" y="2915145"/>
              <a:ext cx="4124851" cy="1401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45793</xdr:colOff>
      <xdr:row>26</xdr:row>
      <xdr:rowOff>30530</xdr:rowOff>
    </xdr:from>
    <xdr:to>
      <xdr:col>22</xdr:col>
      <xdr:colOff>416210</xdr:colOff>
      <xdr:row>33</xdr:row>
      <xdr:rowOff>147895</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1D9B6C96-20C2-408F-A713-48B2A1B870B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565626" y="4793030"/>
              <a:ext cx="4053417" cy="1376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59022</xdr:colOff>
      <xdr:row>37</xdr:row>
      <xdr:rowOff>103119</xdr:rowOff>
    </xdr:from>
    <xdr:to>
      <xdr:col>22</xdr:col>
      <xdr:colOff>495585</xdr:colOff>
      <xdr:row>44</xdr:row>
      <xdr:rowOff>138397</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00963CC7-0360-48F3-A3DA-02F939387C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78855" y="6844702"/>
              <a:ext cx="4119563" cy="1294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549521</xdr:colOff>
      <xdr:row>6</xdr:row>
      <xdr:rowOff>91136</xdr:rowOff>
    </xdr:from>
    <xdr:to>
      <xdr:col>22</xdr:col>
      <xdr:colOff>364310</xdr:colOff>
      <xdr:row>13</xdr:row>
      <xdr:rowOff>172384</xdr:rowOff>
    </xdr:to>
    <mc:AlternateContent xmlns:mc="http://schemas.openxmlformats.org/markup-compatibility/2006">
      <mc:Choice xmlns:tsle="http://schemas.microsoft.com/office/drawing/2012/timeslicer" Requires="tsle">
        <xdr:graphicFrame macro="">
          <xdr:nvGraphicFramePr>
            <xdr:cNvPr id="19" name="Order Date">
              <a:extLst>
                <a:ext uri="{FF2B5EF4-FFF2-40B4-BE49-F238E27FC236}">
                  <a16:creationId xmlns:a16="http://schemas.microsoft.com/office/drawing/2014/main" id="{CDD53BD7-65BF-4DCA-9F83-3EEE89C96DC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55521" y="1255303"/>
              <a:ext cx="4111622" cy="13406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315148</xdr:colOff>
      <xdr:row>34</xdr:row>
      <xdr:rowOff>104658</xdr:rowOff>
    </xdr:from>
    <xdr:to>
      <xdr:col>8</xdr:col>
      <xdr:colOff>72906</xdr:colOff>
      <xdr:row>48</xdr:row>
      <xdr:rowOff>72673</xdr:rowOff>
    </xdr:to>
    <xdr:graphicFrame macro="">
      <xdr:nvGraphicFramePr>
        <xdr:cNvPr id="20" name="Chart 19">
          <a:extLst>
            <a:ext uri="{FF2B5EF4-FFF2-40B4-BE49-F238E27FC236}">
              <a16:creationId xmlns:a16="http://schemas.microsoft.com/office/drawing/2014/main" id="{2CCE391A-45A9-4BE7-9644-17B484B43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370417</xdr:colOff>
      <xdr:row>18</xdr:row>
      <xdr:rowOff>132292</xdr:rowOff>
    </xdr:from>
    <xdr:to>
      <xdr:col>13</xdr:col>
      <xdr:colOff>508000</xdr:colOff>
      <xdr:row>33</xdr:row>
      <xdr:rowOff>26458</xdr:rowOff>
    </xdr:to>
    <xdr:graphicFrame macro="">
      <xdr:nvGraphicFramePr>
        <xdr:cNvPr id="21" name="Chart 20">
          <a:extLst>
            <a:ext uri="{FF2B5EF4-FFF2-40B4-BE49-F238E27FC236}">
              <a16:creationId xmlns:a16="http://schemas.microsoft.com/office/drawing/2014/main" id="{8D5F9D11-D247-47F8-BDBA-39F4CFBC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1.534352199073" createdVersion="8" refreshedVersion="8" minRefreshableVersion="3" recordCount="5000" xr:uid="{CC23ADDA-FC6A-41A6-BADB-A0C8695881AD}">
  <cacheSource type="worksheet">
    <worksheetSource name="SALESDATA"/>
  </cacheSource>
  <cacheFields count="24">
    <cacheField name="Order ID" numFmtId="0">
      <sharedItems/>
    </cacheField>
    <cacheField name="Order Date" numFmtId="14">
      <sharedItems containsSemiMixedTypes="0" containsNonDate="0" containsDate="1" containsString="0" minDate="2023-01-01T00:00:00" maxDate="2025-01-01T00:00:00" count="731">
        <d v="2024-08-13T00:00:00"/>
        <d v="2024-07-13T00:00:00"/>
        <d v="2023-05-02T00:00:00"/>
        <d v="2024-03-28T00:00:00"/>
        <d v="2024-07-02T00:00:00"/>
        <d v="2024-04-13T00:00:00"/>
        <d v="2023-12-14T00:00:00"/>
        <d v="2023-05-22T00:00:00"/>
        <d v="2023-10-08T00:00:00"/>
        <d v="2023-12-09T00:00:00"/>
        <d v="2023-01-14T00:00:00"/>
        <d v="2024-02-11T00:00:00"/>
        <d v="2023-05-16T00:00:00"/>
        <d v="2023-11-01T00:00:00"/>
        <d v="2023-02-17T00:00:00"/>
        <d v="2024-12-29T00:00:00"/>
        <d v="2023-06-10T00:00:00"/>
        <d v="2024-12-31T00:00:00"/>
        <d v="2024-02-25T00:00:00"/>
        <d v="2024-01-23T00:00:00"/>
        <d v="2024-06-12T00:00:00"/>
        <d v="2024-04-18T00:00:00"/>
        <d v="2023-04-26T00:00:00"/>
        <d v="2024-10-01T00:00:00"/>
        <d v="2024-07-11T00:00:00"/>
        <d v="2024-05-16T00:00:00"/>
        <d v="2024-08-31T00:00:00"/>
        <d v="2023-07-02T00:00:00"/>
        <d v="2024-10-22T00:00:00"/>
        <d v="2024-04-06T00:00:00"/>
        <d v="2023-02-25T00:00:00"/>
        <d v="2023-12-25T00:00:00"/>
        <d v="2023-10-24T00:00:00"/>
        <d v="2023-04-06T00:00:00"/>
        <d v="2024-11-25T00:00:00"/>
        <d v="2024-09-09T00:00:00"/>
        <d v="2024-05-29T00:00:00"/>
        <d v="2024-06-13T00:00:00"/>
        <d v="2024-07-16T00:00:00"/>
        <d v="2023-07-13T00:00:00"/>
        <d v="2023-07-19T00:00:00"/>
        <d v="2024-11-17T00:00:00"/>
        <d v="2023-11-06T00:00:00"/>
        <d v="2023-08-31T00:00:00"/>
        <d v="2023-11-03T00:00:00"/>
        <d v="2023-04-24T00:00:00"/>
        <d v="2023-09-27T00:00:00"/>
        <d v="2023-03-27T00:00:00"/>
        <d v="2023-04-16T00:00:00"/>
        <d v="2023-04-20T00:00:00"/>
        <d v="2023-01-19T00:00:00"/>
        <d v="2024-05-28T00:00:00"/>
        <d v="2023-06-04T00:00:00"/>
        <d v="2023-09-12T00:00:00"/>
        <d v="2024-10-27T00:00:00"/>
        <d v="2024-03-05T00:00:00"/>
        <d v="2024-04-10T00:00:00"/>
        <d v="2024-10-03T00:00:00"/>
        <d v="2024-01-03T00:00:00"/>
        <d v="2023-05-14T00:00:00"/>
        <d v="2023-10-19T00:00:00"/>
        <d v="2024-03-31T00:00:00"/>
        <d v="2023-05-01T00:00:00"/>
        <d v="2024-09-28T00:00:00"/>
        <d v="2023-08-09T00:00:00"/>
        <d v="2024-12-08T00:00:00"/>
        <d v="2023-12-02T00:00:00"/>
        <d v="2023-09-28T00:00:00"/>
        <d v="2023-03-13T00:00:00"/>
        <d v="2023-01-28T00:00:00"/>
        <d v="2023-06-12T00:00:00"/>
        <d v="2024-12-14T00:00:00"/>
        <d v="2023-08-18T00:00:00"/>
        <d v="2024-03-19T00:00:00"/>
        <d v="2023-05-20T00:00:00"/>
        <d v="2023-04-05T00:00:00"/>
        <d v="2023-01-16T00:00:00"/>
        <d v="2023-09-10T00:00:00"/>
        <d v="2023-10-05T00:00:00"/>
        <d v="2024-06-04T00:00:00"/>
        <d v="2024-05-13T00:00:00"/>
        <d v="2024-09-15T00:00:00"/>
        <d v="2023-12-18T00:00:00"/>
        <d v="2024-03-26T00:00:00"/>
        <d v="2023-03-17T00:00:00"/>
        <d v="2024-09-10T00:00:00"/>
        <d v="2024-09-07T00:00:00"/>
        <d v="2024-08-17T00:00:00"/>
        <d v="2024-12-19T00:00:00"/>
        <d v="2023-09-11T00:00:00"/>
        <d v="2024-11-30T00:00:00"/>
        <d v="2024-07-27T00:00:00"/>
        <d v="2023-03-09T00:00:00"/>
        <d v="2023-11-09T00:00:00"/>
        <d v="2024-04-26T00:00:00"/>
        <d v="2023-12-12T00:00:00"/>
        <d v="2023-10-13T00:00:00"/>
        <d v="2024-02-07T00:00:00"/>
        <d v="2024-12-03T00:00:00"/>
        <d v="2024-09-05T00:00:00"/>
        <d v="2024-05-01T00:00:00"/>
        <d v="2023-10-06T00:00:00"/>
        <d v="2023-05-17T00:00:00"/>
        <d v="2024-11-24T00:00:00"/>
        <d v="2024-01-22T00:00:00"/>
        <d v="2024-04-12T00:00:00"/>
        <d v="2023-11-15T00:00:00"/>
        <d v="2024-07-22T00:00:00"/>
        <d v="2023-04-01T00:00:00"/>
        <d v="2024-07-29T00:00:00"/>
        <d v="2024-06-25T00:00:00"/>
        <d v="2024-08-20T00:00:00"/>
        <d v="2023-08-29T00:00:00"/>
        <d v="2023-03-24T00:00:00"/>
        <d v="2024-04-23T00:00:00"/>
        <d v="2024-11-11T00:00:00"/>
        <d v="2023-07-03T00:00:00"/>
        <d v="2024-07-18T00:00:00"/>
        <d v="2024-11-21T00:00:00"/>
        <d v="2023-05-05T00:00:00"/>
        <d v="2023-05-06T00:00:00"/>
        <d v="2023-02-03T00:00:00"/>
        <d v="2023-07-09T00:00:00"/>
        <d v="2023-05-31T00:00:00"/>
        <d v="2024-09-03T00:00:00"/>
        <d v="2023-12-29T00:00:00"/>
        <d v="2024-11-06T00:00:00"/>
        <d v="2023-08-28T00:00:00"/>
        <d v="2024-12-17T00:00:00"/>
        <d v="2024-09-30T00:00:00"/>
        <d v="2023-11-21T00:00:00"/>
        <d v="2023-10-31T00:00:00"/>
        <d v="2024-07-05T00:00:00"/>
        <d v="2024-08-21T00:00:00"/>
        <d v="2023-08-19T00:00:00"/>
        <d v="2023-09-21T00:00:00"/>
        <d v="2023-02-02T00:00:00"/>
        <d v="2024-02-18T00:00:00"/>
        <d v="2024-04-11T00:00:00"/>
        <d v="2024-11-28T00:00:00"/>
        <d v="2023-06-19T00:00:00"/>
        <d v="2024-07-25T00:00:00"/>
        <d v="2024-07-08T00:00:00"/>
        <d v="2024-09-08T00:00:00"/>
        <d v="2024-08-08T00:00:00"/>
        <d v="2024-02-29T00:00:00"/>
        <d v="2023-01-21T00:00:00"/>
        <d v="2024-09-02T00:00:00"/>
        <d v="2023-01-17T00:00:00"/>
        <d v="2024-06-23T00:00:00"/>
        <d v="2024-06-21T00:00:00"/>
        <d v="2024-08-16T00:00:00"/>
        <d v="2023-07-15T00:00:00"/>
        <d v="2024-05-26T00:00:00"/>
        <d v="2023-09-29T00:00:00"/>
        <d v="2024-12-05T00:00:00"/>
        <d v="2023-03-15T00:00:00"/>
        <d v="2023-11-17T00:00:00"/>
        <d v="2024-01-09T00:00:00"/>
        <d v="2024-11-18T00:00:00"/>
        <d v="2024-02-13T00:00:00"/>
        <d v="2024-01-28T00:00:00"/>
        <d v="2024-09-17T00:00:00"/>
        <d v="2023-12-04T00:00:00"/>
        <d v="2024-10-17T00:00:00"/>
        <d v="2023-10-12T00:00:00"/>
        <d v="2024-11-09T00:00:00"/>
        <d v="2024-12-11T00:00:00"/>
        <d v="2023-04-14T00:00:00"/>
        <d v="2024-09-25T00:00:00"/>
        <d v="2024-07-03T00:00:00"/>
        <d v="2023-12-06T00:00:00"/>
        <d v="2024-05-23T00:00:00"/>
        <d v="2023-10-26T00:00:00"/>
        <d v="2024-06-09T00:00:00"/>
        <d v="2024-10-11T00:00:00"/>
        <d v="2024-03-14T00:00:00"/>
        <d v="2023-01-22T00:00:00"/>
        <d v="2023-06-08T00:00:00"/>
        <d v="2023-02-12T00:00:00"/>
        <d v="2023-09-22T00:00:00"/>
        <d v="2024-11-26T00:00:00"/>
        <d v="2023-12-24T00:00:00"/>
        <d v="2024-07-23T00:00:00"/>
        <d v="2023-04-04T00:00:00"/>
        <d v="2023-03-02T00:00:00"/>
        <d v="2024-08-25T00:00:00"/>
        <d v="2024-07-17T00:00:00"/>
        <d v="2023-03-19T00:00:00"/>
        <d v="2023-11-07T00:00:00"/>
        <d v="2023-10-11T00:00:00"/>
        <d v="2023-12-19T00:00:00"/>
        <d v="2023-06-24T00:00:00"/>
        <d v="2024-04-01T00:00:00"/>
        <d v="2023-01-01T00:00:00"/>
        <d v="2024-01-24T00:00:00"/>
        <d v="2023-04-30T00:00:00"/>
        <d v="2023-09-09T00:00:00"/>
        <d v="2024-06-27T00:00:00"/>
        <d v="2024-08-18T00:00:00"/>
        <d v="2024-10-24T00:00:00"/>
        <d v="2024-02-06T00:00:00"/>
        <d v="2023-12-31T00:00:00"/>
        <d v="2023-07-24T00:00:00"/>
        <d v="2023-04-03T00:00:00"/>
        <d v="2024-11-19T00:00:00"/>
        <d v="2023-08-20T00:00:00"/>
        <d v="2023-07-25T00:00:00"/>
        <d v="2024-01-30T00:00:00"/>
        <d v="2023-11-22T00:00:00"/>
        <d v="2024-04-14T00:00:00"/>
        <d v="2023-01-11T00:00:00"/>
        <d v="2023-09-06T00:00:00"/>
        <d v="2024-11-23T00:00:00"/>
        <d v="2024-01-14T00:00:00"/>
        <d v="2023-02-11T00:00:00"/>
        <d v="2023-05-10T00:00:00"/>
        <d v="2024-03-04T00:00:00"/>
        <d v="2023-11-18T00:00:00"/>
        <d v="2024-02-17T00:00:00"/>
        <d v="2023-01-12T00:00:00"/>
        <d v="2024-03-25T00:00:00"/>
        <d v="2023-08-16T00:00:00"/>
        <d v="2023-03-14T00:00:00"/>
        <d v="2024-03-30T00:00:00"/>
        <d v="2024-04-29T00:00:00"/>
        <d v="2024-01-29T00:00:00"/>
        <d v="2023-06-25T00:00:00"/>
        <d v="2024-03-17T00:00:00"/>
        <d v="2024-12-18T00:00:00"/>
        <d v="2023-01-02T00:00:00"/>
        <d v="2024-05-08T00:00:00"/>
        <d v="2024-08-15T00:00:00"/>
        <d v="2023-04-02T00:00:00"/>
        <d v="2023-03-21T00:00:00"/>
        <d v="2024-08-22T00:00:00"/>
        <d v="2024-12-30T00:00:00"/>
        <d v="2023-08-10T00:00:00"/>
        <d v="2024-03-11T00:00:00"/>
        <d v="2023-03-01T00:00:00"/>
        <d v="2024-10-12T00:00:00"/>
        <d v="2024-07-21T00:00:00"/>
        <d v="2023-04-07T00:00:00"/>
        <d v="2023-03-11T00:00:00"/>
        <d v="2023-08-13T00:00:00"/>
        <d v="2024-08-03T00:00:00"/>
        <d v="2024-06-14T00:00:00"/>
        <d v="2023-05-24T00:00:00"/>
        <d v="2024-08-01T00:00:00"/>
        <d v="2024-09-16T00:00:00"/>
        <d v="2023-11-10T00:00:00"/>
        <d v="2023-07-18T00:00:00"/>
        <d v="2024-02-23T00:00:00"/>
        <d v="2023-03-26T00:00:00"/>
        <d v="2023-11-20T00:00:00"/>
        <d v="2023-11-23T00:00:00"/>
        <d v="2023-08-23T00:00:00"/>
        <d v="2024-11-10T00:00:00"/>
        <d v="2023-09-20T00:00:00"/>
        <d v="2024-07-06T00:00:00"/>
        <d v="2023-07-22T00:00:00"/>
        <d v="2023-08-25T00:00:00"/>
        <d v="2023-12-30T00:00:00"/>
        <d v="2024-06-10T00:00:00"/>
        <d v="2023-10-10T00:00:00"/>
        <d v="2023-06-27T00:00:00"/>
        <d v="2023-01-20T00:00:00"/>
        <d v="2023-08-11T00:00:00"/>
        <d v="2023-10-17T00:00:00"/>
        <d v="2023-12-23T00:00:00"/>
        <d v="2023-02-04T00:00:00"/>
        <d v="2024-01-01T00:00:00"/>
        <d v="2023-07-04T00:00:00"/>
        <d v="2024-08-10T00:00:00"/>
        <d v="2023-06-15T00:00:00"/>
        <d v="2024-02-15T00:00:00"/>
        <d v="2024-06-19T00:00:00"/>
        <d v="2024-01-20T00:00:00"/>
        <d v="2024-07-15T00:00:00"/>
        <d v="2024-11-15T00:00:00"/>
        <d v="2023-02-24T00:00:00"/>
        <d v="2024-10-13T00:00:00"/>
        <d v="2023-10-29T00:00:00"/>
        <d v="2023-10-02T00:00:00"/>
        <d v="2023-06-26T00:00:00"/>
        <d v="2024-05-07T00:00:00"/>
        <d v="2023-01-29T00:00:00"/>
        <d v="2024-01-21T00:00:00"/>
        <d v="2023-08-07T00:00:00"/>
        <d v="2023-12-07T00:00:00"/>
        <d v="2023-10-01T00:00:00"/>
        <d v="2024-10-29T00:00:00"/>
        <d v="2023-12-17T00:00:00"/>
        <d v="2023-09-17T00:00:00"/>
        <d v="2023-02-22T00:00:00"/>
        <d v="2023-06-14T00:00:00"/>
        <d v="2023-08-06T00:00:00"/>
        <d v="2023-07-29T00:00:00"/>
        <d v="2023-08-15T00:00:00"/>
        <d v="2024-05-30T00:00:00"/>
        <d v="2024-12-15T00:00:00"/>
        <d v="2023-02-20T00:00:00"/>
        <d v="2023-02-05T00:00:00"/>
        <d v="2023-02-18T00:00:00"/>
        <d v="2023-03-25T00:00:00"/>
        <d v="2023-03-29T00:00:00"/>
        <d v="2024-08-19T00:00:00"/>
        <d v="2024-06-01T00:00:00"/>
        <d v="2023-02-15T00:00:00"/>
        <d v="2023-05-03T00:00:00"/>
        <d v="2023-04-27T00:00:00"/>
        <d v="2023-09-01T00:00:00"/>
        <d v="2023-08-03T00:00:00"/>
        <d v="2024-02-10T00:00:00"/>
        <d v="2024-09-23T00:00:00"/>
        <d v="2024-01-10T00:00:00"/>
        <d v="2023-07-08T00:00:00"/>
        <d v="2024-04-30T00:00:00"/>
        <d v="2024-02-04T00:00:00"/>
        <d v="2023-02-10T00:00:00"/>
        <d v="2023-06-01T00:00:00"/>
        <d v="2024-01-31T00:00:00"/>
        <d v="2024-12-24T00:00:00"/>
        <d v="2024-08-11T00:00:00"/>
        <d v="2023-09-05T00:00:00"/>
        <d v="2023-07-17T00:00:00"/>
        <d v="2024-07-24T00:00:00"/>
        <d v="2024-01-05T00:00:00"/>
        <d v="2023-02-27T00:00:00"/>
        <d v="2024-06-20T00:00:00"/>
        <d v="2024-01-27T00:00:00"/>
        <d v="2023-01-27T00:00:00"/>
        <d v="2023-04-10T00:00:00"/>
        <d v="2023-02-13T00:00:00"/>
        <d v="2024-11-13T00:00:00"/>
        <d v="2023-07-21T00:00:00"/>
        <d v="2024-09-29T00:00:00"/>
        <d v="2024-09-11T00:00:00"/>
        <d v="2024-05-05T00:00:00"/>
        <d v="2023-01-25T00:00:00"/>
        <d v="2024-09-22T00:00:00"/>
        <d v="2023-11-25T00:00:00"/>
        <d v="2023-07-23T00:00:00"/>
        <d v="2023-02-23T00:00:00"/>
        <d v="2023-06-18T00:00:00"/>
        <d v="2024-02-26T00:00:00"/>
        <d v="2024-06-08T00:00:00"/>
        <d v="2023-04-09T00:00:00"/>
        <d v="2024-11-02T00:00:00"/>
        <d v="2023-04-19T00:00:00"/>
        <d v="2024-12-28T00:00:00"/>
        <d v="2024-07-07T00:00:00"/>
        <d v="2024-11-29T00:00:00"/>
        <d v="2024-02-14T00:00:00"/>
        <d v="2023-12-08T00:00:00"/>
        <d v="2023-01-31T00:00:00"/>
        <d v="2023-03-08T00:00:00"/>
        <d v="2024-06-30T00:00:00"/>
        <d v="2024-02-22T00:00:00"/>
        <d v="2024-01-12T00:00:00"/>
        <d v="2024-06-07T00:00:00"/>
        <d v="2024-07-04T00:00:00"/>
        <d v="2024-03-24T00:00:00"/>
        <d v="2023-03-04T00:00:00"/>
        <d v="2023-06-16T00:00:00"/>
        <d v="2024-05-24T00:00:00"/>
        <d v="2023-04-25T00:00:00"/>
        <d v="2023-10-14T00:00:00"/>
        <d v="2024-09-20T00:00:00"/>
        <d v="2024-06-02T00:00:00"/>
        <d v="2023-09-18T00:00:00"/>
        <d v="2023-04-23T00:00:00"/>
        <d v="2023-08-24T00:00:00"/>
        <d v="2024-05-11T00:00:00"/>
        <d v="2024-04-05T00:00:00"/>
        <d v="2023-01-03T00:00:00"/>
        <d v="2024-03-20T00:00:00"/>
        <d v="2023-06-13T00:00:00"/>
        <d v="2023-05-27T00:00:00"/>
        <d v="2024-05-12T00:00:00"/>
        <d v="2024-08-28T00:00:00"/>
        <d v="2024-10-26T00:00:00"/>
        <d v="2023-03-18T00:00:00"/>
        <d v="2023-07-10T00:00:00"/>
        <d v="2024-12-12T00:00:00"/>
        <d v="2023-07-12T00:00:00"/>
        <d v="2024-03-09T00:00:00"/>
        <d v="2024-10-10T00:00:00"/>
        <d v="2024-12-25T00:00:00"/>
        <d v="2023-11-04T00:00:00"/>
        <d v="2023-06-05T00:00:00"/>
        <d v="2024-09-24T00:00:00"/>
        <d v="2023-09-30T00:00:00"/>
        <d v="2024-03-21T00:00:00"/>
        <d v="2023-05-04T00:00:00"/>
        <d v="2024-05-09T00:00:00"/>
        <d v="2023-09-19T00:00:00"/>
        <d v="2023-10-16T00:00:00"/>
        <d v="2024-07-20T00:00:00"/>
        <d v="2023-03-10T00:00:00"/>
        <d v="2023-06-23T00:00:00"/>
        <d v="2024-11-07T00:00:00"/>
        <d v="2024-11-12T00:00:00"/>
        <d v="2024-10-20T00:00:00"/>
        <d v="2024-06-16T00:00:00"/>
        <d v="2023-01-26T00:00:00"/>
        <d v="2024-12-13T00:00:00"/>
        <d v="2023-03-22T00:00:00"/>
        <d v="2023-02-26T00:00:00"/>
        <d v="2024-02-03T00:00:00"/>
        <d v="2024-11-04T00:00:00"/>
        <d v="2024-04-09T00:00:00"/>
        <d v="2023-05-12T00:00:00"/>
        <d v="2024-10-19T00:00:00"/>
        <d v="2024-09-26T00:00:00"/>
        <d v="2024-04-02T00:00:00"/>
        <d v="2023-08-08T00:00:00"/>
        <d v="2024-01-16T00:00:00"/>
        <d v="2023-06-02T00:00:00"/>
        <d v="2023-10-07T00:00:00"/>
        <d v="2024-03-10T00:00:00"/>
        <d v="2023-12-10T00:00:00"/>
        <d v="2023-03-23T00:00:00"/>
        <d v="2024-04-20T00:00:00"/>
        <d v="2023-06-20T00:00:00"/>
        <d v="2024-07-31T00:00:00"/>
        <d v="2023-08-30T00:00:00"/>
        <d v="2024-09-14T00:00:00"/>
        <d v="2023-05-15T00:00:00"/>
        <d v="2023-08-27T00:00:00"/>
        <d v="2024-05-31T00:00:00"/>
        <d v="2024-10-05T00:00:00"/>
        <d v="2024-09-13T00:00:00"/>
        <d v="2023-07-26T00:00:00"/>
        <d v="2023-12-20T00:00:00"/>
        <d v="2024-12-06T00:00:00"/>
        <d v="2024-08-14T00:00:00"/>
        <d v="2023-01-30T00:00:00"/>
        <d v="2024-10-15T00:00:00"/>
        <d v="2024-08-06T00:00:00"/>
        <d v="2024-04-15T00:00:00"/>
        <d v="2024-08-02T00:00:00"/>
        <d v="2024-04-03T00:00:00"/>
        <d v="2023-09-24T00:00:00"/>
        <d v="2023-05-26T00:00:00"/>
        <d v="2024-09-27T00:00:00"/>
        <d v="2024-04-08T00:00:00"/>
        <d v="2023-11-28T00:00:00"/>
        <d v="2023-07-14T00:00:00"/>
        <d v="2024-08-30T00:00:00"/>
        <d v="2024-06-28T00:00:00"/>
        <d v="2023-05-09T00:00:00"/>
        <d v="2024-05-03T00:00:00"/>
        <d v="2023-11-11T00:00:00"/>
        <d v="2023-11-27T00:00:00"/>
        <d v="2023-03-03T00:00:00"/>
        <d v="2024-10-30T00:00:00"/>
        <d v="2023-11-13T00:00:00"/>
        <d v="2023-10-22T00:00:00"/>
        <d v="2024-10-21T00:00:00"/>
        <d v="2023-06-21T00:00:00"/>
        <d v="2023-01-08T00:00:00"/>
        <d v="2024-08-24T00:00:00"/>
        <d v="2023-05-11T00:00:00"/>
        <d v="2023-04-29T00:00:00"/>
        <d v="2024-03-18T00:00:00"/>
        <d v="2024-11-27T00:00:00"/>
        <d v="2024-02-01T00:00:00"/>
        <d v="2024-12-07T00:00:00"/>
        <d v="2023-04-28T00:00:00"/>
        <d v="2023-11-19T00:00:00"/>
        <d v="2024-09-01T00:00:00"/>
        <d v="2023-09-07T00:00:00"/>
        <d v="2023-05-29T00:00:00"/>
        <d v="2024-12-27T00:00:00"/>
        <d v="2023-09-04T00:00:00"/>
        <d v="2023-11-14T00:00:00"/>
        <d v="2023-10-28T00:00:00"/>
        <d v="2024-07-10T00:00:00"/>
        <d v="2023-09-25T00:00:00"/>
        <d v="2023-10-27T00:00:00"/>
        <d v="2024-10-28T00:00:00"/>
        <d v="2023-11-26T00:00:00"/>
        <d v="2024-01-13T00:00:00"/>
        <d v="2023-12-28T00:00:00"/>
        <d v="2024-12-20T00:00:00"/>
        <d v="2024-09-12T00:00:00"/>
        <d v="2023-07-07T00:00:00"/>
        <d v="2024-09-21T00:00:00"/>
        <d v="2023-03-12T00:00:00"/>
        <d v="2023-07-06T00:00:00"/>
        <d v="2023-02-08T00:00:00"/>
        <d v="2024-10-08T00:00:00"/>
        <d v="2024-10-04T00:00:00"/>
        <d v="2023-05-13T00:00:00"/>
        <d v="2024-07-26T00:00:00"/>
        <d v="2023-02-19T00:00:00"/>
        <d v="2023-03-05T00:00:00"/>
        <d v="2024-02-20T00:00:00"/>
        <d v="2024-04-21T00:00:00"/>
        <d v="2024-12-04T00:00:00"/>
        <d v="2024-10-06T00:00:00"/>
        <d v="2024-10-25T00:00:00"/>
        <d v="2024-03-16T00:00:00"/>
        <d v="2024-11-03T00:00:00"/>
        <d v="2024-11-20T00:00:00"/>
        <d v="2023-01-10T00:00:00"/>
        <d v="2024-11-01T00:00:00"/>
        <d v="2024-11-16T00:00:00"/>
        <d v="2023-02-21T00:00:00"/>
        <d v="2023-08-01T00:00:00"/>
        <d v="2024-06-15T00:00:00"/>
        <d v="2023-10-04T00:00:00"/>
        <d v="2024-08-07T00:00:00"/>
        <d v="2024-06-03T00:00:00"/>
        <d v="2023-04-15T00:00:00"/>
        <d v="2023-04-21T00:00:00"/>
        <d v="2023-08-05T00:00:00"/>
        <d v="2023-06-06T00:00:00"/>
        <d v="2023-08-12T00:00:00"/>
        <d v="2024-08-09T00:00:00"/>
        <d v="2024-04-28T00:00:00"/>
        <d v="2023-01-24T00:00:00"/>
        <d v="2023-11-05T00:00:00"/>
        <d v="2023-10-18T00:00:00"/>
        <d v="2024-01-26T00:00:00"/>
        <d v="2023-11-24T00:00:00"/>
        <d v="2024-04-24T00:00:00"/>
        <d v="2023-11-08T00:00:00"/>
        <d v="2024-04-27T00:00:00"/>
        <d v="2024-05-19T00:00:00"/>
        <d v="2024-07-01T00:00:00"/>
        <d v="2023-05-28T00:00:00"/>
        <d v="2024-04-19T00:00:00"/>
        <d v="2023-05-23T00:00:00"/>
        <d v="2024-07-28T00:00:00"/>
        <d v="2024-01-18T00:00:00"/>
        <d v="2024-03-27T00:00:00"/>
        <d v="2024-04-04T00:00:00"/>
        <d v="2023-10-03T00:00:00"/>
        <d v="2024-09-19T00:00:00"/>
        <d v="2023-02-16T00:00:00"/>
        <d v="2024-10-14T00:00:00"/>
        <d v="2024-12-16T00:00:00"/>
        <d v="2024-05-10T00:00:00"/>
        <d v="2024-05-17T00:00:00"/>
        <d v="2023-12-21T00:00:00"/>
        <d v="2024-07-30T00:00:00"/>
        <d v="2023-05-25T00:00:00"/>
        <d v="2024-08-05T00:00:00"/>
        <d v="2023-01-04T00:00:00"/>
        <d v="2024-05-20T00:00:00"/>
        <d v="2023-08-02T00:00:00"/>
        <d v="2023-08-17T00:00:00"/>
        <d v="2024-06-18T00:00:00"/>
        <d v="2024-02-28T00:00:00"/>
        <d v="2024-12-01T00:00:00"/>
        <d v="2023-08-21T00:00:00"/>
        <d v="2023-05-07T00:00:00"/>
        <d v="2024-09-04T00:00:00"/>
        <d v="2023-11-30T00:00:00"/>
        <d v="2023-12-16T00:00:00"/>
        <d v="2023-06-03T00:00:00"/>
        <d v="2024-01-07T00:00:00"/>
        <d v="2024-10-23T00:00:00"/>
        <d v="2023-02-07T00:00:00"/>
        <d v="2023-02-28T00:00:00"/>
        <d v="2023-02-09T00:00:00"/>
        <d v="2023-08-04T00:00:00"/>
        <d v="2024-03-07T00:00:00"/>
        <d v="2024-04-17T00:00:00"/>
        <d v="2023-09-08T00:00:00"/>
        <d v="2024-08-27T00:00:00"/>
        <d v="2023-01-13T00:00:00"/>
        <d v="2023-04-12T00:00:00"/>
        <d v="2024-10-07T00:00:00"/>
        <d v="2024-01-19T00:00:00"/>
        <d v="2023-09-26T00:00:00"/>
        <d v="2024-06-05T00:00:00"/>
        <d v="2024-08-23T00:00:00"/>
        <d v="2024-01-11T00:00:00"/>
        <d v="2024-07-19T00:00:00"/>
        <d v="2023-05-18T00:00:00"/>
        <d v="2023-06-22T00:00:00"/>
        <d v="2024-06-06T00:00:00"/>
        <d v="2023-01-15T00:00:00"/>
        <d v="2023-11-16T00:00:00"/>
        <d v="2024-01-02T00:00:00"/>
        <d v="2023-03-06T00:00:00"/>
        <d v="2023-02-01T00:00:00"/>
        <d v="2023-05-19T00:00:00"/>
        <d v="2023-12-27T00:00:00"/>
        <d v="2023-12-01T00:00:00"/>
        <d v="2023-04-22T00:00:00"/>
        <d v="2024-03-29T00:00:00"/>
        <d v="2023-10-23T00:00:00"/>
        <d v="2024-03-06T00:00:00"/>
        <d v="2023-12-11T00:00:00"/>
        <d v="2023-09-16T00:00:00"/>
        <d v="2023-10-30T00:00:00"/>
        <d v="2024-02-21T00:00:00"/>
        <d v="2023-04-18T00:00:00"/>
        <d v="2024-02-27T00:00:00"/>
        <d v="2024-02-16T00:00:00"/>
        <d v="2023-06-17T00:00:00"/>
        <d v="2024-06-29T00:00:00"/>
        <d v="2023-07-01T00:00:00"/>
        <d v="2024-04-22T00:00:00"/>
        <d v="2023-02-06T00:00:00"/>
        <d v="2024-02-08T00:00:00"/>
        <d v="2023-06-28T00:00:00"/>
        <d v="2023-12-15T00:00:00"/>
        <d v="2024-09-18T00:00:00"/>
        <d v="2023-05-30T00:00:00"/>
        <d v="2023-04-11T00:00:00"/>
        <d v="2023-03-28T00:00:00"/>
        <d v="2023-09-13T00:00:00"/>
        <d v="2024-07-14T00:00:00"/>
        <d v="2024-05-18T00:00:00"/>
        <d v="2024-10-31T00:00:00"/>
        <d v="2023-04-08T00:00:00"/>
        <d v="2024-10-18T00:00:00"/>
        <d v="2023-02-14T00:00:00"/>
        <d v="2024-12-22T00:00:00"/>
        <d v="2023-03-30T00:00:00"/>
        <d v="2023-03-07T00:00:00"/>
        <d v="2023-11-12T00:00:00"/>
        <d v="2024-01-25T00:00:00"/>
        <d v="2024-06-17T00:00:00"/>
        <d v="2023-03-16T00:00:00"/>
        <d v="2023-01-07T00:00:00"/>
        <d v="2024-03-22T00:00:00"/>
        <d v="2023-09-23T00:00:00"/>
        <d v="2023-01-06T00:00:00"/>
        <d v="2023-07-30T00:00:00"/>
        <d v="2024-01-06T00:00:00"/>
        <d v="2024-03-15T00:00:00"/>
        <d v="2024-06-22T00:00:00"/>
        <d v="2024-03-13T00:00:00"/>
        <d v="2024-12-02T00:00:00"/>
        <d v="2023-05-08T00:00:00"/>
        <d v="2024-02-02T00:00:00"/>
        <d v="2024-12-21T00:00:00"/>
        <d v="2024-05-02T00:00:00"/>
        <d v="2023-12-03T00:00:00"/>
        <d v="2024-05-21T00:00:00"/>
        <d v="2024-08-26T00:00:00"/>
        <d v="2023-10-09T00:00:00"/>
        <d v="2024-03-08T00:00:00"/>
        <d v="2024-11-08T00:00:00"/>
        <d v="2023-06-07T00:00:00"/>
        <d v="2024-08-12T00:00:00"/>
        <d v="2024-03-23T00:00:00"/>
        <d v="2024-02-24T00:00:00"/>
        <d v="2023-10-21T00:00:00"/>
        <d v="2024-04-25T00:00:00"/>
        <d v="2023-10-15T00:00:00"/>
        <d v="2024-05-04T00:00:00"/>
        <d v="2023-03-31T00:00:00"/>
        <d v="2023-09-02T00:00:00"/>
        <d v="2024-12-23T00:00:00"/>
        <d v="2024-07-09T00:00:00"/>
        <d v="2023-01-23T00:00:00"/>
        <d v="2023-11-29T00:00:00"/>
        <d v="2024-07-12T00:00:00"/>
        <d v="2024-05-25T00:00:00"/>
        <d v="2024-06-11T00:00:00"/>
        <d v="2023-12-13T00:00:00"/>
        <d v="2024-03-03T00:00:00"/>
        <d v="2024-01-15T00:00:00"/>
        <d v="2023-04-17T00:00:00"/>
        <d v="2024-03-12T00:00:00"/>
        <d v="2023-08-14T00:00:00"/>
        <d v="2024-10-09T00:00:00"/>
        <d v="2024-02-09T00:00:00"/>
        <d v="2024-11-05T00:00:00"/>
        <d v="2023-12-05T00:00:00"/>
        <d v="2023-12-22T00:00:00"/>
        <d v="2023-07-31T00:00:00"/>
        <d v="2023-08-26T00:00:00"/>
        <d v="2023-06-30T00:00:00"/>
        <d v="2023-07-20T00:00:00"/>
        <d v="2024-02-12T00:00:00"/>
        <d v="2024-03-02T00:00:00"/>
        <d v="2024-12-10T00:00:00"/>
        <d v="2023-12-26T00:00:00"/>
        <d v="2024-03-01T00:00:00"/>
        <d v="2023-09-14T00:00:00"/>
        <d v="2024-12-26T00:00:00"/>
        <d v="2024-05-06T00:00:00"/>
        <d v="2024-08-29T00:00:00"/>
        <d v="2024-01-08T00:00:00"/>
        <d v="2024-02-05T00:00:00"/>
        <d v="2023-01-05T00:00:00"/>
        <d v="2023-09-03T00:00:00"/>
        <d v="2024-05-14T00:00:00"/>
        <d v="2023-10-25T00:00:00"/>
        <d v="2023-11-02T00:00:00"/>
        <d v="2024-09-06T00:00:00"/>
        <d v="2024-10-16T00:00:00"/>
        <d v="2024-11-22T00:00:00"/>
        <d v="2023-06-29T00:00:00"/>
        <d v="2024-04-16T00:00:00"/>
        <d v="2024-02-19T00:00:00"/>
        <d v="2024-10-02T00:00:00"/>
        <d v="2024-06-24T00:00:00"/>
        <d v="2024-01-04T00:00:00"/>
        <d v="2023-10-20T00:00:00"/>
        <d v="2023-07-27T00:00:00"/>
        <d v="2024-05-27T00:00:00"/>
        <d v="2024-05-22T00:00:00"/>
        <d v="2023-07-11T00:00:00"/>
        <d v="2024-12-09T00:00:00"/>
        <d v="2023-06-09T00:00:00"/>
        <d v="2023-07-05T00:00:00"/>
        <d v="2023-01-18T00:00:00"/>
        <d v="2023-09-15T00:00:00"/>
        <d v="2024-04-07T00:00:00"/>
        <d v="2024-08-04T00:00:00"/>
        <d v="2023-03-20T00:00:00"/>
        <d v="2023-04-13T00:00:00"/>
        <d v="2023-01-09T00:00:00"/>
        <d v="2023-07-28T00:00:00"/>
        <d v="2024-01-17T00:00:00"/>
        <d v="2023-07-16T00:00:00"/>
        <d v="2023-08-22T00:00:00"/>
        <d v="2024-05-15T00:00:00"/>
        <d v="2024-11-14T00:00:00"/>
        <d v="2023-06-11T00:00:00"/>
        <d v="2023-05-21T00:00:00"/>
        <d v="2024-06-26T00:00:00"/>
      </sharedItems>
      <fieldGroup par="23"/>
    </cacheField>
    <cacheField name="Ship Date" numFmtId="14">
      <sharedItems containsSemiMixedTypes="0" containsNonDate="0" containsDate="1" containsString="0" minDate="2023-01-02T00:00:00" maxDate="2025-01-08T00:00:00"/>
    </cacheField>
    <cacheField name="Customer ID" numFmtId="0">
      <sharedItems/>
    </cacheField>
    <cacheField name="Customer Name" numFmtId="0">
      <sharedItems count="100">
        <s v="Customer 39"/>
        <s v="Customer 11"/>
        <s v="Customer 72"/>
        <s v="Customer 70"/>
        <s v="Customer 50"/>
        <s v="Customer 18"/>
        <s v="Customer 79"/>
        <s v="Customer 68"/>
        <s v="Customer 45"/>
        <s v="Customer 89"/>
        <s v="Customer 63"/>
        <s v="Customer 87"/>
        <s v="Customer 20"/>
        <s v="Customer 99"/>
        <s v="Customer 98"/>
        <s v="Customer 27"/>
        <s v="Customer 33"/>
        <s v="Customer 56"/>
        <s v="Customer 1"/>
        <s v="Customer 2"/>
        <s v="Customer 82"/>
        <s v="Customer 73"/>
        <s v="Customer 30"/>
        <s v="Customer 96"/>
        <s v="Customer 35"/>
        <s v="Customer 37"/>
        <s v="Customer 44"/>
        <s v="Customer 88"/>
        <s v="Customer 38"/>
        <s v="Customer 5"/>
        <s v="Customer 47"/>
        <s v="Customer 94"/>
        <s v="Customer 8"/>
        <s v="Customer 4"/>
        <s v="Customer 12"/>
        <s v="Customer 10"/>
        <s v="Customer 19"/>
        <s v="Customer 74"/>
        <s v="Customer 29"/>
        <s v="Customer 15"/>
        <s v="Customer 23"/>
        <s v="Customer 17"/>
        <s v="Customer 76"/>
        <s v="Customer 85"/>
        <s v="Customer 69"/>
        <s v="Customer 14"/>
        <s v="Customer 55"/>
        <s v="Customer 67"/>
        <s v="Customer 32"/>
        <s v="Customer 42"/>
        <s v="Customer 26"/>
        <s v="Customer 86"/>
        <s v="Customer 40"/>
        <s v="Customer 84"/>
        <s v="Customer 41"/>
        <s v="Customer 48"/>
        <s v="Customer 80"/>
        <s v="Customer 91"/>
        <s v="Customer 95"/>
        <s v="Customer 77"/>
        <s v="Customer 59"/>
        <s v="Customer 16"/>
        <s v="Customer 61"/>
        <s v="Customer 66"/>
        <s v="Customer 3"/>
        <s v="Customer 53"/>
        <s v="Customer 9"/>
        <s v="Customer 51"/>
        <s v="Customer 65"/>
        <s v="Customer 81"/>
        <s v="Customer 57"/>
        <s v="Customer 83"/>
        <s v="Customer 71"/>
        <s v="Customer 21"/>
        <s v="Customer 100"/>
        <s v="Customer 46"/>
        <s v="Customer 64"/>
        <s v="Customer 24"/>
        <s v="Customer 58"/>
        <s v="Customer 92"/>
        <s v="Customer 54"/>
        <s v="Customer 43"/>
        <s v="Customer 49"/>
        <s v="Customer 93"/>
        <s v="Customer 36"/>
        <s v="Customer 22"/>
        <s v="Customer 13"/>
        <s v="Customer 25"/>
        <s v="Customer 7"/>
        <s v="Customer 60"/>
        <s v="Customer 31"/>
        <s v="Customer 6"/>
        <s v="Customer 28"/>
        <s v="Customer 90"/>
        <s v="Customer 97"/>
        <s v="Customer 62"/>
        <s v="Customer 34"/>
        <s v="Customer 75"/>
        <s v="Customer 78"/>
        <s v="Customer 52"/>
      </sharedItems>
    </cacheField>
    <cacheField name="Segment" numFmtId="0">
      <sharedItems count="3">
        <s v="Corporate"/>
        <s v="Home Office"/>
        <s v="Consumer"/>
      </sharedItems>
    </cacheField>
    <cacheField name="Region" numFmtId="0">
      <sharedItems count="4">
        <s v="South"/>
        <s v="North"/>
        <s v="East"/>
        <s v="West"/>
      </sharedItems>
    </cacheField>
    <cacheField name="State" numFmtId="0">
      <sharedItems/>
    </cacheField>
    <cacheField name="City" numFmtId="0">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Sales" numFmtId="44">
      <sharedItems containsSemiMixedTypes="0" containsString="0" containsNumber="1" minValue="20.100000000000001" maxValue="1999.93"/>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44">
      <sharedItems containsSemiMixedTypes="0" containsString="0" containsNumber="1" minValue="0.2" maxValue="499.87" count="4506">
        <n v="270.08999999999997"/>
        <n v="73.150000000000006"/>
        <n v="373.04"/>
        <n v="14.18"/>
        <n v="345.65"/>
        <n v="14.5"/>
        <n v="167.36"/>
        <n v="435.61"/>
        <n v="246.18"/>
        <n v="7.87"/>
        <n v="115.78"/>
        <n v="79.64"/>
        <n v="161.26"/>
        <n v="62.76"/>
        <n v="144.07"/>
        <n v="41.34"/>
        <n v="162.81"/>
        <n v="140.69"/>
        <n v="122.74"/>
        <n v="359.32"/>
        <n v="72.45"/>
        <n v="17.75"/>
        <n v="311.8"/>
        <n v="52.95"/>
        <n v="13.21"/>
        <n v="5.26"/>
        <n v="113.98"/>
        <n v="330.22"/>
        <n v="18.64"/>
        <n v="4.1100000000000003"/>
        <n v="3.11"/>
        <n v="89.96"/>
        <n v="420.2"/>
        <n v="115.4"/>
        <n v="149.25"/>
        <n v="175.4"/>
        <n v="3.19"/>
        <n v="317.20999999999998"/>
        <n v="120.7"/>
        <n v="351.81"/>
        <n v="1.1599999999999999"/>
        <n v="108.3"/>
        <n v="194.35"/>
        <n v="417.66"/>
        <n v="153.06"/>
        <n v="207.95"/>
        <n v="324.14999999999998"/>
        <n v="44.49"/>
        <n v="288.02999999999997"/>
        <n v="157.51"/>
        <n v="140.84"/>
        <n v="157.69999999999999"/>
        <n v="10.23"/>
        <n v="23.34"/>
        <n v="230.54"/>
        <n v="248.08"/>
        <n v="337.53"/>
        <n v="7.44"/>
        <n v="14.31"/>
        <n v="343.62"/>
        <n v="121.7"/>
        <n v="279.55"/>
        <n v="7.94"/>
        <n v="18.16"/>
        <n v="17.920000000000002"/>
        <n v="247.69"/>
        <n v="6.9"/>
        <n v="178.11"/>
        <n v="144.91"/>
        <n v="84.55"/>
        <n v="334.25"/>
        <n v="131.03"/>
        <n v="25.33"/>
        <n v="167.09"/>
        <n v="4.04"/>
        <n v="115.04"/>
        <n v="234.72"/>
        <n v="63.54"/>
        <n v="87.31"/>
        <n v="2.65"/>
        <n v="78.27"/>
        <n v="45.07"/>
        <n v="124.7"/>
        <n v="33.18"/>
        <n v="90.57"/>
        <n v="6.46"/>
        <n v="351.49"/>
        <n v="353.42"/>
        <n v="119.01"/>
        <n v="37.619999999999997"/>
        <n v="2.48"/>
        <n v="362.24"/>
        <n v="179.81"/>
        <n v="11.85"/>
        <n v="5.82"/>
        <n v="50.39"/>
        <n v="17.170000000000002"/>
        <n v="60.83"/>
        <n v="203.91"/>
        <n v="10.63"/>
        <n v="75.87"/>
        <n v="283.04000000000002"/>
        <n v="85.81"/>
        <n v="265"/>
        <n v="158.6"/>
        <n v="352.32"/>
        <n v="127.85"/>
        <n v="130.80000000000001"/>
        <n v="216.81"/>
        <n v="4.18"/>
        <n v="279.54000000000002"/>
        <n v="115.54"/>
        <n v="251.49"/>
        <n v="15.68"/>
        <n v="408.12"/>
        <n v="68.5"/>
        <n v="60.43"/>
        <n v="0.46"/>
        <n v="5.97"/>
        <n v="71.13"/>
        <n v="5.18"/>
        <n v="237.35"/>
        <n v="398.19"/>
        <n v="63.43"/>
        <n v="22.01"/>
        <n v="108.26"/>
        <n v="122.22"/>
        <n v="1.64"/>
        <n v="276.42"/>
        <n v="2.82"/>
        <n v="10.69"/>
        <n v="106.54"/>
        <n v="102.05"/>
        <n v="129.97999999999999"/>
        <n v="76.099999999999994"/>
        <n v="154.1"/>
        <n v="14.58"/>
        <n v="166.66"/>
        <n v="327"/>
        <n v="87.13"/>
        <n v="128.80000000000001"/>
        <n v="474.24"/>
        <n v="146.65"/>
        <n v="4.28"/>
        <n v="184.65"/>
        <n v="29.93"/>
        <n v="19.34"/>
        <n v="82.4"/>
        <n v="48.08"/>
        <n v="248.77"/>
        <n v="45.54"/>
        <n v="3.91"/>
        <n v="91.29"/>
        <n v="148.63999999999999"/>
        <n v="36.450000000000003"/>
        <n v="15.87"/>
        <n v="110.22"/>
        <n v="79.48"/>
        <n v="227.62"/>
        <n v="190.07"/>
        <n v="137.9"/>
        <n v="323.29000000000002"/>
        <n v="309.06"/>
        <n v="11.71"/>
        <n v="301.49"/>
        <n v="333.72"/>
        <n v="210.83"/>
        <n v="10.29"/>
        <n v="161.24"/>
        <n v="203.99"/>
        <n v="137.83000000000001"/>
        <n v="53.18"/>
        <n v="209.16"/>
        <n v="12.25"/>
        <n v="8.92"/>
        <n v="89.55"/>
        <n v="316.06"/>
        <n v="168.65"/>
        <n v="122.9"/>
        <n v="391.14"/>
        <n v="228.92"/>
        <n v="118.51"/>
        <n v="102.45"/>
        <n v="55.26"/>
        <n v="1.45"/>
        <n v="17.05"/>
        <n v="338.33"/>
        <n v="3.38"/>
        <n v="348.24"/>
        <n v="263.19"/>
        <n v="359.14"/>
        <n v="51.84"/>
        <n v="153.87"/>
        <n v="56.77"/>
        <n v="60.32"/>
        <n v="141.9"/>
        <n v="25.07"/>
        <n v="18.11"/>
        <n v="18.350000000000001"/>
        <n v="174.8"/>
        <n v="455.76"/>
        <n v="134.29"/>
        <n v="60.82"/>
        <n v="299.2"/>
        <n v="110.34"/>
        <n v="17.96"/>
        <n v="248.29"/>
        <n v="36.22"/>
        <n v="221.05"/>
        <n v="136.52000000000001"/>
        <n v="166.44"/>
        <n v="87.69"/>
        <n v="324.99"/>
        <n v="99.73"/>
        <n v="100.76"/>
        <n v="314.23"/>
        <n v="1.04"/>
        <n v="16.29"/>
        <n v="4.5999999999999996"/>
        <n v="91.37"/>
        <n v="121.26"/>
        <n v="2.89"/>
        <n v="7.39"/>
        <n v="116.37"/>
        <n v="2.4700000000000002"/>
        <n v="16.84"/>
        <n v="13.52"/>
        <n v="61.71"/>
        <n v="110.15"/>
        <n v="471.89"/>
        <n v="10.34"/>
        <n v="332.74"/>
        <n v="258.2"/>
        <n v="305.55"/>
        <n v="191.06"/>
        <n v="111.51"/>
        <n v="16.920000000000002"/>
        <n v="48.82"/>
        <n v="17.440000000000001"/>
        <n v="1.8"/>
        <n v="210.71"/>
        <n v="411.99"/>
        <n v="5.41"/>
        <n v="55.4"/>
        <n v="133.57"/>
        <n v="5.27"/>
        <n v="205.39"/>
        <n v="238.5"/>
        <n v="249.79"/>
        <n v="94.1"/>
        <n v="169.9"/>
        <n v="0.33"/>
        <n v="409.99"/>
        <n v="190.77"/>
        <n v="15.85"/>
        <n v="83.19"/>
        <n v="132.65"/>
        <n v="9.85"/>
        <n v="311.89"/>
        <n v="93.29"/>
        <n v="240.09"/>
        <n v="10.42"/>
        <n v="349.85"/>
        <n v="17.510000000000002"/>
        <n v="9.99"/>
        <n v="262.47000000000003"/>
        <n v="9.8000000000000007"/>
        <n v="135.06"/>
        <n v="44.56"/>
        <n v="9.51"/>
        <n v="260.20999999999998"/>
        <n v="237.25"/>
        <n v="100.7"/>
        <n v="157.28"/>
        <n v="235.33"/>
        <n v="87.78"/>
        <n v="26.2"/>
        <n v="447.53"/>
        <n v="3.07"/>
        <n v="128.74"/>
        <n v="77.58"/>
        <n v="306"/>
        <n v="39.840000000000003"/>
        <n v="61.26"/>
        <n v="359.26"/>
        <n v="8.4499999999999993"/>
        <n v="5.23"/>
        <n v="241.82"/>
        <n v="350.56"/>
        <n v="0.88"/>
        <n v="4.51"/>
        <n v="143.77000000000001"/>
        <n v="314.12"/>
        <n v="236.72"/>
        <n v="18.45"/>
        <n v="2.3199999999999998"/>
        <n v="112.08"/>
        <n v="48.44"/>
        <n v="355.75"/>
        <n v="7.74"/>
        <n v="130.32"/>
        <n v="15.8"/>
        <n v="259.92"/>
        <n v="76.260000000000005"/>
        <n v="161.11000000000001"/>
        <n v="37.26"/>
        <n v="113.12"/>
        <n v="64.430000000000007"/>
        <n v="5.7"/>
        <n v="109.91"/>
        <n v="20.149999999999999"/>
        <n v="138.01"/>
        <n v="169.32"/>
        <n v="17.95"/>
        <n v="98.2"/>
        <n v="36.590000000000003"/>
        <n v="132.31"/>
        <n v="24.61"/>
        <n v="1.69"/>
        <n v="0.84"/>
        <n v="296.64999999999998"/>
        <n v="124.96"/>
        <n v="110"/>
        <n v="4.4800000000000004"/>
        <n v="8.14"/>
        <n v="233.54"/>
        <n v="338.81"/>
        <n v="124.87"/>
        <n v="23.02"/>
        <n v="123.41"/>
        <n v="144.54"/>
        <n v="10.83"/>
        <n v="301.92"/>
        <n v="2.9"/>
        <n v="162.24"/>
        <n v="9.07"/>
        <n v="55.66"/>
        <n v="228.04"/>
        <n v="191.1"/>
        <n v="74.36"/>
        <n v="497.35"/>
        <n v="39.96"/>
        <n v="79.349999999999994"/>
        <n v="371.66"/>
        <n v="11.06"/>
        <n v="455.38"/>
        <n v="17.18"/>
        <n v="237.15"/>
        <n v="22.66"/>
        <n v="5.84"/>
        <n v="116.65"/>
        <n v="159.24"/>
        <n v="14.16"/>
        <n v="198.31"/>
        <n v="282.56"/>
        <n v="18.399999999999999"/>
        <n v="193.02"/>
        <n v="4.4000000000000004"/>
        <n v="12.58"/>
        <n v="127.12"/>
        <n v="92.81"/>
        <n v="3.29"/>
        <n v="133.63999999999999"/>
        <n v="125.25"/>
        <n v="49.6"/>
        <n v="119.6"/>
        <n v="146.01"/>
        <n v="176.67"/>
        <n v="109.84"/>
        <n v="141.47999999999999"/>
        <n v="39.659999999999997"/>
        <n v="71.25"/>
        <n v="319.91000000000003"/>
        <n v="174.65"/>
        <n v="152.62"/>
        <n v="136.26"/>
        <n v="302.55"/>
        <n v="9.32"/>
        <n v="104.57"/>
        <n v="2.38"/>
        <n v="18.79"/>
        <n v="0.87"/>
        <n v="15.56"/>
        <n v="29.38"/>
        <n v="68.47"/>
        <n v="224.3"/>
        <n v="34.47"/>
        <n v="273.17"/>
        <n v="8.93"/>
        <n v="414.04"/>
        <n v="184.09"/>
        <n v="5.15"/>
        <n v="241.1"/>
        <n v="1.92"/>
        <n v="6.74"/>
        <n v="10.14"/>
        <n v="182.41"/>
        <n v="18.28"/>
        <n v="263.12"/>
        <n v="11.21"/>
        <n v="231.75"/>
        <n v="121.61"/>
        <n v="27.67"/>
        <n v="127.36"/>
        <n v="223.74"/>
        <n v="103.12"/>
        <n v="132.29"/>
        <n v="85.73"/>
        <n v="7.09"/>
        <n v="20.92"/>
        <n v="311.45"/>
        <n v="197.28"/>
        <n v="163.16"/>
        <n v="163.24"/>
        <n v="106.8"/>
        <n v="112.35"/>
        <n v="10.72"/>
        <n v="173.56"/>
        <n v="347.01"/>
        <n v="53.63"/>
        <n v="293.51"/>
        <n v="74.08"/>
        <n v="127.32"/>
        <n v="268.91000000000003"/>
        <n v="313.56"/>
        <n v="173.35"/>
        <n v="61.51"/>
        <n v="80.599999999999994"/>
        <n v="300.22000000000003"/>
        <n v="2.16"/>
        <n v="373.16"/>
        <n v="259.74"/>
        <n v="18.47"/>
        <n v="47.86"/>
        <n v="119.94"/>
        <n v="236.39"/>
        <n v="318.77999999999997"/>
        <n v="228.37"/>
        <n v="4.6900000000000004"/>
        <n v="12.02"/>
        <n v="95.45"/>
        <n v="72.66"/>
        <n v="245.8"/>
        <n v="47.78"/>
        <n v="35.39"/>
        <n v="329.71"/>
        <n v="129.9"/>
        <n v="321.27"/>
        <n v="139.33000000000001"/>
        <n v="167.04"/>
        <n v="236.13"/>
        <n v="460.41"/>
        <n v="308.24"/>
        <n v="284.08999999999997"/>
        <n v="187.25"/>
        <n v="21.81"/>
        <n v="3.02"/>
        <n v="140.94999999999999"/>
        <n v="119.44"/>
        <n v="150.31"/>
        <n v="139.27000000000001"/>
        <n v="82.69"/>
        <n v="4.9800000000000004"/>
        <n v="131.12"/>
        <n v="228.91"/>
        <n v="8.98"/>
        <n v="6.51"/>
        <n v="126.95"/>
        <n v="44.08"/>
        <n v="178.46"/>
        <n v="16.16"/>
        <n v="14.94"/>
        <n v="320.75"/>
        <n v="187.12"/>
        <n v="82.19"/>
        <n v="264.22000000000003"/>
        <n v="5.95"/>
        <n v="220.7"/>
        <n v="13.77"/>
        <n v="110.63"/>
        <n v="65.8"/>
        <n v="15.86"/>
        <n v="54.93"/>
        <n v="19.510000000000002"/>
        <n v="255.19"/>
        <n v="7.12"/>
        <n v="45.41"/>
        <n v="76"/>
        <n v="1.17"/>
        <n v="94.04"/>
        <n v="451.61"/>
        <n v="68.17"/>
        <n v="87.2"/>
        <n v="272.8"/>
        <n v="4.12"/>
        <n v="1.6"/>
        <n v="106.65"/>
        <n v="451.17"/>
        <n v="106.73"/>
        <n v="107.86"/>
        <n v="13.54"/>
        <n v="25.45"/>
        <n v="89.83"/>
        <n v="49.7"/>
        <n v="314.24"/>
        <n v="336.99"/>
        <n v="180.87"/>
        <n v="15.61"/>
        <n v="318.19"/>
        <n v="148.71"/>
        <n v="17.010000000000002"/>
        <n v="93.94"/>
        <n v="342.19"/>
        <n v="155.63999999999999"/>
        <n v="281.10000000000002"/>
        <n v="204.14"/>
        <n v="18.100000000000001"/>
        <n v="149.32"/>
        <n v="35.450000000000003"/>
        <n v="317.2"/>
        <n v="9.7200000000000006"/>
        <n v="15.47"/>
        <n v="173.34"/>
        <n v="426.68"/>
        <n v="220.42"/>
        <n v="62.42"/>
        <n v="84.34"/>
        <n v="252.49"/>
        <n v="91.56"/>
        <n v="160.38999999999999"/>
        <n v="199.47"/>
        <n v="85.33"/>
        <n v="184.04"/>
        <n v="12.99"/>
        <n v="116.47"/>
        <n v="165.09"/>
        <n v="74.239999999999995"/>
        <n v="14.08"/>
        <n v="171.63"/>
        <n v="99.66"/>
        <n v="165.62"/>
        <n v="8.91"/>
        <n v="177.32"/>
        <n v="15.24"/>
        <n v="18.3"/>
        <n v="299.85000000000002"/>
        <n v="21.15"/>
        <n v="38.99"/>
        <n v="150.77000000000001"/>
        <n v="18.78"/>
        <n v="196.19"/>
        <n v="108.74"/>
        <n v="13.79"/>
        <n v="4.82"/>
        <n v="345.81"/>
        <n v="3.34"/>
        <n v="343.19"/>
        <n v="93.72"/>
        <n v="463.67"/>
        <n v="324.95999999999998"/>
        <n v="110.52"/>
        <n v="91.46"/>
        <n v="14.22"/>
        <n v="46.19"/>
        <n v="233.91"/>
        <n v="17.22"/>
        <n v="88.69"/>
        <n v="158.88999999999999"/>
        <n v="82.63"/>
        <n v="83.68"/>
        <n v="161.76"/>
        <n v="21.86"/>
        <n v="10.87"/>
        <n v="16.059999999999999"/>
        <n v="44.64"/>
        <n v="180.62"/>
        <n v="3.23"/>
        <n v="102.88"/>
        <n v="194.73"/>
        <n v="335.14"/>
        <n v="165.22"/>
        <n v="428.45"/>
        <n v="0.81"/>
        <n v="65.58"/>
        <n v="19.350000000000001"/>
        <n v="5.21"/>
        <n v="16.95"/>
        <n v="18.96"/>
        <n v="256.82"/>
        <n v="111.14"/>
        <n v="298.39999999999998"/>
        <n v="316.74"/>
        <n v="490.07"/>
        <n v="473.59"/>
        <n v="226.51"/>
        <n v="152.06"/>
        <n v="8.6"/>
        <n v="12.42"/>
        <n v="11.12"/>
        <n v="272.20999999999998"/>
        <n v="392.74"/>
        <n v="5.98"/>
        <n v="405.22"/>
        <n v="13.07"/>
        <n v="38.69"/>
        <n v="26.63"/>
        <n v="133.38999999999999"/>
        <n v="15.63"/>
        <n v="149.72"/>
        <n v="39.42"/>
        <n v="110.01"/>
        <n v="198.11"/>
        <n v="98.93"/>
        <n v="25.79"/>
        <n v="112.64"/>
        <n v="81.89"/>
        <n v="249.91"/>
        <n v="372.56"/>
        <n v="240.2"/>
        <n v="55.08"/>
        <n v="15.19"/>
        <n v="325.2"/>
        <n v="385.93"/>
        <n v="89.24"/>
        <n v="33.869999999999997"/>
        <n v="13.5"/>
        <n v="378.47"/>
        <n v="313.83999999999997"/>
        <n v="332.62"/>
        <n v="13.03"/>
        <n v="128.59"/>
        <n v="16.03"/>
        <n v="59.64"/>
        <n v="178.78"/>
        <n v="78.97"/>
        <n v="258.81"/>
        <n v="358.91"/>
        <n v="95.28"/>
        <n v="5.22"/>
        <n v="42.81"/>
        <n v="5.57"/>
        <n v="133.76"/>
        <n v="5.71"/>
        <n v="285.99"/>
        <n v="266.01"/>
        <n v="133.18"/>
        <n v="85.36"/>
        <n v="180.43"/>
        <n v="11.11"/>
        <n v="169.2"/>
        <n v="248.22"/>
        <n v="7.28"/>
        <n v="409.35"/>
        <n v="8.9600000000000009"/>
        <n v="19.25"/>
        <n v="219.37"/>
        <n v="310.05"/>
        <n v="316.56"/>
        <n v="203.82"/>
        <n v="0.73"/>
        <n v="295.72000000000003"/>
        <n v="3.44"/>
        <n v="341.78"/>
        <n v="77.760000000000005"/>
        <n v="90.64"/>
        <n v="2.42"/>
        <n v="8.2799999999999994"/>
        <n v="141.94999999999999"/>
        <n v="152.86000000000001"/>
        <n v="47.88"/>
        <n v="363"/>
        <n v="499.7"/>
        <n v="71.59"/>
        <n v="14.84"/>
        <n v="16.78"/>
        <n v="14.55"/>
        <n v="10.57"/>
        <n v="285.17"/>
        <n v="59.58"/>
        <n v="24.33"/>
        <n v="69.84"/>
        <n v="344.31"/>
        <n v="41.98"/>
        <n v="4.57"/>
        <n v="176.88"/>
        <n v="317"/>
        <n v="142.08000000000001"/>
        <n v="8.49"/>
        <n v="132.61000000000001"/>
        <n v="102.72"/>
        <n v="100.39"/>
        <n v="27.03"/>
        <n v="40.619999999999997"/>
        <n v="73.099999999999994"/>
        <n v="49.79"/>
        <n v="334.68"/>
        <n v="363.67"/>
        <n v="174.08"/>
        <n v="211.55"/>
        <n v="44.96"/>
        <n v="19.97"/>
        <n v="12.98"/>
        <n v="24.96"/>
        <n v="55.05"/>
        <n v="34.92"/>
        <n v="426.27"/>
        <n v="222.37"/>
        <n v="274.14"/>
        <n v="324.85000000000002"/>
        <n v="239.56"/>
        <n v="55.16"/>
        <n v="150.88999999999999"/>
        <n v="77.28"/>
        <n v="42.42"/>
        <n v="357.67"/>
        <n v="171.51"/>
        <n v="282.17"/>
        <n v="57.58"/>
        <n v="160"/>
        <n v="423.7"/>
        <n v="151.56"/>
        <n v="19.29"/>
        <n v="368.92"/>
        <n v="313.76"/>
        <n v="23.19"/>
        <n v="16.59"/>
        <n v="174.63"/>
        <n v="228.65"/>
        <n v="184.73"/>
        <n v="82.06"/>
        <n v="4"/>
        <n v="400.25"/>
        <n v="131.31"/>
        <n v="192.23"/>
        <n v="422.96"/>
        <n v="298.75"/>
        <n v="14.05"/>
        <n v="103.83"/>
        <n v="127.89"/>
        <n v="188.38"/>
        <n v="21.08"/>
        <n v="295.45999999999998"/>
        <n v="49.15"/>
        <n v="14.2"/>
        <n v="477.8"/>
        <n v="84.32"/>
        <n v="2.74"/>
        <n v="274.33"/>
        <n v="347"/>
        <n v="148.6"/>
        <n v="327.96"/>
        <n v="174.53"/>
        <n v="27.68"/>
        <n v="2.31"/>
        <n v="303.33999999999997"/>
        <n v="3.5"/>
        <n v="14.3"/>
        <n v="85.79"/>
        <n v="265.91000000000003"/>
        <n v="314.02999999999997"/>
        <n v="326.61"/>
        <n v="281.18"/>
        <n v="353.03"/>
        <n v="331.14"/>
        <n v="336.69"/>
        <n v="427.43"/>
        <n v="12.28"/>
        <n v="66.48"/>
        <n v="86.48"/>
        <n v="27.25"/>
        <n v="11.78"/>
        <n v="94.55"/>
        <n v="71.84"/>
        <n v="144.83000000000001"/>
        <n v="253.89"/>
        <n v="4.8"/>
        <n v="168.28"/>
        <n v="265.01"/>
        <n v="255.51"/>
        <n v="119.61"/>
        <n v="114.47"/>
        <n v="343.3"/>
        <n v="14.03"/>
        <n v="257.89"/>
        <n v="9.14"/>
        <n v="337.13"/>
        <n v="1.29"/>
        <n v="4.29"/>
        <n v="18.18"/>
        <n v="488.59"/>
        <n v="7.76"/>
        <n v="4.8600000000000003"/>
        <n v="71.88"/>
        <n v="410.92"/>
        <n v="160.46"/>
        <n v="419.66"/>
        <n v="160.83000000000001"/>
        <n v="125.78"/>
        <n v="114.3"/>
        <n v="270.73"/>
        <n v="323.38"/>
        <n v="107.74"/>
        <n v="200.56"/>
        <n v="12.65"/>
        <n v="122.78"/>
        <n v="240.87"/>
        <n v="5.46"/>
        <n v="13.63"/>
        <n v="99.37"/>
        <n v="84.15"/>
        <n v="5.37"/>
        <n v="148.88"/>
        <n v="113.62"/>
        <n v="203.5"/>
        <n v="1.79"/>
        <n v="94.67"/>
        <n v="162.63999999999999"/>
        <n v="133.62"/>
        <n v="214.21"/>
        <n v="243.88"/>
        <n v="0.23"/>
        <n v="175.68"/>
        <n v="7.41"/>
        <n v="12.09"/>
        <n v="346.4"/>
        <n v="246.68"/>
        <n v="414.31"/>
        <n v="408.15"/>
        <n v="287.08"/>
        <n v="5.01"/>
        <n v="19.28"/>
        <n v="11.25"/>
        <n v="9.34"/>
        <n v="114.12"/>
        <n v="6.71"/>
        <n v="136.54"/>
        <n v="34.71"/>
        <n v="15.65"/>
        <n v="147.84"/>
        <n v="15.53"/>
        <n v="261.32"/>
        <n v="245.74"/>
        <n v="19.18"/>
        <n v="239.36"/>
        <n v="14.46"/>
        <n v="12.24"/>
        <n v="150.35"/>
        <n v="303.75"/>
        <n v="198.01"/>
        <n v="54.13"/>
        <n v="136.72"/>
        <n v="15.89"/>
        <n v="197.13"/>
        <n v="9.3000000000000007"/>
        <n v="11.82"/>
        <n v="152.35"/>
        <n v="133.28"/>
        <n v="215.17"/>
        <n v="296.95999999999998"/>
        <n v="233.09"/>
        <n v="200.88"/>
        <n v="156.63"/>
        <n v="314"/>
        <n v="165.07"/>
        <n v="271.89"/>
        <n v="11.07"/>
        <n v="408.97"/>
        <n v="145.87"/>
        <n v="138.82"/>
        <n v="83.99"/>
        <n v="296.55"/>
        <n v="19.61"/>
        <n v="382.48"/>
        <n v="354.53"/>
        <n v="3.18"/>
        <n v="22.65"/>
        <n v="10"/>
        <n v="5.85"/>
        <n v="289.67"/>
        <n v="116.16"/>
        <n v="496.72"/>
        <n v="142.63999999999999"/>
        <n v="407.46"/>
        <n v="466.06"/>
        <n v="19.079999999999998"/>
        <n v="24.13"/>
        <n v="14.51"/>
        <n v="14.35"/>
        <n v="305.58"/>
        <n v="17.579999999999998"/>
        <n v="386.51"/>
        <n v="60.93"/>
        <n v="142.30000000000001"/>
        <n v="37.65"/>
        <n v="43.19"/>
        <n v="110.11"/>
        <n v="3.61"/>
        <n v="8.06"/>
        <n v="70.75"/>
        <n v="155.54"/>
        <n v="119.33"/>
        <n v="307.16000000000003"/>
        <n v="330.8"/>
        <n v="6.45"/>
        <n v="6.06"/>
        <n v="126.97"/>
        <n v="173.92"/>
        <n v="101.61"/>
        <n v="207.8"/>
        <n v="208.96"/>
        <n v="291.17"/>
        <n v="45.29"/>
        <n v="224.04"/>
        <n v="327.60000000000002"/>
        <n v="375.34"/>
        <n v="26.89"/>
        <n v="53.8"/>
        <n v="221.77"/>
        <n v="383.93"/>
        <n v="19.66"/>
        <n v="286.11"/>
        <n v="401.98"/>
        <n v="153.97999999999999"/>
        <n v="79.010000000000005"/>
        <n v="4.63"/>
        <n v="333.96"/>
        <n v="137.05000000000001"/>
        <n v="11.93"/>
        <n v="204.35"/>
        <n v="149.51"/>
        <n v="15"/>
        <n v="323.07"/>
        <n v="18.05"/>
        <n v="121.76"/>
        <n v="147.13"/>
        <n v="182.94"/>
        <n v="346.2"/>
        <n v="106.28"/>
        <n v="145.34"/>
        <n v="334.13"/>
        <n v="207.84"/>
        <n v="33.17"/>
        <n v="8.8000000000000007"/>
        <n v="54"/>
        <n v="17.21"/>
        <n v="476.2"/>
        <n v="17.59"/>
        <n v="361.29"/>
        <n v="394.49"/>
        <n v="82.27"/>
        <n v="159.44999999999999"/>
        <n v="0.28000000000000003"/>
        <n v="243.17"/>
        <n v="31.19"/>
        <n v="82.51"/>
        <n v="223.8"/>
        <n v="8.77"/>
        <n v="162.85"/>
        <n v="182.66"/>
        <n v="388.08"/>
        <n v="170.12"/>
        <n v="0.66"/>
        <n v="418.2"/>
        <n v="44"/>
        <n v="105.99"/>
        <n v="4.7300000000000004"/>
        <n v="115.53"/>
        <n v="98.78"/>
        <n v="308.66000000000003"/>
        <n v="232.4"/>
        <n v="81.849999999999994"/>
        <n v="183.39"/>
        <n v="93.99"/>
        <n v="243.83"/>
        <n v="48.94"/>
        <n v="101.51"/>
        <n v="229.59"/>
        <n v="64.88"/>
        <n v="6.3"/>
        <n v="42.17"/>
        <n v="275.08999999999997"/>
        <n v="41.02"/>
        <n v="19.07"/>
        <n v="475.28"/>
        <n v="188.91"/>
        <n v="327.22000000000003"/>
        <n v="327.32"/>
        <n v="10.59"/>
        <n v="278"/>
        <n v="205.73"/>
        <n v="5.44"/>
        <n v="47.11"/>
        <n v="241.63"/>
        <n v="175.46"/>
        <n v="324.95"/>
        <n v="19.84"/>
        <n v="64"/>
        <n v="9.1999999999999993"/>
        <n v="6.83"/>
        <n v="107.83"/>
        <n v="224.54"/>
        <n v="414.24"/>
        <n v="85.72"/>
        <n v="123.2"/>
        <n v="16.32"/>
        <n v="98.25"/>
        <n v="211.34"/>
        <n v="53.98"/>
        <n v="63.48"/>
        <n v="317.39"/>
        <n v="2.75"/>
        <n v="7.03"/>
        <n v="154.47999999999999"/>
        <n v="77.7"/>
        <n v="211.44"/>
        <n v="160.47"/>
        <n v="81.790000000000006"/>
        <n v="265.02"/>
        <n v="316.51"/>
        <n v="255.08"/>
        <n v="474.55"/>
        <n v="87.5"/>
        <n v="109.01"/>
        <n v="189.22"/>
        <n v="168.49"/>
        <n v="90.36"/>
        <n v="15.14"/>
        <n v="309.27999999999997"/>
        <n v="134.21"/>
        <n v="121.31"/>
        <n v="112.91"/>
        <n v="185.33"/>
        <n v="0.52"/>
        <n v="256.7"/>
        <n v="5.89"/>
        <n v="66.099999999999994"/>
        <n v="10.36"/>
        <n v="218.59"/>
        <n v="263.57"/>
        <n v="69.709999999999994"/>
        <n v="146.15"/>
        <n v="268.39999999999998"/>
        <n v="9.9700000000000006"/>
        <n v="138.38"/>
        <n v="141.41"/>
        <n v="176.76"/>
        <n v="147.47"/>
        <n v="100.32"/>
        <n v="7.46"/>
        <n v="155.34"/>
        <n v="416.8"/>
        <n v="203.88"/>
        <n v="125.58"/>
        <n v="385.14"/>
        <n v="309.83"/>
        <n v="92.67"/>
        <n v="324.35000000000002"/>
        <n v="169.7"/>
        <n v="303.5"/>
        <n v="139.9"/>
        <n v="46.96"/>
        <n v="351.53"/>
        <n v="122.86"/>
        <n v="118.3"/>
        <n v="326.05"/>
        <n v="285.57"/>
        <n v="182.14"/>
        <n v="168.07"/>
        <n v="59.77"/>
        <n v="27.62"/>
        <n v="7.1"/>
        <n v="11.63"/>
        <n v="204.38"/>
        <n v="24.93"/>
        <n v="328.09"/>
        <n v="454.16"/>
        <n v="313.83"/>
        <n v="82.31"/>
        <n v="14.88"/>
        <n v="154.44999999999999"/>
        <n v="322.89"/>
        <n v="12.3"/>
        <n v="498.35"/>
        <n v="171.02"/>
        <n v="133.97999999999999"/>
        <n v="2.34"/>
        <n v="142.69999999999999"/>
        <n v="236.45"/>
        <n v="338.59"/>
        <n v="141.16"/>
        <n v="3.06"/>
        <n v="3.71"/>
        <n v="286.52999999999997"/>
        <n v="121.58"/>
        <n v="174.07"/>
        <n v="308.18"/>
        <n v="319.48"/>
        <n v="67.02"/>
        <n v="12.11"/>
        <n v="308.32"/>
        <n v="1.54"/>
        <n v="2.77"/>
        <n v="353.26"/>
        <n v="294.14"/>
        <n v="8.8800000000000008"/>
        <n v="16.3"/>
        <n v="115.38"/>
        <n v="281.16000000000003"/>
        <n v="181.3"/>
        <n v="3.42"/>
        <n v="145.03"/>
        <n v="15.88"/>
        <n v="79.790000000000006"/>
        <n v="38.35"/>
        <n v="116.56"/>
        <n v="26.64"/>
        <n v="0.95"/>
        <n v="364.98"/>
        <n v="240.52"/>
        <n v="327.24"/>
        <n v="0.3"/>
        <n v="90.58"/>
        <n v="16.989999999999998"/>
        <n v="115.29"/>
        <n v="29.39"/>
        <n v="309"/>
        <n v="315.02999999999997"/>
        <n v="0.6"/>
        <n v="139.63999999999999"/>
        <n v="63.84"/>
        <n v="146.88"/>
        <n v="100.77"/>
        <n v="99.23"/>
        <n v="9.68"/>
        <n v="9.01"/>
        <n v="306.74"/>
        <n v="183.64"/>
        <n v="47.73"/>
        <n v="356.62"/>
        <n v="83.64"/>
        <n v="13.76"/>
        <n v="289.52999999999997"/>
        <n v="3.7"/>
        <n v="13.39"/>
        <n v="21.22"/>
        <n v="5.33"/>
        <n v="333.52"/>
        <n v="25.65"/>
        <n v="236.61"/>
        <n v="24.69"/>
        <n v="200.47"/>
        <n v="77.989999999999995"/>
        <n v="217.06"/>
        <n v="61.98"/>
        <n v="459.35"/>
        <n v="163.91"/>
        <n v="18.260000000000002"/>
        <n v="317.04000000000002"/>
        <n v="0.21"/>
        <n v="168.52"/>
        <n v="9.77"/>
        <n v="147.13999999999999"/>
        <n v="367.83"/>
        <n v="3.49"/>
        <n v="78.84"/>
        <n v="177.52"/>
        <n v="159.29"/>
        <n v="127.04"/>
        <n v="123.22"/>
        <n v="495.53"/>
        <n v="92.61"/>
        <n v="8.01"/>
        <n v="10.62"/>
        <n v="13.55"/>
        <n v="76.27"/>
        <n v="11.15"/>
        <n v="190.33"/>
        <n v="90.3"/>
        <n v="364.38"/>
        <n v="15.15"/>
        <n v="42.51"/>
        <n v="273.93"/>
        <n v="8.6199999999999992"/>
        <n v="3.53"/>
        <n v="486.96"/>
        <n v="198.86"/>
        <n v="10.11"/>
        <n v="120.2"/>
        <n v="22.6"/>
        <n v="324.48"/>
        <n v="15.49"/>
        <n v="5.77"/>
        <n v="228"/>
        <n v="303.97000000000003"/>
        <n v="104.55"/>
        <n v="356.69"/>
        <n v="150.47"/>
        <n v="141.38999999999999"/>
        <n v="15.62"/>
        <n v="13.58"/>
        <n v="22.09"/>
        <n v="311.64"/>
        <n v="343.7"/>
        <n v="48.58"/>
        <n v="389.06"/>
        <n v="22.63"/>
        <n v="4.26"/>
        <n v="47.95"/>
        <n v="10.039999999999999"/>
        <n v="14.78"/>
        <n v="9.8699999999999992"/>
        <n v="391.82"/>
        <n v="17.88"/>
        <n v="41.54"/>
        <n v="157.06"/>
        <n v="9.89"/>
        <n v="232.23"/>
        <n v="308.17"/>
        <n v="264.77"/>
        <n v="240.9"/>
        <n v="11.97"/>
        <n v="116.14"/>
        <n v="246.69"/>
        <n v="483.04"/>
        <n v="223.39"/>
        <n v="263.14999999999998"/>
        <n v="191.84"/>
        <n v="187.77"/>
        <n v="108.61"/>
        <n v="238.09"/>
        <n v="117.17"/>
        <n v="418.79"/>
        <n v="74.680000000000007"/>
        <n v="274.77"/>
        <n v="93.71"/>
        <n v="0.38"/>
        <n v="244.17"/>
        <n v="335.74"/>
        <n v="159.82"/>
        <n v="3.81"/>
        <n v="24.97"/>
        <n v="33.19"/>
        <n v="36.68"/>
        <n v="215.76"/>
        <n v="39.119999999999997"/>
        <n v="3.43"/>
        <n v="174.87"/>
        <n v="11.42"/>
        <n v="164.56"/>
        <n v="171.61"/>
        <n v="92.87"/>
        <n v="134.78"/>
        <n v="310.58"/>
        <n v="160.80000000000001"/>
        <n v="265.58"/>
        <n v="16.07"/>
        <n v="296.38"/>
        <n v="107.17"/>
        <n v="284.60000000000002"/>
        <n v="281.86"/>
        <n v="342.81"/>
        <n v="160.69999999999999"/>
        <n v="11.33"/>
        <n v="46.32"/>
        <n v="267.10000000000002"/>
        <n v="263.02999999999997"/>
        <n v="85.2"/>
        <n v="49.72"/>
        <n v="96.38"/>
        <n v="131.44"/>
        <n v="0.8"/>
        <n v="17.649999999999999"/>
        <n v="75.75"/>
        <n v="72.2"/>
        <n v="365.55"/>
        <n v="140.88999999999999"/>
        <n v="418.56"/>
        <n v="243.46"/>
        <n v="198.59"/>
        <n v="369.65"/>
        <n v="217"/>
        <n v="125.37"/>
        <n v="269.33"/>
        <n v="149.44"/>
        <n v="473.82"/>
        <n v="51.23"/>
        <n v="136.22"/>
        <n v="118.58"/>
        <n v="290.02999999999997"/>
        <n v="25.98"/>
        <n v="1.33"/>
        <n v="151.68"/>
        <n v="277.47000000000003"/>
        <n v="11.56"/>
        <n v="32.71"/>
        <n v="301.14999999999998"/>
        <n v="54.69"/>
        <n v="4.53"/>
        <n v="155.05000000000001"/>
        <n v="499.5"/>
        <n v="373.92"/>
        <n v="118.92"/>
        <n v="312.8"/>
        <n v="21.49"/>
        <n v="172.72"/>
        <n v="17.63"/>
        <n v="138.65"/>
        <n v="207.87"/>
        <n v="19.579999999999998"/>
        <n v="123.07"/>
        <n v="183.65"/>
        <n v="394.22"/>
        <n v="48.2"/>
        <n v="2.73"/>
        <n v="79.17"/>
        <n v="8.0299999999999994"/>
        <n v="431.98"/>
        <n v="477.98"/>
        <n v="17.34"/>
        <n v="10.09"/>
        <n v="0.43"/>
        <n v="295.94"/>
        <n v="10.06"/>
        <n v="208.63"/>
        <n v="3.59"/>
        <n v="128.81"/>
        <n v="102.01"/>
        <n v="239.48"/>
        <n v="171.23"/>
        <n v="368.65"/>
        <n v="14.6"/>
        <n v="355.61"/>
        <n v="1.26"/>
        <n v="13.15"/>
        <n v="60.12"/>
        <n v="23.16"/>
        <n v="80.459999999999994"/>
        <n v="388.52"/>
        <n v="326.97000000000003"/>
        <n v="128.1"/>
        <n v="129.63999999999999"/>
        <n v="1.83"/>
        <n v="63.66"/>
        <n v="192.03"/>
        <n v="450.02"/>
        <n v="11.22"/>
        <n v="5.74"/>
        <n v="11.02"/>
        <n v="11.81"/>
        <n v="310.5"/>
        <n v="18.27"/>
        <n v="118.64"/>
        <n v="296.88"/>
        <n v="8.99"/>
        <n v="94.96"/>
        <n v="8.2899999999999991"/>
        <n v="80.48"/>
        <n v="403.52"/>
        <n v="263.39"/>
        <n v="305.12"/>
        <n v="246.35"/>
        <n v="52.33"/>
        <n v="136.9"/>
        <n v="260.82"/>
        <n v="3.58"/>
        <n v="40.29"/>
        <n v="377.89"/>
        <n v="17.02"/>
        <n v="259.82"/>
        <n v="221.91"/>
        <n v="0.79"/>
        <n v="13.7"/>
        <n v="403.48"/>
        <n v="113.74"/>
        <n v="167.75"/>
        <n v="86.01"/>
        <n v="366.65"/>
        <n v="179.76"/>
        <n v="16.02"/>
        <n v="63.08"/>
        <n v="70.89"/>
        <n v="405.41"/>
        <n v="5.91"/>
        <n v="297.75"/>
        <n v="6.87"/>
        <n v="94.99"/>
        <n v="169.38"/>
        <n v="28.25"/>
        <n v="147.16"/>
        <n v="15.75"/>
        <n v="237.23"/>
        <n v="162.69999999999999"/>
        <n v="287.52"/>
        <n v="370.66"/>
        <n v="151.35"/>
        <n v="301.8"/>
        <n v="1.94"/>
        <n v="186.65"/>
        <n v="120.85"/>
        <n v="461.2"/>
        <n v="220.95"/>
        <n v="282.93"/>
        <n v="74.37"/>
        <n v="34.67"/>
        <n v="249.2"/>
        <n v="379.88"/>
        <n v="237.91"/>
        <n v="11.38"/>
        <n v="86.09"/>
        <n v="154.97999999999999"/>
        <n v="128.03"/>
        <n v="112.55"/>
        <n v="227.09"/>
        <n v="82.61"/>
        <n v="58.05"/>
        <n v="17.73"/>
        <n v="18.489999999999998"/>
        <n v="94.8"/>
        <n v="226.27"/>
        <n v="232.65"/>
        <n v="160.52000000000001"/>
        <n v="137.78"/>
        <n v="289.51"/>
        <n v="397.33"/>
        <n v="18.899999999999999"/>
        <n v="81.33"/>
        <n v="145.37"/>
        <n v="19.91"/>
        <n v="151.27000000000001"/>
        <n v="198.77"/>
        <n v="133.01"/>
        <n v="148.33000000000001"/>
        <n v="173.36"/>
        <n v="73.66"/>
        <n v="17.7"/>
        <n v="130.29"/>
        <n v="71.45"/>
        <n v="402.16"/>
        <n v="294.57"/>
        <n v="71.430000000000007"/>
        <n v="90.46"/>
        <n v="131.71"/>
        <n v="280.70999999999998"/>
        <n v="88.34"/>
        <n v="336.26"/>
        <n v="13.42"/>
        <n v="5.76"/>
        <n v="35.340000000000003"/>
        <n v="56.66"/>
        <n v="205.55"/>
        <n v="66.040000000000006"/>
        <n v="191.16"/>
        <n v="459"/>
        <n v="225.82"/>
        <n v="11.69"/>
        <n v="322.91000000000003"/>
        <n v="128.52000000000001"/>
        <n v="63.21"/>
        <n v="463.25"/>
        <n v="241.56"/>
        <n v="465.1"/>
        <n v="252.2"/>
        <n v="16.64"/>
        <n v="68.03"/>
        <n v="126.02"/>
        <n v="22.3"/>
        <n v="170.38"/>
        <n v="330.62"/>
        <n v="276.38"/>
        <n v="247.34"/>
        <n v="104.93"/>
        <n v="293.20999999999998"/>
        <n v="8.43"/>
        <n v="219.26"/>
        <n v="22.06"/>
        <n v="123.25"/>
        <n v="233.82"/>
        <n v="67.290000000000006"/>
        <n v="0.44"/>
        <n v="155.57"/>
        <n v="11.61"/>
        <n v="4.2699999999999996"/>
        <n v="430.24"/>
        <n v="127.98"/>
        <n v="133.04"/>
        <n v="193.12"/>
        <n v="169.35"/>
        <n v="13.23"/>
        <n v="69.180000000000007"/>
        <n v="334.79"/>
        <n v="15.16"/>
        <n v="349.42"/>
        <n v="62.92"/>
        <n v="6.2"/>
        <n v="10.84"/>
        <n v="45.09"/>
        <n v="67.34"/>
        <n v="161.65"/>
        <n v="83.89"/>
        <n v="291.24"/>
        <n v="363.05"/>
        <n v="44.2"/>
        <n v="65.47"/>
        <n v="173.26"/>
        <n v="140.78"/>
        <n v="113.29"/>
        <n v="14.42"/>
        <n v="222.65"/>
        <n v="342.24"/>
        <n v="289.7"/>
        <n v="221.61"/>
        <n v="21.06"/>
        <n v="13.96"/>
        <n v="137.94"/>
        <n v="147.58000000000001"/>
        <n v="230.55"/>
        <n v="102.12"/>
        <n v="65.709999999999994"/>
        <n v="460.68"/>
        <n v="333.04"/>
        <n v="20.420000000000002"/>
        <n v="313.93"/>
        <n v="234.77"/>
        <n v="12.37"/>
        <n v="115.26"/>
        <n v="47.48"/>
        <n v="18.920000000000002"/>
        <n v="369.82"/>
        <n v="27.78"/>
        <n v="172.81"/>
        <n v="5.09"/>
        <n v="248.32"/>
        <n v="55.6"/>
        <n v="43.86"/>
        <n v="112.72"/>
        <n v="8.73"/>
        <n v="63.02"/>
        <n v="286.17"/>
        <n v="175.3"/>
        <n v="45.17"/>
        <n v="296.08999999999997"/>
        <n v="63.07"/>
        <n v="68.11"/>
        <n v="257.19"/>
        <n v="325.66000000000003"/>
        <n v="19.78"/>
        <n v="74.88"/>
        <n v="12.64"/>
        <n v="317.7"/>
        <n v="229.27"/>
        <n v="190.24"/>
        <n v="4.8899999999999997"/>
        <n v="318.77"/>
        <n v="67.83"/>
        <n v="60.56"/>
        <n v="128.94"/>
        <n v="8.1199999999999992"/>
        <n v="368.8"/>
        <n v="30.03"/>
        <n v="271.7"/>
        <n v="16.12"/>
        <n v="29.71"/>
        <n v="382.84"/>
        <n v="290.36"/>
        <n v="37.590000000000003"/>
        <n v="206.98"/>
        <n v="158"/>
        <n v="204.33"/>
        <n v="12.03"/>
        <n v="18.61"/>
        <n v="6.91"/>
        <n v="259.08999999999997"/>
        <n v="66.06"/>
        <n v="244.83"/>
        <n v="0.64"/>
        <n v="350.05"/>
        <n v="90.06"/>
        <n v="15.45"/>
        <n v="292.08999999999997"/>
        <n v="103.68"/>
        <n v="109.93"/>
        <n v="4.6399999999999997"/>
        <n v="113.89"/>
        <n v="57.99"/>
        <n v="74.5"/>
        <n v="157.83000000000001"/>
        <n v="8.25"/>
        <n v="48.83"/>
        <n v="42.41"/>
        <n v="24.77"/>
        <n v="15.77"/>
        <n v="67.209999999999994"/>
        <n v="97.04"/>
        <n v="303.39"/>
        <n v="62.63"/>
        <n v="166.29"/>
        <n v="96.3"/>
        <n v="466.74"/>
        <n v="103.69"/>
        <n v="10.6"/>
        <n v="11.13"/>
        <n v="350"/>
        <n v="18.93"/>
        <n v="66.62"/>
        <n v="345.71"/>
        <n v="476.6"/>
        <n v="207.33"/>
        <n v="8"/>
        <n v="113.28"/>
        <n v="366.99"/>
        <n v="249.65"/>
        <n v="15.06"/>
        <n v="296.7"/>
        <n v="388.43"/>
        <n v="396.64"/>
        <n v="198.78"/>
        <n v="388.23"/>
        <n v="153.18"/>
        <n v="65.91"/>
        <n v="181.38"/>
        <n v="200.96"/>
        <n v="431.19"/>
        <n v="453.51"/>
        <n v="163.08000000000001"/>
        <n v="17.16"/>
        <n v="12.26"/>
        <n v="8.82"/>
        <n v="68.2"/>
        <n v="166.82"/>
        <n v="143.11000000000001"/>
        <n v="127.87"/>
        <n v="12.27"/>
        <n v="51.26"/>
        <n v="53.35"/>
        <n v="3.25"/>
        <n v="64.33"/>
        <n v="128.86000000000001"/>
        <n v="409.83"/>
        <n v="76.41"/>
        <n v="263.69"/>
        <n v="159.5"/>
        <n v="19.489999999999998"/>
        <n v="229.71"/>
        <n v="155.96"/>
        <n v="482.4"/>
        <n v="289.76"/>
        <n v="5.73"/>
        <n v="83.57"/>
        <n v="11.52"/>
        <n v="17.670000000000002"/>
        <n v="70.14"/>
        <n v="6.02"/>
        <n v="111.11"/>
        <n v="16.36"/>
        <n v="407.75"/>
        <n v="4.66"/>
        <n v="427.97"/>
        <n v="16.510000000000002"/>
        <n v="92.05"/>
        <n v="18.72"/>
        <n v="53.91"/>
        <n v="13.92"/>
        <n v="61.87"/>
        <n v="45.97"/>
        <n v="87.29"/>
        <n v="440.76"/>
        <n v="162.91999999999999"/>
        <n v="487.39"/>
        <n v="170.94"/>
        <n v="61.19"/>
        <n v="160.69"/>
        <n v="57.82"/>
        <n v="165.73"/>
        <n v="11.77"/>
        <n v="254.34"/>
        <n v="17.829999999999998"/>
        <n v="112.87"/>
        <n v="83.88"/>
        <n v="380.99"/>
        <n v="221.96"/>
        <n v="298.02"/>
        <n v="14.65"/>
        <n v="72.900000000000006"/>
        <n v="16.38"/>
        <n v="10.68"/>
        <n v="160.13999999999999"/>
        <n v="227.5"/>
        <n v="69.81"/>
        <n v="62.28"/>
        <n v="36.15"/>
        <n v="138.22"/>
        <n v="36.880000000000003"/>
        <n v="410.37"/>
        <n v="298.14999999999998"/>
        <n v="10.71"/>
        <n v="159.54"/>
        <n v="126.03"/>
        <n v="286.51"/>
        <n v="9.6"/>
        <n v="330.44"/>
        <n v="117.18"/>
        <n v="187.94"/>
        <n v="407.85"/>
        <n v="94.98"/>
        <n v="322.16000000000003"/>
        <n v="68.55"/>
        <n v="232.75"/>
        <n v="431.8"/>
        <n v="132.84"/>
        <n v="55.41"/>
        <n v="193.62"/>
        <n v="85.45"/>
        <n v="340.19"/>
        <n v="2.17"/>
        <n v="221.19"/>
        <n v="111.48"/>
        <n v="404.62"/>
        <n v="2.91"/>
        <n v="44.4"/>
        <n v="15.27"/>
        <n v="12.4"/>
        <n v="281.11"/>
        <n v="17.87"/>
        <n v="38.950000000000003"/>
        <n v="470.96"/>
        <n v="59.49"/>
        <n v="237.14"/>
        <n v="409.34"/>
        <n v="14.87"/>
        <n v="496.04"/>
        <n v="213.3"/>
        <n v="340.47"/>
        <n v="200.85"/>
        <n v="409.78"/>
        <n v="219.31"/>
        <n v="178.37"/>
        <n v="60.13"/>
        <n v="8.26"/>
        <n v="81.78"/>
        <n v="142.02000000000001"/>
        <n v="465.56"/>
        <n v="273.64999999999998"/>
        <n v="19.03"/>
        <n v="447.72"/>
        <n v="311.77999999999997"/>
        <n v="233.3"/>
        <n v="26.66"/>
        <n v="11.92"/>
        <n v="96.82"/>
        <n v="14.43"/>
        <n v="8.7899999999999991"/>
        <n v="461.98"/>
        <n v="221"/>
        <n v="97.26"/>
        <n v="111.44"/>
        <n v="110.99"/>
        <n v="146.9"/>
        <n v="117.2"/>
        <n v="260.14999999999998"/>
        <n v="7.89"/>
        <n v="108.41"/>
        <n v="107.68"/>
        <n v="322.57"/>
        <n v="185.35"/>
        <n v="2.0699999999999998"/>
        <n v="145"/>
        <n v="59.43"/>
        <n v="217.63"/>
        <n v="246.5"/>
        <n v="240.64"/>
        <n v="8.33"/>
        <n v="77.22"/>
        <n v="9.06"/>
        <n v="10.41"/>
        <n v="19.64"/>
        <n v="18.690000000000001"/>
        <n v="79.319999999999993"/>
        <n v="3.98"/>
        <n v="19.16"/>
        <n v="28.24"/>
        <n v="16.45"/>
        <n v="97.16"/>
        <n v="13.41"/>
        <n v="6.08"/>
        <n v="28.82"/>
        <n v="130.83000000000001"/>
        <n v="193.49"/>
        <n v="18.48"/>
        <n v="265.7"/>
        <n v="2.61"/>
        <n v="23.48"/>
        <n v="9.66"/>
        <n v="168.78"/>
        <n v="91.73"/>
        <n v="11.32"/>
        <n v="27.39"/>
        <n v="122.02"/>
        <n v="82.72"/>
        <n v="110.21"/>
        <n v="63.93"/>
        <n v="376.4"/>
        <n v="105.13"/>
        <n v="411.18"/>
        <n v="63.79"/>
        <n v="356.38"/>
        <n v="169.79"/>
        <n v="292.52999999999997"/>
        <n v="189"/>
        <n v="209.74"/>
        <n v="15.09"/>
        <n v="261.42"/>
        <n v="452.59"/>
        <n v="123.81"/>
        <n v="91.55"/>
        <n v="15.31"/>
        <n v="163.78"/>
        <n v="245.57"/>
        <n v="30.11"/>
        <n v="429.01"/>
        <n v="175.34"/>
        <n v="89.11"/>
        <n v="142.54"/>
        <n v="70.16"/>
        <n v="404"/>
        <n v="321.77999999999997"/>
        <n v="4.05"/>
        <n v="395.16"/>
        <n v="3.13"/>
        <n v="279.08999999999997"/>
        <n v="143.65"/>
        <n v="231.13"/>
        <n v="428.74"/>
        <n v="190.43"/>
        <n v="118.29"/>
        <n v="39.520000000000003"/>
        <n v="68.510000000000005"/>
        <n v="299.26"/>
        <n v="199.88"/>
        <n v="282.87"/>
        <n v="395.82"/>
        <n v="299.20999999999998"/>
        <n v="14.86"/>
        <n v="80.95"/>
        <n v="325.79000000000002"/>
        <n v="289.10000000000002"/>
        <n v="0.92"/>
        <n v="315.89"/>
        <n v="15.64"/>
        <n v="11.39"/>
        <n v="134.34"/>
        <n v="158.19999999999999"/>
        <n v="40.75"/>
        <n v="135.16"/>
        <n v="405.65"/>
        <n v="73.709999999999994"/>
        <n v="498.53"/>
        <n v="303.08"/>
        <n v="12.75"/>
        <n v="5.19"/>
        <n v="4.68"/>
        <n v="205.23"/>
        <n v="56.5"/>
        <n v="12.84"/>
        <n v="157.15"/>
        <n v="373.31"/>
        <n v="169.58"/>
        <n v="12.89"/>
        <n v="68.61"/>
        <n v="227.29"/>
        <n v="480.35"/>
        <n v="38.450000000000003"/>
        <n v="134.51"/>
        <n v="88.2"/>
        <n v="39.340000000000003"/>
        <n v="91.76"/>
        <n v="12.54"/>
        <n v="3.83"/>
        <n v="7.86"/>
        <n v="154.56"/>
        <n v="1.88"/>
        <n v="7.52"/>
        <n v="17.39"/>
        <n v="270.79000000000002"/>
        <n v="260.02"/>
        <n v="80.739999999999995"/>
        <n v="68.040000000000006"/>
        <n v="1.44"/>
        <n v="276.27999999999997"/>
        <n v="210.46"/>
        <n v="127.19"/>
        <n v="202.53"/>
        <n v="290.22000000000003"/>
        <n v="65.930000000000007"/>
        <n v="44.36"/>
        <n v="58.86"/>
        <n v="399.66"/>
        <n v="99.01"/>
        <n v="226.04"/>
        <n v="126.13"/>
        <n v="58.71"/>
        <n v="26.92"/>
        <n v="140.62"/>
        <n v="122.7"/>
        <n v="14.56"/>
        <n v="17.38"/>
        <n v="361.99"/>
        <n v="221.27"/>
        <n v="133.11000000000001"/>
        <n v="239.66"/>
        <n v="0.72"/>
        <n v="66.900000000000006"/>
        <n v="94.89"/>
        <n v="9.67"/>
        <n v="404.67"/>
        <n v="112.66"/>
        <n v="41.9"/>
        <n v="170.88"/>
        <n v="393.05"/>
        <n v="136.22999999999999"/>
        <n v="13.78"/>
        <n v="411.5"/>
        <n v="266.29000000000002"/>
        <n v="119.9"/>
        <n v="7.77"/>
        <n v="45.42"/>
        <n v="84.51"/>
        <n v="243.11"/>
        <n v="166.09"/>
        <n v="139.91999999999999"/>
        <n v="259.33"/>
        <n v="296.69"/>
        <n v="7.31"/>
        <n v="39.29"/>
        <n v="4.91"/>
        <n v="250.36"/>
        <n v="130.03"/>
        <n v="257.68"/>
        <n v="7.65"/>
        <n v="5.32"/>
        <n v="487.57"/>
        <n v="33.71"/>
        <n v="16.63"/>
        <n v="96.72"/>
        <n v="131.63"/>
        <n v="22.51"/>
        <n v="168.03"/>
        <n v="275.17"/>
        <n v="232.99"/>
        <n v="196.18"/>
        <n v="4.55"/>
        <n v="325.02999999999997"/>
        <n v="276.7"/>
        <n v="246.04"/>
        <n v="206.47"/>
        <n v="442.99"/>
        <n v="169.3"/>
        <n v="163.21"/>
        <n v="16.98"/>
        <n v="239.46"/>
        <n v="88.78"/>
        <n v="253.39"/>
        <n v="109.92"/>
        <n v="1.1399999999999999"/>
        <n v="146.96"/>
        <n v="43.2"/>
        <n v="109.45"/>
        <n v="306.18"/>
        <n v="21.8"/>
        <n v="38.21"/>
        <n v="8.08"/>
        <n v="3.27"/>
        <n v="158.44"/>
        <n v="26.72"/>
        <n v="271.16000000000003"/>
        <n v="103.93"/>
        <n v="91.81"/>
        <n v="67.23"/>
        <n v="89.61"/>
        <n v="11.3"/>
        <n v="19.170000000000002"/>
        <n v="75"/>
        <n v="33.06"/>
        <n v="27.37"/>
        <n v="345.42"/>
        <n v="387.52"/>
        <n v="134.18"/>
        <n v="108.23"/>
        <n v="327.78"/>
        <n v="297.32"/>
        <n v="401.41"/>
        <n v="1.72"/>
        <n v="47.35"/>
        <n v="156.55000000000001"/>
        <n v="12.31"/>
        <n v="14.37"/>
        <n v="335.07"/>
        <n v="165.79"/>
        <n v="418.71"/>
        <n v="64.27"/>
        <n v="9.49"/>
        <n v="126.48"/>
        <n v="6.69"/>
        <n v="38.68"/>
        <n v="102.42"/>
        <n v="129"/>
        <n v="288.58"/>
        <n v="218.42"/>
        <n v="12.8"/>
        <n v="202.51"/>
        <n v="108.34"/>
        <n v="273.74"/>
        <n v="304.62"/>
        <n v="194.06"/>
        <n v="13.35"/>
        <n v="137.97"/>
        <n v="128.15"/>
        <n v="10.46"/>
        <n v="278.3"/>
        <n v="306.77999999999997"/>
        <n v="175.49"/>
        <n v="3.2"/>
        <n v="25.95"/>
        <n v="125.1"/>
        <n v="130.75"/>
        <n v="127.96"/>
        <n v="397.21"/>
        <n v="154.01"/>
        <n v="195.07"/>
        <n v="61.08"/>
        <n v="251.2"/>
        <n v="70.36"/>
        <n v="398.36"/>
        <n v="148.16999999999999"/>
        <n v="45.57"/>
        <n v="176.93"/>
        <n v="312.49"/>
        <n v="37.729999999999997"/>
        <n v="116.32"/>
        <n v="136.59"/>
        <n v="322.68"/>
        <n v="78.36"/>
        <n v="435.3"/>
        <n v="7.84"/>
        <n v="72.3"/>
        <n v="125.64"/>
        <n v="279.63"/>
        <n v="167.37"/>
        <n v="294.64"/>
        <n v="151.21"/>
        <n v="16.86"/>
        <n v="16.71"/>
        <n v="16.170000000000002"/>
        <n v="100.19"/>
        <n v="125.03"/>
        <n v="129.61000000000001"/>
        <n v="177.91"/>
        <n v="478.8"/>
        <n v="145.68"/>
        <n v="363.46"/>
        <n v="205.02"/>
        <n v="46.87"/>
        <n v="7.63"/>
        <n v="214.38"/>
        <n v="32.92"/>
        <n v="34.93"/>
        <n v="100.14"/>
        <n v="62.13"/>
        <n v="343.88"/>
        <n v="378.27"/>
        <n v="175.74"/>
        <n v="180.78"/>
        <n v="158.82"/>
        <n v="358.15"/>
        <n v="65.510000000000005"/>
        <n v="128.65"/>
        <n v="19.48"/>
        <n v="115.24"/>
        <n v="30.12"/>
        <n v="6.64"/>
        <n v="438.38"/>
        <n v="90.03"/>
        <n v="12.16"/>
        <n v="160.88"/>
        <n v="13.28"/>
        <n v="289.5"/>
        <n v="234.81"/>
        <n v="70.38"/>
        <n v="16.57"/>
        <n v="63.41"/>
        <n v="168.58"/>
        <n v="205.86"/>
        <n v="308.95999999999998"/>
        <n v="162.11000000000001"/>
        <n v="483.83"/>
        <n v="207.61"/>
        <n v="108"/>
        <n v="269.87"/>
        <n v="89.54"/>
        <n v="158.80000000000001"/>
        <n v="296.10000000000002"/>
        <n v="144.5"/>
        <n v="1.9"/>
        <n v="9.9600000000000009"/>
        <n v="413.23"/>
        <n v="191.28"/>
        <n v="69.98"/>
        <n v="188.77"/>
        <n v="252.8"/>
        <n v="142.43"/>
        <n v="261.25"/>
        <n v="208.89"/>
        <n v="18.46"/>
        <n v="84.3"/>
        <n v="65.25"/>
        <n v="89.63"/>
        <n v="44.68"/>
        <n v="171.11"/>
        <n v="87.39"/>
        <n v="123.45"/>
        <n v="150.59"/>
        <n v="162.07"/>
        <n v="376.12"/>
        <n v="406.2"/>
        <n v="46.98"/>
        <n v="10.8"/>
        <n v="46.43"/>
        <n v="72.680000000000007"/>
        <n v="263.91000000000003"/>
        <n v="472.04"/>
        <n v="186.98"/>
        <n v="135.13"/>
        <n v="141.44999999999999"/>
        <n v="66.78"/>
        <n v="14.68"/>
        <n v="149.33000000000001"/>
        <n v="497.56"/>
        <n v="111.45"/>
        <n v="355.58"/>
        <n v="423.93"/>
        <n v="11.04"/>
        <n v="407.43"/>
        <n v="236.75"/>
        <n v="24.88"/>
        <n v="10.82"/>
        <n v="82.78"/>
        <n v="26.84"/>
        <n v="268.23"/>
        <n v="118.85"/>
        <n v="237.26"/>
        <n v="130.65"/>
        <n v="130.56"/>
        <n v="176.86"/>
        <n v="420.04"/>
        <n v="107.63"/>
        <n v="155.38999999999999"/>
        <n v="120.04"/>
        <n v="270.86"/>
        <n v="132.36000000000001"/>
        <n v="182.06"/>
        <n v="8.07"/>
        <n v="45.33"/>
        <n v="178.91"/>
        <n v="333.2"/>
        <n v="409.79"/>
        <n v="119.5"/>
        <n v="5.31"/>
        <n v="249.78"/>
        <n v="354.42"/>
        <n v="48.81"/>
        <n v="57.21"/>
        <n v="219.4"/>
        <n v="10.01"/>
        <n v="4.07"/>
        <n v="85.53"/>
        <n v="0.89"/>
        <n v="443.81"/>
        <n v="110.69"/>
        <n v="15.59"/>
        <n v="87.02"/>
        <n v="251.73"/>
        <n v="81.58"/>
        <n v="44.47"/>
        <n v="77.16"/>
        <n v="16.350000000000001"/>
        <n v="397.25"/>
        <n v="107.32"/>
        <n v="120.73"/>
        <n v="316.75"/>
        <n v="339.03"/>
        <n v="227.8"/>
        <n v="407.71"/>
        <n v="11.84"/>
        <n v="157.63"/>
        <n v="235.81"/>
        <n v="19.27"/>
        <n v="156.66"/>
        <n v="256.93"/>
        <n v="24.81"/>
        <n v="118.39"/>
        <n v="152.72"/>
        <n v="277.39999999999998"/>
        <n v="18.510000000000002"/>
        <n v="252.71"/>
        <n v="12.61"/>
        <n v="256.68"/>
        <n v="9.08"/>
        <n v="40.81"/>
        <n v="7.98"/>
        <n v="287.77"/>
        <n v="248.99"/>
        <n v="389.5"/>
        <n v="2.06"/>
        <n v="477.17"/>
        <n v="414.25"/>
        <n v="408.02"/>
        <n v="167.74"/>
        <n v="12.67"/>
        <n v="191.56"/>
        <n v="48.79"/>
        <n v="107.44"/>
        <n v="4.9400000000000004"/>
        <n v="8.86"/>
        <n v="341.76"/>
        <n v="321.94"/>
        <n v="140.58000000000001"/>
        <n v="0.42"/>
        <n v="14.09"/>
        <n v="9.92"/>
        <n v="13.75"/>
        <n v="77.63"/>
        <n v="5.72"/>
        <n v="70.760000000000005"/>
        <n v="313.13"/>
        <n v="222.62"/>
        <n v="0.4"/>
        <n v="6.53"/>
        <n v="19.98"/>
        <n v="102.8"/>
        <n v="279.43"/>
        <n v="120.57"/>
        <n v="458.17"/>
        <n v="44.94"/>
        <n v="42.75"/>
        <n v="350.67"/>
        <n v="102.87"/>
        <n v="187.88"/>
        <n v="8.24"/>
        <n v="308.23"/>
        <n v="51.04"/>
        <n v="138.55000000000001"/>
        <n v="195.35"/>
        <n v="402.76"/>
        <n v="130.94999999999999"/>
        <n v="109"/>
        <n v="105.29"/>
        <n v="312.06"/>
        <n v="53.99"/>
        <n v="7.51"/>
        <n v="153.44999999999999"/>
        <n v="105.33"/>
        <n v="73.489999999999995"/>
        <n v="162.5"/>
        <n v="34.57"/>
        <n v="33.72"/>
        <n v="185.76"/>
        <n v="16.47"/>
        <n v="66.36"/>
        <n v="134.16999999999999"/>
        <n v="29.82"/>
        <n v="415.46"/>
        <n v="100.63"/>
        <n v="9.19"/>
        <n v="42.32"/>
        <n v="15.91"/>
        <n v="315.04000000000002"/>
        <n v="225.98"/>
        <n v="13.4"/>
        <n v="76.790000000000006"/>
        <n v="138.06"/>
        <n v="35.71"/>
        <n v="148.65"/>
        <n v="192.71"/>
        <n v="147.94999999999999"/>
        <n v="311.63"/>
        <n v="292.56"/>
        <n v="216.53"/>
        <n v="361.72"/>
        <n v="153.36000000000001"/>
        <n v="133.79"/>
        <n v="135.43"/>
        <n v="92.23"/>
        <n v="438.3"/>
        <n v="7.5"/>
        <n v="112.12"/>
        <n v="10.66"/>
        <n v="12.32"/>
        <n v="17.41"/>
        <n v="389.74"/>
        <n v="0.59"/>
        <n v="142.27000000000001"/>
        <n v="1.59"/>
        <n v="19.850000000000001"/>
        <n v="56.6"/>
        <n v="479.34"/>
        <n v="13.64"/>
        <n v="302.10000000000002"/>
        <n v="49.9"/>
        <n v="195.06"/>
        <n v="330.6"/>
        <n v="18.36"/>
        <n v="331.17"/>
        <n v="105.8"/>
        <n v="193.72"/>
        <n v="55.94"/>
        <n v="73.760000000000005"/>
        <n v="186.13"/>
        <n v="303.64999999999998"/>
        <n v="138.62"/>
        <n v="56.34"/>
        <n v="47.6"/>
        <n v="325.43"/>
        <n v="481.38"/>
        <n v="144.94999999999999"/>
        <n v="101.17"/>
        <n v="141.65"/>
        <n v="142.82"/>
        <n v="281.33"/>
        <n v="91.26"/>
        <n v="255.15"/>
        <n v="324.52"/>
        <n v="99.49"/>
        <n v="57.47"/>
        <n v="304.48"/>
        <n v="182.9"/>
        <n v="103.55"/>
        <n v="60.94"/>
        <n v="107.02"/>
        <n v="142.94"/>
        <n v="8.6999999999999993"/>
        <n v="163.4"/>
        <n v="357.08"/>
        <n v="267.39999999999998"/>
        <n v="124.21"/>
        <n v="40.08"/>
        <n v="222.82"/>
        <n v="226.17"/>
        <n v="81.92"/>
        <n v="50.75"/>
        <n v="115.9"/>
        <n v="9.82"/>
        <n v="337.33"/>
        <n v="14.67"/>
        <n v="288.44"/>
        <n v="46.2"/>
        <n v="10.07"/>
        <n v="176.16"/>
        <n v="344.65"/>
        <n v="14.77"/>
        <n v="105.03"/>
        <n v="198.23"/>
        <n v="366.66"/>
        <n v="218.18"/>
        <n v="15.96"/>
        <n v="6.8"/>
        <n v="163.96"/>
        <n v="9.26"/>
        <n v="48.15"/>
        <n v="3.09"/>
        <n v="225.91"/>
        <n v="91.34"/>
        <n v="6.13"/>
        <n v="170.26"/>
        <n v="4.71"/>
        <n v="169.48"/>
        <n v="9.73"/>
        <n v="159.08000000000001"/>
        <n v="214.69"/>
        <n v="445.52"/>
        <n v="294.27999999999997"/>
        <n v="17.71"/>
        <n v="18.52"/>
        <n v="116.04"/>
        <n v="381.88"/>
        <n v="176.04"/>
        <n v="499.87"/>
        <n v="135.26"/>
        <n v="90.35"/>
        <n v="64.819999999999993"/>
        <n v="387.71"/>
        <n v="18.22"/>
        <n v="110.93"/>
        <n v="394.82"/>
        <n v="186.55"/>
        <n v="152.79"/>
        <n v="61.14"/>
        <n v="98.77"/>
        <n v="13.46"/>
        <n v="22.2"/>
        <n v="125.82"/>
        <n v="149.46"/>
        <n v="122.51"/>
        <n v="250"/>
        <n v="83.17"/>
        <n v="125.53"/>
        <n v="13.1"/>
        <n v="0.27"/>
        <n v="360.89"/>
        <n v="282.68"/>
        <n v="186.18"/>
        <n v="289.20999999999998"/>
        <n v="286.44"/>
        <n v="37.46"/>
        <n v="42.7"/>
        <n v="244.47"/>
        <n v="404.55"/>
        <n v="153.21"/>
        <n v="485.62"/>
        <n v="134.65"/>
        <n v="8.27"/>
        <n v="32.01"/>
        <n v="54.6"/>
        <n v="0.97"/>
        <n v="161.09"/>
        <n v="133.19999999999999"/>
        <n v="494.75"/>
        <n v="256.83999999999997"/>
        <n v="221.66"/>
        <n v="255.5"/>
        <n v="176.9"/>
        <n v="112.37"/>
        <n v="399.04"/>
        <n v="84.52"/>
        <n v="71.569999999999993"/>
        <n v="1.78"/>
        <n v="282"/>
        <n v="1.1200000000000001"/>
        <n v="349.69"/>
        <n v="357.74"/>
        <n v="49.07"/>
        <n v="5.4"/>
        <n v="407.24"/>
        <n v="183.15"/>
        <n v="495.87"/>
        <n v="176.55"/>
        <n v="325.77999999999997"/>
        <n v="277.01"/>
        <n v="449.87"/>
        <n v="297.23"/>
        <n v="374.62"/>
        <n v="83.28"/>
        <n v="474.27"/>
        <n v="393.63"/>
        <n v="4.0199999999999996"/>
        <n v="108.36"/>
        <n v="135.08000000000001"/>
        <n v="299.10000000000002"/>
        <n v="42.43"/>
        <n v="145.31"/>
        <n v="283.17"/>
        <n v="353.91"/>
        <n v="137.59"/>
        <n v="425.87"/>
        <n v="243.62"/>
        <n v="179.39"/>
        <n v="7.01"/>
        <n v="92.57"/>
        <n v="212.82"/>
        <n v="241.09"/>
        <n v="52.53"/>
        <n v="23.27"/>
        <n v="257.69"/>
        <n v="368.36"/>
        <n v="0.74"/>
        <n v="295.31"/>
        <n v="6.77"/>
        <n v="7.61"/>
        <n v="86.08"/>
        <n v="15.74"/>
        <n v="280.79000000000002"/>
        <n v="6.27"/>
        <n v="148.74"/>
        <n v="178.87"/>
        <n v="127.23"/>
        <n v="22.17"/>
        <n v="125.27"/>
        <n v="8.56"/>
        <n v="6.32"/>
        <n v="67.3"/>
        <n v="280.41000000000003"/>
        <n v="164.9"/>
        <n v="233.33"/>
        <n v="294.04000000000002"/>
        <n v="111.31"/>
        <n v="3.48"/>
        <n v="70.849999999999994"/>
        <n v="215.81"/>
        <n v="96.64"/>
        <n v="81.87"/>
        <n v="54.68"/>
        <n v="29.62"/>
        <n v="119.96"/>
        <n v="317.44"/>
        <n v="194.74"/>
        <n v="92.39"/>
        <n v="331.74"/>
        <n v="232.94"/>
        <n v="99.87"/>
        <n v="302.26"/>
        <n v="52.87"/>
        <n v="78.2"/>
        <n v="62.44"/>
        <n v="9.33"/>
        <n v="214.6"/>
        <n v="3.3"/>
        <n v="121.19"/>
        <n v="32.619999999999997"/>
        <n v="162.46"/>
        <n v="39.479999999999997"/>
        <n v="10.18"/>
        <n v="5.0599999999999996"/>
        <n v="0.83"/>
        <n v="10.49"/>
        <n v="268.13"/>
        <n v="359.81"/>
        <n v="411.89"/>
        <n v="15.05"/>
        <n v="53.04"/>
        <n v="364.13"/>
        <n v="492.89"/>
        <n v="336"/>
        <n v="26.44"/>
        <n v="298.67"/>
        <n v="190.68"/>
        <n v="6.23"/>
        <n v="100.34"/>
        <n v="133.25"/>
        <n v="43.08"/>
        <n v="276.77"/>
        <n v="11.37"/>
        <n v="96.25"/>
        <n v="117.19"/>
        <n v="296.75"/>
        <n v="315.37"/>
        <n v="139.75"/>
        <n v="339.17"/>
        <n v="260.83999999999997"/>
        <n v="231.62"/>
        <n v="173.59"/>
        <n v="124.1"/>
        <n v="135.79"/>
        <n v="83.08"/>
        <n v="238.62"/>
        <n v="204.91"/>
        <n v="49.97"/>
        <n v="176.96"/>
        <n v="52.17"/>
        <n v="150.81"/>
        <n v="166.63"/>
        <n v="2.57"/>
        <n v="136.21"/>
        <n v="14"/>
        <n v="105.9"/>
        <n v="3.88"/>
        <n v="374.39"/>
        <n v="406.42"/>
        <n v="244.3"/>
        <n v="17.149999999999999"/>
        <n v="8.4600000000000009"/>
        <n v="18.7"/>
        <n v="20.18"/>
        <n v="6.28"/>
        <n v="14.49"/>
        <n v="107.56"/>
        <n v="425.78"/>
        <n v="7.53"/>
        <n v="59.27"/>
        <n v="18.059999999999999"/>
        <n v="52.52"/>
        <n v="18.66"/>
        <n v="184.9"/>
        <n v="276.72000000000003"/>
        <n v="1.23"/>
        <n v="287.64"/>
        <n v="13.72"/>
        <n v="204.4"/>
        <n v="229.4"/>
        <n v="10.58"/>
        <n v="5.28"/>
        <n v="12.76"/>
        <n v="165.29"/>
        <n v="202.61"/>
        <n v="430.28"/>
        <n v="13.53"/>
        <n v="449.93"/>
        <n v="0.35"/>
        <n v="389.15"/>
        <n v="16.93"/>
        <n v="68.06"/>
        <n v="228.36"/>
        <n v="294.61"/>
        <n v="322.29000000000002"/>
        <n v="91.47"/>
        <n v="267.20999999999998"/>
        <n v="68.48"/>
        <n v="288.54000000000002"/>
        <n v="194.12"/>
        <n v="41.12"/>
        <n v="354.47"/>
        <n v="218.73"/>
        <n v="38.85"/>
        <n v="455.67"/>
        <n v="11.5"/>
        <n v="469.58"/>
        <n v="258.12"/>
        <n v="282.61"/>
        <n v="6.86"/>
        <n v="2.39"/>
        <n v="182.38"/>
        <n v="196.68"/>
        <n v="263.73"/>
        <n v="125.67"/>
        <n v="441.71"/>
        <n v="10.119999999999999"/>
        <n v="249.58"/>
        <n v="10.56"/>
        <n v="35.47"/>
        <n v="313.74"/>
        <n v="216.04"/>
        <n v="80.680000000000007"/>
        <n v="9.4600000000000009"/>
        <n v="415.27"/>
        <n v="10.99"/>
        <n v="363.27"/>
        <n v="11.49"/>
        <n v="110.82"/>
        <n v="279.45999999999998"/>
        <n v="82"/>
        <n v="332.48"/>
        <n v="244.82"/>
        <n v="140.36000000000001"/>
        <n v="153.5"/>
        <n v="83.87"/>
        <n v="16.760000000000002"/>
        <n v="294.60000000000002"/>
        <n v="131.51"/>
        <n v="110.79"/>
        <n v="80.81"/>
        <n v="209.03"/>
        <n v="143.61000000000001"/>
        <n v="409.11"/>
        <n v="160.44"/>
        <n v="169.18"/>
        <n v="4.38"/>
        <n v="12.18"/>
        <n v="108.56"/>
        <n v="125.81"/>
        <n v="445.67"/>
        <n v="90.09"/>
        <n v="166.76"/>
        <n v="383.71"/>
        <n v="18.149999999999999"/>
        <n v="461.25"/>
        <n v="18.02"/>
        <n v="124.84"/>
        <n v="78.88"/>
        <n v="299.08999999999997"/>
        <n v="296.5"/>
        <n v="112.32"/>
        <n v="165.45"/>
        <n v="95.24"/>
        <n v="13.24"/>
        <n v="359.39"/>
        <n v="421.05"/>
        <n v="162.18"/>
        <n v="70.12"/>
        <n v="129.88999999999999"/>
        <n v="336.55"/>
        <n v="170"/>
        <n v="0.34"/>
        <n v="67.48"/>
        <n v="132.38999999999999"/>
        <n v="141.4"/>
        <n v="230.36"/>
        <n v="48.71"/>
        <n v="12.91"/>
        <n v="17.32"/>
        <n v="254.35"/>
        <n v="243.43"/>
        <n v="113.58"/>
        <n v="385.9"/>
        <n v="8.5"/>
        <n v="117.04"/>
        <n v="120.28"/>
        <n v="13.9"/>
        <n v="28.5"/>
        <n v="18.989999999999998"/>
        <n v="192.22"/>
        <n v="178.47"/>
        <n v="143.59"/>
        <n v="67.2"/>
        <n v="455.45"/>
        <n v="384.64"/>
        <n v="105.73"/>
        <n v="199.45"/>
        <n v="156.44999999999999"/>
        <n v="13.09"/>
        <n v="15.57"/>
        <n v="172.84"/>
        <n v="165.78"/>
        <n v="389.48"/>
        <n v="166.36"/>
        <n v="246.61"/>
        <n v="56.3"/>
        <n v="237.07"/>
        <n v="211.33"/>
        <n v="2.37"/>
        <n v="285.81"/>
        <n v="99.43"/>
        <n v="141.75"/>
        <n v="16.68"/>
        <n v="366.48"/>
        <n v="149.61000000000001"/>
        <n v="2.25"/>
        <n v="329.87"/>
        <n v="0.65"/>
        <n v="14.76"/>
        <n v="93.49"/>
        <n v="282.70999999999998"/>
        <n v="2.2000000000000002"/>
        <n v="19.36"/>
        <n v="163.38999999999999"/>
        <n v="384.83"/>
        <n v="108.33"/>
        <n v="343.48"/>
        <n v="91.6"/>
        <n v="32.81"/>
        <n v="129.16999999999999"/>
        <n v="83.09"/>
        <n v="278.22000000000003"/>
        <n v="111.8"/>
        <n v="3.79"/>
        <n v="18.09"/>
        <n v="108.7"/>
        <n v="317.92"/>
        <n v="7.49"/>
        <n v="361.68"/>
        <n v="143.41999999999999"/>
        <n v="365.68"/>
        <n v="99.72"/>
        <n v="255.42"/>
        <n v="350.91"/>
        <n v="46.21"/>
        <n v="160.6"/>
        <n v="426.39"/>
        <n v="48.76"/>
        <n v="117.1"/>
        <n v="124.81"/>
        <n v="26.04"/>
        <n v="23.53"/>
        <n v="393.54"/>
        <n v="414.77"/>
        <n v="100.06"/>
        <n v="171.5"/>
        <n v="242.02"/>
        <n v="279.42"/>
        <n v="251.29"/>
        <n v="2.96"/>
        <n v="15.46"/>
        <n v="138.34"/>
        <n v="169.26"/>
        <n v="123.48"/>
        <n v="180.76"/>
        <n v="154.12"/>
        <n v="492.29"/>
        <n v="68.52"/>
        <n v="15.69"/>
        <n v="275.43"/>
        <n v="290.49"/>
        <n v="298.51"/>
        <n v="33.44"/>
        <n v="196.54"/>
        <n v="16.05"/>
        <n v="134.69999999999999"/>
        <n v="92.64"/>
        <n v="6.14"/>
        <n v="169.74"/>
        <n v="84.79"/>
        <n v="282.7"/>
        <n v="107.1"/>
        <n v="164.82"/>
        <n v="25.03"/>
        <n v="0.2"/>
        <n v="11.03"/>
        <n v="299.06"/>
        <n v="2"/>
        <n v="337.09"/>
        <n v="319.22000000000003"/>
        <n v="204.03"/>
        <n v="57.05"/>
        <n v="4.13"/>
        <n v="109.72"/>
        <n v="299.55"/>
        <n v="143.62"/>
        <n v="88.99"/>
        <n v="188.96"/>
        <n v="9.58"/>
        <n v="195.8"/>
        <n v="76.92"/>
        <n v="375.43"/>
        <n v="286.52"/>
        <n v="223.89"/>
        <n v="85.55"/>
        <n v="209"/>
        <n v="36.51"/>
        <n v="19.55"/>
        <n v="335.76"/>
        <n v="126.46"/>
        <n v="5.05"/>
        <n v="20.51"/>
        <n v="83.92"/>
        <n v="36.06"/>
        <n v="7.07"/>
        <n v="425.51"/>
        <n v="320.08999999999997"/>
        <n v="149.91"/>
        <n v="4.92"/>
        <n v="14.33"/>
        <n v="219.73"/>
        <n v="474.23"/>
        <n v="374.79"/>
        <n v="143.91"/>
        <n v="252.21"/>
        <n v="327.33"/>
        <n v="111.93"/>
        <n v="26.21"/>
        <n v="281.66000000000003"/>
        <n v="313.11"/>
        <n v="214.77"/>
        <n v="21.54"/>
        <n v="166.64"/>
        <n v="408.11"/>
        <n v="41.97"/>
        <n v="12.36"/>
        <n v="43.73"/>
        <n v="98.91"/>
        <n v="115.69"/>
        <n v="91.06"/>
        <n v="41.86"/>
        <n v="341.63"/>
        <n v="179.08"/>
        <n v="115.45"/>
        <n v="15.3"/>
        <n v="142.19999999999999"/>
        <n v="177.31"/>
        <n v="466.07"/>
        <n v="19.809999999999999"/>
        <n v="12.14"/>
        <n v="1.61"/>
        <n v="323.63"/>
        <n v="311.92"/>
        <n v="10.38"/>
        <n v="303.27999999999997"/>
        <n v="24.41"/>
        <n v="258.44"/>
        <n v="74.010000000000005"/>
        <n v="11.96"/>
        <n v="243.26"/>
        <n v="11.64"/>
        <n v="171.81"/>
        <n v="178.63"/>
        <n v="265.10000000000002"/>
        <n v="395.99"/>
        <n v="307.61"/>
        <n v="200.21"/>
        <n v="3.78"/>
        <n v="291.38"/>
        <n v="147.03"/>
        <n v="339.74"/>
        <n v="6.6"/>
        <n v="398.25"/>
        <n v="357.9"/>
        <n v="118.47"/>
        <n v="39.65"/>
        <n v="138.37"/>
        <n v="455.57"/>
        <n v="288.26"/>
        <n v="195.52"/>
        <n v="54.86"/>
        <n v="338.53"/>
        <n v="1.34"/>
        <n v="410.64"/>
        <n v="344.72"/>
        <n v="8.52"/>
        <n v="117.45"/>
        <n v="122.46"/>
        <n v="17.14"/>
        <n v="96.34"/>
        <n v="244.16"/>
        <n v="413.04"/>
        <n v="164.58"/>
        <n v="91.8"/>
        <n v="13.86"/>
        <n v="154.04"/>
        <n v="455.77"/>
        <n v="48.53"/>
        <n v="6.96"/>
        <n v="10.47"/>
        <n v="353.31"/>
        <n v="102"/>
        <n v="143.27000000000001"/>
        <n v="14.28"/>
        <n v="416.75"/>
        <n v="106.79"/>
        <n v="166.41"/>
        <n v="11.41"/>
        <n v="72.03"/>
        <n v="482.61"/>
        <n v="3.82"/>
        <n v="92.3"/>
        <n v="84.68"/>
        <n v="373.54"/>
        <n v="496.19"/>
        <n v="22.14"/>
        <n v="61.09"/>
        <n v="173.22"/>
        <n v="10.81"/>
        <n v="70.069999999999993"/>
        <n v="112.07"/>
        <n v="304.51"/>
        <n v="46.53"/>
        <n v="275.14999999999998"/>
        <n v="259.39999999999998"/>
        <n v="271.51"/>
        <n v="155.88"/>
        <n v="118.04"/>
        <n v="143.13"/>
        <n v="146.66999999999999"/>
        <n v="10.94"/>
        <n v="279.2"/>
        <n v="258.14"/>
        <n v="318.92"/>
        <n v="105.1"/>
        <n v="61.57"/>
        <n v="241.03"/>
        <n v="88.62"/>
        <n v="246.22"/>
        <n v="19.2"/>
        <n v="161.38"/>
        <n v="82.03"/>
        <n v="335.21"/>
        <n v="224.62"/>
        <n v="435.8"/>
        <n v="52.66"/>
        <n v="193.74"/>
        <n v="32.200000000000003"/>
        <n v="358.34"/>
        <n v="163.31"/>
        <n v="177.62"/>
        <n v="17.68"/>
        <n v="180.44"/>
        <n v="40.799999999999997"/>
        <n v="40.99"/>
        <n v="234.6"/>
        <n v="175.09"/>
        <n v="46.71"/>
        <n v="8.3699999999999992"/>
        <n v="38.72"/>
        <n v="84.83"/>
        <n v="221.41"/>
        <n v="105.21"/>
        <n v="15.44"/>
        <n v="16.11"/>
        <n v="211.61"/>
        <n v="167.69"/>
        <n v="188.45"/>
        <n v="164.88"/>
        <n v="134.59"/>
        <n v="210.61"/>
        <n v="278.64999999999998"/>
        <n v="165.06"/>
        <n v="7"/>
        <n v="138.07"/>
        <n v="8.5500000000000007"/>
        <n v="142.88"/>
        <n v="17.739999999999998"/>
        <n v="463.58"/>
        <n v="6.03"/>
        <n v="166.91"/>
        <n v="322.89999999999998"/>
        <n v="132.83000000000001"/>
        <n v="127.26"/>
        <n v="18.34"/>
        <n v="374.56"/>
        <n v="410.75"/>
        <n v="277.73"/>
        <n v="379.38"/>
        <n v="440.45"/>
        <n v="379.76"/>
        <n v="91.67"/>
        <n v="76.22"/>
        <n v="337.18"/>
        <n v="137.86000000000001"/>
        <n v="18.07"/>
        <n v="130.4"/>
        <n v="153.77000000000001"/>
        <n v="271.63"/>
        <n v="487.77"/>
        <n v="292.83"/>
        <n v="159.93"/>
        <n v="165.34"/>
        <n v="376.11"/>
        <n v="143.36000000000001"/>
        <n v="209.36"/>
        <n v="150.29"/>
        <n v="16.649999999999999"/>
        <n v="328.7"/>
        <n v="439.72"/>
        <n v="150.88"/>
        <n v="16.23"/>
        <n v="402.51"/>
        <n v="18.940000000000001"/>
        <n v="17.45"/>
        <n v="16.14"/>
        <n v="316.52999999999997"/>
        <n v="258.5"/>
        <n v="379.06"/>
        <n v="19.68"/>
        <n v="139.47"/>
        <n v="30.17"/>
        <n v="16.28"/>
        <n v="136.15"/>
        <n v="28.23"/>
        <n v="338.29"/>
        <n v="50.06"/>
        <n v="456.74"/>
        <n v="144.18"/>
        <n v="132.46"/>
        <n v="49.68"/>
        <n v="40.22"/>
        <n v="488.62"/>
        <n v="35.69"/>
        <n v="37.369999999999997"/>
        <n v="13.11"/>
        <n v="19.43"/>
        <n v="437.12"/>
        <n v="165.39"/>
        <n v="56.92"/>
        <n v="164.68"/>
        <n v="161.9"/>
        <n v="494.39"/>
        <n v="70.06"/>
        <n v="92.84"/>
        <n v="118.13"/>
        <n v="177.24"/>
        <n v="381.75"/>
        <n v="361"/>
        <n v="133.66"/>
        <n v="139.80000000000001"/>
        <n v="3.75"/>
        <n v="394.35"/>
        <n v="331.16"/>
        <n v="52.36"/>
        <n v="211.03"/>
        <n v="16.739999999999998"/>
        <n v="123.84"/>
        <n v="84.99"/>
        <n v="11.79"/>
        <n v="121.73"/>
        <n v="271.23"/>
        <n v="322.33999999999997"/>
        <n v="372.41"/>
        <n v="437.44"/>
        <n v="175.67"/>
        <n v="281.02999999999997"/>
        <n v="419.47"/>
        <n v="297.52"/>
        <n v="12.93"/>
        <n v="154.19"/>
        <n v="244.7"/>
        <n v="103.97"/>
        <n v="9.6300000000000008"/>
        <n v="402.11"/>
        <n v="383.36"/>
        <n v="233.69"/>
        <n v="16.899999999999999"/>
        <n v="104.08"/>
        <n v="98.9"/>
        <n v="145.58000000000001"/>
        <n v="485.63"/>
        <n v="305.3"/>
        <n v="1.24"/>
        <n v="151.4"/>
        <n v="8.83"/>
        <n v="348.42"/>
        <n v="252.57"/>
        <n v="477.74"/>
        <n v="330.94"/>
        <n v="112.7"/>
        <n v="165.03"/>
        <n v="156.56"/>
        <n v="2.84"/>
        <n v="240.03"/>
        <n v="301.43"/>
        <n v="5"/>
        <n v="201.35"/>
        <n v="7.38"/>
        <n v="221.33"/>
        <n v="17.8"/>
        <n v="294.02999999999997"/>
        <n v="153.38"/>
        <n v="394.98"/>
        <n v="388.34"/>
        <n v="10.97"/>
        <n v="268.12"/>
        <n v="71.209999999999994"/>
        <n v="13.14"/>
        <n v="6.99"/>
        <n v="6.18"/>
        <n v="314.60000000000002"/>
        <n v="174.17"/>
        <n v="167.99"/>
        <n v="87.08"/>
        <n v="363.85"/>
        <n v="242.7"/>
        <n v="177.37"/>
        <n v="400.26"/>
        <n v="3.37"/>
        <n v="214.75"/>
        <n v="17.03"/>
        <n v="36.799999999999997"/>
        <n v="178.09"/>
        <n v="321.64"/>
        <n v="229.6"/>
        <n v="7.19"/>
        <n v="1.18"/>
        <n v="75.66"/>
        <n v="87.34"/>
        <n v="236.08"/>
        <n v="429.82"/>
        <n v="408.27"/>
        <n v="9"/>
        <n v="54.77"/>
        <n v="279.25"/>
        <n v="10.28"/>
        <n v="329.49"/>
        <n v="19.96"/>
        <n v="143.49"/>
        <n v="3.33"/>
        <n v="2.1800000000000002"/>
        <n v="324.22000000000003"/>
        <n v="293.62"/>
        <n v="20.76"/>
        <n v="401.59"/>
        <n v="36.89"/>
        <n v="132.68"/>
        <n v="148.38"/>
        <n v="70.92"/>
        <n v="125.87"/>
        <n v="345.56"/>
        <n v="290.04000000000002"/>
        <n v="54.53"/>
        <n v="41.08"/>
        <n v="13.12"/>
        <n v="72.5"/>
        <n v="332.07"/>
        <n v="69.349999999999994"/>
        <n v="72.930000000000007"/>
        <n v="485.36"/>
        <n v="296.94"/>
        <n v="102.55"/>
        <n v="45.84"/>
        <n v="234.01"/>
        <n v="297.91000000000003"/>
        <n v="18.77"/>
        <n v="14.45"/>
        <n v="100.73"/>
        <n v="144.86000000000001"/>
        <n v="463.64"/>
        <n v="257.64"/>
        <n v="473.63"/>
        <n v="170.01"/>
        <n v="137.85"/>
        <n v="142.66"/>
        <n v="177.68"/>
        <n v="172.92"/>
        <n v="39.06"/>
        <n v="12.57"/>
        <n v="352.06"/>
        <n v="97.89"/>
        <n v="12.19"/>
        <n v="41.83"/>
        <n v="84.87"/>
        <n v="60.84"/>
        <n v="256.14999999999998"/>
        <n v="350.5"/>
        <n v="0.63"/>
        <n v="195.66"/>
        <n v="84.47"/>
        <n v="12.13"/>
        <n v="79.599999999999994"/>
        <n v="89.4"/>
        <n v="406.09"/>
        <n v="22.31"/>
        <n v="99.5"/>
        <n v="271.97000000000003"/>
        <n v="19.02"/>
        <n v="166.9"/>
        <n v="61.73"/>
        <n v="1.3"/>
        <n v="69.510000000000005"/>
        <n v="136.12"/>
        <n v="201.55"/>
        <n v="490.47"/>
        <n v="79.2"/>
        <n v="2.5"/>
        <n v="223.56"/>
        <n v="360.76"/>
        <n v="421.33"/>
        <n v="41.5"/>
        <n v="231"/>
        <n v="130.41"/>
        <n v="31.05"/>
        <n v="9.2799999999999994"/>
        <n v="150.11000000000001"/>
        <n v="371.34"/>
        <n v="102.24"/>
        <n v="367.8"/>
        <n v="291.83"/>
        <n v="1.22"/>
        <n v="112.58"/>
        <n v="161.19999999999999"/>
        <n v="15.79"/>
        <n v="267.95"/>
        <n v="166.83"/>
        <n v="391.19"/>
        <n v="220.41"/>
        <n v="202.13"/>
        <n v="107.06"/>
        <n v="325.68"/>
        <n v="232.28"/>
        <n v="394.12"/>
        <n v="316.98"/>
        <n v="41.46"/>
        <n v="54.37"/>
        <n v="401.78"/>
        <n v="17.61"/>
        <n v="11.01"/>
        <n v="23.36"/>
        <n v="138.41999999999999"/>
        <n v="30.54"/>
        <n v="302.36"/>
        <n v="231.2"/>
        <n v="63.81"/>
        <n v="116.18"/>
        <n v="276.93"/>
        <n v="12.85"/>
        <n v="229.76"/>
        <n v="117.84"/>
        <n v="233.97"/>
        <n v="325.37"/>
        <n v="65.260000000000005"/>
        <n v="332.78"/>
        <n v="207.65"/>
        <n v="171.64"/>
        <n v="5.42"/>
        <n v="214.31"/>
        <n v="4.75"/>
        <n v="261.18"/>
        <n v="143.46"/>
        <n v="234.71"/>
        <n v="258.37"/>
        <n v="19.75"/>
        <n v="8.9499999999999993"/>
        <n v="33.33"/>
        <n v="180.33"/>
        <n v="209.12"/>
        <n v="46.01"/>
        <n v="189.49"/>
        <n v="98.56"/>
        <n v="66.09"/>
        <n v="187.28"/>
        <n v="23.23"/>
        <n v="336.67"/>
        <n v="157.29"/>
        <n v="91.15"/>
        <n v="312.97000000000003"/>
        <n v="453.19"/>
        <n v="287.56"/>
        <n v="357.56"/>
        <n v="23.44"/>
        <n v="10.199999999999999"/>
        <n v="408.73"/>
        <n v="311.74"/>
        <n v="130.6"/>
        <n v="278.77"/>
        <n v="345.73"/>
        <n v="190.83"/>
        <n v="78.16"/>
        <n v="116.77"/>
        <n v="253.41"/>
        <n v="76.16"/>
        <n v="347.13"/>
        <n v="65.569999999999993"/>
        <n v="483.54"/>
        <n v="67.44"/>
        <n v="12.04"/>
        <n v="104.83"/>
        <n v="14.11"/>
        <n v="81.99"/>
        <n v="405.53"/>
        <n v="24.2"/>
        <n v="330.23"/>
        <n v="8.23"/>
        <n v="71.03"/>
        <n v="92.29"/>
        <n v="103.43"/>
        <n v="306.62"/>
        <n v="205.98"/>
        <n v="105.17"/>
        <n v="47.25"/>
        <n v="106.82"/>
        <n v="5.66"/>
        <n v="9.02"/>
        <n v="418.12"/>
        <n v="134.13"/>
        <n v="56.82"/>
        <n v="45.5"/>
        <n v="339.99"/>
        <n v="312.20999999999998"/>
        <n v="296.58999999999997"/>
        <n v="340.77"/>
        <n v="382"/>
        <n v="67.36"/>
        <n v="6.76"/>
        <n v="248.64"/>
        <n v="91.58"/>
        <n v="362.99"/>
        <n v="151.11000000000001"/>
        <n v="9.43"/>
        <n v="104"/>
        <n v="187.4"/>
        <n v="84.01"/>
        <n v="227.33"/>
        <n v="189.77"/>
        <n v="54.2"/>
        <n v="355.73"/>
        <n v="285.16000000000003"/>
        <n v="86.2"/>
        <n v="1.32"/>
        <n v="110.2"/>
        <n v="108.16"/>
        <n v="226.38"/>
        <n v="17.079999999999998"/>
        <n v="473.33"/>
        <n v="377.32"/>
        <n v="15.29"/>
        <n v="355.81"/>
        <n v="12.52"/>
        <n v="131.55000000000001"/>
        <n v="181.08"/>
        <n v="437.93"/>
        <n v="174.43"/>
        <n v="31.02"/>
        <n v="0.67"/>
        <n v="189.28"/>
        <n v="9.93"/>
        <n v="320.38"/>
        <n v="251.44"/>
        <n v="268.38"/>
        <n v="439.62"/>
        <n v="391.53"/>
        <n v="386.57"/>
        <n v="275.3"/>
        <n v="12.1"/>
        <n v="160.4"/>
        <n v="7.11"/>
        <n v="317.47000000000003"/>
        <n v="7.62"/>
        <n v="250.53"/>
        <n v="151.28"/>
        <n v="257.93"/>
        <n v="35.17"/>
        <n v="383.74"/>
        <n v="17.399999999999999"/>
        <n v="5.38"/>
        <n v="3.74"/>
        <n v="3.77"/>
        <n v="20.88"/>
        <n v="80.349999999999994"/>
        <n v="178.52"/>
        <n v="141.82"/>
        <n v="207.98"/>
        <n v="19.329999999999998"/>
        <n v="14.7"/>
        <n v="95.73"/>
        <n v="292.43"/>
        <n v="216.31"/>
        <n v="121.45"/>
        <n v="2.0299999999999998"/>
        <n v="339.91"/>
        <n v="0.31"/>
        <n v="383.97"/>
        <n v="104.65"/>
        <n v="332.47"/>
        <n v="67"/>
        <n v="91.02"/>
        <n v="344.48"/>
        <n v="0.76"/>
        <n v="350.2"/>
        <n v="194.69"/>
        <n v="318.98"/>
        <n v="140.59"/>
        <n v="226.41"/>
        <n v="496.81"/>
        <n v="77.77"/>
        <n v="287.66000000000003"/>
        <n v="77.569999999999993"/>
        <n v="166.87"/>
        <n v="6.92"/>
        <n v="308.79000000000002"/>
        <n v="131.09"/>
        <n v="151.04"/>
        <n v="16.61"/>
        <n v="292.64999999999998"/>
        <n v="137.66"/>
        <n v="71.14"/>
        <n v="287.67"/>
        <n v="18.440000000000001"/>
        <n v="163.05000000000001"/>
        <n v="16.53"/>
        <n v="384.73"/>
        <n v="174.71"/>
        <n v="307.2"/>
        <n v="0.32"/>
        <n v="161.27000000000001"/>
        <n v="160.91"/>
        <n v="21.9"/>
        <n v="450.81"/>
        <n v="324.20999999999998"/>
        <n v="237"/>
        <n v="2.67"/>
        <n v="134.41999999999999"/>
        <n v="142.51"/>
        <n v="19.600000000000001"/>
        <n v="7.42"/>
        <n v="80.91"/>
        <n v="30.91"/>
        <n v="209.66"/>
        <n v="4.95"/>
        <n v="290.38"/>
        <n v="263.86"/>
        <n v="122.47"/>
        <n v="215.73"/>
        <n v="52.6"/>
        <n v="311.17"/>
        <n v="111.86"/>
        <n v="12.62"/>
        <n v="155.83000000000001"/>
        <n v="254.62"/>
        <n v="117.58"/>
        <n v="150.06"/>
        <n v="12.35"/>
        <n v="24.01"/>
        <n v="13.3"/>
        <n v="167.64"/>
        <n v="334.21"/>
        <n v="363.64"/>
        <n v="309.13"/>
        <n v="5.53"/>
        <n v="12.6"/>
        <n v="174.92"/>
        <n v="295.74"/>
        <n v="498.93"/>
        <n v="64.540000000000006"/>
        <n v="475.29"/>
        <n v="123.77"/>
        <n v="152.44"/>
        <n v="342.3"/>
        <n v="10.26"/>
        <n v="138.58000000000001"/>
        <n v="179.62"/>
        <n v="291.43"/>
        <n v="3.93"/>
        <n v="84.33"/>
        <n v="123.27"/>
        <n v="57.9"/>
        <n v="11.89"/>
        <n v="331.59"/>
        <n v="468.44"/>
        <n v="97.61"/>
        <n v="16.77"/>
        <n v="34.42"/>
        <n v="204.46"/>
        <n v="137.44999999999999"/>
        <n v="176.69"/>
        <n v="57.78"/>
        <n v="157.91"/>
        <n v="169.15"/>
        <n v="360.44"/>
        <n v="338.99"/>
        <n v="18.2"/>
        <n v="18.04"/>
        <n v="145.11000000000001"/>
        <n v="121.65"/>
        <n v="8.1"/>
        <n v="116.99"/>
        <n v="12.82"/>
        <n v="228.12"/>
        <n v="416.23"/>
        <n v="6.21"/>
        <n v="21.62"/>
        <n v="102.33"/>
        <n v="121.15"/>
        <n v="268.55"/>
        <n v="105.75"/>
        <n v="6.25"/>
        <n v="58.94"/>
        <n v="172.28"/>
        <n v="14.24"/>
        <n v="18.73"/>
        <n v="7.59"/>
        <n v="33.15"/>
        <n v="126.05"/>
        <n v="205.78"/>
        <n v="14.69"/>
        <n v="1.85"/>
        <n v="226.33"/>
        <n v="35.409999999999997"/>
        <n v="414.69"/>
        <n v="145.26"/>
        <n v="310.12"/>
        <n v="12.68"/>
        <n v="162.26"/>
        <n v="221.67"/>
        <n v="355.31"/>
        <n v="409.19"/>
        <n v="29.91"/>
        <n v="268.66000000000003"/>
        <n v="179.86"/>
        <n v="63.61"/>
        <n v="96.66"/>
        <n v="426.98"/>
        <n v="167.33"/>
        <n v="381.14"/>
        <n v="294.41000000000003"/>
        <n v="319.14"/>
        <n v="399.88"/>
        <n v="57.32"/>
        <n v="13.31"/>
        <n v="170.27"/>
        <n v="291.14"/>
        <n v="246.74"/>
        <n v="287.27999999999997"/>
        <n v="477.03"/>
        <n v="44.58"/>
        <n v="200.66"/>
        <n v="314.89"/>
        <n v="175.35"/>
        <n v="419.72"/>
        <n v="2.79"/>
        <n v="296.79000000000002"/>
        <n v="495.27"/>
        <n v="257.55"/>
        <n v="65.36"/>
        <n v="15.38"/>
        <n v="302.23"/>
        <n v="106.5"/>
        <n v="54.66"/>
        <n v="2.93"/>
        <n v="241.7"/>
        <n v="156.4"/>
        <n v="191.54"/>
        <n v="144.46"/>
        <n v="126.68"/>
        <n v="6.16"/>
        <n v="491.44"/>
        <n v="109.02"/>
        <n v="327.47000000000003"/>
        <n v="39.89"/>
        <n v="4.1399999999999997"/>
        <n v="289.99"/>
        <n v="267.83999999999997"/>
        <n v="115.44"/>
        <n v="136.19999999999999"/>
        <n v="35.03"/>
        <n v="121.01"/>
        <n v="53.69"/>
        <n v="141.97999999999999"/>
        <n v="117.13"/>
        <n v="48.46"/>
        <n v="188.57"/>
        <n v="138.75"/>
        <n v="11.62"/>
        <n v="320.87"/>
        <n v="369.81"/>
        <n v="37.49"/>
        <n v="219.7"/>
        <n v="242.93"/>
        <n v="21.12"/>
        <n v="14.19"/>
        <n v="155.01"/>
        <n v="105.96"/>
        <n v="101.67"/>
        <n v="16.62"/>
        <n v="375.23"/>
        <n v="10.53"/>
        <n v="72.83"/>
        <n v="125.55"/>
        <n v="8.76"/>
        <n v="211.46"/>
        <n v="43.36"/>
        <n v="245.16"/>
        <n v="179.89"/>
        <n v="12.94"/>
        <n v="370.02"/>
        <n v="415.31"/>
        <n v="257.43"/>
        <n v="100.86"/>
        <n v="394.81"/>
        <n v="280.66000000000003"/>
        <n v="83.24"/>
        <n v="241"/>
        <n v="15.36"/>
        <n v="396.77"/>
        <n v="31.72"/>
        <n v="157.74"/>
        <n v="405.37"/>
        <n v="423.92"/>
        <n v="7.73"/>
        <n v="187.53"/>
        <n v="81.93"/>
        <n v="2.88"/>
        <n v="308.41000000000003"/>
        <n v="0.45"/>
        <n v="144.4"/>
        <n v="149.15"/>
        <n v="92.75"/>
        <n v="202.03"/>
        <n v="177.83"/>
        <n v="10.210000000000001"/>
        <n v="256.11"/>
        <n v="170.99"/>
        <n v="369.11"/>
        <n v="42.97"/>
        <n v="285.02"/>
        <n v="29.3"/>
        <n v="14.02"/>
        <n v="155.93"/>
        <n v="176.71"/>
        <n v="433.44"/>
        <n v="244.33"/>
        <n v="239.85"/>
        <n v="1.51"/>
        <n v="321.88"/>
        <n v="14.14"/>
        <n v="69.91"/>
        <n v="140.01"/>
        <n v="27.43"/>
        <n v="74.12"/>
        <n v="337.52"/>
        <n v="479.86"/>
        <n v="368.44"/>
        <n v="92.22"/>
        <n v="131.25"/>
        <n v="109.31"/>
        <n v="14.74"/>
        <n v="97.82"/>
        <n v="69.02"/>
        <n v="247.03"/>
        <n v="100.75"/>
        <n v="382.62"/>
        <n v="19.190000000000001"/>
        <n v="112.99"/>
        <n v="332.93"/>
        <n v="1.38"/>
        <n v="482.57"/>
        <n v="71.790000000000006"/>
        <n v="111.29"/>
        <n v="12.69"/>
        <n v="103.28"/>
        <n v="355.35"/>
        <n v="40.86"/>
        <n v="146.47"/>
        <n v="106.21"/>
        <n v="135.41"/>
        <n v="348.88"/>
        <n v="5.78"/>
        <n v="203.47"/>
        <n v="410.81"/>
        <n v="34.090000000000003"/>
        <n v="60.26"/>
        <n v="277.67"/>
        <n v="38.78"/>
        <n v="251.46"/>
        <n v="89.99"/>
        <n v="27.81"/>
        <n v="290.43"/>
        <n v="217.66"/>
        <n v="10.130000000000001"/>
        <n v="240.21"/>
        <n v="312.64999999999998"/>
        <n v="6.54"/>
        <n v="5.67"/>
        <n v="180.66"/>
        <n v="322.94"/>
        <n v="254.69"/>
        <n v="214.57"/>
        <n v="257.02999999999997"/>
        <n v="45.37"/>
        <n v="238.39"/>
        <n v="9.42"/>
        <n v="140.13"/>
        <n v="95.37"/>
        <n v="58.66"/>
        <n v="250.29"/>
        <n v="112.18"/>
        <n v="413.05"/>
        <n v="13.91"/>
        <n v="141.37"/>
        <n v="108.04"/>
        <n v="8.48"/>
        <n v="114.71"/>
        <n v="410.43"/>
        <n v="332.66"/>
        <n v="203.04"/>
        <n v="216.89"/>
        <n v="302.49"/>
        <n v="487.48"/>
        <n v="247.46"/>
        <n v="29.45"/>
        <n v="90.34"/>
        <n v="424.58"/>
        <n v="53.38"/>
        <n v="17.420000000000002"/>
        <n v="107.03"/>
        <n v="262.27"/>
        <n v="145.94"/>
        <n v="101.72"/>
        <n v="113.57"/>
        <n v="332.97"/>
        <n v="163.35"/>
        <n v="89.97"/>
        <n v="6.4"/>
        <n v="329.47"/>
        <n v="38.83"/>
        <n v="388.1"/>
        <n v="279.48"/>
        <n v="176.62"/>
        <n v="104.62"/>
        <n v="34.590000000000003"/>
        <n v="38.18"/>
        <n v="50.35"/>
        <n v="202.71"/>
        <n v="42.47"/>
        <n v="297.88"/>
        <n v="12.87"/>
        <n v="257.62"/>
        <n v="153.88999999999999"/>
        <n v="414.58"/>
        <n v="44.09"/>
        <n v="282.52999999999997"/>
        <n v="11.83"/>
        <n v="190.9"/>
        <n v="53.19"/>
        <n v="298.69"/>
        <n v="297.05"/>
        <n v="244.62"/>
        <n v="246.41"/>
        <n v="14.21"/>
        <n v="176.43"/>
        <n v="494.47"/>
        <n v="106.37"/>
        <n v="229.82"/>
        <n v="82.34"/>
        <n v="17.09"/>
        <n v="9.1"/>
        <n v="53.44"/>
        <n v="3.14"/>
        <n v="59.39"/>
        <n v="43.23"/>
        <n v="46.99"/>
        <n v="225.93"/>
        <n v="140.13999999999999"/>
        <n v="277.20999999999998"/>
        <n v="243.97"/>
        <n v="13.32"/>
        <n v="116.42"/>
        <n v="13.22"/>
        <n v="389.03"/>
        <n v="122.17"/>
        <n v="279.18"/>
        <n v="113.18"/>
        <n v="4.3099999999999996"/>
        <n v="16.7"/>
        <n v="57.59"/>
        <n v="12.95"/>
        <n v="6.66"/>
        <n v="163.47"/>
        <n v="243.04"/>
        <n v="109.04"/>
        <n v="171.95"/>
        <n v="305.75"/>
        <n v="388.41"/>
        <n v="11.54"/>
        <n v="120.1"/>
        <n v="253.2"/>
        <n v="261.98"/>
        <n v="33.409999999999997"/>
        <n v="85.82"/>
        <n v="203.46"/>
        <n v="17.52"/>
        <n v="324.58999999999997"/>
        <n v="371.96"/>
        <n v="80.03"/>
        <n v="242.16"/>
        <n v="245.79"/>
        <n v="319.38"/>
        <n v="358.73"/>
        <n v="261.48"/>
        <n v="75.48"/>
        <n v="86.57"/>
        <n v="2.2799999999999998"/>
        <n v="49"/>
        <n v="90.24"/>
        <n v="310.37"/>
        <n v="486.19"/>
        <n v="23.73"/>
        <n v="162.84"/>
        <n v="366.83"/>
        <n v="123.5"/>
        <n v="381.38"/>
        <n v="208.59"/>
        <n v="55.68"/>
        <n v="22.97"/>
        <n v="250.64"/>
        <n v="299.58999999999997"/>
        <n v="50.13"/>
        <n v="168.55"/>
        <n v="102.48"/>
        <n v="34.11"/>
        <n v="16.600000000000001"/>
        <n v="355.15"/>
        <n v="340.88"/>
        <n v="175.06"/>
        <n v="459.93"/>
        <n v="5.88"/>
        <n v="280.07"/>
        <n v="266.8"/>
        <n v="254.4"/>
        <n v="31.63"/>
        <n v="16.13"/>
        <n v="72.78"/>
        <n v="2.41"/>
        <n v="144.03"/>
        <n v="30.5"/>
        <n v="217.97"/>
        <n v="19.010000000000002"/>
        <n v="277.68"/>
        <n v="154.41"/>
        <n v="2.76"/>
        <n v="118.81"/>
        <n v="356.83"/>
        <n v="291.75"/>
        <n v="35.54"/>
        <n v="148.13999999999999"/>
        <n v="134.58000000000001"/>
        <n v="193.03"/>
        <n v="255.75"/>
        <n v="327.93"/>
        <n v="164.93"/>
        <n v="427.33"/>
        <n v="298.02999999999997"/>
        <n v="158.51"/>
        <n v="133.66999999999999"/>
        <n v="122.49"/>
        <n v="25.15"/>
        <n v="23.31"/>
        <n v="187.35"/>
        <n v="273.77"/>
        <n v="362.79"/>
        <n v="274.10000000000002"/>
        <n v="9.2100000000000009"/>
        <n v="0.37"/>
        <n v="182.5"/>
        <n v="167.96"/>
        <n v="62.21"/>
        <n v="299.8"/>
        <n v="95.5"/>
        <n v="269.35000000000002"/>
        <n v="72.63"/>
        <n v="17.27"/>
        <n v="384.6"/>
        <n v="259.35000000000002"/>
        <n v="16.8"/>
        <n v="156.77000000000001"/>
        <n v="197.84"/>
        <n v="4.24"/>
        <n v="427.35"/>
        <n v="43.84"/>
        <n v="361.01"/>
        <n v="48.23"/>
        <n v="202.55"/>
        <n v="24.73"/>
        <n v="246.31"/>
        <n v="115.89"/>
        <n v="3.12"/>
        <n v="140.97999999999999"/>
        <n v="13.25"/>
        <n v="244.45"/>
        <n v="19.829999999999998"/>
        <n v="170.49"/>
        <n v="54.15"/>
        <n v="7.56"/>
        <n v="333.34"/>
        <n v="19.47"/>
        <n v="342.82"/>
        <n v="28.29"/>
        <n v="7.83"/>
        <n v="163.22"/>
        <n v="65.17"/>
        <n v="253.58"/>
        <n v="125.57"/>
        <n v="6.73"/>
        <n v="235.29"/>
        <n v="4.25"/>
        <n v="19.21"/>
        <n v="46.48"/>
        <n v="374.29"/>
        <n v="161.72"/>
        <n v="292.3"/>
        <n v="173.6"/>
        <n v="18.41"/>
        <n v="149.30000000000001"/>
        <n v="9.0399999999999991"/>
        <n v="89.09"/>
        <n v="409.87"/>
        <n v="377.62"/>
        <n v="103.56"/>
        <n v="99.03"/>
        <n v="171.09"/>
        <n v="20.3"/>
        <n v="49.05"/>
        <n v="339.57"/>
        <n v="227.05"/>
        <n v="73.400000000000006"/>
        <n v="83.69"/>
        <n v="41.51"/>
        <n v="29.97"/>
        <n v="87.18"/>
        <n v="234.29"/>
        <n v="272.29000000000002"/>
        <n v="107.24"/>
        <n v="58.28"/>
        <n v="147.80000000000001"/>
        <n v="257.3"/>
        <n v="13.56"/>
        <n v="210.76"/>
        <n v="169.87"/>
        <n v="337.74"/>
        <n v="8.9"/>
        <n v="7.22"/>
        <n v="2.59"/>
        <n v="12.43"/>
        <n v="21.67"/>
        <n v="105.02"/>
        <n v="9.27"/>
        <n v="123.18"/>
        <n v="330.93"/>
        <n v="236.43"/>
        <n v="134.84"/>
        <n v="21.52"/>
        <n v="139.16"/>
        <n v="141.26"/>
        <n v="112.85"/>
        <n v="60.29"/>
        <n v="30.35"/>
        <n v="236.47"/>
        <n v="37.93"/>
        <n v="123.12"/>
        <n v="236.94"/>
        <n v="98.64"/>
        <n v="120.36"/>
        <n v="341.92"/>
        <n v="183.98"/>
        <n v="158.97"/>
        <n v="15.67"/>
        <n v="10.73"/>
        <n v="330.86"/>
        <n v="450.79"/>
        <n v="82.09"/>
        <n v="43.39"/>
        <n v="163.81"/>
        <n v="47.17"/>
        <n v="343.25"/>
        <n v="159.46"/>
        <n v="335.68"/>
        <n v="11.17"/>
        <n v="332.36"/>
        <n v="377.35"/>
        <n v="91.18"/>
        <n v="154.43"/>
        <n v="111.18"/>
        <n v="170.89"/>
        <n v="113.72"/>
        <n v="389.64"/>
        <n v="79.38"/>
        <n v="177.48"/>
        <n v="72.260000000000005"/>
        <n v="96.24"/>
        <n v="11.09"/>
        <n v="370.9"/>
        <n v="39.630000000000003"/>
        <n v="64.63"/>
        <n v="145.93"/>
        <n v="2.02"/>
        <n v="142.49"/>
        <n v="4.0999999999999996"/>
        <n v="230.38"/>
        <n v="149.63999999999999"/>
        <n v="289.58"/>
        <n v="419.78"/>
        <n v="127.59"/>
        <n v="97.06"/>
        <n v="371.83"/>
        <n v="98.73"/>
        <n v="48.57"/>
        <n v="81.489999999999995"/>
        <n v="101.15"/>
        <n v="2.2599999999999998"/>
        <n v="83.72"/>
        <n v="314.93"/>
        <n v="2.99"/>
        <n v="113.09"/>
        <n v="263.95999999999998"/>
        <n v="198.57"/>
        <n v="164.5"/>
        <n v="300.3"/>
        <n v="68.95"/>
        <n v="146.72"/>
        <n v="49.44"/>
        <n v="14.99"/>
        <n v="115.71"/>
        <n v="123.14"/>
        <n v="217.41"/>
        <n v="69.239999999999995"/>
        <n v="17.79"/>
        <n v="330.85"/>
        <n v="2.08"/>
        <n v="2.83"/>
        <n v="321.26"/>
        <n v="17.28"/>
        <n v="14.71"/>
        <n v="9.18"/>
        <n v="245.71"/>
        <n v="411.98"/>
        <n v="6.49"/>
        <n v="89.02"/>
        <n v="89.77"/>
        <n v="56.23"/>
        <n v="90.91"/>
        <n v="273.22000000000003"/>
        <n v="138.36000000000001"/>
        <n v="422.15"/>
        <n v="331.63"/>
        <n v="17.350000000000001"/>
        <n v="81.540000000000006"/>
        <n v="123.23"/>
        <n v="186.05"/>
        <n v="400.62"/>
        <n v="1.98"/>
        <n v="55.38"/>
        <n v="340.97"/>
        <n v="49.73"/>
        <n v="314.08"/>
        <n v="11.31"/>
        <n v="328.99"/>
        <n v="250.46"/>
        <n v="34.85"/>
        <n v="396.36"/>
        <n v="208.06"/>
        <n v="4.2300000000000004"/>
        <n v="262.51"/>
        <n v="297.04000000000002"/>
        <n v="33.03"/>
        <n v="137.34"/>
        <n v="4.9000000000000004"/>
        <n v="6.52"/>
        <n v="239.62"/>
        <n v="79.59"/>
        <n v="209.18"/>
        <n v="493.87"/>
        <n v="14.54"/>
        <n v="44.42"/>
        <n v="68.900000000000006"/>
        <n v="352.56"/>
        <n v="69.400000000000006"/>
        <n v="283.38"/>
        <n v="107.85"/>
        <n v="91.48"/>
        <n v="307.02"/>
        <n v="158.16999999999999"/>
        <n v="96.41"/>
        <n v="369.97"/>
        <n v="190.15"/>
        <n v="38.130000000000003"/>
        <n v="276.85000000000002"/>
        <n v="25.42"/>
        <n v="2.7"/>
        <n v="19.79"/>
        <n v="341.86"/>
        <n v="69.760000000000005"/>
        <n v="134.5"/>
        <n v="89.98"/>
        <n v="131.38"/>
        <n v="251.68"/>
        <n v="118.55"/>
        <n v="73.83"/>
        <n v="74.2"/>
        <n v="157.97999999999999"/>
        <n v="10.35"/>
        <n v="27.1"/>
        <n v="140.46"/>
        <n v="268.68"/>
        <n v="121.48"/>
        <n v="182.37"/>
        <n v="212.89"/>
        <n v="167.11"/>
        <n v="124.29"/>
        <n v="62.29"/>
        <n v="67.28"/>
        <n v="225.28"/>
        <n v="70.400000000000006"/>
        <n v="0.36"/>
        <n v="99.78"/>
        <n v="28.7"/>
        <n v="132.81"/>
        <n v="162"/>
        <n v="243.13"/>
        <n v="41.95"/>
        <n v="241.97"/>
        <n v="302.52999999999997"/>
        <n v="76.47"/>
        <n v="10.54"/>
        <n v="4.42"/>
        <n v="403.7"/>
        <n v="1.52"/>
        <n v="18.57"/>
        <n v="47.02"/>
        <n v="109.55"/>
        <n v="120.06"/>
        <n v="168.15"/>
        <n v="155.04"/>
        <n v="351.21"/>
        <n v="1.05"/>
        <n v="84.88"/>
        <n v="16.72"/>
        <n v="162.02000000000001"/>
        <n v="236.78"/>
        <n v="17.43"/>
        <n v="105.65"/>
        <n v="11.53"/>
        <n v="185.22"/>
        <n v="218.85"/>
        <n v="363.54"/>
        <n v="24.66"/>
        <n v="42.28"/>
        <n v="93.14"/>
        <n v="411.55"/>
        <n v="285.2"/>
        <n v="245.96"/>
        <n v="96.5"/>
        <n v="436.11"/>
        <n v="224.87"/>
        <n v="3.24"/>
        <n v="50.77"/>
        <n v="13.65"/>
        <n v="64.64"/>
        <n v="19.239999999999998"/>
        <n v="168.99"/>
        <n v="277.43"/>
        <n v="150.38"/>
        <n v="16.21"/>
        <n v="130.43"/>
        <n v="10.61"/>
        <n v="269.5"/>
        <n v="154.22"/>
        <n v="161.91999999999999"/>
        <n v="174.48"/>
        <n v="128.66999999999999"/>
        <n v="11.51"/>
        <n v="398.87"/>
        <n v="117.91"/>
        <n v="284.72000000000003"/>
        <n v="229.42"/>
        <n v="64.459999999999994"/>
        <n v="13.47"/>
        <n v="158.18"/>
        <n v="78.25"/>
        <n v="196.29"/>
        <n v="160.41999999999999"/>
        <n v="463.76"/>
        <n v="104.11"/>
        <n v="194.08"/>
        <n v="148.85"/>
        <n v="15.82"/>
        <n v="236.74"/>
        <n v="181.93"/>
        <n v="286.56"/>
        <n v="6.75"/>
        <n v="309.51"/>
        <n v="9.4700000000000006"/>
        <n v="103"/>
        <n v="71.69"/>
        <n v="402.39"/>
        <n v="282.69"/>
        <n v="18.760000000000002"/>
        <n v="161.12"/>
        <n v="22.19"/>
        <n v="18.37"/>
        <n v="12.17"/>
        <n v="82.53"/>
        <n v="126.84"/>
        <n v="90.29"/>
        <n v="332.49"/>
        <n v="186.14"/>
        <n v="234.48"/>
        <n v="64.89"/>
        <n v="151.58000000000001"/>
        <n v="9.2200000000000006"/>
        <n v="19.23"/>
        <n v="369.33"/>
        <n v="15.48"/>
        <n v="33.130000000000003"/>
        <n v="251.06"/>
        <n v="484.29"/>
        <n v="327.25"/>
        <n v="454.86"/>
        <n v="31.7"/>
        <n v="285.74"/>
        <n v="456.14"/>
        <n v="396.54"/>
        <n v="23.96"/>
        <n v="18.87"/>
        <n v="89.2"/>
        <n v="397.45"/>
        <n v="175.55"/>
        <n v="244.52"/>
        <n v="80.430000000000007"/>
        <n v="170.72"/>
        <n v="100.48"/>
        <n v="233.53"/>
        <n v="19.04"/>
        <n v="456.8"/>
        <n v="75.849999999999994"/>
        <n v="8.36"/>
        <n v="169.09"/>
        <n v="383.99"/>
        <n v="397.93"/>
        <n v="336.6"/>
        <n v="118.36"/>
        <n v="107.31"/>
        <n v="119.3"/>
        <n v="19.39"/>
        <n v="229.46"/>
        <n v="327.95"/>
        <n v="15.41"/>
        <n v="389.92"/>
        <n v="409.42"/>
        <n v="483.3"/>
        <n v="235.06"/>
        <n v="7.05"/>
        <n v="39.94"/>
        <n v="0.91"/>
        <n v="213.02"/>
        <n v="64.709999999999994"/>
        <n v="430.35"/>
        <n v="170.57"/>
        <n v="276.54000000000002"/>
        <n v="273.58"/>
        <n v="20.74"/>
        <n v="2.2999999999999998"/>
        <n v="345.22"/>
        <n v="55.04"/>
        <n v="15.98"/>
        <n v="152.41999999999999"/>
        <n v="58.33"/>
        <n v="178.25"/>
        <n v="18.079999999999998"/>
        <n v="177.76"/>
        <n v="251.63"/>
        <n v="186.75"/>
        <n v="79.430000000000007"/>
        <n v="257.22000000000003"/>
        <n v="179.85"/>
        <n v="2.4300000000000002"/>
        <n v="168.02"/>
        <n v="68.45"/>
        <n v="252.54"/>
        <n v="6.34"/>
        <n v="18.63"/>
        <n v="55.76"/>
        <n v="427.25"/>
        <n v="9.98"/>
        <n v="323.01"/>
        <n v="8.7100000000000009"/>
        <n v="248.19"/>
        <n v="149.82"/>
        <n v="345.99"/>
        <n v="377.67"/>
        <n v="17.82"/>
        <n v="316.27"/>
        <n v="161.66999999999999"/>
        <n v="161.32"/>
        <n v="105.63"/>
        <n v="171.01"/>
        <n v="98.69"/>
        <n v="327.06"/>
        <n v="61.72"/>
        <n v="492.06"/>
        <n v="321.95999999999998"/>
        <n v="67.47"/>
        <n v="418.61"/>
        <n v="159.22"/>
        <n v="162.94999999999999"/>
        <n v="452.19"/>
        <n v="383.49"/>
        <n v="6.39"/>
        <n v="117.32"/>
        <n v="255.24"/>
        <n v="388.97"/>
        <n v="255.21"/>
        <n v="94.26"/>
        <n v="1.53"/>
        <n v="88.88"/>
        <n v="124.82"/>
        <n v="414.64"/>
        <n v="245.66"/>
        <n v="285.12"/>
        <n v="179.01"/>
        <n v="243.38"/>
        <n v="126.69"/>
        <n v="212.66"/>
        <n v="126.81"/>
        <n v="99.24"/>
        <n v="3.4"/>
        <n v="246.73"/>
        <n v="76.05"/>
        <n v="20.36"/>
        <n v="111.97"/>
        <n v="6.98"/>
        <n v="39.69"/>
        <n v="67.11"/>
        <n v="404.9"/>
        <n v="210.07"/>
        <n v="346.15"/>
        <n v="100.43"/>
        <n v="3"/>
        <n v="40.130000000000003"/>
        <n v="107.59"/>
        <n v="348.71"/>
        <n v="140.35"/>
        <n v="101.7"/>
        <n v="157.13"/>
        <n v="417.4"/>
        <n v="2.86"/>
        <n v="286.3"/>
        <n v="185.91"/>
        <n v="7.81"/>
        <n v="166.75"/>
        <n v="14.4"/>
        <n v="275.95999999999998"/>
        <n v="16.73"/>
        <n v="80.709999999999994"/>
        <n v="261.27"/>
        <n v="265.27999999999997"/>
        <n v="222.21"/>
        <n v="114.48"/>
        <n v="391.17"/>
        <n v="13.37"/>
        <n v="124.32"/>
        <n v="168.5"/>
        <n v="79.73"/>
        <n v="278.26"/>
        <n v="14.98"/>
        <n v="48.21"/>
        <n v="114.18"/>
        <n v="91.11"/>
        <n v="162.74"/>
        <n v="52.31"/>
        <n v="97.79"/>
        <n v="274.41000000000003"/>
        <n v="209.3"/>
        <n v="116.87"/>
        <n v="43.28"/>
        <n v="4.8499999999999996"/>
        <n v="175.7"/>
        <n v="90.45"/>
        <n v="52.84"/>
        <n v="134.26"/>
        <n v="419.99"/>
        <n v="51.17"/>
        <n v="7.54"/>
        <n v="13.08"/>
        <n v="241.38"/>
        <n v="306.86"/>
        <n v="190.7"/>
        <n v="213.73"/>
        <n v="37.229999999999997"/>
        <n v="490.9"/>
        <n v="393.08"/>
        <n v="38.42"/>
        <n v="211.67"/>
        <n v="415.94"/>
        <n v="32.32"/>
        <n v="242.62"/>
        <n v="151.47"/>
        <n v="337.07"/>
        <n v="105.19"/>
        <n v="232.8"/>
        <n v="221.89"/>
        <n v="10.39"/>
        <n v="405.02"/>
        <n v="4.74"/>
        <n v="22.96"/>
        <n v="142.32"/>
        <n v="254.38"/>
        <n v="396.3"/>
        <n v="146.54"/>
        <n v="314.37"/>
        <n v="222.03"/>
        <n v="336.27"/>
        <n v="130.63999999999999"/>
        <n v="103.25"/>
        <n v="157.97"/>
        <n v="0.78"/>
        <n v="448.86"/>
        <n v="25.38"/>
        <n v="36.92"/>
        <n v="20.54"/>
        <n v="108.38"/>
        <n v="332.19"/>
        <n v="358.58"/>
        <n v="7.29"/>
        <n v="359.65"/>
        <n v="11.6"/>
        <n v="458.94"/>
        <n v="80.489999999999995"/>
        <n v="270.69"/>
        <n v="166.15"/>
        <n v="65.430000000000007"/>
        <n v="20.8"/>
        <n v="146.16"/>
        <n v="400.19"/>
        <n v="257.23"/>
        <n v="101.59"/>
        <n v="71.3"/>
        <n v="141.12"/>
        <n v="39.78"/>
        <n v="260.22000000000003"/>
        <n v="30.76"/>
        <n v="175.42"/>
        <n v="5.1100000000000003"/>
        <n v="308.87"/>
        <n v="71.349999999999994"/>
        <n v="153.28"/>
        <n v="341.45"/>
        <n v="66.540000000000006"/>
        <n v="112.21"/>
        <n v="283.94"/>
        <n v="6.82"/>
        <n v="223.09"/>
        <n v="208.18"/>
        <n v="15.02"/>
        <n v="278.75"/>
        <n v="40.93"/>
        <n v="157.79"/>
        <n v="386.49"/>
        <n v="19.95"/>
        <n v="199.34"/>
        <n v="307.75"/>
        <n v="20.93"/>
        <n v="9.61"/>
        <n v="222.29"/>
        <n v="113.76"/>
        <n v="184.76"/>
        <n v="259.47000000000003"/>
        <n v="386.42"/>
        <n v="313.95"/>
        <n v="145.47999999999999"/>
        <n v="159.36000000000001"/>
        <n v="274.88"/>
        <n v="258.33"/>
        <n v="367.82"/>
        <n v="8.68"/>
        <n v="5.69"/>
        <n v="283.95999999999998"/>
        <n v="136.71"/>
        <n v="401.79"/>
        <n v="47.89"/>
        <n v="35.159999999999997"/>
        <n v="224.12"/>
        <n v="355.29"/>
        <n v="141.66999999999999"/>
        <n v="450.69"/>
        <n v="14.62"/>
        <n v="94.18"/>
      </sharedItems>
    </cacheField>
    <cacheField name="YEAR" numFmtId="0">
      <sharedItems containsSemiMixedTypes="0" containsString="0" containsNumber="1" containsInteger="1" minValue="2023" maxValue="2024"/>
    </cacheField>
    <cacheField name="MONTH" numFmtId="0">
      <sharedItems count="12">
        <s v="August"/>
        <s v="July"/>
        <s v="May"/>
        <s v="March"/>
        <s v="April"/>
        <s v="December"/>
        <s v="October"/>
        <s v="January"/>
        <s v="February"/>
        <s v="November"/>
        <s v="June"/>
        <s v="September"/>
      </sharedItems>
    </cacheField>
    <cacheField name="PROFIT MARGIN(%)" numFmtId="10">
      <sharedItems containsSemiMixedTypes="0" containsString="0" containsNumber="1" minValue="9.8582871226124465E-3" maxValue="0.25017568517217148"/>
    </cacheField>
    <cacheField name="Profit Status" numFmtId="0">
      <sharedItems/>
    </cacheField>
    <cacheField name="ORDER SIZE" numFmtId="0">
      <sharedItems/>
    </cacheField>
    <cacheField name="Months (Order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Years (Order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418157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1"/>
    <x v="0"/>
    <d v="2024-08-20T00:00:00"/>
    <s v="C039"/>
    <x v="0"/>
    <x v="0"/>
    <x v="0"/>
    <s v="Rivers"/>
    <s v="Port Harcourt"/>
    <s v="P019"/>
    <x v="0"/>
    <s v="Binders"/>
    <s v="Binders Model 4"/>
    <n v="1286.1500000000001"/>
    <n v="2"/>
    <n v="0.05"/>
    <x v="0"/>
    <n v="2024"/>
    <x v="0"/>
    <n v="0.20999883372856973"/>
    <s v="Profit"/>
    <s v="Large Order"/>
  </r>
  <r>
    <s v="O00002"/>
    <x v="1"/>
    <d v="2024-07-17T00:00:00"/>
    <s v="C011"/>
    <x v="1"/>
    <x v="1"/>
    <x v="0"/>
    <s v="Rivers"/>
    <s v="Port Harcourt"/>
    <s v="P027"/>
    <x v="1"/>
    <s v="Accessories"/>
    <s v="Accessories Model 2"/>
    <n v="812.76"/>
    <n v="5"/>
    <n v="0.2"/>
    <x v="1"/>
    <n v="2024"/>
    <x v="1"/>
    <n v="9.0001968600816981E-2"/>
    <s v="Profit"/>
    <s v="Small Order"/>
  </r>
  <r>
    <s v="O00003"/>
    <x v="2"/>
    <d v="2023-05-03T00:00:00"/>
    <s v="C072"/>
    <x v="2"/>
    <x v="0"/>
    <x v="1"/>
    <s v="Kaduna"/>
    <s v="Kaduna"/>
    <s v="P010"/>
    <x v="2"/>
    <s v="Tables"/>
    <s v="Tables Model 5"/>
    <n v="1492.15"/>
    <n v="1"/>
    <n v="0"/>
    <x v="2"/>
    <n v="2023"/>
    <x v="2"/>
    <n v="0.25000167543477531"/>
    <s v="Profit"/>
    <s v="Large Order"/>
  </r>
  <r>
    <s v="O00004"/>
    <x v="3"/>
    <d v="2024-04-04T00:00:00"/>
    <s v="C070"/>
    <x v="3"/>
    <x v="2"/>
    <x v="2"/>
    <s v="Enugu"/>
    <s v="Enugu"/>
    <s v="P029"/>
    <x v="1"/>
    <s v="Accessories"/>
    <s v="Accessories Model 4"/>
    <n v="1418.3"/>
    <n v="4"/>
    <n v="0.3"/>
    <x v="3"/>
    <n v="2024"/>
    <x v="3"/>
    <n v="9.9978847916519786E-3"/>
    <s v="Profit"/>
    <s v="Large Order"/>
  </r>
  <r>
    <s v="O00005"/>
    <x v="4"/>
    <d v="2024-07-06T00:00:00"/>
    <s v="C050"/>
    <x v="4"/>
    <x v="1"/>
    <x v="1"/>
    <s v="Kaduna"/>
    <s v="Kaduna"/>
    <s v="P029"/>
    <x v="1"/>
    <s v="Accessories"/>
    <s v="Accessories Model 4"/>
    <n v="1382.59"/>
    <n v="4"/>
    <n v="0"/>
    <x v="4"/>
    <n v="2024"/>
    <x v="1"/>
    <n v="0.25000180820055112"/>
    <s v="Profit"/>
    <s v="Large Order"/>
  </r>
  <r>
    <s v="O00006"/>
    <x v="5"/>
    <d v="2024-04-20T00:00:00"/>
    <s v="C018"/>
    <x v="5"/>
    <x v="0"/>
    <x v="1"/>
    <s v="Kaduna"/>
    <s v="Kaduna"/>
    <s v="P027"/>
    <x v="1"/>
    <s v="Accessories"/>
    <s v="Accessories Model 2"/>
    <n v="1449.53"/>
    <n v="8"/>
    <n v="0.3"/>
    <x v="5"/>
    <n v="2024"/>
    <x v="4"/>
    <n v="1.0003242430304995E-2"/>
    <s v="Profit"/>
    <s v="Large Order"/>
  </r>
  <r>
    <s v="O00007"/>
    <x v="6"/>
    <d v="2023-12-17T00:00:00"/>
    <s v="C079"/>
    <x v="6"/>
    <x v="2"/>
    <x v="0"/>
    <s v="Rivers"/>
    <s v="Port Harcourt"/>
    <s v="P020"/>
    <x v="0"/>
    <s v="Binders"/>
    <s v="Binders Model 5"/>
    <n v="984.5"/>
    <n v="3"/>
    <n v="0.1"/>
    <x v="6"/>
    <n v="2023"/>
    <x v="5"/>
    <n v="0.16999492127983751"/>
    <s v="Profit"/>
    <s v="Small Order"/>
  </r>
  <r>
    <s v="O00008"/>
    <x v="7"/>
    <d v="2023-05-26T00:00:00"/>
    <s v="C068"/>
    <x v="7"/>
    <x v="1"/>
    <x v="1"/>
    <s v="Kaduna"/>
    <s v="Kaduna"/>
    <s v="P009"/>
    <x v="2"/>
    <s v="Tables"/>
    <s v="Tables Model 4"/>
    <n v="1742.43"/>
    <n v="5"/>
    <n v="0"/>
    <x v="7"/>
    <n v="2023"/>
    <x v="2"/>
    <n v="0.25000143477786768"/>
    <s v="Profit"/>
    <s v="Large Order"/>
  </r>
  <r>
    <s v="O00009"/>
    <x v="8"/>
    <d v="2023-10-14T00:00:00"/>
    <s v="C045"/>
    <x v="8"/>
    <x v="2"/>
    <x v="2"/>
    <s v="Enugu"/>
    <s v="Enugu"/>
    <s v="P003"/>
    <x v="2"/>
    <s v="Chairs"/>
    <s v="Chairs Model 3"/>
    <n v="984.71"/>
    <n v="10"/>
    <n v="0"/>
    <x v="8"/>
    <n v="2023"/>
    <x v="6"/>
    <n v="0.2500025388185354"/>
    <s v="Profit"/>
    <s v="Small Order"/>
  </r>
  <r>
    <s v="O00010"/>
    <x v="9"/>
    <d v="2023-12-13T00:00:00"/>
    <s v="C089"/>
    <x v="9"/>
    <x v="2"/>
    <x v="3"/>
    <s v="Lagos"/>
    <s v="Ikeja"/>
    <s v="P027"/>
    <x v="1"/>
    <s v="Accessories"/>
    <s v="Accessories Model 2"/>
    <n v="786.78"/>
    <n v="8"/>
    <n v="0.3"/>
    <x v="9"/>
    <n v="2023"/>
    <x v="5"/>
    <n v="1.0002796207326064E-2"/>
    <s v="Profit"/>
    <s v="Small Order"/>
  </r>
  <r>
    <s v="O00011"/>
    <x v="10"/>
    <d v="2023-01-18T00:00:00"/>
    <s v="C063"/>
    <x v="10"/>
    <x v="0"/>
    <x v="2"/>
    <s v="Enugu"/>
    <s v="Enugu"/>
    <s v="P028"/>
    <x v="1"/>
    <s v="Accessories"/>
    <s v="Accessories Model 3"/>
    <n v="1286.49"/>
    <n v="9"/>
    <n v="0.2"/>
    <x v="10"/>
    <n v="2023"/>
    <x v="7"/>
    <n v="8.9996813033913978E-2"/>
    <s v="Profit"/>
    <s v="Large Order"/>
  </r>
  <r>
    <s v="O00012"/>
    <x v="11"/>
    <d v="2024-02-12T00:00:00"/>
    <s v="C079"/>
    <x v="6"/>
    <x v="2"/>
    <x v="1"/>
    <s v="Kaduna"/>
    <s v="Kaduna"/>
    <s v="P024"/>
    <x v="1"/>
    <s v="Phones"/>
    <s v="Phones Model 4"/>
    <n v="884.88"/>
    <n v="8"/>
    <n v="0.2"/>
    <x v="11"/>
    <n v="2024"/>
    <x v="8"/>
    <n v="9.0000904077389032E-2"/>
    <s v="Profit"/>
    <s v="Small Order"/>
  </r>
  <r>
    <s v="O00013"/>
    <x v="12"/>
    <d v="2023-05-22T00:00:00"/>
    <s v="C087"/>
    <x v="11"/>
    <x v="1"/>
    <x v="1"/>
    <s v="Kaduna"/>
    <s v="Kaduna"/>
    <s v="P025"/>
    <x v="1"/>
    <s v="Phones"/>
    <s v="Phones Model 5"/>
    <n v="1791.81"/>
    <n v="7"/>
    <n v="0.2"/>
    <x v="12"/>
    <n v="2023"/>
    <x v="2"/>
    <n v="8.9998381524826851E-2"/>
    <s v="Profit"/>
    <s v="Large Order"/>
  </r>
  <r>
    <s v="O00014"/>
    <x v="4"/>
    <d v="2024-07-04T00:00:00"/>
    <s v="C020"/>
    <x v="12"/>
    <x v="0"/>
    <x v="0"/>
    <s v="Rivers"/>
    <s v="Port Harcourt"/>
    <s v="P025"/>
    <x v="1"/>
    <s v="Phones"/>
    <s v="Phones Model 5"/>
    <n v="697.3"/>
    <n v="8"/>
    <n v="0.2"/>
    <x v="13"/>
    <n v="2024"/>
    <x v="1"/>
    <n v="9.0004302308905784E-2"/>
    <s v="Profit"/>
    <s v="Small Order"/>
  </r>
  <r>
    <s v="O00015"/>
    <x v="13"/>
    <d v="2023-11-07T00:00:00"/>
    <s v="C099"/>
    <x v="13"/>
    <x v="1"/>
    <x v="3"/>
    <s v="Lagos"/>
    <s v="Ikeja"/>
    <s v="P029"/>
    <x v="1"/>
    <s v="Accessories"/>
    <s v="Accessories Model 4"/>
    <n v="686.06"/>
    <n v="1"/>
    <n v="0.05"/>
    <x v="14"/>
    <n v="2023"/>
    <x v="9"/>
    <n v="0.209996210244002"/>
    <s v="Profit"/>
    <s v="Small Order"/>
  </r>
  <r>
    <s v="O00016"/>
    <x v="14"/>
    <d v="2023-02-22T00:00:00"/>
    <s v="C098"/>
    <x v="14"/>
    <x v="0"/>
    <x v="2"/>
    <s v="Enugu"/>
    <s v="Enugu"/>
    <s v="P001"/>
    <x v="2"/>
    <s v="Chairs"/>
    <s v="Chairs Model 1"/>
    <n v="243.2"/>
    <n v="2"/>
    <n v="0.1"/>
    <x v="15"/>
    <n v="2023"/>
    <x v="8"/>
    <n v="0.16998355263157897"/>
    <s v="Profit"/>
    <s v="Small Order"/>
  </r>
  <r>
    <s v="O00017"/>
    <x v="15"/>
    <d v="2025-01-05T00:00:00"/>
    <s v="C027"/>
    <x v="15"/>
    <x v="2"/>
    <x v="2"/>
    <s v="Enugu"/>
    <s v="Enugu"/>
    <s v="P010"/>
    <x v="2"/>
    <s v="Tables"/>
    <s v="Tables Model 5"/>
    <n v="1808.96"/>
    <n v="8"/>
    <n v="0.2"/>
    <x v="16"/>
    <n v="2024"/>
    <x v="5"/>
    <n v="9.0001990093755521E-2"/>
    <s v="Profit"/>
    <s v="Large Order"/>
  </r>
  <r>
    <s v="O00018"/>
    <x v="16"/>
    <d v="2023-06-12T00:00:00"/>
    <s v="C033"/>
    <x v="16"/>
    <x v="2"/>
    <x v="0"/>
    <s v="Rivers"/>
    <s v="Port Harcourt"/>
    <s v="P017"/>
    <x v="0"/>
    <s v="Binders"/>
    <s v="Binders Model 2"/>
    <n v="827.57"/>
    <n v="1"/>
    <n v="0.1"/>
    <x v="17"/>
    <n v="2023"/>
    <x v="10"/>
    <n v="0.17000374590669065"/>
    <s v="Profit"/>
    <s v="Small Order"/>
  </r>
  <r>
    <s v="O00019"/>
    <x v="17"/>
    <d v="2025-01-07T00:00:00"/>
    <s v="C056"/>
    <x v="17"/>
    <x v="0"/>
    <x v="3"/>
    <s v="Lagos"/>
    <s v="Ikeja"/>
    <s v="P029"/>
    <x v="1"/>
    <s v="Accessories"/>
    <s v="Accessories Model 4"/>
    <n v="722.01"/>
    <n v="4"/>
    <n v="0.1"/>
    <x v="18"/>
    <n v="2024"/>
    <x v="5"/>
    <n v="0.16999764546197421"/>
    <s v="Profit"/>
    <s v="Small Order"/>
  </r>
  <r>
    <s v="O00020"/>
    <x v="18"/>
    <d v="2024-03-03T00:00:00"/>
    <s v="C001"/>
    <x v="18"/>
    <x v="0"/>
    <x v="3"/>
    <s v="Lagos"/>
    <s v="Ikeja"/>
    <s v="P007"/>
    <x v="2"/>
    <s v="Tables"/>
    <s v="Tables Model 2"/>
    <n v="1711.05"/>
    <n v="1"/>
    <n v="0.05"/>
    <x v="19"/>
    <n v="2024"/>
    <x v="8"/>
    <n v="0.20999970778177143"/>
    <s v="Profit"/>
    <s v="Large Order"/>
  </r>
  <r>
    <s v="O00021"/>
    <x v="19"/>
    <d v="2024-01-28T00:00:00"/>
    <s v="C002"/>
    <x v="19"/>
    <x v="2"/>
    <x v="3"/>
    <s v="Lagos"/>
    <s v="Ikeja"/>
    <s v="P029"/>
    <x v="1"/>
    <s v="Accessories"/>
    <s v="Accessories Model 4"/>
    <n v="804.97"/>
    <n v="4"/>
    <n v="0.2"/>
    <x v="20"/>
    <n v="2024"/>
    <x v="7"/>
    <n v="9.0003354162266916E-2"/>
    <s v="Profit"/>
    <s v="Small Order"/>
  </r>
  <r>
    <s v="O00022"/>
    <x v="20"/>
    <d v="2024-06-15T00:00:00"/>
    <s v="C063"/>
    <x v="10"/>
    <x v="0"/>
    <x v="0"/>
    <s v="Rivers"/>
    <s v="Port Harcourt"/>
    <s v="P018"/>
    <x v="0"/>
    <s v="Binders"/>
    <s v="Binders Model 3"/>
    <n v="1775.04"/>
    <n v="2"/>
    <n v="0.3"/>
    <x v="21"/>
    <n v="2024"/>
    <x v="10"/>
    <n v="9.9997746529655665E-3"/>
    <s v="Profit"/>
    <s v="Large Order"/>
  </r>
  <r>
    <s v="O00023"/>
    <x v="21"/>
    <d v="2024-04-19T00:00:00"/>
    <s v="C082"/>
    <x v="20"/>
    <x v="2"/>
    <x v="3"/>
    <s v="Lagos"/>
    <s v="Ikeja"/>
    <s v="P017"/>
    <x v="0"/>
    <s v="Binders"/>
    <s v="Binders Model 2"/>
    <n v="1484.74"/>
    <n v="7"/>
    <n v="0.05"/>
    <x v="22"/>
    <n v="2024"/>
    <x v="4"/>
    <n v="0.21000309818554092"/>
    <s v="Profit"/>
    <s v="Large Order"/>
  </r>
  <r>
    <s v="O00024"/>
    <x v="6"/>
    <d v="2023-12-19T00:00:00"/>
    <s v="C073"/>
    <x v="21"/>
    <x v="2"/>
    <x v="1"/>
    <s v="Kaduna"/>
    <s v="Kaduna"/>
    <s v="P008"/>
    <x v="2"/>
    <s v="Tables"/>
    <s v="Tables Model 3"/>
    <n v="588.35"/>
    <n v="4"/>
    <n v="0.2"/>
    <x v="23"/>
    <n v="2023"/>
    <x v="5"/>
    <n v="8.9997450497153061E-2"/>
    <s v="Profit"/>
    <s v="Small Order"/>
  </r>
  <r>
    <s v="O00025"/>
    <x v="22"/>
    <d v="2023-05-01T00:00:00"/>
    <s v="C087"/>
    <x v="11"/>
    <x v="1"/>
    <x v="1"/>
    <s v="Kaduna"/>
    <s v="Kaduna"/>
    <s v="P008"/>
    <x v="2"/>
    <s v="Tables"/>
    <s v="Tables Model 3"/>
    <n v="1321.08"/>
    <n v="2"/>
    <n v="0.3"/>
    <x v="24"/>
    <n v="2023"/>
    <x v="4"/>
    <n v="9.9993944348563315E-3"/>
    <s v="Profit"/>
    <s v="Large Order"/>
  </r>
  <r>
    <s v="O00026"/>
    <x v="23"/>
    <d v="2024-10-03T00:00:00"/>
    <s v="C070"/>
    <x v="3"/>
    <x v="2"/>
    <x v="3"/>
    <s v="Lagos"/>
    <s v="Ikeja"/>
    <s v="P001"/>
    <x v="2"/>
    <s v="Chairs"/>
    <s v="Chairs Model 1"/>
    <n v="525.84"/>
    <n v="7"/>
    <n v="0.3"/>
    <x v="25"/>
    <n v="2024"/>
    <x v="6"/>
    <n v="1.0003042750646583E-2"/>
    <s v="Profit"/>
    <s v="Small Order"/>
  </r>
  <r>
    <s v="O00027"/>
    <x v="24"/>
    <d v="2024-07-17T00:00:00"/>
    <s v="C030"/>
    <x v="22"/>
    <x v="1"/>
    <x v="3"/>
    <s v="Lagos"/>
    <s v="Ikeja"/>
    <s v="P022"/>
    <x v="1"/>
    <s v="Phones"/>
    <s v="Phones Model 2"/>
    <n v="670.47"/>
    <n v="3"/>
    <n v="0.1"/>
    <x v="26"/>
    <n v="2024"/>
    <x v="1"/>
    <n v="0.17000014914910436"/>
    <s v="Profit"/>
    <s v="Small Order"/>
  </r>
  <r>
    <s v="O00028"/>
    <x v="25"/>
    <d v="2024-05-19T00:00:00"/>
    <s v="C099"/>
    <x v="13"/>
    <x v="1"/>
    <x v="2"/>
    <s v="Enugu"/>
    <s v="Enugu"/>
    <s v="P018"/>
    <x v="0"/>
    <s v="Binders"/>
    <s v="Binders Model 3"/>
    <n v="1942.47"/>
    <n v="3"/>
    <n v="0.1"/>
    <x v="27"/>
    <n v="2024"/>
    <x v="2"/>
    <n v="0.17000005148084657"/>
    <s v="Profit"/>
    <s v="Large Order"/>
  </r>
  <r>
    <s v="O00029"/>
    <x v="26"/>
    <d v="2024-09-04T00:00:00"/>
    <s v="C096"/>
    <x v="23"/>
    <x v="2"/>
    <x v="2"/>
    <s v="Enugu"/>
    <s v="Enugu"/>
    <s v="P009"/>
    <x v="2"/>
    <s v="Tables"/>
    <s v="Tables Model 4"/>
    <n v="1864.09"/>
    <n v="5"/>
    <n v="0.3"/>
    <x v="28"/>
    <n v="2024"/>
    <x v="0"/>
    <n v="9.9995171906935836E-3"/>
    <s v="Profit"/>
    <s v="Large Order"/>
  </r>
  <r>
    <s v="O00030"/>
    <x v="27"/>
    <d v="2023-07-06T00:00:00"/>
    <s v="C098"/>
    <x v="14"/>
    <x v="0"/>
    <x v="1"/>
    <s v="Kaduna"/>
    <s v="Kaduna"/>
    <s v="P008"/>
    <x v="2"/>
    <s v="Tables"/>
    <s v="Tables Model 3"/>
    <n v="410.64"/>
    <n v="4"/>
    <n v="0.3"/>
    <x v="29"/>
    <n v="2023"/>
    <x v="1"/>
    <n v="1.000876680303916E-2"/>
    <s v="Profit"/>
    <s v="Small Order"/>
  </r>
  <r>
    <s v="O00031"/>
    <x v="28"/>
    <d v="2024-10-26T00:00:00"/>
    <s v="C082"/>
    <x v="20"/>
    <x v="2"/>
    <x v="2"/>
    <s v="Enugu"/>
    <s v="Enugu"/>
    <s v="P022"/>
    <x v="1"/>
    <s v="Phones"/>
    <s v="Phones Model 2"/>
    <n v="311.22000000000003"/>
    <n v="9"/>
    <n v="0.3"/>
    <x v="30"/>
    <n v="2024"/>
    <x v="6"/>
    <n v="9.9929310455626232E-3"/>
    <s v="Profit"/>
    <s v="Small Order"/>
  </r>
  <r>
    <s v="O00032"/>
    <x v="27"/>
    <d v="2023-07-03T00:00:00"/>
    <s v="C035"/>
    <x v="24"/>
    <x v="2"/>
    <x v="0"/>
    <s v="Rivers"/>
    <s v="Port Harcourt"/>
    <s v="P005"/>
    <x v="2"/>
    <s v="Chairs"/>
    <s v="Chairs Model 5"/>
    <n v="999.6"/>
    <n v="10"/>
    <n v="0.2"/>
    <x v="31"/>
    <n v="2023"/>
    <x v="1"/>
    <n v="8.9995998399359733E-2"/>
    <s v="Profit"/>
    <s v="Small Order"/>
  </r>
  <r>
    <s v="O00033"/>
    <x v="29"/>
    <d v="2024-04-12T00:00:00"/>
    <s v="C037"/>
    <x v="25"/>
    <x v="0"/>
    <x v="2"/>
    <s v="Enugu"/>
    <s v="Enugu"/>
    <s v="P002"/>
    <x v="2"/>
    <s v="Chairs"/>
    <s v="Chairs Model 2"/>
    <n v="1680.82"/>
    <n v="5"/>
    <n v="0"/>
    <x v="32"/>
    <n v="2024"/>
    <x v="4"/>
    <n v="0.24999702526147952"/>
    <s v="Profit"/>
    <s v="Large Order"/>
  </r>
  <r>
    <s v="O00034"/>
    <x v="30"/>
    <d v="2023-03-04T00:00:00"/>
    <s v="C044"/>
    <x v="26"/>
    <x v="0"/>
    <x v="0"/>
    <s v="Rivers"/>
    <s v="Port Harcourt"/>
    <s v="P004"/>
    <x v="2"/>
    <s v="Chairs"/>
    <s v="Chairs Model 4"/>
    <n v="549.54"/>
    <n v="5"/>
    <n v="0.05"/>
    <x v="33"/>
    <n v="2023"/>
    <x v="8"/>
    <n v="0.20999381300724246"/>
    <s v="Profit"/>
    <s v="Small Order"/>
  </r>
  <r>
    <s v="O00035"/>
    <x v="31"/>
    <d v="2024-01-01T00:00:00"/>
    <s v="C088"/>
    <x v="27"/>
    <x v="1"/>
    <x v="2"/>
    <s v="Enugu"/>
    <s v="Enugu"/>
    <s v="P003"/>
    <x v="2"/>
    <s v="Chairs"/>
    <s v="Chairs Model 3"/>
    <n v="877.94"/>
    <n v="9"/>
    <n v="0.1"/>
    <x v="34"/>
    <n v="2023"/>
    <x v="5"/>
    <n v="0.17000022780600041"/>
    <s v="Profit"/>
    <s v="Small Order"/>
  </r>
  <r>
    <s v="O00036"/>
    <x v="32"/>
    <d v="2023-10-27T00:00:00"/>
    <s v="C038"/>
    <x v="28"/>
    <x v="2"/>
    <x v="1"/>
    <s v="Kaduna"/>
    <s v="Kaduna"/>
    <s v="P013"/>
    <x v="0"/>
    <s v="Paper"/>
    <s v="Paper Model 3"/>
    <n v="835.23"/>
    <n v="10"/>
    <n v="0.05"/>
    <x v="35"/>
    <n v="2023"/>
    <x v="6"/>
    <n v="0.21000203536750356"/>
    <s v="Profit"/>
    <s v="Small Order"/>
  </r>
  <r>
    <s v="O00037"/>
    <x v="33"/>
    <d v="2023-04-07T00:00:00"/>
    <s v="C005"/>
    <x v="29"/>
    <x v="2"/>
    <x v="0"/>
    <s v="Rivers"/>
    <s v="Port Harcourt"/>
    <s v="P011"/>
    <x v="0"/>
    <s v="Paper"/>
    <s v="Paper Model 1"/>
    <n v="318.58999999999997"/>
    <n v="4"/>
    <n v="0.3"/>
    <x v="36"/>
    <n v="2023"/>
    <x v="4"/>
    <n v="1.0012869204934242E-2"/>
    <s v="Profit"/>
    <s v="Small Order"/>
  </r>
  <r>
    <s v="O00038"/>
    <x v="34"/>
    <d v="2024-11-29T00:00:00"/>
    <s v="C018"/>
    <x v="5"/>
    <x v="0"/>
    <x v="3"/>
    <s v="Lagos"/>
    <s v="Ikeja"/>
    <s v="P023"/>
    <x v="1"/>
    <s v="Phones"/>
    <s v="Phones Model 3"/>
    <n v="1865.94"/>
    <n v="1"/>
    <n v="0.1"/>
    <x v="37"/>
    <n v="2024"/>
    <x v="9"/>
    <n v="0.17000010718458256"/>
    <s v="Profit"/>
    <s v="Large Order"/>
  </r>
  <r>
    <s v="O00039"/>
    <x v="35"/>
    <d v="2024-09-10T00:00:00"/>
    <s v="C047"/>
    <x v="30"/>
    <x v="0"/>
    <x v="2"/>
    <s v="Enugu"/>
    <s v="Enugu"/>
    <s v="P020"/>
    <x v="0"/>
    <s v="Binders"/>
    <s v="Binders Model 5"/>
    <n v="574.77"/>
    <n v="4"/>
    <n v="0.05"/>
    <x v="38"/>
    <n v="2024"/>
    <x v="11"/>
    <n v="0.20999704229517896"/>
    <s v="Profit"/>
    <s v="Small Order"/>
  </r>
  <r>
    <s v="O00040"/>
    <x v="36"/>
    <d v="2024-06-05T00:00:00"/>
    <s v="C094"/>
    <x v="31"/>
    <x v="1"/>
    <x v="1"/>
    <s v="Kaduna"/>
    <s v="Kaduna"/>
    <s v="P011"/>
    <x v="0"/>
    <s v="Paper"/>
    <s v="Paper Model 1"/>
    <n v="1675.28"/>
    <n v="9"/>
    <n v="0.05"/>
    <x v="39"/>
    <n v="2024"/>
    <x v="2"/>
    <n v="0.21000071629817105"/>
    <s v="Profit"/>
    <s v="Large Order"/>
  </r>
  <r>
    <s v="O00041"/>
    <x v="37"/>
    <d v="2024-06-15T00:00:00"/>
    <s v="C047"/>
    <x v="30"/>
    <x v="0"/>
    <x v="0"/>
    <s v="Rivers"/>
    <s v="Port Harcourt"/>
    <s v="P019"/>
    <x v="0"/>
    <s v="Binders"/>
    <s v="Binders Model 4"/>
    <n v="116.02"/>
    <n v="10"/>
    <n v="0.3"/>
    <x v="40"/>
    <n v="2024"/>
    <x v="10"/>
    <n v="9.9982761592828824E-3"/>
    <s v="Profit"/>
    <s v="Small Order"/>
  </r>
  <r>
    <s v="O00042"/>
    <x v="38"/>
    <d v="2024-07-23T00:00:00"/>
    <s v="C094"/>
    <x v="31"/>
    <x v="1"/>
    <x v="0"/>
    <s v="Rivers"/>
    <s v="Port Harcourt"/>
    <s v="P006"/>
    <x v="2"/>
    <s v="Tables"/>
    <s v="Tables Model 1"/>
    <n v="515.73"/>
    <n v="6"/>
    <n v="0.05"/>
    <x v="41"/>
    <n v="2024"/>
    <x v="1"/>
    <n v="0.20999360130300737"/>
    <s v="Profit"/>
    <s v="Small Order"/>
  </r>
  <r>
    <s v="O00043"/>
    <x v="39"/>
    <d v="2023-07-20T00:00:00"/>
    <s v="C008"/>
    <x v="32"/>
    <x v="2"/>
    <x v="2"/>
    <s v="Enugu"/>
    <s v="Enugu"/>
    <s v="P025"/>
    <x v="1"/>
    <s v="Phones"/>
    <s v="Phones Model 5"/>
    <n v="777.4"/>
    <n v="4"/>
    <n v="0"/>
    <x v="42"/>
    <n v="2023"/>
    <x v="1"/>
    <n v="0.25"/>
    <s v="Profit"/>
    <s v="Small Order"/>
  </r>
  <r>
    <s v="O00044"/>
    <x v="40"/>
    <d v="2023-07-22T00:00:00"/>
    <s v="C004"/>
    <x v="33"/>
    <x v="1"/>
    <x v="2"/>
    <s v="Enugu"/>
    <s v="Enugu"/>
    <s v="P013"/>
    <x v="0"/>
    <s v="Paper"/>
    <s v="Paper Model 3"/>
    <n v="1988.87"/>
    <n v="5"/>
    <n v="0.05"/>
    <x v="43"/>
    <n v="2023"/>
    <x v="1"/>
    <n v="0.20999864244520761"/>
    <s v="Profit"/>
    <s v="Large Order"/>
  </r>
  <r>
    <s v="O00045"/>
    <x v="41"/>
    <d v="2024-11-24T00:00:00"/>
    <s v="C002"/>
    <x v="19"/>
    <x v="2"/>
    <x v="1"/>
    <s v="Kaduna"/>
    <s v="Kaduna"/>
    <s v="P024"/>
    <x v="1"/>
    <s v="Phones"/>
    <s v="Phones Model 4"/>
    <n v="728.86"/>
    <n v="9"/>
    <n v="0.05"/>
    <x v="44"/>
    <n v="2024"/>
    <x v="9"/>
    <n v="0.20999917679664132"/>
    <s v="Profit"/>
    <s v="Small Order"/>
  </r>
  <r>
    <s v="O00046"/>
    <x v="42"/>
    <d v="2023-11-07T00:00:00"/>
    <s v="C012"/>
    <x v="34"/>
    <x v="2"/>
    <x v="0"/>
    <s v="Rivers"/>
    <s v="Port Harcourt"/>
    <s v="P017"/>
    <x v="0"/>
    <s v="Binders"/>
    <s v="Binders Model 2"/>
    <n v="990.23"/>
    <n v="8"/>
    <n v="0.05"/>
    <x v="45"/>
    <n v="2023"/>
    <x v="9"/>
    <n v="0.21000171677287094"/>
    <s v="Profit"/>
    <s v="Small Order"/>
  </r>
  <r>
    <s v="O00047"/>
    <x v="43"/>
    <d v="2023-09-02T00:00:00"/>
    <s v="C010"/>
    <x v="35"/>
    <x v="2"/>
    <x v="1"/>
    <s v="Kaduna"/>
    <s v="Kaduna"/>
    <s v="P027"/>
    <x v="1"/>
    <s v="Accessories"/>
    <s v="Accessories Model 2"/>
    <n v="1296.5999999999999"/>
    <n v="2"/>
    <n v="0"/>
    <x v="46"/>
    <n v="2023"/>
    <x v="0"/>
    <n v="0.25"/>
    <s v="Profit"/>
    <s v="Large Order"/>
  </r>
  <r>
    <s v="O00048"/>
    <x v="44"/>
    <d v="2023-11-06T00:00:00"/>
    <s v="C019"/>
    <x v="36"/>
    <x v="2"/>
    <x v="3"/>
    <s v="Lagos"/>
    <s v="Ikeja"/>
    <s v="P016"/>
    <x v="0"/>
    <s v="Binders"/>
    <s v="Binders Model 1"/>
    <n v="494.36"/>
    <n v="10"/>
    <n v="0.2"/>
    <x v="47"/>
    <n v="2023"/>
    <x v="9"/>
    <n v="8.9995145238287888E-2"/>
    <s v="Profit"/>
    <s v="Small Order"/>
  </r>
  <r>
    <s v="O00049"/>
    <x v="45"/>
    <d v="2023-05-01T00:00:00"/>
    <s v="C074"/>
    <x v="37"/>
    <x v="0"/>
    <x v="0"/>
    <s v="Rivers"/>
    <s v="Port Harcourt"/>
    <s v="P020"/>
    <x v="0"/>
    <s v="Binders"/>
    <s v="Binders Model 5"/>
    <n v="1371.58"/>
    <n v="8"/>
    <n v="0.05"/>
    <x v="48"/>
    <n v="2023"/>
    <x v="4"/>
    <n v="0.20999868764490587"/>
    <s v="Profit"/>
    <s v="Large Order"/>
  </r>
  <r>
    <s v="O00050"/>
    <x v="46"/>
    <d v="2023-10-01T00:00:00"/>
    <s v="C070"/>
    <x v="3"/>
    <x v="2"/>
    <x v="0"/>
    <s v="Rivers"/>
    <s v="Port Harcourt"/>
    <s v="P002"/>
    <x v="2"/>
    <s v="Chairs"/>
    <s v="Chairs Model 2"/>
    <n v="926.53"/>
    <n v="1"/>
    <n v="0.1"/>
    <x v="49"/>
    <n v="2023"/>
    <x v="11"/>
    <n v="0.16999989207041324"/>
    <s v="Profit"/>
    <s v="Small Order"/>
  </r>
  <r>
    <s v="O00051"/>
    <x v="47"/>
    <d v="2023-04-01T00:00:00"/>
    <s v="C029"/>
    <x v="38"/>
    <x v="2"/>
    <x v="2"/>
    <s v="Enugu"/>
    <s v="Enugu"/>
    <s v="P020"/>
    <x v="0"/>
    <s v="Binders"/>
    <s v="Binders Model 5"/>
    <n v="1564.86"/>
    <n v="4"/>
    <n v="0.2"/>
    <x v="50"/>
    <n v="2023"/>
    <x v="3"/>
    <n v="9.0001661490484774E-2"/>
    <s v="Profit"/>
    <s v="Large Order"/>
  </r>
  <r>
    <s v="O00052"/>
    <x v="48"/>
    <d v="2023-04-18T00:00:00"/>
    <s v="C015"/>
    <x v="39"/>
    <x v="2"/>
    <x v="2"/>
    <s v="Enugu"/>
    <s v="Enugu"/>
    <s v="P022"/>
    <x v="1"/>
    <s v="Phones"/>
    <s v="Phones Model 2"/>
    <n v="1752.26"/>
    <n v="5"/>
    <n v="0.2"/>
    <x v="51"/>
    <n v="2023"/>
    <x v="4"/>
    <n v="8.9998059648682266E-2"/>
    <s v="Profit"/>
    <s v="Large Order"/>
  </r>
  <r>
    <s v="O00053"/>
    <x v="49"/>
    <d v="2023-04-25T00:00:00"/>
    <s v="C023"/>
    <x v="40"/>
    <x v="0"/>
    <x v="1"/>
    <s v="Kaduna"/>
    <s v="Kaduna"/>
    <s v="P006"/>
    <x v="2"/>
    <s v="Tables"/>
    <s v="Tables Model 1"/>
    <n v="40.92"/>
    <n v="9"/>
    <n v="0"/>
    <x v="52"/>
    <n v="2023"/>
    <x v="4"/>
    <n v="0.25"/>
    <s v="Profit"/>
    <s v="Small Order"/>
  </r>
  <r>
    <s v="O00054"/>
    <x v="50"/>
    <d v="2023-01-24T00:00:00"/>
    <s v="C017"/>
    <x v="41"/>
    <x v="1"/>
    <x v="2"/>
    <s v="Enugu"/>
    <s v="Enugu"/>
    <s v="P018"/>
    <x v="0"/>
    <s v="Binders"/>
    <s v="Binders Model 3"/>
    <n v="259.35000000000002"/>
    <n v="6"/>
    <n v="0.2"/>
    <x v="53"/>
    <n v="2023"/>
    <x v="7"/>
    <n v="8.9994216310005773E-2"/>
    <s v="Profit"/>
    <s v="Small Order"/>
  </r>
  <r>
    <s v="O00055"/>
    <x v="51"/>
    <d v="2024-05-30T00:00:00"/>
    <s v="C076"/>
    <x v="42"/>
    <x v="2"/>
    <x v="1"/>
    <s v="Kaduna"/>
    <s v="Kaduna"/>
    <s v="P011"/>
    <x v="0"/>
    <s v="Paper"/>
    <s v="Paper Model 1"/>
    <n v="1097.83"/>
    <n v="2"/>
    <n v="0.05"/>
    <x v="54"/>
    <n v="2024"/>
    <x v="2"/>
    <n v="0.20999608318227778"/>
    <s v="Profit"/>
    <s v="Large Order"/>
  </r>
  <r>
    <s v="O00056"/>
    <x v="52"/>
    <d v="2023-06-10T00:00:00"/>
    <s v="C085"/>
    <x v="43"/>
    <x v="2"/>
    <x v="2"/>
    <s v="Enugu"/>
    <s v="Enugu"/>
    <s v="P022"/>
    <x v="1"/>
    <s v="Phones"/>
    <s v="Phones Model 2"/>
    <n v="1459.3"/>
    <n v="6"/>
    <n v="0.1"/>
    <x v="55"/>
    <n v="2023"/>
    <x v="10"/>
    <n v="0.16999931473994381"/>
    <s v="Profit"/>
    <s v="Large Order"/>
  </r>
  <r>
    <s v="O00057"/>
    <x v="53"/>
    <d v="2023-09-19T00:00:00"/>
    <s v="C023"/>
    <x v="40"/>
    <x v="0"/>
    <x v="2"/>
    <s v="Enugu"/>
    <s v="Enugu"/>
    <s v="P030"/>
    <x v="1"/>
    <s v="Accessories"/>
    <s v="Accessories Model 5"/>
    <n v="1607.28"/>
    <n v="9"/>
    <n v="0.05"/>
    <x v="56"/>
    <n v="2023"/>
    <x v="11"/>
    <n v="0.21000074660295653"/>
    <s v="Profit"/>
    <s v="Large Order"/>
  </r>
  <r>
    <s v="O00058"/>
    <x v="54"/>
    <d v="2024-11-03T00:00:00"/>
    <s v="C069"/>
    <x v="44"/>
    <x v="2"/>
    <x v="0"/>
    <s v="Rivers"/>
    <s v="Port Harcourt"/>
    <s v="P002"/>
    <x v="2"/>
    <s v="Chairs"/>
    <s v="Chairs Model 2"/>
    <n v="743.65"/>
    <n v="8"/>
    <n v="0.3"/>
    <x v="57"/>
    <n v="2024"/>
    <x v="6"/>
    <n v="1.0004706515161704E-2"/>
    <s v="Profit"/>
    <s v="Small Order"/>
  </r>
  <r>
    <s v="O00059"/>
    <x v="55"/>
    <d v="2024-03-08T00:00:00"/>
    <s v="C012"/>
    <x v="34"/>
    <x v="2"/>
    <x v="3"/>
    <s v="Lagos"/>
    <s v="Ikeja"/>
    <s v="P005"/>
    <x v="2"/>
    <s v="Chairs"/>
    <s v="Chairs Model 5"/>
    <n v="1430.62"/>
    <n v="3"/>
    <n v="0.3"/>
    <x v="58"/>
    <n v="2024"/>
    <x v="3"/>
    <n v="1.0002656191022075E-2"/>
    <s v="Profit"/>
    <s v="Large Order"/>
  </r>
  <r>
    <s v="O00060"/>
    <x v="56"/>
    <d v="2024-04-13T00:00:00"/>
    <s v="C045"/>
    <x v="8"/>
    <x v="2"/>
    <x v="1"/>
    <s v="Kaduna"/>
    <s v="Kaduna"/>
    <s v="P022"/>
    <x v="1"/>
    <s v="Phones"/>
    <s v="Phones Model 2"/>
    <n v="1636.29"/>
    <n v="10"/>
    <n v="0.05"/>
    <x v="59"/>
    <n v="2024"/>
    <x v="4"/>
    <n v="0.20999944997524889"/>
    <s v="Profit"/>
    <s v="Large Order"/>
  </r>
  <r>
    <s v="O00061"/>
    <x v="57"/>
    <d v="2024-10-05T00:00:00"/>
    <s v="C014"/>
    <x v="45"/>
    <x v="2"/>
    <x v="1"/>
    <s v="Kaduna"/>
    <s v="Kaduna"/>
    <s v="P023"/>
    <x v="1"/>
    <s v="Phones"/>
    <s v="Phones Model 3"/>
    <n v="715.86"/>
    <n v="2"/>
    <n v="0.1"/>
    <x v="60"/>
    <n v="2024"/>
    <x v="6"/>
    <n v="0.1700053083005057"/>
    <s v="Profit"/>
    <s v="Small Order"/>
  </r>
  <r>
    <s v="O00062"/>
    <x v="58"/>
    <d v="2024-01-08T00:00:00"/>
    <s v="C004"/>
    <x v="33"/>
    <x v="1"/>
    <x v="1"/>
    <s v="Kaduna"/>
    <s v="Kaduna"/>
    <s v="P003"/>
    <x v="2"/>
    <s v="Chairs"/>
    <s v="Chairs Model 3"/>
    <n v="1331.17"/>
    <n v="3"/>
    <n v="0.05"/>
    <x v="61"/>
    <n v="2024"/>
    <x v="7"/>
    <n v="0.21000323024106612"/>
    <s v="Profit"/>
    <s v="Large Order"/>
  </r>
  <r>
    <s v="O00063"/>
    <x v="59"/>
    <d v="2023-05-15T00:00:00"/>
    <s v="C010"/>
    <x v="35"/>
    <x v="2"/>
    <x v="3"/>
    <s v="Lagos"/>
    <s v="Ikeja"/>
    <s v="P007"/>
    <x v="2"/>
    <s v="Tables"/>
    <s v="Tables Model 2"/>
    <n v="88.23"/>
    <n v="9"/>
    <n v="0.2"/>
    <x v="62"/>
    <n v="2023"/>
    <x v="2"/>
    <n v="8.9992066190638112E-2"/>
    <s v="Profit"/>
    <s v="Small Order"/>
  </r>
  <r>
    <s v="O00064"/>
    <x v="60"/>
    <d v="2023-10-26T00:00:00"/>
    <s v="C019"/>
    <x v="36"/>
    <x v="2"/>
    <x v="1"/>
    <s v="Kaduna"/>
    <s v="Kaduna"/>
    <s v="P011"/>
    <x v="0"/>
    <s v="Paper"/>
    <s v="Paper Model 1"/>
    <n v="1816.37"/>
    <n v="6"/>
    <n v="0.3"/>
    <x v="63"/>
    <n v="2023"/>
    <x v="6"/>
    <n v="9.9979629700997046E-3"/>
    <s v="Profit"/>
    <s v="Large Order"/>
  </r>
  <r>
    <s v="O00065"/>
    <x v="61"/>
    <d v="2024-04-05T00:00:00"/>
    <s v="C055"/>
    <x v="46"/>
    <x v="1"/>
    <x v="0"/>
    <s v="Rivers"/>
    <s v="Port Harcourt"/>
    <s v="P009"/>
    <x v="2"/>
    <s v="Tables"/>
    <s v="Tables Model 4"/>
    <n v="1792.13"/>
    <n v="10"/>
    <n v="0.3"/>
    <x v="64"/>
    <n v="2024"/>
    <x v="3"/>
    <n v="9.9992746061948641E-3"/>
    <s v="Profit"/>
    <s v="Large Order"/>
  </r>
  <r>
    <s v="O00066"/>
    <x v="62"/>
    <d v="2023-05-05T00:00:00"/>
    <s v="C067"/>
    <x v="47"/>
    <x v="1"/>
    <x v="2"/>
    <s v="Enugu"/>
    <s v="Enugu"/>
    <s v="P015"/>
    <x v="0"/>
    <s v="Paper"/>
    <s v="Paper Model 5"/>
    <n v="1179.46"/>
    <n v="9"/>
    <n v="0.05"/>
    <x v="65"/>
    <n v="2023"/>
    <x v="2"/>
    <n v="0.21000288267512252"/>
    <s v="Profit"/>
    <s v="Large Order"/>
  </r>
  <r>
    <s v="O00067"/>
    <x v="63"/>
    <d v="2024-10-01T00:00:00"/>
    <s v="C069"/>
    <x v="44"/>
    <x v="2"/>
    <x v="2"/>
    <s v="Enugu"/>
    <s v="Enugu"/>
    <s v="P023"/>
    <x v="1"/>
    <s v="Phones"/>
    <s v="Phones Model 3"/>
    <n v="76.63"/>
    <n v="8"/>
    <n v="0.2"/>
    <x v="66"/>
    <n v="2024"/>
    <x v="11"/>
    <n v="9.0043064074122423E-2"/>
    <s v="Profit"/>
    <s v="Small Order"/>
  </r>
  <r>
    <s v="O00068"/>
    <x v="64"/>
    <d v="2023-08-13T00:00:00"/>
    <s v="C023"/>
    <x v="40"/>
    <x v="0"/>
    <x v="3"/>
    <s v="Lagos"/>
    <s v="Ikeja"/>
    <s v="P002"/>
    <x v="2"/>
    <s v="Chairs"/>
    <s v="Chairs Model 2"/>
    <n v="848.16"/>
    <n v="8"/>
    <n v="0.05"/>
    <x v="67"/>
    <n v="2023"/>
    <x v="0"/>
    <n v="0.20999575551782684"/>
    <s v="Profit"/>
    <s v="Small Order"/>
  </r>
  <r>
    <s v="O00069"/>
    <x v="65"/>
    <d v="2024-12-12T00:00:00"/>
    <s v="C039"/>
    <x v="0"/>
    <x v="0"/>
    <x v="1"/>
    <s v="Kaduna"/>
    <s v="Kaduna"/>
    <s v="P013"/>
    <x v="0"/>
    <s v="Paper"/>
    <s v="Paper Model 3"/>
    <n v="1610.08"/>
    <n v="7"/>
    <n v="0.2"/>
    <x v="68"/>
    <n v="2024"/>
    <x v="5"/>
    <n v="9.0001739044022658E-2"/>
    <s v="Profit"/>
    <s v="Large Order"/>
  </r>
  <r>
    <s v="O00070"/>
    <x v="66"/>
    <d v="2023-12-08T00:00:00"/>
    <s v="C002"/>
    <x v="19"/>
    <x v="2"/>
    <x v="1"/>
    <s v="Kaduna"/>
    <s v="Kaduna"/>
    <s v="P013"/>
    <x v="0"/>
    <s v="Paper"/>
    <s v="Paper Model 3"/>
    <n v="338.19"/>
    <n v="2"/>
    <n v="0"/>
    <x v="69"/>
    <n v="2023"/>
    <x v="5"/>
    <n v="0.25000739229427243"/>
    <s v="Profit"/>
    <s v="Small Order"/>
  </r>
  <r>
    <s v="O00071"/>
    <x v="61"/>
    <d v="2024-04-07T00:00:00"/>
    <s v="C002"/>
    <x v="19"/>
    <x v="2"/>
    <x v="2"/>
    <s v="Enugu"/>
    <s v="Enugu"/>
    <s v="P018"/>
    <x v="0"/>
    <s v="Binders"/>
    <s v="Binders Model 3"/>
    <n v="1591.65"/>
    <n v="9"/>
    <n v="0.05"/>
    <x v="70"/>
    <n v="2024"/>
    <x v="3"/>
    <n v="0.2100021989759055"/>
    <s v="Profit"/>
    <s v="Large Order"/>
  </r>
  <r>
    <s v="O00072"/>
    <x v="67"/>
    <d v="2023-10-03T00:00:00"/>
    <s v="C032"/>
    <x v="48"/>
    <x v="0"/>
    <x v="2"/>
    <s v="Enugu"/>
    <s v="Enugu"/>
    <s v="P002"/>
    <x v="2"/>
    <s v="Chairs"/>
    <s v="Chairs Model 2"/>
    <n v="1455.87"/>
    <n v="2"/>
    <n v="0.2"/>
    <x v="71"/>
    <n v="2023"/>
    <x v="11"/>
    <n v="9.0001167686675335E-2"/>
    <s v="Profit"/>
    <s v="Large Order"/>
  </r>
  <r>
    <s v="O00073"/>
    <x v="68"/>
    <d v="2023-03-16T00:00:00"/>
    <s v="C042"/>
    <x v="49"/>
    <x v="1"/>
    <x v="1"/>
    <s v="Kaduna"/>
    <s v="Kaduna"/>
    <s v="P004"/>
    <x v="2"/>
    <s v="Chairs"/>
    <s v="Chairs Model 4"/>
    <n v="148.99"/>
    <n v="5"/>
    <n v="0.1"/>
    <x v="72"/>
    <n v="2023"/>
    <x v="3"/>
    <n v="0.1700114101617558"/>
    <s v="Profit"/>
    <s v="Small Order"/>
  </r>
  <r>
    <s v="O00074"/>
    <x v="69"/>
    <d v="2023-02-01T00:00:00"/>
    <s v="C020"/>
    <x v="12"/>
    <x v="0"/>
    <x v="0"/>
    <s v="Rivers"/>
    <s v="Port Harcourt"/>
    <s v="P018"/>
    <x v="0"/>
    <s v="Binders"/>
    <s v="Binders Model 3"/>
    <n v="1856.61"/>
    <n v="4"/>
    <n v="0.2"/>
    <x v="73"/>
    <n v="2023"/>
    <x v="7"/>
    <n v="8.9997360781208763E-2"/>
    <s v="Profit"/>
    <s v="Large Order"/>
  </r>
  <r>
    <s v="O00075"/>
    <x v="70"/>
    <d v="2023-06-18T00:00:00"/>
    <s v="C005"/>
    <x v="29"/>
    <x v="2"/>
    <x v="1"/>
    <s v="Kaduna"/>
    <s v="Kaduna"/>
    <s v="P018"/>
    <x v="0"/>
    <s v="Binders"/>
    <s v="Binders Model 3"/>
    <n v="404.14"/>
    <n v="8"/>
    <n v="0.3"/>
    <x v="74"/>
    <n v="2023"/>
    <x v="10"/>
    <n v="9.9965358539120114E-3"/>
    <s v="Profit"/>
    <s v="Small Order"/>
  </r>
  <r>
    <s v="O00076"/>
    <x v="52"/>
    <d v="2023-06-06T00:00:00"/>
    <s v="C026"/>
    <x v="50"/>
    <x v="1"/>
    <x v="2"/>
    <s v="Enugu"/>
    <s v="Enugu"/>
    <s v="P013"/>
    <x v="0"/>
    <s v="Paper"/>
    <s v="Paper Model 3"/>
    <n v="1278.25"/>
    <n v="3"/>
    <n v="0.2"/>
    <x v="75"/>
    <n v="2023"/>
    <x v="10"/>
    <n v="8.9998044201056143E-2"/>
    <s v="Profit"/>
    <s v="Large Order"/>
  </r>
  <r>
    <s v="O00077"/>
    <x v="66"/>
    <d v="2023-12-04T00:00:00"/>
    <s v="C032"/>
    <x v="48"/>
    <x v="0"/>
    <x v="2"/>
    <s v="Enugu"/>
    <s v="Enugu"/>
    <s v="P003"/>
    <x v="2"/>
    <s v="Chairs"/>
    <s v="Chairs Model 3"/>
    <n v="938.87"/>
    <n v="4"/>
    <n v="0"/>
    <x v="76"/>
    <n v="2023"/>
    <x v="5"/>
    <n v="0.25000266277546412"/>
    <s v="Profit"/>
    <s v="Small Order"/>
  </r>
  <r>
    <s v="O00078"/>
    <x v="27"/>
    <d v="2023-07-09T00:00:00"/>
    <s v="C015"/>
    <x v="39"/>
    <x v="2"/>
    <x v="0"/>
    <s v="Rivers"/>
    <s v="Port Harcourt"/>
    <s v="P022"/>
    <x v="1"/>
    <s v="Phones"/>
    <s v="Phones Model 2"/>
    <n v="373.77"/>
    <n v="8"/>
    <n v="0.1"/>
    <x v="77"/>
    <n v="2023"/>
    <x v="1"/>
    <n v="0.16999759210209489"/>
    <s v="Profit"/>
    <s v="Small Order"/>
  </r>
  <r>
    <s v="O00079"/>
    <x v="71"/>
    <d v="2024-12-20T00:00:00"/>
    <s v="C086"/>
    <x v="51"/>
    <x v="1"/>
    <x v="2"/>
    <s v="Enugu"/>
    <s v="Enugu"/>
    <s v="P013"/>
    <x v="0"/>
    <s v="Paper"/>
    <s v="Paper Model 3"/>
    <n v="970.11"/>
    <n v="1"/>
    <n v="0.2"/>
    <x v="78"/>
    <n v="2024"/>
    <x v="5"/>
    <n v="9.0000103081093893E-2"/>
    <s v="Profit"/>
    <s v="Small Order"/>
  </r>
  <r>
    <s v="O00080"/>
    <x v="72"/>
    <d v="2023-08-25T00:00:00"/>
    <s v="C074"/>
    <x v="37"/>
    <x v="0"/>
    <x v="2"/>
    <s v="Enugu"/>
    <s v="Enugu"/>
    <s v="P022"/>
    <x v="1"/>
    <s v="Phones"/>
    <s v="Phones Model 2"/>
    <n v="264.8"/>
    <n v="7"/>
    <n v="0.3"/>
    <x v="79"/>
    <n v="2023"/>
    <x v="0"/>
    <n v="1.0007552870090634E-2"/>
    <s v="Profit"/>
    <s v="Small Order"/>
  </r>
  <r>
    <s v="O00081"/>
    <x v="73"/>
    <d v="2024-03-20T00:00:00"/>
    <s v="C038"/>
    <x v="28"/>
    <x v="2"/>
    <x v="1"/>
    <s v="Kaduna"/>
    <s v="Kaduna"/>
    <s v="P016"/>
    <x v="0"/>
    <s v="Binders"/>
    <s v="Binders Model 1"/>
    <n v="372.73"/>
    <n v="3"/>
    <n v="0.05"/>
    <x v="80"/>
    <n v="2024"/>
    <x v="3"/>
    <n v="0.20999114640624578"/>
    <s v="Profit"/>
    <s v="Small Order"/>
  </r>
  <r>
    <s v="O00082"/>
    <x v="74"/>
    <d v="2023-05-23T00:00:00"/>
    <s v="C072"/>
    <x v="2"/>
    <x v="0"/>
    <x v="3"/>
    <s v="Lagos"/>
    <s v="Ikeja"/>
    <s v="P006"/>
    <x v="2"/>
    <s v="Tables"/>
    <s v="Tables Model 1"/>
    <n v="214.64"/>
    <n v="1"/>
    <n v="0.05"/>
    <x v="81"/>
    <n v="2023"/>
    <x v="2"/>
    <n v="0.20997950055907569"/>
    <s v="Profit"/>
    <s v="Small Order"/>
  </r>
  <r>
    <s v="O00083"/>
    <x v="75"/>
    <d v="2023-04-11T00:00:00"/>
    <s v="C040"/>
    <x v="52"/>
    <x v="0"/>
    <x v="3"/>
    <s v="Lagos"/>
    <s v="Ikeja"/>
    <s v="P006"/>
    <x v="2"/>
    <s v="Tables"/>
    <s v="Tables Model 1"/>
    <n v="1385.55"/>
    <n v="7"/>
    <n v="0.2"/>
    <x v="82"/>
    <n v="2023"/>
    <x v="4"/>
    <n v="9.0000360867525539E-2"/>
    <s v="Profit"/>
    <s v="Large Order"/>
  </r>
  <r>
    <s v="O00084"/>
    <x v="76"/>
    <d v="2023-01-19T00:00:00"/>
    <s v="C084"/>
    <x v="53"/>
    <x v="0"/>
    <x v="3"/>
    <s v="Lagos"/>
    <s v="Ikeja"/>
    <s v="P002"/>
    <x v="2"/>
    <s v="Chairs"/>
    <s v="Chairs Model 2"/>
    <n v="157.99"/>
    <n v="5"/>
    <n v="0.05"/>
    <x v="83"/>
    <n v="2023"/>
    <x v="7"/>
    <n v="0.21001329198050508"/>
    <s v="Profit"/>
    <s v="Small Order"/>
  </r>
  <r>
    <s v="O00085"/>
    <x v="77"/>
    <d v="2023-09-11T00:00:00"/>
    <s v="C008"/>
    <x v="32"/>
    <x v="2"/>
    <x v="2"/>
    <s v="Enugu"/>
    <s v="Enugu"/>
    <s v="P003"/>
    <x v="2"/>
    <s v="Chairs"/>
    <s v="Chairs Model 3"/>
    <n v="1006.31"/>
    <n v="6"/>
    <n v="0.2"/>
    <x v="84"/>
    <n v="2023"/>
    <x v="11"/>
    <n v="9.0002086832089517E-2"/>
    <s v="Profit"/>
    <s v="Large Order"/>
  </r>
  <r>
    <s v="O00086"/>
    <x v="78"/>
    <d v="2023-10-11T00:00:00"/>
    <s v="C041"/>
    <x v="54"/>
    <x v="2"/>
    <x v="3"/>
    <s v="Lagos"/>
    <s v="Ikeja"/>
    <s v="P010"/>
    <x v="2"/>
    <s v="Tables"/>
    <s v="Tables Model 5"/>
    <n v="646.04"/>
    <n v="10"/>
    <n v="0.3"/>
    <x v="85"/>
    <n v="2023"/>
    <x v="6"/>
    <n v="9.9993808432914371E-3"/>
    <s v="Profit"/>
    <s v="Small Order"/>
  </r>
  <r>
    <s v="O00087"/>
    <x v="79"/>
    <d v="2024-06-08T00:00:00"/>
    <s v="C048"/>
    <x v="55"/>
    <x v="1"/>
    <x v="1"/>
    <s v="Kaduna"/>
    <s v="Kaduna"/>
    <s v="P009"/>
    <x v="2"/>
    <s v="Tables"/>
    <s v="Tables Model 4"/>
    <n v="1673.76"/>
    <n v="4"/>
    <n v="0.05"/>
    <x v="86"/>
    <n v="2024"/>
    <x v="10"/>
    <n v="0.21000023898288883"/>
    <s v="Profit"/>
    <s v="Large Order"/>
  </r>
  <r>
    <s v="O00088"/>
    <x v="80"/>
    <d v="2024-05-19T00:00:00"/>
    <s v="C087"/>
    <x v="11"/>
    <x v="1"/>
    <x v="3"/>
    <s v="Lagos"/>
    <s v="Ikeja"/>
    <s v="P016"/>
    <x v="0"/>
    <s v="Binders"/>
    <s v="Binders Model 1"/>
    <n v="1682.93"/>
    <n v="10"/>
    <n v="0.05"/>
    <x v="87"/>
    <n v="2024"/>
    <x v="2"/>
    <n v="0.21000279274836148"/>
    <s v="Profit"/>
    <s v="Large Order"/>
  </r>
  <r>
    <s v="O00089"/>
    <x v="81"/>
    <d v="2024-09-19T00:00:00"/>
    <s v="C017"/>
    <x v="41"/>
    <x v="1"/>
    <x v="1"/>
    <s v="Kaduna"/>
    <s v="Kaduna"/>
    <s v="P004"/>
    <x v="2"/>
    <s v="Chairs"/>
    <s v="Chairs Model 4"/>
    <n v="476.05"/>
    <n v="2"/>
    <n v="0"/>
    <x v="88"/>
    <n v="2024"/>
    <x v="11"/>
    <n v="0.24999474845079298"/>
    <s v="Profit"/>
    <s v="Small Order"/>
  </r>
  <r>
    <s v="O00090"/>
    <x v="82"/>
    <d v="2023-12-22T00:00:00"/>
    <s v="C080"/>
    <x v="56"/>
    <x v="0"/>
    <x v="3"/>
    <s v="Lagos"/>
    <s v="Ikeja"/>
    <s v="P015"/>
    <x v="0"/>
    <s v="Paper"/>
    <s v="Paper Model 5"/>
    <n v="417.95"/>
    <n v="9"/>
    <n v="0.2"/>
    <x v="89"/>
    <n v="2023"/>
    <x v="5"/>
    <n v="9.0010766838138523E-2"/>
    <s v="Profit"/>
    <s v="Small Order"/>
  </r>
  <r>
    <s v="O00091"/>
    <x v="83"/>
    <d v="2024-03-30T00:00:00"/>
    <s v="C091"/>
    <x v="57"/>
    <x v="2"/>
    <x v="3"/>
    <s v="Lagos"/>
    <s v="Ikeja"/>
    <s v="P003"/>
    <x v="2"/>
    <s v="Chairs"/>
    <s v="Chairs Model 3"/>
    <n v="248.47"/>
    <n v="8"/>
    <n v="0.3"/>
    <x v="90"/>
    <n v="2024"/>
    <x v="3"/>
    <n v="9.98108423552139E-3"/>
    <s v="Profit"/>
    <s v="Small Order"/>
  </r>
  <r>
    <s v="O00092"/>
    <x v="84"/>
    <d v="2023-03-19T00:00:00"/>
    <s v="C055"/>
    <x v="46"/>
    <x v="1"/>
    <x v="0"/>
    <s v="Rivers"/>
    <s v="Port Harcourt"/>
    <s v="P010"/>
    <x v="2"/>
    <s v="Tables"/>
    <s v="Tables Model 5"/>
    <n v="1724.95"/>
    <n v="2"/>
    <n v="0.05"/>
    <x v="91"/>
    <n v="2023"/>
    <x v="3"/>
    <n v="0.2100002898634743"/>
    <s v="Profit"/>
    <s v="Large Order"/>
  </r>
  <r>
    <s v="O00093"/>
    <x v="85"/>
    <d v="2024-09-13T00:00:00"/>
    <s v="C095"/>
    <x v="58"/>
    <x v="2"/>
    <x v="0"/>
    <s v="Rivers"/>
    <s v="Port Harcourt"/>
    <s v="P026"/>
    <x v="1"/>
    <s v="Accessories"/>
    <s v="Accessories Model 1"/>
    <n v="856.24"/>
    <n v="10"/>
    <n v="0.05"/>
    <x v="92"/>
    <n v="2024"/>
    <x v="11"/>
    <n v="0.20999953284125947"/>
    <s v="Profit"/>
    <s v="Small Order"/>
  </r>
  <r>
    <s v="O00094"/>
    <x v="86"/>
    <d v="2024-09-12T00:00:00"/>
    <s v="C077"/>
    <x v="59"/>
    <x v="1"/>
    <x v="0"/>
    <s v="Rivers"/>
    <s v="Port Harcourt"/>
    <s v="P020"/>
    <x v="0"/>
    <s v="Binders"/>
    <s v="Binders Model 5"/>
    <n v="1185.33"/>
    <n v="2"/>
    <n v="0.3"/>
    <x v="93"/>
    <n v="2024"/>
    <x v="11"/>
    <n v="9.997215965174255E-3"/>
    <s v="Profit"/>
    <s v="Large Order"/>
  </r>
  <r>
    <s v="O00095"/>
    <x v="19"/>
    <d v="2024-01-27T00:00:00"/>
    <s v="C018"/>
    <x v="5"/>
    <x v="0"/>
    <x v="0"/>
    <s v="Rivers"/>
    <s v="Port Harcourt"/>
    <s v="P002"/>
    <x v="2"/>
    <s v="Chairs"/>
    <s v="Chairs Model 2"/>
    <n v="582.1"/>
    <n v="4"/>
    <n v="0.3"/>
    <x v="94"/>
    <n v="2024"/>
    <x v="7"/>
    <n v="9.9982820821164758E-3"/>
    <s v="Profit"/>
    <s v="Small Order"/>
  </r>
  <r>
    <s v="O00096"/>
    <x v="87"/>
    <d v="2024-08-18T00:00:00"/>
    <s v="C059"/>
    <x v="60"/>
    <x v="0"/>
    <x v="2"/>
    <s v="Enugu"/>
    <s v="Enugu"/>
    <s v="P006"/>
    <x v="2"/>
    <s v="Tables"/>
    <s v="Tables Model 1"/>
    <n v="239.97"/>
    <n v="3"/>
    <n v="0.05"/>
    <x v="95"/>
    <n v="2024"/>
    <x v="0"/>
    <n v="0.20998458140600909"/>
    <s v="Profit"/>
    <s v="Small Order"/>
  </r>
  <r>
    <s v="O00097"/>
    <x v="88"/>
    <d v="2024-12-20T00:00:00"/>
    <s v="C016"/>
    <x v="61"/>
    <x v="2"/>
    <x v="3"/>
    <s v="Lagos"/>
    <s v="Ikeja"/>
    <s v="P004"/>
    <x v="2"/>
    <s v="Chairs"/>
    <s v="Chairs Model 4"/>
    <n v="1716.59"/>
    <n v="3"/>
    <n v="0.3"/>
    <x v="96"/>
    <n v="2024"/>
    <x v="5"/>
    <n v="1.0002388456183481E-2"/>
    <s v="Profit"/>
    <s v="Large Order"/>
  </r>
  <r>
    <s v="O00098"/>
    <x v="89"/>
    <d v="2023-09-16T00:00:00"/>
    <s v="C055"/>
    <x v="46"/>
    <x v="1"/>
    <x v="1"/>
    <s v="Kaduna"/>
    <s v="Kaduna"/>
    <s v="P006"/>
    <x v="2"/>
    <s v="Tables"/>
    <s v="Tables Model 1"/>
    <n v="675.93"/>
    <n v="10"/>
    <n v="0.2"/>
    <x v="97"/>
    <n v="2023"/>
    <x v="11"/>
    <n v="8.9994526060390878E-2"/>
    <s v="Profit"/>
    <s v="Small Order"/>
  </r>
  <r>
    <s v="O00099"/>
    <x v="90"/>
    <d v="2024-12-02T00:00:00"/>
    <s v="C004"/>
    <x v="33"/>
    <x v="1"/>
    <x v="3"/>
    <s v="Lagos"/>
    <s v="Ikeja"/>
    <s v="P006"/>
    <x v="2"/>
    <s v="Tables"/>
    <s v="Tables Model 1"/>
    <n v="1199.46"/>
    <n v="9"/>
    <n v="0.1"/>
    <x v="98"/>
    <n v="2024"/>
    <x v="9"/>
    <n v="0.17000150067530387"/>
    <s v="Profit"/>
    <s v="Large Order"/>
  </r>
  <r>
    <s v="O00100"/>
    <x v="91"/>
    <d v="2024-07-28T00:00:00"/>
    <s v="C086"/>
    <x v="51"/>
    <x v="1"/>
    <x v="1"/>
    <s v="Kaduna"/>
    <s v="Kaduna"/>
    <s v="P018"/>
    <x v="0"/>
    <s v="Binders"/>
    <s v="Binders Model 3"/>
    <n v="1063.1500000000001"/>
    <n v="4"/>
    <n v="0.3"/>
    <x v="99"/>
    <n v="2024"/>
    <x v="1"/>
    <n v="9.9985890984338986E-3"/>
    <s v="Profit"/>
    <s v="Large Order"/>
  </r>
  <r>
    <s v="O00101"/>
    <x v="92"/>
    <d v="2023-03-11T00:00:00"/>
    <s v="C061"/>
    <x v="62"/>
    <x v="2"/>
    <x v="2"/>
    <s v="Enugu"/>
    <s v="Enugu"/>
    <s v="P014"/>
    <x v="0"/>
    <s v="Paper"/>
    <s v="Paper Model 4"/>
    <n v="446.29"/>
    <n v="6"/>
    <n v="0.1"/>
    <x v="100"/>
    <n v="2023"/>
    <x v="3"/>
    <n v="0.17000156848685832"/>
    <s v="Profit"/>
    <s v="Small Order"/>
  </r>
  <r>
    <s v="O00102"/>
    <x v="93"/>
    <d v="2023-11-15T00:00:00"/>
    <s v="C066"/>
    <x v="63"/>
    <x v="1"/>
    <x v="1"/>
    <s v="Kaduna"/>
    <s v="Kaduna"/>
    <s v="P014"/>
    <x v="0"/>
    <s v="Paper"/>
    <s v="Paper Model 4"/>
    <n v="1347.82"/>
    <n v="1"/>
    <n v="0.05"/>
    <x v="101"/>
    <n v="2023"/>
    <x v="9"/>
    <n v="0.20999836773456398"/>
    <s v="Profit"/>
    <s v="Large Order"/>
  </r>
  <r>
    <s v="O00103"/>
    <x v="94"/>
    <d v="2024-05-02T00:00:00"/>
    <s v="C003"/>
    <x v="64"/>
    <x v="0"/>
    <x v="2"/>
    <s v="Enugu"/>
    <s v="Enugu"/>
    <s v="P011"/>
    <x v="0"/>
    <s v="Paper"/>
    <s v="Paper Model 1"/>
    <n v="504.75"/>
    <n v="5"/>
    <n v="0.1"/>
    <x v="102"/>
    <n v="2024"/>
    <x v="4"/>
    <n v="0.17000495294700346"/>
    <s v="Profit"/>
    <s v="Small Order"/>
  </r>
  <r>
    <s v="O00104"/>
    <x v="95"/>
    <d v="2023-12-15T00:00:00"/>
    <s v="C044"/>
    <x v="26"/>
    <x v="0"/>
    <x v="1"/>
    <s v="Kaduna"/>
    <s v="Kaduna"/>
    <s v="P011"/>
    <x v="0"/>
    <s v="Paper"/>
    <s v="Paper Model 1"/>
    <n v="1558.82"/>
    <n v="6"/>
    <n v="0.1"/>
    <x v="103"/>
    <n v="2023"/>
    <x v="5"/>
    <n v="0.17000038490653188"/>
    <s v="Profit"/>
    <s v="Large Order"/>
  </r>
  <r>
    <s v="O00105"/>
    <x v="96"/>
    <d v="2023-10-16T00:00:00"/>
    <s v="C053"/>
    <x v="65"/>
    <x v="1"/>
    <x v="1"/>
    <s v="Kaduna"/>
    <s v="Kaduna"/>
    <s v="P024"/>
    <x v="1"/>
    <s v="Phones"/>
    <s v="Phones Model 4"/>
    <n v="1762.24"/>
    <n v="10"/>
    <n v="0.2"/>
    <x v="104"/>
    <n v="2023"/>
    <x v="6"/>
    <n v="8.9999092064645E-2"/>
    <s v="Profit"/>
    <s v="Large Order"/>
  </r>
  <r>
    <s v="O00106"/>
    <x v="97"/>
    <d v="2024-02-08T00:00:00"/>
    <s v="C067"/>
    <x v="47"/>
    <x v="1"/>
    <x v="2"/>
    <s v="Enugu"/>
    <s v="Enugu"/>
    <s v="P018"/>
    <x v="0"/>
    <s v="Binders"/>
    <s v="Binders Model 3"/>
    <n v="1677.7"/>
    <n v="10"/>
    <n v="0.05"/>
    <x v="105"/>
    <n v="2024"/>
    <x v="8"/>
    <n v="0.21000178816236514"/>
    <s v="Profit"/>
    <s v="Large Order"/>
  </r>
  <r>
    <s v="O00107"/>
    <x v="98"/>
    <d v="2024-12-09T00:00:00"/>
    <s v="C030"/>
    <x v="22"/>
    <x v="1"/>
    <x v="1"/>
    <s v="Kaduna"/>
    <s v="Kaduna"/>
    <s v="P012"/>
    <x v="0"/>
    <s v="Paper"/>
    <s v="Paper Model 2"/>
    <n v="1420.55"/>
    <n v="9"/>
    <n v="0.2"/>
    <x v="106"/>
    <n v="2024"/>
    <x v="5"/>
    <n v="9.000035197634719E-2"/>
    <s v="Profit"/>
    <s v="Large Order"/>
  </r>
  <r>
    <s v="O00108"/>
    <x v="99"/>
    <d v="2024-09-08T00:00:00"/>
    <s v="C041"/>
    <x v="54"/>
    <x v="2"/>
    <x v="2"/>
    <s v="Enugu"/>
    <s v="Enugu"/>
    <s v="P022"/>
    <x v="1"/>
    <s v="Phones"/>
    <s v="Phones Model 2"/>
    <n v="769.4"/>
    <n v="10"/>
    <n v="0.1"/>
    <x v="107"/>
    <n v="2024"/>
    <x v="11"/>
    <n v="0.17000259942812584"/>
    <s v="Profit"/>
    <s v="Small Order"/>
  </r>
  <r>
    <s v="O00109"/>
    <x v="87"/>
    <d v="2024-08-18T00:00:00"/>
    <s v="C026"/>
    <x v="50"/>
    <x v="1"/>
    <x v="0"/>
    <s v="Rivers"/>
    <s v="Port Harcourt"/>
    <s v="P023"/>
    <x v="1"/>
    <s v="Phones"/>
    <s v="Phones Model 3"/>
    <n v="1275.3599999999999"/>
    <n v="5"/>
    <n v="0.1"/>
    <x v="108"/>
    <n v="2024"/>
    <x v="0"/>
    <n v="0.16999905908919835"/>
    <s v="Profit"/>
    <s v="Large Order"/>
  </r>
  <r>
    <s v="O00110"/>
    <x v="100"/>
    <d v="2024-05-04T00:00:00"/>
    <s v="C010"/>
    <x v="35"/>
    <x v="2"/>
    <x v="1"/>
    <s v="Kaduna"/>
    <s v="Kaduna"/>
    <s v="P028"/>
    <x v="1"/>
    <s v="Accessories"/>
    <s v="Accessories Model 3"/>
    <n v="417.91"/>
    <n v="3"/>
    <n v="0.3"/>
    <x v="109"/>
    <n v="2024"/>
    <x v="2"/>
    <n v="1.000215357373597E-2"/>
    <s v="Profit"/>
    <s v="Small Order"/>
  </r>
  <r>
    <s v="O00111"/>
    <x v="101"/>
    <d v="2023-10-11T00:00:00"/>
    <s v="C009"/>
    <x v="66"/>
    <x v="0"/>
    <x v="3"/>
    <s v="Lagos"/>
    <s v="Ikeja"/>
    <s v="P006"/>
    <x v="2"/>
    <s v="Tables"/>
    <s v="Tables Model 1"/>
    <n v="1118.17"/>
    <n v="2"/>
    <n v="0"/>
    <x v="110"/>
    <n v="2023"/>
    <x v="6"/>
    <n v="0.2499977642040119"/>
    <s v="Profit"/>
    <s v="Large Order"/>
  </r>
  <r>
    <s v="O00112"/>
    <x v="102"/>
    <d v="2023-05-19T00:00:00"/>
    <s v="C041"/>
    <x v="54"/>
    <x v="2"/>
    <x v="2"/>
    <s v="Enugu"/>
    <s v="Enugu"/>
    <s v="P028"/>
    <x v="1"/>
    <s v="Accessories"/>
    <s v="Accessories Model 3"/>
    <n v="679.63"/>
    <n v="5"/>
    <n v="0.1"/>
    <x v="111"/>
    <n v="2023"/>
    <x v="2"/>
    <n v="0.1700042670276474"/>
    <s v="Profit"/>
    <s v="Small Order"/>
  </r>
  <r>
    <s v="O00113"/>
    <x v="103"/>
    <d v="2024-11-26T00:00:00"/>
    <s v="C051"/>
    <x v="67"/>
    <x v="1"/>
    <x v="3"/>
    <s v="Lagos"/>
    <s v="Ikeja"/>
    <s v="P025"/>
    <x v="1"/>
    <s v="Phones"/>
    <s v="Phones Model 5"/>
    <n v="1479.34"/>
    <n v="8"/>
    <n v="0.1"/>
    <x v="112"/>
    <n v="2024"/>
    <x v="9"/>
    <n v="0.17000148714967486"/>
    <s v="Profit"/>
    <s v="Large Order"/>
  </r>
  <r>
    <s v="O00114"/>
    <x v="104"/>
    <d v="2024-01-29T00:00:00"/>
    <s v="C065"/>
    <x v="68"/>
    <x v="1"/>
    <x v="1"/>
    <s v="Kaduna"/>
    <s v="Kaduna"/>
    <s v="P013"/>
    <x v="0"/>
    <s v="Paper"/>
    <s v="Paper Model 3"/>
    <n v="1568.13"/>
    <n v="6"/>
    <n v="0.3"/>
    <x v="113"/>
    <n v="2024"/>
    <x v="7"/>
    <n v="9.9991709870992825E-3"/>
    <s v="Profit"/>
    <s v="Large Order"/>
  </r>
  <r>
    <s v="O00115"/>
    <x v="105"/>
    <d v="2024-04-16T00:00:00"/>
    <s v="C015"/>
    <x v="39"/>
    <x v="2"/>
    <x v="2"/>
    <s v="Enugu"/>
    <s v="Enugu"/>
    <s v="P016"/>
    <x v="0"/>
    <s v="Binders"/>
    <s v="Binders Model 1"/>
    <n v="1943.42"/>
    <n v="7"/>
    <n v="0.05"/>
    <x v="114"/>
    <n v="2024"/>
    <x v="4"/>
    <n v="0.21000092620226199"/>
    <s v="Profit"/>
    <s v="Large Order"/>
  </r>
  <r>
    <s v="O00116"/>
    <x v="106"/>
    <d v="2023-11-22T00:00:00"/>
    <s v="C005"/>
    <x v="29"/>
    <x v="2"/>
    <x v="0"/>
    <s v="Rivers"/>
    <s v="Port Harcourt"/>
    <s v="P024"/>
    <x v="1"/>
    <s v="Phones"/>
    <s v="Phones Model 4"/>
    <n v="761.15"/>
    <n v="1"/>
    <n v="0.2"/>
    <x v="115"/>
    <n v="2023"/>
    <x v="9"/>
    <n v="8.9995401694803911E-2"/>
    <s v="Profit"/>
    <s v="Small Order"/>
  </r>
  <r>
    <s v="O00117"/>
    <x v="23"/>
    <d v="2024-10-07T00:00:00"/>
    <s v="C011"/>
    <x v="1"/>
    <x v="1"/>
    <x v="3"/>
    <s v="Lagos"/>
    <s v="Ikeja"/>
    <s v="P027"/>
    <x v="1"/>
    <s v="Accessories"/>
    <s v="Accessories Model 2"/>
    <n v="355.48"/>
    <n v="10"/>
    <n v="0.1"/>
    <x v="116"/>
    <n v="2024"/>
    <x v="6"/>
    <n v="0.16999549904354674"/>
    <s v="Profit"/>
    <s v="Small Order"/>
  </r>
  <r>
    <s v="O00118"/>
    <x v="107"/>
    <d v="2024-07-23T00:00:00"/>
    <s v="C009"/>
    <x v="66"/>
    <x v="0"/>
    <x v="1"/>
    <s v="Kaduna"/>
    <s v="Kaduna"/>
    <s v="P015"/>
    <x v="0"/>
    <s v="Paper"/>
    <s v="Paper Model 5"/>
    <n v="46.16"/>
    <n v="6"/>
    <n v="0.3"/>
    <x v="117"/>
    <n v="2024"/>
    <x v="1"/>
    <n v="9.9653379549393423E-3"/>
    <s v="Profit"/>
    <s v="Small Order"/>
  </r>
  <r>
    <s v="O00119"/>
    <x v="95"/>
    <d v="2023-12-16T00:00:00"/>
    <s v="C081"/>
    <x v="69"/>
    <x v="0"/>
    <x v="0"/>
    <s v="Rivers"/>
    <s v="Port Harcourt"/>
    <s v="P005"/>
    <x v="2"/>
    <s v="Chairs"/>
    <s v="Chairs Model 5"/>
    <n v="597.49"/>
    <n v="4"/>
    <n v="0.3"/>
    <x v="118"/>
    <n v="2023"/>
    <x v="5"/>
    <n v="9.9917990259251188E-3"/>
    <s v="Profit"/>
    <s v="Small Order"/>
  </r>
  <r>
    <s v="O00120"/>
    <x v="108"/>
    <d v="2023-04-05T00:00:00"/>
    <s v="C069"/>
    <x v="44"/>
    <x v="2"/>
    <x v="0"/>
    <s v="Rivers"/>
    <s v="Port Harcourt"/>
    <s v="P019"/>
    <x v="0"/>
    <s v="Binders"/>
    <s v="Binders Model 4"/>
    <n v="284.52"/>
    <n v="7"/>
    <n v="0"/>
    <x v="119"/>
    <n v="2023"/>
    <x v="4"/>
    <n v="0.25"/>
    <s v="Profit"/>
    <s v="Small Order"/>
  </r>
  <r>
    <s v="O00121"/>
    <x v="109"/>
    <d v="2024-08-05T00:00:00"/>
    <s v="C057"/>
    <x v="70"/>
    <x v="1"/>
    <x v="3"/>
    <s v="Lagos"/>
    <s v="Ikeja"/>
    <s v="P004"/>
    <x v="2"/>
    <s v="Chairs"/>
    <s v="Chairs Model 4"/>
    <n v="30.46"/>
    <n v="6"/>
    <n v="0.1"/>
    <x v="120"/>
    <n v="2024"/>
    <x v="1"/>
    <n v="0.17005909389363097"/>
    <s v="Profit"/>
    <s v="Small Order"/>
  </r>
  <r>
    <s v="O00122"/>
    <x v="8"/>
    <d v="2023-10-14T00:00:00"/>
    <s v="C081"/>
    <x v="69"/>
    <x v="0"/>
    <x v="3"/>
    <s v="Lagos"/>
    <s v="Ikeja"/>
    <s v="P025"/>
    <x v="1"/>
    <s v="Phones"/>
    <s v="Phones Model 5"/>
    <n v="1130.22"/>
    <n v="6"/>
    <n v="0.05"/>
    <x v="121"/>
    <n v="2023"/>
    <x v="6"/>
    <n v="0.21000336217727522"/>
    <s v="Profit"/>
    <s v="Large Order"/>
  </r>
  <r>
    <s v="O00123"/>
    <x v="110"/>
    <d v="2024-06-26T00:00:00"/>
    <s v="C083"/>
    <x v="71"/>
    <x v="1"/>
    <x v="3"/>
    <s v="Lagos"/>
    <s v="Ikeja"/>
    <s v="P025"/>
    <x v="1"/>
    <s v="Phones"/>
    <s v="Phones Model 5"/>
    <n v="1592.74"/>
    <n v="10"/>
    <n v="0"/>
    <x v="122"/>
    <n v="2024"/>
    <x v="10"/>
    <n v="0.2500031392443211"/>
    <s v="Profit"/>
    <s v="Large Order"/>
  </r>
  <r>
    <s v="O00124"/>
    <x v="111"/>
    <d v="2024-08-27T00:00:00"/>
    <s v="C010"/>
    <x v="35"/>
    <x v="2"/>
    <x v="0"/>
    <s v="Rivers"/>
    <s v="Port Harcourt"/>
    <s v="P029"/>
    <x v="1"/>
    <s v="Accessories"/>
    <s v="Accessories Model 4"/>
    <n v="704.78"/>
    <n v="5"/>
    <n v="0.2"/>
    <x v="123"/>
    <n v="2024"/>
    <x v="0"/>
    <n v="8.9999716223502377E-2"/>
    <s v="Profit"/>
    <s v="Small Order"/>
  </r>
  <r>
    <s v="O00125"/>
    <x v="112"/>
    <d v="2023-09-04T00:00:00"/>
    <s v="C071"/>
    <x v="72"/>
    <x v="0"/>
    <x v="2"/>
    <s v="Enugu"/>
    <s v="Enugu"/>
    <s v="P010"/>
    <x v="2"/>
    <s v="Tables"/>
    <s v="Tables Model 5"/>
    <n v="244.52"/>
    <n v="9"/>
    <n v="0.2"/>
    <x v="124"/>
    <n v="2023"/>
    <x v="0"/>
    <n v="9.0013086864060204E-2"/>
    <s v="Profit"/>
    <s v="Small Order"/>
  </r>
  <r>
    <s v="O00126"/>
    <x v="113"/>
    <d v="2023-03-31T00:00:00"/>
    <s v="C011"/>
    <x v="1"/>
    <x v="1"/>
    <x v="2"/>
    <s v="Enugu"/>
    <s v="Enugu"/>
    <s v="P011"/>
    <x v="0"/>
    <s v="Paper"/>
    <s v="Paper Model 1"/>
    <n v="1202.8399999999999"/>
    <n v="4"/>
    <n v="0.2"/>
    <x v="125"/>
    <n v="2023"/>
    <x v="3"/>
    <n v="9.0003658009377818E-2"/>
    <s v="Profit"/>
    <s v="Large Order"/>
  </r>
  <r>
    <s v="O00127"/>
    <x v="114"/>
    <d v="2024-04-25T00:00:00"/>
    <s v="C021"/>
    <x v="73"/>
    <x v="2"/>
    <x v="3"/>
    <s v="Lagos"/>
    <s v="Ikeja"/>
    <s v="P027"/>
    <x v="1"/>
    <s v="Accessories"/>
    <s v="Accessories Model 2"/>
    <n v="718.96"/>
    <n v="1"/>
    <n v="0.1"/>
    <x v="126"/>
    <n v="2024"/>
    <x v="4"/>
    <n v="0.16999554912651607"/>
    <s v="Profit"/>
    <s v="Small Order"/>
  </r>
  <r>
    <s v="O00128"/>
    <x v="115"/>
    <d v="2024-11-13T00:00:00"/>
    <s v="C100"/>
    <x v="74"/>
    <x v="2"/>
    <x v="0"/>
    <s v="Rivers"/>
    <s v="Port Harcourt"/>
    <s v="P027"/>
    <x v="1"/>
    <s v="Accessories"/>
    <s v="Accessories Model 2"/>
    <n v="164.4"/>
    <n v="10"/>
    <n v="0.3"/>
    <x v="127"/>
    <n v="2024"/>
    <x v="9"/>
    <n v="9.9756690997566903E-3"/>
    <s v="Profit"/>
    <s v="Small Order"/>
  </r>
  <r>
    <s v="O00129"/>
    <x v="116"/>
    <d v="2023-07-04T00:00:00"/>
    <s v="C046"/>
    <x v="75"/>
    <x v="0"/>
    <x v="0"/>
    <s v="Rivers"/>
    <s v="Port Harcourt"/>
    <s v="P014"/>
    <x v="0"/>
    <s v="Paper"/>
    <s v="Paper Model 4"/>
    <n v="1316.3"/>
    <n v="2"/>
    <n v="0.05"/>
    <x v="128"/>
    <n v="2023"/>
    <x v="1"/>
    <n v="0.20999772088429691"/>
    <s v="Profit"/>
    <s v="Large Order"/>
  </r>
  <r>
    <s v="O00130"/>
    <x v="96"/>
    <d v="2023-10-14T00:00:00"/>
    <s v="C056"/>
    <x v="17"/>
    <x v="0"/>
    <x v="3"/>
    <s v="Lagos"/>
    <s v="Ikeja"/>
    <s v="P008"/>
    <x v="2"/>
    <s v="Tables"/>
    <s v="Tables Model 3"/>
    <n v="281.89"/>
    <n v="1"/>
    <n v="0.3"/>
    <x v="129"/>
    <n v="2023"/>
    <x v="6"/>
    <n v="1.0003902231366844E-2"/>
    <s v="Profit"/>
    <s v="Small Order"/>
  </r>
  <r>
    <s v="O00131"/>
    <x v="117"/>
    <d v="2024-07-21T00:00:00"/>
    <s v="C032"/>
    <x v="48"/>
    <x v="0"/>
    <x v="3"/>
    <s v="Lagos"/>
    <s v="Ikeja"/>
    <s v="P006"/>
    <x v="2"/>
    <s v="Tables"/>
    <s v="Tables Model 1"/>
    <n v="1069.42"/>
    <n v="9"/>
    <n v="0.3"/>
    <x v="130"/>
    <n v="2024"/>
    <x v="1"/>
    <n v="9.9960726375044398E-3"/>
    <s v="Profit"/>
    <s v="Large Order"/>
  </r>
  <r>
    <s v="O00132"/>
    <x v="118"/>
    <d v="2024-11-23T00:00:00"/>
    <s v="C020"/>
    <x v="12"/>
    <x v="0"/>
    <x v="1"/>
    <s v="Kaduna"/>
    <s v="Kaduna"/>
    <s v="P013"/>
    <x v="0"/>
    <s v="Paper"/>
    <s v="Paper Model 3"/>
    <n v="507.35"/>
    <n v="10"/>
    <n v="0.05"/>
    <x v="131"/>
    <n v="2024"/>
    <x v="9"/>
    <n v="0.20999310140928354"/>
    <s v="Profit"/>
    <s v="Small Order"/>
  </r>
  <r>
    <s v="O00133"/>
    <x v="119"/>
    <d v="2023-05-06T00:00:00"/>
    <s v="C011"/>
    <x v="1"/>
    <x v="1"/>
    <x v="2"/>
    <s v="Enugu"/>
    <s v="Enugu"/>
    <s v="P001"/>
    <x v="2"/>
    <s v="Chairs"/>
    <s v="Chairs Model 1"/>
    <n v="1133.8399999999999"/>
    <n v="2"/>
    <n v="0.2"/>
    <x v="132"/>
    <n v="2023"/>
    <x v="2"/>
    <n v="9.0003880618076626E-2"/>
    <s v="Profit"/>
    <s v="Large Order"/>
  </r>
  <r>
    <s v="O00134"/>
    <x v="120"/>
    <d v="2023-05-08T00:00:00"/>
    <s v="C015"/>
    <x v="39"/>
    <x v="2"/>
    <x v="2"/>
    <s v="Enugu"/>
    <s v="Enugu"/>
    <s v="P008"/>
    <x v="2"/>
    <s v="Tables"/>
    <s v="Tables Model 3"/>
    <n v="1444.23"/>
    <n v="10"/>
    <n v="0.2"/>
    <x v="133"/>
    <n v="2023"/>
    <x v="2"/>
    <n v="8.9999515312657943E-2"/>
    <s v="Profit"/>
    <s v="Large Order"/>
  </r>
  <r>
    <s v="O00135"/>
    <x v="121"/>
    <d v="2023-02-04T00:00:00"/>
    <s v="C098"/>
    <x v="14"/>
    <x v="0"/>
    <x v="3"/>
    <s v="Lagos"/>
    <s v="Ikeja"/>
    <s v="P029"/>
    <x v="1"/>
    <s v="Accessories"/>
    <s v="Accessories Model 4"/>
    <n v="447.66"/>
    <n v="2"/>
    <n v="0.1"/>
    <x v="134"/>
    <n v="2023"/>
    <x v="8"/>
    <n v="0.16999508555600229"/>
    <s v="Profit"/>
    <s v="Small Order"/>
  </r>
  <r>
    <s v="O00136"/>
    <x v="122"/>
    <d v="2023-07-15T00:00:00"/>
    <s v="C065"/>
    <x v="68"/>
    <x v="1"/>
    <x v="1"/>
    <s v="Kaduna"/>
    <s v="Kaduna"/>
    <s v="P026"/>
    <x v="1"/>
    <s v="Accessories"/>
    <s v="Accessories Model 1"/>
    <n v="1712.17"/>
    <n v="3"/>
    <n v="0.2"/>
    <x v="135"/>
    <n v="2023"/>
    <x v="1"/>
    <n v="9.0002745054521452E-2"/>
    <s v="Profit"/>
    <s v="Large Order"/>
  </r>
  <r>
    <s v="O00137"/>
    <x v="123"/>
    <d v="2023-06-03T00:00:00"/>
    <s v="C064"/>
    <x v="76"/>
    <x v="2"/>
    <x v="0"/>
    <s v="Rivers"/>
    <s v="Port Harcourt"/>
    <s v="P008"/>
    <x v="2"/>
    <s v="Tables"/>
    <s v="Tables Model 3"/>
    <n v="1458.44"/>
    <n v="10"/>
    <n v="0.3"/>
    <x v="136"/>
    <n v="2023"/>
    <x v="2"/>
    <n v="9.9969830778091663E-3"/>
    <s v="Profit"/>
    <s v="Large Order"/>
  </r>
  <r>
    <s v="O00138"/>
    <x v="124"/>
    <d v="2024-09-06T00:00:00"/>
    <s v="C037"/>
    <x v="25"/>
    <x v="0"/>
    <x v="2"/>
    <s v="Enugu"/>
    <s v="Enugu"/>
    <s v="P027"/>
    <x v="1"/>
    <s v="Accessories"/>
    <s v="Accessories Model 2"/>
    <n v="980.34"/>
    <n v="4"/>
    <n v="0.1"/>
    <x v="137"/>
    <n v="2024"/>
    <x v="11"/>
    <n v="0.17000224411938714"/>
    <s v="Profit"/>
    <s v="Small Order"/>
  </r>
  <r>
    <s v="O00139"/>
    <x v="125"/>
    <d v="2024-01-03T00:00:00"/>
    <s v="C051"/>
    <x v="67"/>
    <x v="1"/>
    <x v="1"/>
    <s v="Kaduna"/>
    <s v="Kaduna"/>
    <s v="P018"/>
    <x v="0"/>
    <s v="Binders"/>
    <s v="Binders Model 3"/>
    <n v="1307.98"/>
    <n v="8"/>
    <n v="0"/>
    <x v="138"/>
    <n v="2023"/>
    <x v="5"/>
    <n v="0.25000382268842031"/>
    <s v="Profit"/>
    <s v="Large Order"/>
  </r>
  <r>
    <s v="O00140"/>
    <x v="126"/>
    <d v="2024-11-10T00:00:00"/>
    <s v="C027"/>
    <x v="15"/>
    <x v="2"/>
    <x v="0"/>
    <s v="Rivers"/>
    <s v="Port Harcourt"/>
    <s v="P021"/>
    <x v="1"/>
    <s v="Phones"/>
    <s v="Phones Model 1"/>
    <n v="414.92"/>
    <n v="7"/>
    <n v="0.05"/>
    <x v="139"/>
    <n v="2024"/>
    <x v="9"/>
    <n v="0.20999228766991226"/>
    <s v="Profit"/>
    <s v="Small Order"/>
  </r>
  <r>
    <s v="O00141"/>
    <x v="127"/>
    <d v="2023-09-03T00:00:00"/>
    <s v="C024"/>
    <x v="77"/>
    <x v="2"/>
    <x v="1"/>
    <s v="Kaduna"/>
    <s v="Kaduna"/>
    <s v="P007"/>
    <x v="2"/>
    <s v="Tables"/>
    <s v="Tables Model 2"/>
    <n v="1431.15"/>
    <n v="1"/>
    <n v="0.2"/>
    <x v="140"/>
    <n v="2023"/>
    <x v="0"/>
    <n v="8.9997554414282227E-2"/>
    <s v="Profit"/>
    <s v="Large Order"/>
  </r>
  <r>
    <s v="O00142"/>
    <x v="128"/>
    <d v="2024-12-23T00:00:00"/>
    <s v="C020"/>
    <x v="12"/>
    <x v="0"/>
    <x v="3"/>
    <s v="Lagos"/>
    <s v="Ikeja"/>
    <s v="P017"/>
    <x v="0"/>
    <s v="Binders"/>
    <s v="Binders Model 2"/>
    <n v="1896.97"/>
    <n v="1"/>
    <n v="0"/>
    <x v="141"/>
    <n v="2024"/>
    <x v="5"/>
    <n v="0.24999868210883672"/>
    <s v="Profit"/>
    <s v="Large Order"/>
  </r>
  <r>
    <s v="O00143"/>
    <x v="129"/>
    <d v="2024-10-04T00:00:00"/>
    <s v="C058"/>
    <x v="78"/>
    <x v="1"/>
    <x v="2"/>
    <s v="Enugu"/>
    <s v="Enugu"/>
    <s v="P004"/>
    <x v="2"/>
    <s v="Chairs"/>
    <s v="Chairs Model 4"/>
    <n v="1629.45"/>
    <n v="4"/>
    <n v="0.2"/>
    <x v="142"/>
    <n v="2024"/>
    <x v="11"/>
    <n v="8.9999693147994719E-2"/>
    <s v="Profit"/>
    <s v="Large Order"/>
  </r>
  <r>
    <s v="O00144"/>
    <x v="130"/>
    <d v="2023-11-24T00:00:00"/>
    <s v="C051"/>
    <x v="67"/>
    <x v="1"/>
    <x v="2"/>
    <s v="Enugu"/>
    <s v="Enugu"/>
    <s v="P021"/>
    <x v="1"/>
    <s v="Phones"/>
    <s v="Phones Model 1"/>
    <n v="47.57"/>
    <n v="7"/>
    <n v="0.2"/>
    <x v="143"/>
    <n v="2023"/>
    <x v="9"/>
    <n v="8.9972671852007566E-2"/>
    <s v="Profit"/>
    <s v="Small Order"/>
  </r>
  <r>
    <s v="O00145"/>
    <x v="131"/>
    <d v="2023-11-07T00:00:00"/>
    <s v="C092"/>
    <x v="79"/>
    <x v="1"/>
    <x v="2"/>
    <s v="Enugu"/>
    <s v="Enugu"/>
    <s v="P019"/>
    <x v="0"/>
    <s v="Binders"/>
    <s v="Binders Model 4"/>
    <n v="1086.19"/>
    <n v="10"/>
    <n v="0.1"/>
    <x v="144"/>
    <n v="2023"/>
    <x v="6"/>
    <n v="0.16999788250674375"/>
    <s v="Profit"/>
    <s v="Large Order"/>
  </r>
  <r>
    <s v="O00146"/>
    <x v="132"/>
    <d v="2024-07-08T00:00:00"/>
    <s v="C054"/>
    <x v="80"/>
    <x v="0"/>
    <x v="3"/>
    <s v="Lagos"/>
    <s v="Ikeja"/>
    <s v="P017"/>
    <x v="0"/>
    <s v="Binders"/>
    <s v="Binders Model 2"/>
    <n v="176.06"/>
    <n v="8"/>
    <n v="0.1"/>
    <x v="145"/>
    <n v="2024"/>
    <x v="1"/>
    <n v="0.16999886402362829"/>
    <s v="Profit"/>
    <s v="Small Order"/>
  </r>
  <r>
    <s v="O00147"/>
    <x v="133"/>
    <d v="2024-08-27T00:00:00"/>
    <s v="C055"/>
    <x v="46"/>
    <x v="1"/>
    <x v="3"/>
    <s v="Lagos"/>
    <s v="Ikeja"/>
    <s v="P016"/>
    <x v="0"/>
    <s v="Binders"/>
    <s v="Binders Model 1"/>
    <n v="1934.48"/>
    <n v="1"/>
    <n v="0.3"/>
    <x v="146"/>
    <n v="2024"/>
    <x v="0"/>
    <n v="9.9975187130391628E-3"/>
    <s v="Profit"/>
    <s v="Large Order"/>
  </r>
  <r>
    <s v="O00148"/>
    <x v="77"/>
    <d v="2023-09-11T00:00:00"/>
    <s v="C009"/>
    <x v="66"/>
    <x v="0"/>
    <x v="0"/>
    <s v="Rivers"/>
    <s v="Port Harcourt"/>
    <s v="P007"/>
    <x v="2"/>
    <s v="Tables"/>
    <s v="Tables Model 2"/>
    <n v="392.4"/>
    <n v="7"/>
    <n v="0.05"/>
    <x v="147"/>
    <n v="2023"/>
    <x v="11"/>
    <n v="0.20998980632008157"/>
    <s v="Profit"/>
    <s v="Small Order"/>
  </r>
  <r>
    <s v="O00149"/>
    <x v="66"/>
    <d v="2023-12-03T00:00:00"/>
    <s v="C043"/>
    <x v="81"/>
    <x v="1"/>
    <x v="2"/>
    <s v="Enugu"/>
    <s v="Enugu"/>
    <s v="P024"/>
    <x v="1"/>
    <s v="Phones"/>
    <s v="Phones Model 4"/>
    <n v="534.19000000000005"/>
    <n v="3"/>
    <n v="0.2"/>
    <x v="148"/>
    <n v="2023"/>
    <x v="5"/>
    <n v="9.0005428780022073E-2"/>
    <s v="Profit"/>
    <s v="Small Order"/>
  </r>
  <r>
    <s v="O00150"/>
    <x v="134"/>
    <d v="2023-08-24T00:00:00"/>
    <s v="C100"/>
    <x v="74"/>
    <x v="2"/>
    <x v="0"/>
    <s v="Rivers"/>
    <s v="Port Harcourt"/>
    <s v="P029"/>
    <x v="1"/>
    <s v="Accessories"/>
    <s v="Accessories Model 4"/>
    <n v="1184.6400000000001"/>
    <n v="8"/>
    <n v="0.05"/>
    <x v="149"/>
    <n v="2023"/>
    <x v="0"/>
    <n v="0.20999628579146407"/>
    <s v="Profit"/>
    <s v="Large Order"/>
  </r>
  <r>
    <s v="O00151"/>
    <x v="44"/>
    <d v="2023-11-09T00:00:00"/>
    <s v="C066"/>
    <x v="63"/>
    <x v="1"/>
    <x v="3"/>
    <s v="Lagos"/>
    <s v="Ikeja"/>
    <s v="P024"/>
    <x v="1"/>
    <s v="Phones"/>
    <s v="Phones Model 4"/>
    <n v="267.86"/>
    <n v="9"/>
    <n v="0.1"/>
    <x v="150"/>
    <n v="2023"/>
    <x v="9"/>
    <n v="0.17001418651534383"/>
    <s v="Profit"/>
    <s v="Small Order"/>
  </r>
  <r>
    <s v="O00152"/>
    <x v="135"/>
    <d v="2023-09-26T00:00:00"/>
    <s v="C049"/>
    <x v="82"/>
    <x v="2"/>
    <x v="0"/>
    <s v="Rivers"/>
    <s v="Port Harcourt"/>
    <s v="P005"/>
    <x v="2"/>
    <s v="Chairs"/>
    <s v="Chairs Model 5"/>
    <n v="391.36"/>
    <n v="5"/>
    <n v="0.3"/>
    <x v="151"/>
    <n v="2023"/>
    <x v="11"/>
    <n v="9.9908013082583812E-3"/>
    <s v="Profit"/>
    <s v="Small Order"/>
  </r>
  <r>
    <s v="O00153"/>
    <x v="136"/>
    <d v="2023-02-09T00:00:00"/>
    <s v="C010"/>
    <x v="35"/>
    <x v="2"/>
    <x v="3"/>
    <s v="Lagos"/>
    <s v="Ikeja"/>
    <s v="P009"/>
    <x v="2"/>
    <s v="Tables"/>
    <s v="Tables Model 4"/>
    <n v="1014.35"/>
    <n v="5"/>
    <n v="0.2"/>
    <x v="152"/>
    <n v="2023"/>
    <x v="8"/>
    <n v="8.999852122048603E-2"/>
    <s v="Profit"/>
    <s v="Large Order"/>
  </r>
  <r>
    <s v="O00154"/>
    <x v="137"/>
    <d v="2024-02-20T00:00:00"/>
    <s v="C091"/>
    <x v="57"/>
    <x v="2"/>
    <x v="2"/>
    <s v="Enugu"/>
    <s v="Enugu"/>
    <s v="P017"/>
    <x v="0"/>
    <s v="Binders"/>
    <s v="Binders Model 2"/>
    <n v="1651.61"/>
    <n v="5"/>
    <n v="0.2"/>
    <x v="153"/>
    <n v="2024"/>
    <x v="8"/>
    <n v="8.9997033197909915E-2"/>
    <s v="Profit"/>
    <s v="Large Order"/>
  </r>
  <r>
    <s v="O00155"/>
    <x v="138"/>
    <d v="2024-04-16T00:00:00"/>
    <s v="C083"/>
    <x v="71"/>
    <x v="1"/>
    <x v="1"/>
    <s v="Kaduna"/>
    <s v="Kaduna"/>
    <s v="P002"/>
    <x v="2"/>
    <s v="Chairs"/>
    <s v="Chairs Model 2"/>
    <n v="145.81"/>
    <n v="8"/>
    <n v="0"/>
    <x v="154"/>
    <n v="2024"/>
    <x v="4"/>
    <n v="0.24998285439956108"/>
    <s v="Profit"/>
    <s v="Small Order"/>
  </r>
  <r>
    <s v="O00156"/>
    <x v="139"/>
    <d v="2024-11-29T00:00:00"/>
    <s v="C069"/>
    <x v="44"/>
    <x v="2"/>
    <x v="3"/>
    <s v="Lagos"/>
    <s v="Ikeja"/>
    <s v="P006"/>
    <x v="2"/>
    <s v="Tables"/>
    <s v="Tables Model 1"/>
    <n v="1587.13"/>
    <n v="9"/>
    <n v="0.3"/>
    <x v="155"/>
    <n v="2024"/>
    <x v="9"/>
    <n v="9.9991809114565264E-3"/>
    <s v="Profit"/>
    <s v="Large Order"/>
  </r>
  <r>
    <s v="O00157"/>
    <x v="140"/>
    <d v="2023-06-22T00:00:00"/>
    <s v="C002"/>
    <x v="19"/>
    <x v="2"/>
    <x v="1"/>
    <s v="Kaduna"/>
    <s v="Kaduna"/>
    <s v="P029"/>
    <x v="1"/>
    <s v="Accessories"/>
    <s v="Accessories Model 4"/>
    <n v="648.34"/>
    <n v="7"/>
    <n v="0.1"/>
    <x v="156"/>
    <n v="2023"/>
    <x v="10"/>
    <n v="0.17000339328130301"/>
    <s v="Profit"/>
    <s v="Small Order"/>
  </r>
  <r>
    <s v="O00158"/>
    <x v="141"/>
    <d v="2024-07-28T00:00:00"/>
    <s v="C047"/>
    <x v="30"/>
    <x v="0"/>
    <x v="0"/>
    <s v="Rivers"/>
    <s v="Port Harcourt"/>
    <s v="P024"/>
    <x v="1"/>
    <s v="Phones"/>
    <s v="Phones Model 4"/>
    <n v="378.49"/>
    <n v="2"/>
    <n v="0.05"/>
    <x v="157"/>
    <n v="2024"/>
    <x v="1"/>
    <n v="0.20999233797458322"/>
    <s v="Profit"/>
    <s v="Small Order"/>
  </r>
  <r>
    <s v="O00159"/>
    <x v="142"/>
    <d v="2024-07-13T00:00:00"/>
    <s v="C094"/>
    <x v="31"/>
    <x v="1"/>
    <x v="0"/>
    <s v="Rivers"/>
    <s v="Port Harcourt"/>
    <s v="P006"/>
    <x v="2"/>
    <s v="Tables"/>
    <s v="Tables Model 1"/>
    <n v="1338.94"/>
    <n v="8"/>
    <n v="0.1"/>
    <x v="158"/>
    <n v="2024"/>
    <x v="1"/>
    <n v="0.1700001493718912"/>
    <s v="Profit"/>
    <s v="Large Order"/>
  </r>
  <r>
    <s v="O00160"/>
    <x v="143"/>
    <d v="2024-09-09T00:00:00"/>
    <s v="C093"/>
    <x v="83"/>
    <x v="1"/>
    <x v="0"/>
    <s v="Rivers"/>
    <s v="Port Harcourt"/>
    <s v="P030"/>
    <x v="1"/>
    <s v="Accessories"/>
    <s v="Accessories Model 5"/>
    <n v="905.08"/>
    <n v="8"/>
    <n v="0.05"/>
    <x v="159"/>
    <n v="2024"/>
    <x v="11"/>
    <n v="0.21000353559906304"/>
    <s v="Profit"/>
    <s v="Small Order"/>
  </r>
  <r>
    <s v="O00161"/>
    <x v="144"/>
    <d v="2024-08-13T00:00:00"/>
    <s v="C048"/>
    <x v="55"/>
    <x v="1"/>
    <x v="1"/>
    <s v="Kaduna"/>
    <s v="Kaduna"/>
    <s v="P013"/>
    <x v="0"/>
    <s v="Paper"/>
    <s v="Paper Model 3"/>
    <n v="656.69"/>
    <n v="6"/>
    <n v="0.05"/>
    <x v="160"/>
    <n v="2024"/>
    <x v="0"/>
    <n v="0.20999253833620124"/>
    <s v="Profit"/>
    <s v="Small Order"/>
  </r>
  <r>
    <s v="O00162"/>
    <x v="145"/>
    <d v="2024-03-06T00:00:00"/>
    <s v="C073"/>
    <x v="21"/>
    <x v="2"/>
    <x v="3"/>
    <s v="Lagos"/>
    <s v="Ikeja"/>
    <s v="P005"/>
    <x v="2"/>
    <s v="Chairs"/>
    <s v="Chairs Model 5"/>
    <n v="1901.68"/>
    <n v="1"/>
    <n v="0.1"/>
    <x v="161"/>
    <n v="2024"/>
    <x v="8"/>
    <n v="0.17000231374363722"/>
    <s v="Profit"/>
    <s v="Large Order"/>
  </r>
  <r>
    <s v="O00163"/>
    <x v="146"/>
    <d v="2023-01-22T00:00:00"/>
    <s v="C036"/>
    <x v="84"/>
    <x v="1"/>
    <x v="0"/>
    <s v="Rivers"/>
    <s v="Port Harcourt"/>
    <s v="P018"/>
    <x v="0"/>
    <s v="Binders"/>
    <s v="Binders Model 3"/>
    <n v="1818.02"/>
    <n v="5"/>
    <n v="0.1"/>
    <x v="162"/>
    <n v="2023"/>
    <x v="7"/>
    <n v="0.16999812983355519"/>
    <s v="Profit"/>
    <s v="Large Order"/>
  </r>
  <r>
    <s v="O00164"/>
    <x v="147"/>
    <d v="2024-09-03T00:00:00"/>
    <s v="C055"/>
    <x v="46"/>
    <x v="1"/>
    <x v="0"/>
    <s v="Rivers"/>
    <s v="Port Harcourt"/>
    <s v="P017"/>
    <x v="0"/>
    <s v="Binders"/>
    <s v="Binders Model 2"/>
    <n v="1170.54"/>
    <n v="10"/>
    <n v="0.3"/>
    <x v="163"/>
    <n v="2024"/>
    <x v="11"/>
    <n v="1.0003929810173083E-2"/>
    <s v="Profit"/>
    <s v="Large Order"/>
  </r>
  <r>
    <s v="O00165"/>
    <x v="148"/>
    <d v="2023-01-21T00:00:00"/>
    <s v="C098"/>
    <x v="14"/>
    <x v="0"/>
    <x v="2"/>
    <s v="Enugu"/>
    <s v="Enugu"/>
    <s v="P026"/>
    <x v="1"/>
    <s v="Accessories"/>
    <s v="Accessories Model 1"/>
    <n v="1773.5"/>
    <n v="10"/>
    <n v="0.1"/>
    <x v="164"/>
    <n v="2023"/>
    <x v="7"/>
    <n v="0.16999718071609812"/>
    <s v="Profit"/>
    <s v="Large Order"/>
  </r>
  <r>
    <s v="O00166"/>
    <x v="149"/>
    <d v="2024-06-27T00:00:00"/>
    <s v="C044"/>
    <x v="26"/>
    <x v="0"/>
    <x v="3"/>
    <s v="Lagos"/>
    <s v="Ikeja"/>
    <s v="P002"/>
    <x v="2"/>
    <s v="Chairs"/>
    <s v="Chairs Model 2"/>
    <n v="1963.04"/>
    <n v="3"/>
    <n v="0.1"/>
    <x v="165"/>
    <n v="2024"/>
    <x v="10"/>
    <n v="0.17000163012470457"/>
    <s v="Profit"/>
    <s v="Large Order"/>
  </r>
  <r>
    <s v="O00167"/>
    <x v="150"/>
    <d v="2024-06-27T00:00:00"/>
    <s v="C012"/>
    <x v="34"/>
    <x v="2"/>
    <x v="0"/>
    <s v="Rivers"/>
    <s v="Port Harcourt"/>
    <s v="P011"/>
    <x v="0"/>
    <s v="Paper"/>
    <s v="Paper Model 1"/>
    <n v="1240.17"/>
    <n v="2"/>
    <n v="0.1"/>
    <x v="166"/>
    <n v="2024"/>
    <x v="10"/>
    <n v="0.17000088697517277"/>
    <s v="Profit"/>
    <s v="Large Order"/>
  </r>
  <r>
    <s v="O00168"/>
    <x v="151"/>
    <d v="2024-08-20T00:00:00"/>
    <s v="C055"/>
    <x v="46"/>
    <x v="1"/>
    <x v="2"/>
    <s v="Enugu"/>
    <s v="Enugu"/>
    <s v="P029"/>
    <x v="1"/>
    <s v="Accessories"/>
    <s v="Accessories Model 4"/>
    <n v="114.29"/>
    <n v="9"/>
    <n v="0.2"/>
    <x v="167"/>
    <n v="2024"/>
    <x v="0"/>
    <n v="9.0034123720360473E-2"/>
    <s v="Profit"/>
    <s v="Small Order"/>
  </r>
  <r>
    <s v="O00169"/>
    <x v="152"/>
    <d v="2023-07-17T00:00:00"/>
    <s v="C083"/>
    <x v="71"/>
    <x v="1"/>
    <x v="1"/>
    <s v="Kaduna"/>
    <s v="Kaduna"/>
    <s v="P021"/>
    <x v="1"/>
    <s v="Phones"/>
    <s v="Phones Model 1"/>
    <n v="1791.53"/>
    <n v="10"/>
    <n v="0.2"/>
    <x v="168"/>
    <n v="2023"/>
    <x v="1"/>
    <n v="9.0001283818858746E-2"/>
    <s v="Profit"/>
    <s v="Large Order"/>
  </r>
  <r>
    <s v="O00170"/>
    <x v="153"/>
    <d v="2024-06-02T00:00:00"/>
    <s v="C008"/>
    <x v="32"/>
    <x v="2"/>
    <x v="1"/>
    <s v="Kaduna"/>
    <s v="Kaduna"/>
    <s v="P029"/>
    <x v="1"/>
    <s v="Accessories"/>
    <s v="Accessories Model 4"/>
    <n v="1199.93"/>
    <n v="9"/>
    <n v="0.1"/>
    <x v="169"/>
    <n v="2024"/>
    <x v="2"/>
    <n v="0.17000158342569982"/>
    <s v="Profit"/>
    <s v="Large Order"/>
  </r>
  <r>
    <s v="O00171"/>
    <x v="154"/>
    <d v="2023-10-05T00:00:00"/>
    <s v="C049"/>
    <x v="82"/>
    <x v="2"/>
    <x v="1"/>
    <s v="Kaduna"/>
    <s v="Kaduna"/>
    <s v="P023"/>
    <x v="1"/>
    <s v="Phones"/>
    <s v="Phones Model 3"/>
    <n v="810.79"/>
    <n v="10"/>
    <n v="0.1"/>
    <x v="170"/>
    <n v="2023"/>
    <x v="11"/>
    <n v="0.1699946965305443"/>
    <s v="Profit"/>
    <s v="Small Order"/>
  </r>
  <r>
    <s v="O00172"/>
    <x v="155"/>
    <d v="2024-12-06T00:00:00"/>
    <s v="C088"/>
    <x v="27"/>
    <x v="1"/>
    <x v="1"/>
    <s v="Kaduna"/>
    <s v="Kaduna"/>
    <s v="P005"/>
    <x v="2"/>
    <s v="Chairs"/>
    <s v="Chairs Model 5"/>
    <n v="590.91"/>
    <n v="7"/>
    <n v="0.2"/>
    <x v="171"/>
    <n v="2024"/>
    <x v="5"/>
    <n v="8.9996784620331352E-2"/>
    <s v="Profit"/>
    <s v="Small Order"/>
  </r>
  <r>
    <s v="O00173"/>
    <x v="156"/>
    <d v="2023-03-16T00:00:00"/>
    <s v="C095"/>
    <x v="58"/>
    <x v="2"/>
    <x v="2"/>
    <s v="Enugu"/>
    <s v="Enugu"/>
    <s v="P003"/>
    <x v="2"/>
    <s v="Chairs"/>
    <s v="Chairs Model 3"/>
    <n v="836.62"/>
    <n v="2"/>
    <n v="0"/>
    <x v="172"/>
    <n v="2023"/>
    <x v="3"/>
    <n v="0.25000597642896416"/>
    <s v="Profit"/>
    <s v="Small Order"/>
  </r>
  <r>
    <s v="O00174"/>
    <x v="157"/>
    <d v="2023-11-24T00:00:00"/>
    <s v="C079"/>
    <x v="6"/>
    <x v="2"/>
    <x v="0"/>
    <s v="Rivers"/>
    <s v="Port Harcourt"/>
    <s v="P028"/>
    <x v="1"/>
    <s v="Accessories"/>
    <s v="Accessories Model 3"/>
    <n v="1224.93"/>
    <n v="4"/>
    <n v="0.3"/>
    <x v="173"/>
    <n v="2023"/>
    <x v="9"/>
    <n v="1.0000571461226355E-2"/>
    <s v="Profit"/>
    <s v="Large Order"/>
  </r>
  <r>
    <s v="O00175"/>
    <x v="158"/>
    <d v="2024-01-12T00:00:00"/>
    <s v="C091"/>
    <x v="57"/>
    <x v="2"/>
    <x v="2"/>
    <s v="Enugu"/>
    <s v="Enugu"/>
    <s v="P002"/>
    <x v="2"/>
    <s v="Chairs"/>
    <s v="Chairs Model 2"/>
    <n v="891.63"/>
    <n v="1"/>
    <n v="0.3"/>
    <x v="174"/>
    <n v="2024"/>
    <x v="7"/>
    <n v="1.0004149703352287E-2"/>
    <s v="Profit"/>
    <s v="Small Order"/>
  </r>
  <r>
    <s v="O00176"/>
    <x v="159"/>
    <d v="2024-11-24T00:00:00"/>
    <s v="C032"/>
    <x v="48"/>
    <x v="0"/>
    <x v="1"/>
    <s v="Kaduna"/>
    <s v="Kaduna"/>
    <s v="P015"/>
    <x v="0"/>
    <s v="Paper"/>
    <s v="Paper Model 5"/>
    <n v="426.42"/>
    <n v="1"/>
    <n v="0.05"/>
    <x v="175"/>
    <n v="2024"/>
    <x v="9"/>
    <n v="0.21000422119037568"/>
    <s v="Profit"/>
    <s v="Small Order"/>
  </r>
  <r>
    <s v="O00177"/>
    <x v="57"/>
    <d v="2024-10-04T00:00:00"/>
    <s v="C015"/>
    <x v="39"/>
    <x v="2"/>
    <x v="2"/>
    <s v="Enugu"/>
    <s v="Enugu"/>
    <s v="P006"/>
    <x v="2"/>
    <s v="Tables"/>
    <s v="Tables Model 1"/>
    <n v="1505.05"/>
    <n v="8"/>
    <n v="0.05"/>
    <x v="176"/>
    <n v="2024"/>
    <x v="6"/>
    <n v="0.20999966778512344"/>
    <s v="Profit"/>
    <s v="Large Order"/>
  </r>
  <r>
    <s v="O00178"/>
    <x v="160"/>
    <d v="2024-02-19T00:00:00"/>
    <s v="C022"/>
    <x v="85"/>
    <x v="1"/>
    <x v="1"/>
    <s v="Kaduna"/>
    <s v="Kaduna"/>
    <s v="P029"/>
    <x v="1"/>
    <s v="Accessories"/>
    <s v="Accessories Model 4"/>
    <n v="674.58"/>
    <n v="10"/>
    <n v="0"/>
    <x v="177"/>
    <n v="2024"/>
    <x v="8"/>
    <n v="0.25000741201933052"/>
    <s v="Profit"/>
    <s v="Small Order"/>
  </r>
  <r>
    <s v="O00179"/>
    <x v="161"/>
    <d v="2024-02-04T00:00:00"/>
    <s v="C022"/>
    <x v="85"/>
    <x v="1"/>
    <x v="2"/>
    <s v="Enugu"/>
    <s v="Enugu"/>
    <s v="P013"/>
    <x v="0"/>
    <s v="Paper"/>
    <s v="Paper Model 3"/>
    <n v="1365.61"/>
    <n v="7"/>
    <n v="0.2"/>
    <x v="178"/>
    <n v="2024"/>
    <x v="7"/>
    <n v="8.999641185990144E-2"/>
    <s v="Profit"/>
    <s v="Large Order"/>
  </r>
  <r>
    <s v="O00180"/>
    <x v="162"/>
    <d v="2024-09-20T00:00:00"/>
    <s v="C081"/>
    <x v="69"/>
    <x v="0"/>
    <x v="1"/>
    <s v="Kaduna"/>
    <s v="Kaduna"/>
    <s v="P013"/>
    <x v="0"/>
    <s v="Paper"/>
    <s v="Paper Model 3"/>
    <n v="1862.55"/>
    <n v="4"/>
    <n v="0.05"/>
    <x v="179"/>
    <n v="2024"/>
    <x v="11"/>
    <n v="0.21000241604252234"/>
    <s v="Profit"/>
    <s v="Large Order"/>
  </r>
  <r>
    <s v="O00181"/>
    <x v="26"/>
    <d v="2024-09-04T00:00:00"/>
    <s v="C065"/>
    <x v="68"/>
    <x v="1"/>
    <x v="0"/>
    <s v="Rivers"/>
    <s v="Port Harcourt"/>
    <s v="P022"/>
    <x v="1"/>
    <s v="Phones"/>
    <s v="Phones Model 2"/>
    <n v="1346.57"/>
    <n v="3"/>
    <n v="0.1"/>
    <x v="180"/>
    <n v="2024"/>
    <x v="0"/>
    <n v="0.17000230214545103"/>
    <s v="Profit"/>
    <s v="Large Order"/>
  </r>
  <r>
    <s v="O00182"/>
    <x v="163"/>
    <d v="2023-12-06T00:00:00"/>
    <s v="C080"/>
    <x v="56"/>
    <x v="0"/>
    <x v="2"/>
    <s v="Enugu"/>
    <s v="Enugu"/>
    <s v="P023"/>
    <x v="1"/>
    <s v="Phones"/>
    <s v="Phones Model 3"/>
    <n v="1316.81"/>
    <n v="4"/>
    <n v="0.2"/>
    <x v="181"/>
    <n v="2023"/>
    <x v="5"/>
    <n v="8.9997797708097613E-2"/>
    <s v="Profit"/>
    <s v="Large Order"/>
  </r>
  <r>
    <s v="O00183"/>
    <x v="117"/>
    <d v="2024-07-20T00:00:00"/>
    <s v="C002"/>
    <x v="19"/>
    <x v="2"/>
    <x v="2"/>
    <s v="Enugu"/>
    <s v="Enugu"/>
    <s v="P026"/>
    <x v="1"/>
    <s v="Accessories"/>
    <s v="Accessories Model 1"/>
    <n v="409.79"/>
    <n v="9"/>
    <n v="0"/>
    <x v="182"/>
    <n v="2024"/>
    <x v="1"/>
    <n v="0.25000610068571705"/>
    <s v="Profit"/>
    <s v="Small Order"/>
  </r>
  <r>
    <s v="O00184"/>
    <x v="53"/>
    <d v="2023-09-17T00:00:00"/>
    <s v="C040"/>
    <x v="52"/>
    <x v="0"/>
    <x v="3"/>
    <s v="Lagos"/>
    <s v="Ikeja"/>
    <s v="P005"/>
    <x v="2"/>
    <s v="Chairs"/>
    <s v="Chairs Model 5"/>
    <n v="325.05"/>
    <n v="3"/>
    <n v="0.1"/>
    <x v="183"/>
    <n v="2023"/>
    <x v="11"/>
    <n v="0.17000461467466543"/>
    <s v="Profit"/>
    <s v="Small Order"/>
  </r>
  <r>
    <s v="O00185"/>
    <x v="164"/>
    <d v="2024-10-24T00:00:00"/>
    <s v="C013"/>
    <x v="86"/>
    <x v="0"/>
    <x v="0"/>
    <s v="Rivers"/>
    <s v="Port Harcourt"/>
    <s v="P001"/>
    <x v="2"/>
    <s v="Chairs"/>
    <s v="Chairs Model 1"/>
    <n v="144.94999999999999"/>
    <n v="2"/>
    <n v="0.3"/>
    <x v="184"/>
    <n v="2024"/>
    <x v="6"/>
    <n v="1.0003449465332874E-2"/>
    <s v="Profit"/>
    <s v="Small Order"/>
  </r>
  <r>
    <s v="O00186"/>
    <x v="165"/>
    <d v="2023-10-15T00:00:00"/>
    <s v="C023"/>
    <x v="40"/>
    <x v="0"/>
    <x v="0"/>
    <s v="Rivers"/>
    <s v="Port Harcourt"/>
    <s v="P004"/>
    <x v="2"/>
    <s v="Chairs"/>
    <s v="Chairs Model 4"/>
    <n v="1705.39"/>
    <n v="2"/>
    <n v="0.3"/>
    <x v="185"/>
    <n v="2023"/>
    <x v="6"/>
    <n v="9.9977131330663358E-3"/>
    <s v="Profit"/>
    <s v="Large Order"/>
  </r>
  <r>
    <s v="O00187"/>
    <x v="166"/>
    <d v="2024-11-11T00:00:00"/>
    <s v="C046"/>
    <x v="75"/>
    <x v="0"/>
    <x v="2"/>
    <s v="Enugu"/>
    <s v="Enugu"/>
    <s v="P030"/>
    <x v="1"/>
    <s v="Accessories"/>
    <s v="Accessories Model 5"/>
    <n v="1611.08"/>
    <n v="4"/>
    <n v="0.05"/>
    <x v="186"/>
    <n v="2024"/>
    <x v="9"/>
    <n v="0.21000198624525163"/>
    <s v="Profit"/>
    <s v="Large Order"/>
  </r>
  <r>
    <s v="O00188"/>
    <x v="167"/>
    <d v="2024-12-12T00:00:00"/>
    <s v="C074"/>
    <x v="37"/>
    <x v="0"/>
    <x v="0"/>
    <s v="Rivers"/>
    <s v="Port Harcourt"/>
    <s v="P008"/>
    <x v="2"/>
    <s v="Tables"/>
    <s v="Tables Model 3"/>
    <n v="338.16"/>
    <n v="2"/>
    <n v="0.3"/>
    <x v="187"/>
    <n v="2024"/>
    <x v="5"/>
    <n v="9.9952685119470055E-3"/>
    <s v="Profit"/>
    <s v="Small Order"/>
  </r>
  <r>
    <s v="O00189"/>
    <x v="168"/>
    <d v="2023-04-15T00:00:00"/>
    <s v="C020"/>
    <x v="12"/>
    <x v="0"/>
    <x v="2"/>
    <s v="Enugu"/>
    <s v="Enugu"/>
    <s v="P011"/>
    <x v="0"/>
    <s v="Paper"/>
    <s v="Paper Model 1"/>
    <n v="1658.28"/>
    <n v="7"/>
    <n v="0.05"/>
    <x v="188"/>
    <n v="2023"/>
    <x v="4"/>
    <n v="0.21000072364136335"/>
    <s v="Profit"/>
    <s v="Large Order"/>
  </r>
  <r>
    <s v="O00190"/>
    <x v="169"/>
    <d v="2024-10-02T00:00:00"/>
    <s v="C093"/>
    <x v="83"/>
    <x v="1"/>
    <x v="1"/>
    <s v="Kaduna"/>
    <s v="Kaduna"/>
    <s v="P006"/>
    <x v="2"/>
    <s v="Tables"/>
    <s v="Tables Model 1"/>
    <n v="1548.17"/>
    <n v="3"/>
    <n v="0.1"/>
    <x v="189"/>
    <n v="2024"/>
    <x v="11"/>
    <n v="0.17000071051628696"/>
    <s v="Profit"/>
    <s v="Large Order"/>
  </r>
  <r>
    <s v="O00191"/>
    <x v="170"/>
    <d v="2024-07-04T00:00:00"/>
    <s v="C091"/>
    <x v="57"/>
    <x v="2"/>
    <x v="3"/>
    <s v="Lagos"/>
    <s v="Ikeja"/>
    <s v="P008"/>
    <x v="2"/>
    <s v="Tables"/>
    <s v="Tables Model 3"/>
    <n v="1710.21"/>
    <n v="6"/>
    <n v="0.05"/>
    <x v="190"/>
    <n v="2024"/>
    <x v="1"/>
    <n v="0.20999760263359468"/>
    <s v="Profit"/>
    <s v="Large Order"/>
  </r>
  <r>
    <s v="O00192"/>
    <x v="171"/>
    <d v="2023-12-12T00:00:00"/>
    <s v="C068"/>
    <x v="7"/>
    <x v="1"/>
    <x v="2"/>
    <s v="Enugu"/>
    <s v="Enugu"/>
    <s v="P010"/>
    <x v="2"/>
    <s v="Tables"/>
    <s v="Tables Model 5"/>
    <n v="207.36"/>
    <n v="2"/>
    <n v="0"/>
    <x v="191"/>
    <n v="2023"/>
    <x v="5"/>
    <n v="0.25"/>
    <s v="Profit"/>
    <s v="Small Order"/>
  </r>
  <r>
    <s v="O00193"/>
    <x v="172"/>
    <d v="2024-05-28T00:00:00"/>
    <s v="C100"/>
    <x v="74"/>
    <x v="2"/>
    <x v="2"/>
    <s v="Enugu"/>
    <s v="Enugu"/>
    <s v="P008"/>
    <x v="2"/>
    <s v="Tables"/>
    <s v="Tables Model 3"/>
    <n v="905.14"/>
    <n v="10"/>
    <n v="0.1"/>
    <x v="192"/>
    <n v="2024"/>
    <x v="2"/>
    <n v="0.16999580175442475"/>
    <s v="Profit"/>
    <s v="Small Order"/>
  </r>
  <r>
    <s v="O00194"/>
    <x v="173"/>
    <d v="2023-10-30T00:00:00"/>
    <s v="C042"/>
    <x v="49"/>
    <x v="1"/>
    <x v="0"/>
    <s v="Rivers"/>
    <s v="Port Harcourt"/>
    <s v="P021"/>
    <x v="1"/>
    <s v="Phones"/>
    <s v="Phones Model 1"/>
    <n v="270.33999999999997"/>
    <n v="2"/>
    <n v="0.05"/>
    <x v="193"/>
    <n v="2023"/>
    <x v="6"/>
    <n v="0.20999482133609532"/>
    <s v="Profit"/>
    <s v="Small Order"/>
  </r>
  <r>
    <s v="O00195"/>
    <x v="109"/>
    <d v="2024-08-01T00:00:00"/>
    <s v="C003"/>
    <x v="64"/>
    <x v="0"/>
    <x v="1"/>
    <s v="Kaduna"/>
    <s v="Kaduna"/>
    <s v="P024"/>
    <x v="1"/>
    <s v="Phones"/>
    <s v="Phones Model 4"/>
    <n v="287.25"/>
    <n v="1"/>
    <n v="0.05"/>
    <x v="194"/>
    <n v="2024"/>
    <x v="1"/>
    <n v="0.20999129677980852"/>
    <s v="Profit"/>
    <s v="Small Order"/>
  </r>
  <r>
    <s v="O00196"/>
    <x v="145"/>
    <d v="2024-03-01T00:00:00"/>
    <s v="C046"/>
    <x v="75"/>
    <x v="0"/>
    <x v="2"/>
    <s v="Enugu"/>
    <s v="Enugu"/>
    <s v="P011"/>
    <x v="0"/>
    <s v="Paper"/>
    <s v="Paper Model 1"/>
    <n v="1576.69"/>
    <n v="4"/>
    <n v="0.2"/>
    <x v="195"/>
    <n v="2024"/>
    <x v="8"/>
    <n v="8.9998668095820994E-2"/>
    <s v="Profit"/>
    <s v="Large Order"/>
  </r>
  <r>
    <s v="O00197"/>
    <x v="174"/>
    <d v="2024-06-14T00:00:00"/>
    <s v="C084"/>
    <x v="53"/>
    <x v="0"/>
    <x v="0"/>
    <s v="Rivers"/>
    <s v="Port Harcourt"/>
    <s v="P001"/>
    <x v="2"/>
    <s v="Chairs"/>
    <s v="Chairs Model 1"/>
    <n v="278.52"/>
    <n v="9"/>
    <n v="0.2"/>
    <x v="196"/>
    <n v="2024"/>
    <x v="10"/>
    <n v="9.0011489300588832E-2"/>
    <s v="Profit"/>
    <s v="Small Order"/>
  </r>
  <r>
    <s v="O00198"/>
    <x v="175"/>
    <d v="2024-10-16T00:00:00"/>
    <s v="C094"/>
    <x v="31"/>
    <x v="1"/>
    <x v="2"/>
    <s v="Enugu"/>
    <s v="Enugu"/>
    <s v="P010"/>
    <x v="2"/>
    <s v="Tables"/>
    <s v="Tables Model 5"/>
    <n v="1811.06"/>
    <n v="3"/>
    <n v="0.3"/>
    <x v="197"/>
    <n v="2024"/>
    <x v="6"/>
    <n v="9.9996687023069363E-3"/>
    <s v="Profit"/>
    <s v="Large Order"/>
  </r>
  <r>
    <s v="O00199"/>
    <x v="176"/>
    <d v="2024-03-21T00:00:00"/>
    <s v="C081"/>
    <x v="69"/>
    <x v="0"/>
    <x v="3"/>
    <s v="Lagos"/>
    <s v="Ikeja"/>
    <s v="P027"/>
    <x v="1"/>
    <s v="Accessories"/>
    <s v="Accessories Model 2"/>
    <n v="1835.04"/>
    <n v="6"/>
    <n v="0.3"/>
    <x v="198"/>
    <n v="2024"/>
    <x v="3"/>
    <n v="9.999782021100358E-3"/>
    <s v="Profit"/>
    <s v="Large Order"/>
  </r>
  <r>
    <s v="O00200"/>
    <x v="177"/>
    <d v="2023-01-24T00:00:00"/>
    <s v="C021"/>
    <x v="73"/>
    <x v="2"/>
    <x v="0"/>
    <s v="Rivers"/>
    <s v="Port Harcourt"/>
    <s v="P011"/>
    <x v="0"/>
    <s v="Paper"/>
    <s v="Paper Model 1"/>
    <n v="1942.25"/>
    <n v="9"/>
    <n v="0.2"/>
    <x v="199"/>
    <n v="2023"/>
    <x v="7"/>
    <n v="8.9998712833054453E-2"/>
    <s v="Profit"/>
    <s v="Large Order"/>
  </r>
  <r>
    <s v="O00201"/>
    <x v="178"/>
    <d v="2023-06-12T00:00:00"/>
    <s v="C038"/>
    <x v="28"/>
    <x v="2"/>
    <x v="2"/>
    <s v="Enugu"/>
    <s v="Enugu"/>
    <s v="P007"/>
    <x v="2"/>
    <s v="Tables"/>
    <s v="Tables Model 2"/>
    <n v="144.97"/>
    <n v="10"/>
    <n v="0.3"/>
    <x v="184"/>
    <n v="2023"/>
    <x v="10"/>
    <n v="1.0002069393667655E-2"/>
    <s v="Profit"/>
    <s v="Small Order"/>
  </r>
  <r>
    <s v="O00202"/>
    <x v="179"/>
    <d v="2023-02-17T00:00:00"/>
    <s v="C049"/>
    <x v="82"/>
    <x v="2"/>
    <x v="3"/>
    <s v="Lagos"/>
    <s v="Ikeja"/>
    <s v="P008"/>
    <x v="2"/>
    <s v="Tables"/>
    <s v="Tables Model 3"/>
    <n v="1823.06"/>
    <n v="3"/>
    <n v="0"/>
    <x v="200"/>
    <n v="2023"/>
    <x v="8"/>
    <n v="0.24999725735850714"/>
    <s v="Profit"/>
    <s v="Large Order"/>
  </r>
  <r>
    <s v="O00203"/>
    <x v="180"/>
    <d v="2023-09-26T00:00:00"/>
    <s v="C085"/>
    <x v="43"/>
    <x v="2"/>
    <x v="0"/>
    <s v="Rivers"/>
    <s v="Port Harcourt"/>
    <s v="P012"/>
    <x v="0"/>
    <s v="Paper"/>
    <s v="Paper Model 2"/>
    <n v="789.96"/>
    <n v="4"/>
    <n v="0.1"/>
    <x v="201"/>
    <n v="2023"/>
    <x v="11"/>
    <n v="0.16999594916198288"/>
    <s v="Profit"/>
    <s v="Small Order"/>
  </r>
  <r>
    <s v="O00204"/>
    <x v="181"/>
    <d v="2024-12-03T00:00:00"/>
    <s v="C080"/>
    <x v="56"/>
    <x v="0"/>
    <x v="0"/>
    <s v="Rivers"/>
    <s v="Port Harcourt"/>
    <s v="P022"/>
    <x v="1"/>
    <s v="Phones"/>
    <s v="Phones Model 2"/>
    <n v="675.81"/>
    <n v="9"/>
    <n v="0.2"/>
    <x v="202"/>
    <n v="2024"/>
    <x v="9"/>
    <n v="8.9995708853080017E-2"/>
    <s v="Profit"/>
    <s v="Small Order"/>
  </r>
  <r>
    <s v="O00205"/>
    <x v="182"/>
    <d v="2023-12-29T00:00:00"/>
    <s v="C013"/>
    <x v="86"/>
    <x v="0"/>
    <x v="2"/>
    <s v="Enugu"/>
    <s v="Enugu"/>
    <s v="P006"/>
    <x v="2"/>
    <s v="Tables"/>
    <s v="Tables Model 1"/>
    <n v="1424.74"/>
    <n v="3"/>
    <n v="0.05"/>
    <x v="203"/>
    <n v="2023"/>
    <x v="5"/>
    <n v="0.21000322865926413"/>
    <s v="Profit"/>
    <s v="Large Order"/>
  </r>
  <r>
    <s v="O00206"/>
    <x v="61"/>
    <d v="2024-04-05T00:00:00"/>
    <s v="C010"/>
    <x v="35"/>
    <x v="2"/>
    <x v="1"/>
    <s v="Kaduna"/>
    <s v="Kaduna"/>
    <s v="P006"/>
    <x v="2"/>
    <s v="Tables"/>
    <s v="Tables Model 1"/>
    <n v="1225.96"/>
    <n v="3"/>
    <n v="0.2"/>
    <x v="204"/>
    <n v="2024"/>
    <x v="3"/>
    <n v="9.0002936474273224E-2"/>
    <s v="Profit"/>
    <s v="Large Order"/>
  </r>
  <r>
    <s v="O00207"/>
    <x v="146"/>
    <d v="2023-01-28T00:00:00"/>
    <s v="C054"/>
    <x v="80"/>
    <x v="0"/>
    <x v="0"/>
    <s v="Rivers"/>
    <s v="Port Harcourt"/>
    <s v="P025"/>
    <x v="1"/>
    <s v="Phones"/>
    <s v="Phones Model 5"/>
    <n v="1795.9"/>
    <n v="1"/>
    <n v="0.3"/>
    <x v="205"/>
    <n v="2023"/>
    <x v="7"/>
    <n v="1.0000556823876608E-2"/>
    <s v="Profit"/>
    <s v="Large Order"/>
  </r>
  <r>
    <s v="O00208"/>
    <x v="121"/>
    <d v="2023-02-07T00:00:00"/>
    <s v="C055"/>
    <x v="46"/>
    <x v="1"/>
    <x v="1"/>
    <s v="Kaduna"/>
    <s v="Kaduna"/>
    <s v="P014"/>
    <x v="0"/>
    <s v="Paper"/>
    <s v="Paper Model 4"/>
    <n v="1460.53"/>
    <n v="3"/>
    <n v="0.1"/>
    <x v="206"/>
    <n v="2023"/>
    <x v="8"/>
    <n v="0.16999993153170423"/>
    <s v="Profit"/>
    <s v="Large Order"/>
  </r>
  <r>
    <s v="O00209"/>
    <x v="183"/>
    <d v="2024-07-25T00:00:00"/>
    <s v="C029"/>
    <x v="38"/>
    <x v="2"/>
    <x v="2"/>
    <s v="Enugu"/>
    <s v="Enugu"/>
    <s v="P003"/>
    <x v="2"/>
    <s v="Chairs"/>
    <s v="Chairs Model 3"/>
    <n v="402.47"/>
    <n v="2"/>
    <n v="0.2"/>
    <x v="207"/>
    <n v="2024"/>
    <x v="1"/>
    <n v="8.9994285288344467E-2"/>
    <s v="Profit"/>
    <s v="Small Order"/>
  </r>
  <r>
    <s v="O00210"/>
    <x v="184"/>
    <d v="2023-04-09T00:00:00"/>
    <s v="C015"/>
    <x v="39"/>
    <x v="2"/>
    <x v="0"/>
    <s v="Rivers"/>
    <s v="Port Harcourt"/>
    <s v="P029"/>
    <x v="1"/>
    <s v="Accessories"/>
    <s v="Accessories Model 4"/>
    <n v="884.2"/>
    <n v="3"/>
    <n v="0"/>
    <x v="208"/>
    <n v="2023"/>
    <x v="4"/>
    <n v="0.25"/>
    <s v="Profit"/>
    <s v="Small Order"/>
  </r>
  <r>
    <s v="O00211"/>
    <x v="38"/>
    <d v="2024-07-19T00:00:00"/>
    <s v="C025"/>
    <x v="87"/>
    <x v="0"/>
    <x v="3"/>
    <s v="Lagos"/>
    <s v="Ikeja"/>
    <s v="P012"/>
    <x v="0"/>
    <s v="Paper"/>
    <s v="Paper Model 2"/>
    <n v="650.1"/>
    <n v="5"/>
    <n v="0.05"/>
    <x v="209"/>
    <n v="2024"/>
    <x v="1"/>
    <n v="0.20999846177511153"/>
    <s v="Profit"/>
    <s v="Small Order"/>
  </r>
  <r>
    <s v="O00212"/>
    <x v="64"/>
    <d v="2023-08-12T00:00:00"/>
    <s v="C007"/>
    <x v="88"/>
    <x v="0"/>
    <x v="2"/>
    <s v="Enugu"/>
    <s v="Enugu"/>
    <s v="P009"/>
    <x v="2"/>
    <s v="Tables"/>
    <s v="Tables Model 4"/>
    <n v="1849.34"/>
    <n v="10"/>
    <n v="0.2"/>
    <x v="210"/>
    <n v="2023"/>
    <x v="0"/>
    <n v="8.9999675559929493E-2"/>
    <s v="Profit"/>
    <s v="Large Order"/>
  </r>
  <r>
    <s v="O00213"/>
    <x v="185"/>
    <d v="2023-03-07T00:00:00"/>
    <s v="C044"/>
    <x v="26"/>
    <x v="0"/>
    <x v="0"/>
    <s v="Rivers"/>
    <s v="Port Harcourt"/>
    <s v="P022"/>
    <x v="1"/>
    <s v="Phones"/>
    <s v="Phones Model 2"/>
    <n v="515.84"/>
    <n v="2"/>
    <n v="0.1"/>
    <x v="211"/>
    <n v="2023"/>
    <x v="3"/>
    <n v="0.16999457196029774"/>
    <s v="Profit"/>
    <s v="Small Order"/>
  </r>
  <r>
    <s v="O00214"/>
    <x v="186"/>
    <d v="2024-08-31T00:00:00"/>
    <s v="C042"/>
    <x v="49"/>
    <x v="1"/>
    <x v="1"/>
    <s v="Kaduna"/>
    <s v="Kaduna"/>
    <s v="P004"/>
    <x v="2"/>
    <s v="Chairs"/>
    <s v="Chairs Model 4"/>
    <n v="1911.69"/>
    <n v="2"/>
    <n v="0.1"/>
    <x v="212"/>
    <n v="2024"/>
    <x v="0"/>
    <n v="0.1700014123628831"/>
    <s v="Profit"/>
    <s v="Large Order"/>
  </r>
  <r>
    <s v="O00215"/>
    <x v="187"/>
    <d v="2024-07-18T00:00:00"/>
    <s v="C039"/>
    <x v="0"/>
    <x v="0"/>
    <x v="2"/>
    <s v="Enugu"/>
    <s v="Enugu"/>
    <s v="P025"/>
    <x v="1"/>
    <s v="Phones"/>
    <s v="Phones Model 5"/>
    <n v="1108.1099999999999"/>
    <n v="5"/>
    <n v="0.2"/>
    <x v="213"/>
    <n v="2024"/>
    <x v="1"/>
    <n v="9.0000090243748374E-2"/>
    <s v="Profit"/>
    <s v="Large Order"/>
  </r>
  <r>
    <s v="O00216"/>
    <x v="188"/>
    <d v="2023-03-26T00:00:00"/>
    <s v="C083"/>
    <x v="71"/>
    <x v="1"/>
    <x v="1"/>
    <s v="Kaduna"/>
    <s v="Kaduna"/>
    <s v="P022"/>
    <x v="1"/>
    <s v="Phones"/>
    <s v="Phones Model 2"/>
    <n v="1119.54"/>
    <n v="8"/>
    <n v="0.2"/>
    <x v="214"/>
    <n v="2023"/>
    <x v="3"/>
    <n v="9.0001250513603803E-2"/>
    <s v="Profit"/>
    <s v="Large Order"/>
  </r>
  <r>
    <s v="O00217"/>
    <x v="189"/>
    <d v="2023-11-09T00:00:00"/>
    <s v="C041"/>
    <x v="54"/>
    <x v="2"/>
    <x v="3"/>
    <s v="Lagos"/>
    <s v="Ikeja"/>
    <s v="P020"/>
    <x v="0"/>
    <s v="Binders"/>
    <s v="Binders Model 5"/>
    <n v="1496.32"/>
    <n v="6"/>
    <n v="0.05"/>
    <x v="215"/>
    <n v="2023"/>
    <x v="9"/>
    <n v="0.21000187125748504"/>
    <s v="Profit"/>
    <s v="Large Order"/>
  </r>
  <r>
    <s v="O00218"/>
    <x v="11"/>
    <d v="2024-02-17T00:00:00"/>
    <s v="C068"/>
    <x v="7"/>
    <x v="1"/>
    <x v="1"/>
    <s v="Kaduna"/>
    <s v="Kaduna"/>
    <s v="P020"/>
    <x v="0"/>
    <s v="Binders"/>
    <s v="Binders Model 5"/>
    <n v="103.96"/>
    <n v="2"/>
    <n v="0.3"/>
    <x v="216"/>
    <n v="2024"/>
    <x v="8"/>
    <n v="1.0003847633705272E-2"/>
    <s v="Profit"/>
    <s v="Small Order"/>
  </r>
  <r>
    <s v="O00219"/>
    <x v="123"/>
    <d v="2023-06-06T00:00:00"/>
    <s v="C069"/>
    <x v="44"/>
    <x v="2"/>
    <x v="0"/>
    <s v="Rivers"/>
    <s v="Port Harcourt"/>
    <s v="P009"/>
    <x v="2"/>
    <s v="Tables"/>
    <s v="Tables Model 4"/>
    <n v="1629.47"/>
    <n v="5"/>
    <n v="0.3"/>
    <x v="217"/>
    <n v="2023"/>
    <x v="2"/>
    <n v="9.9971156265534194E-3"/>
    <s v="Profit"/>
    <s v="Large Order"/>
  </r>
  <r>
    <s v="O00220"/>
    <x v="190"/>
    <d v="2023-10-16T00:00:00"/>
    <s v="C082"/>
    <x v="20"/>
    <x v="2"/>
    <x v="3"/>
    <s v="Lagos"/>
    <s v="Ikeja"/>
    <s v="P028"/>
    <x v="1"/>
    <s v="Accessories"/>
    <s v="Accessories Model 3"/>
    <n v="459.97"/>
    <n v="7"/>
    <n v="0.3"/>
    <x v="218"/>
    <n v="2023"/>
    <x v="6"/>
    <n v="1.0000652216448897E-2"/>
    <s v="Profit"/>
    <s v="Small Order"/>
  </r>
  <r>
    <s v="O00221"/>
    <x v="71"/>
    <d v="2024-12-19T00:00:00"/>
    <s v="C027"/>
    <x v="15"/>
    <x v="2"/>
    <x v="1"/>
    <s v="Kaduna"/>
    <s v="Kaduna"/>
    <s v="P024"/>
    <x v="1"/>
    <s v="Phones"/>
    <s v="Phones Model 4"/>
    <n v="435.1"/>
    <n v="2"/>
    <n v="0.05"/>
    <x v="219"/>
    <n v="2024"/>
    <x v="5"/>
    <n v="0.20999770167777523"/>
    <s v="Profit"/>
    <s v="Small Order"/>
  </r>
  <r>
    <s v="O00222"/>
    <x v="191"/>
    <d v="2023-12-23T00:00:00"/>
    <s v="C041"/>
    <x v="54"/>
    <x v="2"/>
    <x v="1"/>
    <s v="Kaduna"/>
    <s v="Kaduna"/>
    <s v="P002"/>
    <x v="2"/>
    <s v="Chairs"/>
    <s v="Chairs Model 2"/>
    <n v="1347.38"/>
    <n v="10"/>
    <n v="0.2"/>
    <x v="220"/>
    <n v="2023"/>
    <x v="5"/>
    <n v="8.9996882839288098E-2"/>
    <s v="Profit"/>
    <s v="Large Order"/>
  </r>
  <r>
    <s v="O00223"/>
    <x v="192"/>
    <d v="2023-06-26T00:00:00"/>
    <s v="C071"/>
    <x v="72"/>
    <x v="0"/>
    <x v="2"/>
    <s v="Enugu"/>
    <s v="Enugu"/>
    <s v="P002"/>
    <x v="2"/>
    <s v="Chairs"/>
    <s v="Chairs Model 2"/>
    <n v="288.88"/>
    <n v="8"/>
    <n v="0.3"/>
    <x v="221"/>
    <n v="2023"/>
    <x v="10"/>
    <n v="1.000415397396843E-2"/>
    <s v="Profit"/>
    <s v="Small Order"/>
  </r>
  <r>
    <s v="O00224"/>
    <x v="193"/>
    <d v="2024-04-08T00:00:00"/>
    <s v="C058"/>
    <x v="78"/>
    <x v="1"/>
    <x v="3"/>
    <s v="Lagos"/>
    <s v="Ikeja"/>
    <s v="P022"/>
    <x v="1"/>
    <s v="Phones"/>
    <s v="Phones Model 2"/>
    <n v="738.66"/>
    <n v="1"/>
    <n v="0.3"/>
    <x v="222"/>
    <n v="2024"/>
    <x v="4"/>
    <n v="1.0004602929629328E-2"/>
    <s v="Profit"/>
    <s v="Small Order"/>
  </r>
  <r>
    <s v="O00225"/>
    <x v="194"/>
    <d v="2023-01-05T00:00:00"/>
    <s v="C005"/>
    <x v="29"/>
    <x v="2"/>
    <x v="0"/>
    <s v="Rivers"/>
    <s v="Port Harcourt"/>
    <s v="P011"/>
    <x v="0"/>
    <s v="Paper"/>
    <s v="Paper Model 1"/>
    <n v="1293"/>
    <n v="5"/>
    <n v="0.2"/>
    <x v="223"/>
    <n v="2023"/>
    <x v="7"/>
    <n v="0.09"/>
    <s v="Profit"/>
    <s v="Large Order"/>
  </r>
  <r>
    <s v="O00226"/>
    <x v="195"/>
    <d v="2024-01-31T00:00:00"/>
    <s v="C060"/>
    <x v="89"/>
    <x v="1"/>
    <x v="1"/>
    <s v="Kaduna"/>
    <s v="Kaduna"/>
    <s v="P022"/>
    <x v="1"/>
    <s v="Phones"/>
    <s v="Phones Model 2"/>
    <n v="1587.38"/>
    <n v="10"/>
    <n v="0.3"/>
    <x v="155"/>
    <n v="2024"/>
    <x v="7"/>
    <n v="9.9976061182577569E-3"/>
    <s v="Profit"/>
    <s v="Large Order"/>
  </r>
  <r>
    <s v="O00227"/>
    <x v="196"/>
    <d v="2023-05-03T00:00:00"/>
    <s v="C057"/>
    <x v="70"/>
    <x v="1"/>
    <x v="0"/>
    <s v="Rivers"/>
    <s v="Port Harcourt"/>
    <s v="P030"/>
    <x v="1"/>
    <s v="Accessories"/>
    <s v="Accessories Model 5"/>
    <n v="247.36"/>
    <n v="8"/>
    <n v="0.3"/>
    <x v="224"/>
    <n v="2023"/>
    <x v="4"/>
    <n v="9.9854463130659762E-3"/>
    <s v="Profit"/>
    <s v="Small Order"/>
  </r>
  <r>
    <s v="O00228"/>
    <x v="197"/>
    <d v="2023-09-10T00:00:00"/>
    <s v="C010"/>
    <x v="35"/>
    <x v="2"/>
    <x v="0"/>
    <s v="Rivers"/>
    <s v="Port Harcourt"/>
    <s v="P022"/>
    <x v="1"/>
    <s v="Phones"/>
    <s v="Phones Model 2"/>
    <n v="1683.54"/>
    <n v="3"/>
    <n v="0.3"/>
    <x v="225"/>
    <n v="2023"/>
    <x v="11"/>
    <n v="1.0002732337811992E-2"/>
    <s v="Profit"/>
    <s v="Large Order"/>
  </r>
  <r>
    <s v="O00229"/>
    <x v="198"/>
    <d v="2024-07-04T00:00:00"/>
    <s v="C005"/>
    <x v="29"/>
    <x v="2"/>
    <x v="0"/>
    <s v="Rivers"/>
    <s v="Port Harcourt"/>
    <s v="P011"/>
    <x v="0"/>
    <s v="Paper"/>
    <s v="Paper Model 1"/>
    <n v="1351.87"/>
    <n v="3"/>
    <n v="0.3"/>
    <x v="226"/>
    <n v="2024"/>
    <x v="10"/>
    <n v="1.0000961630926052E-2"/>
    <s v="Profit"/>
    <s v="Large Order"/>
  </r>
  <r>
    <s v="O00230"/>
    <x v="18"/>
    <d v="2024-03-01T00:00:00"/>
    <s v="C027"/>
    <x v="15"/>
    <x v="2"/>
    <x v="2"/>
    <s v="Enugu"/>
    <s v="Enugu"/>
    <s v="P024"/>
    <x v="1"/>
    <s v="Phones"/>
    <s v="Phones Model 4"/>
    <n v="362.98"/>
    <n v="8"/>
    <n v="0.1"/>
    <x v="227"/>
    <n v="2024"/>
    <x v="8"/>
    <n v="0.17000936690726762"/>
    <s v="Profit"/>
    <s v="Small Order"/>
  </r>
  <r>
    <s v="O00231"/>
    <x v="199"/>
    <d v="2024-08-22T00:00:00"/>
    <s v="C051"/>
    <x v="67"/>
    <x v="1"/>
    <x v="2"/>
    <s v="Enugu"/>
    <s v="Enugu"/>
    <s v="P025"/>
    <x v="1"/>
    <s v="Phones"/>
    <s v="Phones Model 5"/>
    <n v="647.92999999999995"/>
    <n v="5"/>
    <n v="0.1"/>
    <x v="228"/>
    <n v="2024"/>
    <x v="0"/>
    <n v="0.17000293241553874"/>
    <s v="Profit"/>
    <s v="Small Order"/>
  </r>
  <r>
    <s v="O00232"/>
    <x v="200"/>
    <d v="2024-10-28T00:00:00"/>
    <s v="C031"/>
    <x v="90"/>
    <x v="1"/>
    <x v="2"/>
    <s v="Enugu"/>
    <s v="Enugu"/>
    <s v="P012"/>
    <x v="0"/>
    <s v="Paper"/>
    <s v="Paper Model 2"/>
    <n v="1887.58"/>
    <n v="9"/>
    <n v="0"/>
    <x v="229"/>
    <n v="2024"/>
    <x v="6"/>
    <n v="0.2499973511056485"/>
    <s v="Profit"/>
    <s v="Large Order"/>
  </r>
  <r>
    <s v="O00233"/>
    <x v="201"/>
    <d v="2024-02-10T00:00:00"/>
    <s v="C054"/>
    <x v="80"/>
    <x v="0"/>
    <x v="0"/>
    <s v="Rivers"/>
    <s v="Port Harcourt"/>
    <s v="P019"/>
    <x v="0"/>
    <s v="Binders"/>
    <s v="Binders Model 4"/>
    <n v="1033.67"/>
    <n v="10"/>
    <n v="0.3"/>
    <x v="230"/>
    <n v="2024"/>
    <x v="8"/>
    <n v="1.0003192508247312E-2"/>
    <s v="Profit"/>
    <s v="Large Order"/>
  </r>
  <r>
    <s v="O00234"/>
    <x v="202"/>
    <d v="2024-01-05T00:00:00"/>
    <s v="C024"/>
    <x v="77"/>
    <x v="2"/>
    <x v="2"/>
    <s v="Enugu"/>
    <s v="Enugu"/>
    <s v="P018"/>
    <x v="0"/>
    <s v="Binders"/>
    <s v="Binders Model 3"/>
    <n v="1330.94"/>
    <n v="2"/>
    <n v="0"/>
    <x v="231"/>
    <n v="2023"/>
    <x v="5"/>
    <n v="0.25000375674335434"/>
    <s v="Profit"/>
    <s v="Large Order"/>
  </r>
  <r>
    <s v="O00235"/>
    <x v="3"/>
    <d v="2024-04-02T00:00:00"/>
    <s v="C074"/>
    <x v="37"/>
    <x v="0"/>
    <x v="1"/>
    <s v="Kaduna"/>
    <s v="Kaduna"/>
    <s v="P003"/>
    <x v="2"/>
    <s v="Chairs"/>
    <s v="Chairs Model 3"/>
    <n v="1032.82"/>
    <n v="1"/>
    <n v="0"/>
    <x v="232"/>
    <n v="2024"/>
    <x v="3"/>
    <n v="0.24999515888538176"/>
    <s v="Profit"/>
    <s v="Large Order"/>
  </r>
  <r>
    <s v="O00236"/>
    <x v="203"/>
    <d v="2023-07-30T00:00:00"/>
    <s v="C039"/>
    <x v="0"/>
    <x v="0"/>
    <x v="2"/>
    <s v="Enugu"/>
    <s v="Enugu"/>
    <s v="P013"/>
    <x v="0"/>
    <s v="Paper"/>
    <s v="Paper Model 3"/>
    <n v="1797.37"/>
    <n v="7"/>
    <n v="0.1"/>
    <x v="233"/>
    <n v="2023"/>
    <x v="1"/>
    <n v="0.16999838653143207"/>
    <s v="Profit"/>
    <s v="Large Order"/>
  </r>
  <r>
    <s v="O00237"/>
    <x v="204"/>
    <d v="2023-04-06T00:00:00"/>
    <s v="C088"/>
    <x v="27"/>
    <x v="1"/>
    <x v="0"/>
    <s v="Rivers"/>
    <s v="Port Harcourt"/>
    <s v="P015"/>
    <x v="0"/>
    <s v="Paper"/>
    <s v="Paper Model 5"/>
    <n v="909.79"/>
    <n v="2"/>
    <n v="0.05"/>
    <x v="234"/>
    <n v="2023"/>
    <x v="4"/>
    <n v="0.210004506534475"/>
    <s v="Profit"/>
    <s v="Small Order"/>
  </r>
  <r>
    <s v="O00238"/>
    <x v="184"/>
    <d v="2023-04-06T00:00:00"/>
    <s v="C031"/>
    <x v="90"/>
    <x v="1"/>
    <x v="2"/>
    <s v="Enugu"/>
    <s v="Enugu"/>
    <s v="P010"/>
    <x v="2"/>
    <s v="Tables"/>
    <s v="Tables Model 5"/>
    <n v="655.93"/>
    <n v="3"/>
    <n v="0.1"/>
    <x v="235"/>
    <n v="2023"/>
    <x v="4"/>
    <n v="0.17000289665055723"/>
    <s v="Profit"/>
    <s v="Small Order"/>
  </r>
  <r>
    <s v="O00239"/>
    <x v="205"/>
    <d v="2024-11-26T00:00:00"/>
    <s v="C014"/>
    <x v="45"/>
    <x v="2"/>
    <x v="3"/>
    <s v="Lagos"/>
    <s v="Ikeja"/>
    <s v="P016"/>
    <x v="0"/>
    <s v="Binders"/>
    <s v="Binders Model 1"/>
    <n v="1691.6"/>
    <n v="10"/>
    <n v="0.3"/>
    <x v="236"/>
    <n v="2024"/>
    <x v="9"/>
    <n v="1.0002364625206907E-2"/>
    <s v="Profit"/>
    <s v="Large Order"/>
  </r>
  <r>
    <s v="O00240"/>
    <x v="97"/>
    <d v="2024-02-12T00:00:00"/>
    <s v="C024"/>
    <x v="77"/>
    <x v="2"/>
    <x v="2"/>
    <s v="Enugu"/>
    <s v="Enugu"/>
    <s v="P003"/>
    <x v="2"/>
    <s v="Chairs"/>
    <s v="Chairs Model 3"/>
    <n v="542.41999999999996"/>
    <n v="1"/>
    <n v="0.2"/>
    <x v="237"/>
    <n v="2024"/>
    <x v="8"/>
    <n v="9.0004055897643903E-2"/>
    <s v="Profit"/>
    <s v="Small Order"/>
  </r>
  <r>
    <s v="O00241"/>
    <x v="206"/>
    <d v="2023-08-26T00:00:00"/>
    <s v="C006"/>
    <x v="91"/>
    <x v="1"/>
    <x v="2"/>
    <s v="Enugu"/>
    <s v="Enugu"/>
    <s v="P019"/>
    <x v="0"/>
    <s v="Binders"/>
    <s v="Binders Model 4"/>
    <n v="69.75"/>
    <n v="1"/>
    <n v="0"/>
    <x v="238"/>
    <n v="2023"/>
    <x v="0"/>
    <n v="0.25003584229390685"/>
    <s v="Profit"/>
    <s v="Small Order"/>
  </r>
  <r>
    <s v="O00242"/>
    <x v="97"/>
    <d v="2024-02-09T00:00:00"/>
    <s v="C080"/>
    <x v="56"/>
    <x v="0"/>
    <x v="0"/>
    <s v="Rivers"/>
    <s v="Port Harcourt"/>
    <s v="P005"/>
    <x v="2"/>
    <s v="Chairs"/>
    <s v="Chairs Model 5"/>
    <n v="179.62"/>
    <n v="7"/>
    <n v="0.3"/>
    <x v="239"/>
    <n v="2024"/>
    <x v="8"/>
    <n v="1.0021155773299187E-2"/>
    <s v="Profit"/>
    <s v="Small Order"/>
  </r>
  <r>
    <s v="O00243"/>
    <x v="207"/>
    <d v="2023-07-31T00:00:00"/>
    <s v="C067"/>
    <x v="47"/>
    <x v="1"/>
    <x v="2"/>
    <s v="Enugu"/>
    <s v="Enugu"/>
    <s v="P026"/>
    <x v="1"/>
    <s v="Accessories"/>
    <s v="Accessories Model 1"/>
    <n v="1239.46"/>
    <n v="2"/>
    <n v="0.1"/>
    <x v="240"/>
    <n v="2023"/>
    <x v="1"/>
    <n v="0.17000145224533264"/>
    <s v="Profit"/>
    <s v="Large Order"/>
  </r>
  <r>
    <s v="O00244"/>
    <x v="208"/>
    <d v="2024-02-04T00:00:00"/>
    <s v="C035"/>
    <x v="24"/>
    <x v="2"/>
    <x v="2"/>
    <s v="Enugu"/>
    <s v="Enugu"/>
    <s v="P006"/>
    <x v="2"/>
    <s v="Tables"/>
    <s v="Tables Model 1"/>
    <n v="1647.97"/>
    <n v="1"/>
    <n v="0"/>
    <x v="241"/>
    <n v="2024"/>
    <x v="7"/>
    <n v="0.24999848298209312"/>
    <s v="Profit"/>
    <s v="Large Order"/>
  </r>
  <r>
    <s v="O00245"/>
    <x v="67"/>
    <d v="2023-10-02T00:00:00"/>
    <s v="C049"/>
    <x v="82"/>
    <x v="2"/>
    <x v="2"/>
    <s v="Enugu"/>
    <s v="Enugu"/>
    <s v="P022"/>
    <x v="1"/>
    <s v="Phones"/>
    <s v="Phones Model 2"/>
    <n v="541.37"/>
    <n v="2"/>
    <n v="0.3"/>
    <x v="242"/>
    <n v="2023"/>
    <x v="11"/>
    <n v="9.9931654875593402E-3"/>
    <s v="Profit"/>
    <s v="Small Order"/>
  </r>
  <r>
    <s v="O00246"/>
    <x v="209"/>
    <d v="2023-11-27T00:00:00"/>
    <s v="C063"/>
    <x v="10"/>
    <x v="0"/>
    <x v="3"/>
    <s v="Lagos"/>
    <s v="Ikeja"/>
    <s v="P029"/>
    <x v="1"/>
    <s v="Accessories"/>
    <s v="Accessories Model 4"/>
    <n v="325.89999999999998"/>
    <n v="3"/>
    <n v="0.1"/>
    <x v="243"/>
    <n v="2023"/>
    <x v="9"/>
    <n v="0.16999079472230746"/>
    <s v="Profit"/>
    <s v="Small Order"/>
  </r>
  <r>
    <s v="O00247"/>
    <x v="210"/>
    <d v="2024-04-18T00:00:00"/>
    <s v="C028"/>
    <x v="92"/>
    <x v="1"/>
    <x v="1"/>
    <s v="Kaduna"/>
    <s v="Kaduna"/>
    <s v="P009"/>
    <x v="2"/>
    <s v="Tables"/>
    <s v="Tables Model 4"/>
    <n v="785.71"/>
    <n v="2"/>
    <n v="0.1"/>
    <x v="244"/>
    <n v="2024"/>
    <x v="4"/>
    <n v="0.16999910908604954"/>
    <s v="Profit"/>
    <s v="Small Order"/>
  </r>
  <r>
    <s v="O00248"/>
    <x v="47"/>
    <d v="2023-03-29T00:00:00"/>
    <s v="C013"/>
    <x v="86"/>
    <x v="0"/>
    <x v="1"/>
    <s v="Kaduna"/>
    <s v="Kaduna"/>
    <s v="P009"/>
    <x v="2"/>
    <s v="Tables"/>
    <s v="Tables Model 4"/>
    <n v="526.91"/>
    <n v="5"/>
    <n v="0.3"/>
    <x v="245"/>
    <n v="2023"/>
    <x v="3"/>
    <n v="1.0001708071587179E-2"/>
    <s v="Profit"/>
    <s v="Small Order"/>
  </r>
  <r>
    <s v="O00249"/>
    <x v="94"/>
    <d v="2024-05-01T00:00:00"/>
    <s v="C088"/>
    <x v="27"/>
    <x v="1"/>
    <x v="2"/>
    <s v="Enugu"/>
    <s v="Enugu"/>
    <s v="P020"/>
    <x v="0"/>
    <s v="Binders"/>
    <s v="Binders Model 5"/>
    <n v="1208.1500000000001"/>
    <n v="3"/>
    <n v="0.1"/>
    <x v="246"/>
    <n v="2024"/>
    <x v="4"/>
    <n v="0.17000372470305838"/>
    <s v="Profit"/>
    <s v="Large Order"/>
  </r>
  <r>
    <s v="O00250"/>
    <x v="211"/>
    <d v="2023-01-14T00:00:00"/>
    <s v="C074"/>
    <x v="37"/>
    <x v="0"/>
    <x v="3"/>
    <s v="Lagos"/>
    <s v="Ikeja"/>
    <s v="P023"/>
    <x v="1"/>
    <s v="Phones"/>
    <s v="Phones Model 3"/>
    <n v="1402.93"/>
    <n v="7"/>
    <n v="0.1"/>
    <x v="247"/>
    <n v="2023"/>
    <x v="7"/>
    <n v="0.17000135430848295"/>
    <s v="Profit"/>
    <s v="Large Order"/>
  </r>
  <r>
    <s v="O00251"/>
    <x v="212"/>
    <d v="2023-09-10T00:00:00"/>
    <s v="C090"/>
    <x v="93"/>
    <x v="2"/>
    <x v="3"/>
    <s v="Lagos"/>
    <s v="Ikeja"/>
    <s v="P019"/>
    <x v="0"/>
    <s v="Binders"/>
    <s v="Binders Model 4"/>
    <n v="1469.36"/>
    <n v="8"/>
    <n v="0.1"/>
    <x v="248"/>
    <n v="2023"/>
    <x v="11"/>
    <n v="0.16999918331790712"/>
    <s v="Profit"/>
    <s v="Large Order"/>
  </r>
  <r>
    <s v="O00252"/>
    <x v="213"/>
    <d v="2024-11-25T00:00:00"/>
    <s v="C092"/>
    <x v="79"/>
    <x v="1"/>
    <x v="1"/>
    <s v="Kaduna"/>
    <s v="Kaduna"/>
    <s v="P007"/>
    <x v="2"/>
    <s v="Tables"/>
    <s v="Tables Model 2"/>
    <n v="1045.51"/>
    <n v="9"/>
    <n v="0.2"/>
    <x v="249"/>
    <n v="2024"/>
    <x v="9"/>
    <n v="9.0003921531118775E-2"/>
    <s v="Profit"/>
    <s v="Large Order"/>
  </r>
  <r>
    <s v="O00253"/>
    <x v="214"/>
    <d v="2024-01-21T00:00:00"/>
    <s v="C028"/>
    <x v="92"/>
    <x v="1"/>
    <x v="1"/>
    <s v="Kaduna"/>
    <s v="Kaduna"/>
    <s v="P001"/>
    <x v="2"/>
    <s v="Chairs"/>
    <s v="Chairs Model 1"/>
    <n v="999.43"/>
    <n v="5"/>
    <n v="0.1"/>
    <x v="250"/>
    <n v="2024"/>
    <x v="7"/>
    <n v="0.16999689823199224"/>
    <s v="Profit"/>
    <s v="Small Order"/>
  </r>
  <r>
    <s v="O00254"/>
    <x v="215"/>
    <d v="2023-02-17T00:00:00"/>
    <s v="C079"/>
    <x v="6"/>
    <x v="2"/>
    <x v="2"/>
    <s v="Enugu"/>
    <s v="Enugu"/>
    <s v="P023"/>
    <x v="1"/>
    <s v="Phones"/>
    <s v="Phones Model 3"/>
    <n v="33.14"/>
    <n v="8"/>
    <n v="0.3"/>
    <x v="251"/>
    <n v="2023"/>
    <x v="8"/>
    <n v="9.9577549788774904E-3"/>
    <s v="Profit"/>
    <s v="Small Order"/>
  </r>
  <r>
    <s v="O00255"/>
    <x v="216"/>
    <d v="2023-05-14T00:00:00"/>
    <s v="C009"/>
    <x v="66"/>
    <x v="0"/>
    <x v="3"/>
    <s v="Lagos"/>
    <s v="Ikeja"/>
    <s v="P012"/>
    <x v="0"/>
    <s v="Paper"/>
    <s v="Paper Model 2"/>
    <n v="1952.31"/>
    <n v="5"/>
    <n v="0.05"/>
    <x v="252"/>
    <n v="2023"/>
    <x v="2"/>
    <n v="0.21000250984730909"/>
    <s v="Profit"/>
    <s v="Large Order"/>
  </r>
  <r>
    <s v="O00256"/>
    <x v="217"/>
    <d v="2024-03-06T00:00:00"/>
    <s v="C002"/>
    <x v="19"/>
    <x v="2"/>
    <x v="1"/>
    <s v="Kaduna"/>
    <s v="Kaduna"/>
    <s v="P029"/>
    <x v="1"/>
    <s v="Accessories"/>
    <s v="Accessories Model 4"/>
    <n v="763.07"/>
    <n v="8"/>
    <n v="0"/>
    <x v="253"/>
    <n v="2024"/>
    <x v="3"/>
    <n v="0.25000327623940138"/>
    <s v="Profit"/>
    <s v="Small Order"/>
  </r>
  <r>
    <s v="O00257"/>
    <x v="218"/>
    <d v="2023-11-24T00:00:00"/>
    <s v="C026"/>
    <x v="50"/>
    <x v="1"/>
    <x v="2"/>
    <s v="Enugu"/>
    <s v="Enugu"/>
    <s v="P006"/>
    <x v="2"/>
    <s v="Tables"/>
    <s v="Tables Model 1"/>
    <n v="1585.43"/>
    <n v="7"/>
    <n v="0.3"/>
    <x v="254"/>
    <n v="2023"/>
    <x v="9"/>
    <n v="9.9972878020473943E-3"/>
    <s v="Profit"/>
    <s v="Large Order"/>
  </r>
  <r>
    <s v="O00258"/>
    <x v="219"/>
    <d v="2024-02-18T00:00:00"/>
    <s v="C069"/>
    <x v="44"/>
    <x v="2"/>
    <x v="3"/>
    <s v="Lagos"/>
    <s v="Ikeja"/>
    <s v="P011"/>
    <x v="0"/>
    <s v="Paper"/>
    <s v="Paper Model 1"/>
    <n v="489.36"/>
    <n v="7"/>
    <n v="0.1"/>
    <x v="255"/>
    <n v="2024"/>
    <x v="8"/>
    <n v="0.1699975478175576"/>
    <s v="Profit"/>
    <s v="Small Order"/>
  </r>
  <r>
    <s v="O00259"/>
    <x v="220"/>
    <d v="2023-01-18T00:00:00"/>
    <s v="C020"/>
    <x v="12"/>
    <x v="0"/>
    <x v="0"/>
    <s v="Rivers"/>
    <s v="Port Harcourt"/>
    <s v="P017"/>
    <x v="0"/>
    <s v="Binders"/>
    <s v="Binders Model 2"/>
    <n v="1473.91"/>
    <n v="3"/>
    <n v="0.2"/>
    <x v="256"/>
    <n v="2023"/>
    <x v="7"/>
    <n v="8.9998710911792443E-2"/>
    <s v="Profit"/>
    <s v="Large Order"/>
  </r>
  <r>
    <s v="O00260"/>
    <x v="221"/>
    <d v="2024-03-30T00:00:00"/>
    <s v="C070"/>
    <x v="3"/>
    <x v="2"/>
    <x v="0"/>
    <s v="Rivers"/>
    <s v="Port Harcourt"/>
    <s v="P012"/>
    <x v="0"/>
    <s v="Paper"/>
    <s v="Paper Model 2"/>
    <n v="57.96"/>
    <n v="9"/>
    <n v="0.1"/>
    <x v="257"/>
    <n v="2024"/>
    <x v="3"/>
    <n v="0.16994478951000688"/>
    <s v="Profit"/>
    <s v="Small Order"/>
  </r>
  <r>
    <s v="O00261"/>
    <x v="222"/>
    <d v="2023-08-23T00:00:00"/>
    <s v="C009"/>
    <x v="66"/>
    <x v="0"/>
    <x v="3"/>
    <s v="Lagos"/>
    <s v="Ikeja"/>
    <s v="P004"/>
    <x v="2"/>
    <s v="Chairs"/>
    <s v="Chairs Model 4"/>
    <n v="1485.19"/>
    <n v="1"/>
    <n v="0.05"/>
    <x v="258"/>
    <n v="2023"/>
    <x v="0"/>
    <n v="0.21000006733145252"/>
    <s v="Profit"/>
    <s v="Large Order"/>
  </r>
  <r>
    <s v="O00262"/>
    <x v="223"/>
    <d v="2023-03-19T00:00:00"/>
    <s v="C087"/>
    <x v="11"/>
    <x v="1"/>
    <x v="3"/>
    <s v="Lagos"/>
    <s v="Ikeja"/>
    <s v="P022"/>
    <x v="1"/>
    <s v="Phones"/>
    <s v="Phones Model 2"/>
    <n v="1036.57"/>
    <n v="1"/>
    <n v="0.2"/>
    <x v="259"/>
    <n v="2023"/>
    <x v="3"/>
    <n v="8.9998745863762233E-2"/>
    <s v="Profit"/>
    <s v="Large Order"/>
  </r>
  <r>
    <s v="O00263"/>
    <x v="224"/>
    <d v="2024-03-31T00:00:00"/>
    <s v="C030"/>
    <x v="22"/>
    <x v="1"/>
    <x v="0"/>
    <s v="Rivers"/>
    <s v="Port Harcourt"/>
    <s v="P011"/>
    <x v="0"/>
    <s v="Paper"/>
    <s v="Paper Model 1"/>
    <n v="960.38"/>
    <n v="10"/>
    <n v="0"/>
    <x v="260"/>
    <n v="2024"/>
    <x v="3"/>
    <n v="0.24999479372748287"/>
    <s v="Profit"/>
    <s v="Small Order"/>
  </r>
  <r>
    <s v="O00264"/>
    <x v="138"/>
    <d v="2024-04-13T00:00:00"/>
    <s v="C051"/>
    <x v="67"/>
    <x v="1"/>
    <x v="0"/>
    <s v="Rivers"/>
    <s v="Port Harcourt"/>
    <s v="P006"/>
    <x v="2"/>
    <s v="Tables"/>
    <s v="Tables Model 1"/>
    <n v="1042.24"/>
    <n v="4"/>
    <n v="0.3"/>
    <x v="261"/>
    <n v="2024"/>
    <x v="4"/>
    <n v="9.9976972674240099E-3"/>
    <s v="Profit"/>
    <s v="Large Order"/>
  </r>
  <r>
    <s v="O00265"/>
    <x v="158"/>
    <d v="2024-01-12T00:00:00"/>
    <s v="C097"/>
    <x v="94"/>
    <x v="2"/>
    <x v="0"/>
    <s v="Rivers"/>
    <s v="Port Harcourt"/>
    <s v="P016"/>
    <x v="0"/>
    <s v="Binders"/>
    <s v="Binders Model 1"/>
    <n v="1665.94"/>
    <n v="10"/>
    <n v="0.05"/>
    <x v="262"/>
    <n v="2024"/>
    <x v="7"/>
    <n v="0.21000156068045669"/>
    <s v="Profit"/>
    <s v="Large Order"/>
  </r>
  <r>
    <s v="O00266"/>
    <x v="225"/>
    <d v="2024-04-30T00:00:00"/>
    <s v="C031"/>
    <x v="90"/>
    <x v="1"/>
    <x v="1"/>
    <s v="Kaduna"/>
    <s v="Kaduna"/>
    <s v="P018"/>
    <x v="0"/>
    <s v="Binders"/>
    <s v="Binders Model 3"/>
    <n v="1751.29"/>
    <n v="2"/>
    <n v="0.3"/>
    <x v="263"/>
    <n v="2024"/>
    <x v="4"/>
    <n v="9.9983440777940847E-3"/>
    <s v="Profit"/>
    <s v="Large Order"/>
  </r>
  <r>
    <s v="O00267"/>
    <x v="77"/>
    <d v="2023-09-14T00:00:00"/>
    <s v="C098"/>
    <x v="14"/>
    <x v="0"/>
    <x v="1"/>
    <s v="Kaduna"/>
    <s v="Kaduna"/>
    <s v="P022"/>
    <x v="1"/>
    <s v="Phones"/>
    <s v="Phones Model 2"/>
    <n v="998.7"/>
    <n v="4"/>
    <n v="0.3"/>
    <x v="264"/>
    <n v="2023"/>
    <x v="11"/>
    <n v="1.0003003905076599E-2"/>
    <s v="Profit"/>
    <s v="Small Order"/>
  </r>
  <r>
    <s v="O00268"/>
    <x v="226"/>
    <d v="2024-02-02T00:00:00"/>
    <s v="C038"/>
    <x v="28"/>
    <x v="2"/>
    <x v="2"/>
    <s v="Enugu"/>
    <s v="Enugu"/>
    <s v="P019"/>
    <x v="0"/>
    <s v="Binders"/>
    <s v="Binders Model 4"/>
    <n v="1543.94"/>
    <n v="3"/>
    <n v="0.1"/>
    <x v="265"/>
    <n v="2024"/>
    <x v="7"/>
    <n v="0.17000012953871266"/>
    <s v="Profit"/>
    <s v="Large Order"/>
  </r>
  <r>
    <s v="O00269"/>
    <x v="227"/>
    <d v="2023-06-30T00:00:00"/>
    <s v="C019"/>
    <x v="36"/>
    <x v="2"/>
    <x v="2"/>
    <s v="Enugu"/>
    <s v="Enugu"/>
    <s v="P012"/>
    <x v="0"/>
    <s v="Paper"/>
    <s v="Paper Model 2"/>
    <n v="979.73"/>
    <n v="8"/>
    <n v="0.3"/>
    <x v="266"/>
    <n v="2023"/>
    <x v="10"/>
    <n v="1.0002755861308728E-2"/>
    <s v="Profit"/>
    <s v="Small Order"/>
  </r>
  <r>
    <s v="O00270"/>
    <x v="228"/>
    <d v="2024-03-19T00:00:00"/>
    <s v="C042"/>
    <x v="49"/>
    <x v="1"/>
    <x v="2"/>
    <s v="Enugu"/>
    <s v="Enugu"/>
    <s v="P023"/>
    <x v="1"/>
    <s v="Phones"/>
    <s v="Phones Model 3"/>
    <n v="643.16"/>
    <n v="7"/>
    <n v="0.05"/>
    <x v="267"/>
    <n v="2024"/>
    <x v="3"/>
    <n v="0.20999440263697994"/>
    <s v="Profit"/>
    <s v="Small Order"/>
  </r>
  <r>
    <s v="O00271"/>
    <x v="229"/>
    <d v="2024-12-20T00:00:00"/>
    <s v="C043"/>
    <x v="81"/>
    <x v="1"/>
    <x v="0"/>
    <s v="Rivers"/>
    <s v="Port Harcourt"/>
    <s v="P020"/>
    <x v="0"/>
    <s v="Binders"/>
    <s v="Binders Model 5"/>
    <n v="495.06"/>
    <n v="9"/>
    <n v="0.2"/>
    <x v="268"/>
    <n v="2024"/>
    <x v="5"/>
    <n v="9.0009291803013786E-2"/>
    <s v="Profit"/>
    <s v="Small Order"/>
  </r>
  <r>
    <s v="O00272"/>
    <x v="230"/>
    <d v="2023-01-07T00:00:00"/>
    <s v="C091"/>
    <x v="57"/>
    <x v="2"/>
    <x v="3"/>
    <s v="Lagos"/>
    <s v="Ikeja"/>
    <s v="P007"/>
    <x v="2"/>
    <s v="Tables"/>
    <s v="Tables Model 2"/>
    <n v="950.55"/>
    <n v="9"/>
    <n v="0.3"/>
    <x v="269"/>
    <n v="2023"/>
    <x v="7"/>
    <n v="1.0004734101309769E-2"/>
    <s v="Profit"/>
    <s v="Small Order"/>
  </r>
  <r>
    <s v="O00273"/>
    <x v="103"/>
    <d v="2024-12-01T00:00:00"/>
    <s v="C062"/>
    <x v="95"/>
    <x v="1"/>
    <x v="1"/>
    <s v="Kaduna"/>
    <s v="Kaduna"/>
    <s v="P026"/>
    <x v="1"/>
    <s v="Accessories"/>
    <s v="Accessories Model 1"/>
    <n v="1530.65"/>
    <n v="8"/>
    <n v="0.1"/>
    <x v="270"/>
    <n v="2024"/>
    <x v="9"/>
    <n v="0.16999967334139088"/>
    <s v="Profit"/>
    <s v="Large Order"/>
  </r>
  <r>
    <s v="O00274"/>
    <x v="231"/>
    <d v="2024-05-10T00:00:00"/>
    <s v="C073"/>
    <x v="21"/>
    <x v="2"/>
    <x v="1"/>
    <s v="Kaduna"/>
    <s v="Kaduna"/>
    <s v="P018"/>
    <x v="0"/>
    <s v="Binders"/>
    <s v="Binders Model 3"/>
    <n v="1395.56"/>
    <n v="9"/>
    <n v="0.1"/>
    <x v="271"/>
    <n v="2024"/>
    <x v="2"/>
    <n v="0.17000343947949212"/>
    <s v="Profit"/>
    <s v="Large Order"/>
  </r>
  <r>
    <s v="O00275"/>
    <x v="232"/>
    <d v="2024-08-22T00:00:00"/>
    <s v="C053"/>
    <x v="65"/>
    <x v="1"/>
    <x v="0"/>
    <s v="Rivers"/>
    <s v="Port Harcourt"/>
    <s v="P018"/>
    <x v="0"/>
    <s v="Binders"/>
    <s v="Binders Model 3"/>
    <n v="592.38"/>
    <n v="9"/>
    <n v="0.1"/>
    <x v="272"/>
    <n v="2024"/>
    <x v="0"/>
    <n v="0.16999223471420372"/>
    <s v="Profit"/>
    <s v="Small Order"/>
  </r>
  <r>
    <s v="O00276"/>
    <x v="233"/>
    <d v="2023-04-07T00:00:00"/>
    <s v="C082"/>
    <x v="20"/>
    <x v="2"/>
    <x v="0"/>
    <s v="Rivers"/>
    <s v="Port Harcourt"/>
    <s v="P005"/>
    <x v="2"/>
    <s v="Chairs"/>
    <s v="Chairs Model 5"/>
    <n v="925.2"/>
    <n v="2"/>
    <n v="0.1"/>
    <x v="273"/>
    <n v="2023"/>
    <x v="4"/>
    <n v="0.16999567661046261"/>
    <s v="Profit"/>
    <s v="Small Order"/>
  </r>
  <r>
    <s v="O00277"/>
    <x v="234"/>
    <d v="2023-03-26T00:00:00"/>
    <s v="C059"/>
    <x v="60"/>
    <x v="0"/>
    <x v="0"/>
    <s v="Rivers"/>
    <s v="Port Harcourt"/>
    <s v="P006"/>
    <x v="2"/>
    <s v="Tables"/>
    <s v="Tables Model 1"/>
    <n v="941.31"/>
    <n v="1"/>
    <n v="0"/>
    <x v="274"/>
    <n v="2023"/>
    <x v="3"/>
    <n v="0.25000265587319803"/>
    <s v="Profit"/>
    <s v="Small Order"/>
  </r>
  <r>
    <s v="O00278"/>
    <x v="235"/>
    <d v="2024-08-27T00:00:00"/>
    <s v="C083"/>
    <x v="71"/>
    <x v="1"/>
    <x v="1"/>
    <s v="Kaduna"/>
    <s v="Kaduna"/>
    <s v="P024"/>
    <x v="1"/>
    <s v="Phones"/>
    <s v="Phones Model 4"/>
    <n v="417.99"/>
    <n v="1"/>
    <n v="0.05"/>
    <x v="275"/>
    <n v="2024"/>
    <x v="0"/>
    <n v="0.21000502404363741"/>
    <s v="Profit"/>
    <s v="Small Order"/>
  </r>
  <r>
    <s v="O00279"/>
    <x v="67"/>
    <d v="2023-10-04T00:00:00"/>
    <s v="C073"/>
    <x v="21"/>
    <x v="2"/>
    <x v="2"/>
    <s v="Enugu"/>
    <s v="Enugu"/>
    <s v="P005"/>
    <x v="2"/>
    <s v="Chairs"/>
    <s v="Chairs Model 5"/>
    <n v="124.78"/>
    <n v="4"/>
    <n v="0.05"/>
    <x v="276"/>
    <n v="2023"/>
    <x v="11"/>
    <n v="0.20996954640166693"/>
    <s v="Profit"/>
    <s v="Small Order"/>
  </r>
  <r>
    <s v="O00280"/>
    <x v="62"/>
    <d v="2023-05-03T00:00:00"/>
    <s v="C043"/>
    <x v="81"/>
    <x v="1"/>
    <x v="0"/>
    <s v="Rivers"/>
    <s v="Port Harcourt"/>
    <s v="P018"/>
    <x v="0"/>
    <s v="Binders"/>
    <s v="Binders Model 3"/>
    <n v="1790.11"/>
    <n v="4"/>
    <n v="0"/>
    <x v="277"/>
    <n v="2023"/>
    <x v="2"/>
    <n v="0.25000139656222242"/>
    <s v="Profit"/>
    <s v="Large Order"/>
  </r>
  <r>
    <s v="O00281"/>
    <x v="236"/>
    <d v="2025-01-05T00:00:00"/>
    <s v="C040"/>
    <x v="52"/>
    <x v="0"/>
    <x v="1"/>
    <s v="Kaduna"/>
    <s v="Kaduna"/>
    <s v="P018"/>
    <x v="0"/>
    <s v="Binders"/>
    <s v="Binders Model 3"/>
    <n v="307.29000000000002"/>
    <n v="9"/>
    <n v="0.3"/>
    <x v="278"/>
    <n v="2024"/>
    <x v="5"/>
    <n v="9.990562660678836E-3"/>
    <s v="Profit"/>
    <s v="Small Order"/>
  </r>
  <r>
    <s v="O00282"/>
    <x v="237"/>
    <d v="2023-08-11T00:00:00"/>
    <s v="C057"/>
    <x v="70"/>
    <x v="1"/>
    <x v="3"/>
    <s v="Lagos"/>
    <s v="Ikeja"/>
    <s v="P017"/>
    <x v="0"/>
    <s v="Binders"/>
    <s v="Binders Model 2"/>
    <n v="1430.48"/>
    <n v="5"/>
    <n v="0.2"/>
    <x v="279"/>
    <n v="2023"/>
    <x v="0"/>
    <n v="8.9997762988647173E-2"/>
    <s v="Profit"/>
    <s v="Large Order"/>
  </r>
  <r>
    <s v="O00283"/>
    <x v="238"/>
    <d v="2024-03-12T00:00:00"/>
    <s v="C057"/>
    <x v="70"/>
    <x v="1"/>
    <x v="2"/>
    <s v="Enugu"/>
    <s v="Enugu"/>
    <s v="P022"/>
    <x v="1"/>
    <s v="Phones"/>
    <s v="Phones Model 2"/>
    <n v="310.32"/>
    <n v="6"/>
    <n v="0"/>
    <x v="280"/>
    <n v="2024"/>
    <x v="3"/>
    <n v="0.25"/>
    <s v="Profit"/>
    <s v="Small Order"/>
  </r>
  <r>
    <s v="O00284"/>
    <x v="237"/>
    <d v="2023-08-17T00:00:00"/>
    <s v="C067"/>
    <x v="47"/>
    <x v="1"/>
    <x v="0"/>
    <s v="Rivers"/>
    <s v="Port Harcourt"/>
    <s v="P028"/>
    <x v="1"/>
    <s v="Accessories"/>
    <s v="Accessories Model 3"/>
    <n v="1457.14"/>
    <n v="8"/>
    <n v="0.05"/>
    <x v="281"/>
    <n v="2023"/>
    <x v="0"/>
    <n v="0.21000041176551326"/>
    <s v="Profit"/>
    <s v="Large Order"/>
  </r>
  <r>
    <s v="O00285"/>
    <x v="239"/>
    <d v="2023-03-08T00:00:00"/>
    <s v="C095"/>
    <x v="58"/>
    <x v="2"/>
    <x v="2"/>
    <s v="Enugu"/>
    <s v="Enugu"/>
    <s v="P028"/>
    <x v="1"/>
    <s v="Accessories"/>
    <s v="Accessories Model 3"/>
    <n v="234.34"/>
    <n v="1"/>
    <n v="0.1"/>
    <x v="282"/>
    <n v="2023"/>
    <x v="3"/>
    <n v="0.17000938806861826"/>
    <s v="Profit"/>
    <s v="Small Order"/>
  </r>
  <r>
    <s v="O00286"/>
    <x v="234"/>
    <d v="2023-03-27T00:00:00"/>
    <s v="C030"/>
    <x v="22"/>
    <x v="1"/>
    <x v="3"/>
    <s v="Lagos"/>
    <s v="Ikeja"/>
    <s v="P012"/>
    <x v="0"/>
    <s v="Paper"/>
    <s v="Paper Model 2"/>
    <n v="360.35"/>
    <n v="1"/>
    <n v="0.1"/>
    <x v="283"/>
    <n v="2023"/>
    <x v="3"/>
    <n v="0.17000138753989175"/>
    <s v="Profit"/>
    <s v="Small Order"/>
  </r>
  <r>
    <s v="O00287"/>
    <x v="240"/>
    <d v="2024-10-19T00:00:00"/>
    <s v="C031"/>
    <x v="90"/>
    <x v="1"/>
    <x v="1"/>
    <s v="Kaduna"/>
    <s v="Kaduna"/>
    <s v="P028"/>
    <x v="1"/>
    <s v="Accessories"/>
    <s v="Accessories Model 3"/>
    <n v="1710.74"/>
    <n v="7"/>
    <n v="0.05"/>
    <x v="284"/>
    <n v="2024"/>
    <x v="6"/>
    <n v="0.2100026888948642"/>
    <s v="Profit"/>
    <s v="Large Order"/>
  </r>
  <r>
    <s v="O00288"/>
    <x v="241"/>
    <d v="2024-07-22T00:00:00"/>
    <s v="C081"/>
    <x v="69"/>
    <x v="0"/>
    <x v="2"/>
    <s v="Enugu"/>
    <s v="Enugu"/>
    <s v="P005"/>
    <x v="2"/>
    <s v="Chairs"/>
    <s v="Chairs Model 5"/>
    <n v="844.61"/>
    <n v="2"/>
    <n v="0.3"/>
    <x v="285"/>
    <n v="2024"/>
    <x v="1"/>
    <n v="1.000461751577651E-2"/>
    <s v="Profit"/>
    <s v="Small Order"/>
  </r>
  <r>
    <s v="O00289"/>
    <x v="103"/>
    <d v="2024-11-29T00:00:00"/>
    <s v="C097"/>
    <x v="94"/>
    <x v="2"/>
    <x v="0"/>
    <s v="Rivers"/>
    <s v="Port Harcourt"/>
    <s v="P029"/>
    <x v="1"/>
    <s v="Accessories"/>
    <s v="Accessories Model 4"/>
    <n v="523.46"/>
    <n v="2"/>
    <n v="0.3"/>
    <x v="286"/>
    <n v="2024"/>
    <x v="9"/>
    <n v="9.9912123180376719E-3"/>
    <s v="Profit"/>
    <s v="Small Order"/>
  </r>
  <r>
    <s v="O00290"/>
    <x v="242"/>
    <d v="2023-04-10T00:00:00"/>
    <s v="C088"/>
    <x v="27"/>
    <x v="1"/>
    <x v="0"/>
    <s v="Rivers"/>
    <s v="Port Harcourt"/>
    <s v="P023"/>
    <x v="1"/>
    <s v="Phones"/>
    <s v="Phones Model 3"/>
    <n v="967.3"/>
    <n v="2"/>
    <n v="0"/>
    <x v="287"/>
    <n v="2023"/>
    <x v="4"/>
    <n v="0.24999483097281092"/>
    <s v="Profit"/>
    <s v="Small Order"/>
  </r>
  <r>
    <s v="O00291"/>
    <x v="243"/>
    <d v="2023-03-17T00:00:00"/>
    <s v="C086"/>
    <x v="51"/>
    <x v="1"/>
    <x v="3"/>
    <s v="Lagos"/>
    <s v="Ikeja"/>
    <s v="P024"/>
    <x v="1"/>
    <s v="Phones"/>
    <s v="Phones Model 4"/>
    <n v="1669.31"/>
    <n v="10"/>
    <n v="0.05"/>
    <x v="288"/>
    <n v="2023"/>
    <x v="3"/>
    <n v="0.21000293534454356"/>
    <s v="Profit"/>
    <s v="Large Order"/>
  </r>
  <r>
    <s v="O00292"/>
    <x v="244"/>
    <d v="2023-08-18T00:00:00"/>
    <s v="C017"/>
    <x v="41"/>
    <x v="1"/>
    <x v="3"/>
    <s v="Lagos"/>
    <s v="Ikeja"/>
    <s v="P027"/>
    <x v="1"/>
    <s v="Accessories"/>
    <s v="Accessories Model 2"/>
    <n v="88.08"/>
    <n v="5"/>
    <n v="0.3"/>
    <x v="289"/>
    <n v="2023"/>
    <x v="0"/>
    <n v="9.9909173478655768E-3"/>
    <s v="Profit"/>
    <s v="Small Order"/>
  </r>
  <r>
    <s v="O00293"/>
    <x v="245"/>
    <d v="2024-08-09T00:00:00"/>
    <s v="C031"/>
    <x v="90"/>
    <x v="1"/>
    <x v="1"/>
    <s v="Kaduna"/>
    <s v="Kaduna"/>
    <s v="P001"/>
    <x v="2"/>
    <s v="Chairs"/>
    <s v="Chairs Model 1"/>
    <n v="450.56"/>
    <n v="7"/>
    <n v="0.3"/>
    <x v="290"/>
    <n v="2024"/>
    <x v="0"/>
    <n v="1.0009765625E-2"/>
    <s v="Profit"/>
    <s v="Small Order"/>
  </r>
  <r>
    <s v="O00294"/>
    <x v="246"/>
    <d v="2024-06-17T00:00:00"/>
    <s v="C028"/>
    <x v="92"/>
    <x v="1"/>
    <x v="3"/>
    <s v="Lagos"/>
    <s v="Ikeja"/>
    <s v="P007"/>
    <x v="2"/>
    <s v="Tables"/>
    <s v="Tables Model 2"/>
    <n v="1597.4"/>
    <n v="1"/>
    <n v="0.2"/>
    <x v="291"/>
    <n v="2024"/>
    <x v="10"/>
    <n v="9.000250406911231E-2"/>
    <s v="Profit"/>
    <s v="Large Order"/>
  </r>
  <r>
    <s v="O00295"/>
    <x v="247"/>
    <d v="2023-05-25T00:00:00"/>
    <s v="C024"/>
    <x v="77"/>
    <x v="2"/>
    <x v="2"/>
    <s v="Enugu"/>
    <s v="Enugu"/>
    <s v="P010"/>
    <x v="2"/>
    <s v="Tables"/>
    <s v="Tables Model 5"/>
    <n v="1847.74"/>
    <n v="10"/>
    <n v="0.1"/>
    <x v="292"/>
    <n v="2023"/>
    <x v="2"/>
    <n v="0.17000227304707372"/>
    <s v="Profit"/>
    <s v="Large Order"/>
  </r>
  <r>
    <s v="O00296"/>
    <x v="248"/>
    <d v="2024-08-05T00:00:00"/>
    <s v="C034"/>
    <x v="96"/>
    <x v="1"/>
    <x v="3"/>
    <s v="Lagos"/>
    <s v="Ikeja"/>
    <s v="P006"/>
    <x v="2"/>
    <s v="Tables"/>
    <s v="Tables Model 1"/>
    <n v="1127.24"/>
    <n v="1"/>
    <n v="0.05"/>
    <x v="293"/>
    <n v="2024"/>
    <x v="0"/>
    <n v="0.20999964515098826"/>
    <s v="Profit"/>
    <s v="Large Order"/>
  </r>
  <r>
    <s v="O00297"/>
    <x v="18"/>
    <d v="2024-02-27T00:00:00"/>
    <s v="C015"/>
    <x v="39"/>
    <x v="2"/>
    <x v="2"/>
    <s v="Enugu"/>
    <s v="Enugu"/>
    <s v="P027"/>
    <x v="1"/>
    <s v="Accessories"/>
    <s v="Accessories Model 2"/>
    <n v="1844.63"/>
    <n v="3"/>
    <n v="0.3"/>
    <x v="294"/>
    <n v="2024"/>
    <x v="8"/>
    <n v="1.0002005822305827E-2"/>
    <s v="Profit"/>
    <s v="Large Order"/>
  </r>
  <r>
    <s v="O00298"/>
    <x v="51"/>
    <d v="2024-06-03T00:00:00"/>
    <s v="C013"/>
    <x v="86"/>
    <x v="0"/>
    <x v="3"/>
    <s v="Lagos"/>
    <s v="Ikeja"/>
    <s v="P005"/>
    <x v="2"/>
    <s v="Chairs"/>
    <s v="Chairs Model 5"/>
    <n v="337.64"/>
    <n v="5"/>
    <n v="0.3"/>
    <x v="187"/>
    <n v="2024"/>
    <x v="2"/>
    <n v="1.0010662243809976E-2"/>
    <s v="Profit"/>
    <s v="Small Order"/>
  </r>
  <r>
    <s v="O00299"/>
    <x v="39"/>
    <d v="2023-07-14T00:00:00"/>
    <s v="C026"/>
    <x v="50"/>
    <x v="1"/>
    <x v="2"/>
    <s v="Enugu"/>
    <s v="Enugu"/>
    <s v="P019"/>
    <x v="0"/>
    <s v="Binders"/>
    <s v="Binders Model 4"/>
    <n v="25.81"/>
    <n v="3"/>
    <n v="0.2"/>
    <x v="295"/>
    <n v="2023"/>
    <x v="1"/>
    <n v="8.98876404494382E-2"/>
    <s v="Profit"/>
    <s v="Small Order"/>
  </r>
  <r>
    <s v="O00300"/>
    <x v="29"/>
    <d v="2024-04-11T00:00:00"/>
    <s v="C070"/>
    <x v="3"/>
    <x v="2"/>
    <x v="3"/>
    <s v="Lagos"/>
    <s v="Ikeja"/>
    <s v="P022"/>
    <x v="1"/>
    <s v="Phones"/>
    <s v="Phones Model 2"/>
    <n v="1245.3800000000001"/>
    <n v="6"/>
    <n v="0.2"/>
    <x v="296"/>
    <n v="2024"/>
    <x v="4"/>
    <n v="8.9996627535370716E-2"/>
    <s v="Profit"/>
    <s v="Large Order"/>
  </r>
  <r>
    <s v="O00301"/>
    <x v="249"/>
    <d v="2024-09-23T00:00:00"/>
    <s v="C003"/>
    <x v="64"/>
    <x v="0"/>
    <x v="0"/>
    <s v="Rivers"/>
    <s v="Port Harcourt"/>
    <s v="P009"/>
    <x v="2"/>
    <s v="Tables"/>
    <s v="Tables Model 4"/>
    <n v="284.94"/>
    <n v="2"/>
    <n v="0.1"/>
    <x v="297"/>
    <n v="2024"/>
    <x v="11"/>
    <n v="0.17000070190215483"/>
    <s v="Profit"/>
    <s v="Small Order"/>
  </r>
  <r>
    <s v="O00302"/>
    <x v="250"/>
    <d v="2023-11-14T00:00:00"/>
    <s v="C090"/>
    <x v="93"/>
    <x v="2"/>
    <x v="0"/>
    <s v="Rivers"/>
    <s v="Port Harcourt"/>
    <s v="P016"/>
    <x v="0"/>
    <s v="Binders"/>
    <s v="Binders Model 1"/>
    <n v="1694.04"/>
    <n v="5"/>
    <n v="0.05"/>
    <x v="298"/>
    <n v="2023"/>
    <x v="9"/>
    <n v="0.21000094448773346"/>
    <s v="Profit"/>
    <s v="Large Order"/>
  </r>
  <r>
    <s v="O00303"/>
    <x v="251"/>
    <d v="2023-07-25T00:00:00"/>
    <s v="C087"/>
    <x v="11"/>
    <x v="1"/>
    <x v="3"/>
    <s v="Lagos"/>
    <s v="Ikeja"/>
    <s v="P017"/>
    <x v="0"/>
    <s v="Binders"/>
    <s v="Binders Model 2"/>
    <n v="774.45"/>
    <n v="9"/>
    <n v="0.3"/>
    <x v="299"/>
    <n v="2023"/>
    <x v="1"/>
    <n v="9.994189424753051E-3"/>
    <s v="Profit"/>
    <s v="Small Order"/>
  </r>
  <r>
    <s v="O00304"/>
    <x v="231"/>
    <d v="2024-05-14T00:00:00"/>
    <s v="C013"/>
    <x v="86"/>
    <x v="0"/>
    <x v="1"/>
    <s v="Kaduna"/>
    <s v="Kaduna"/>
    <s v="P012"/>
    <x v="0"/>
    <s v="Paper"/>
    <s v="Paper Model 2"/>
    <n v="620.59"/>
    <n v="5"/>
    <n v="0.05"/>
    <x v="300"/>
    <n v="2024"/>
    <x v="2"/>
    <n v="0.20999371565768057"/>
    <s v="Profit"/>
    <s v="Small Order"/>
  </r>
  <r>
    <s v="O00305"/>
    <x v="252"/>
    <d v="2024-02-27T00:00:00"/>
    <s v="C024"/>
    <x v="77"/>
    <x v="2"/>
    <x v="1"/>
    <s v="Kaduna"/>
    <s v="Kaduna"/>
    <s v="P016"/>
    <x v="0"/>
    <s v="Binders"/>
    <s v="Binders Model 1"/>
    <n v="1580.32"/>
    <n v="8"/>
    <n v="0.3"/>
    <x v="301"/>
    <n v="2024"/>
    <x v="8"/>
    <n v="9.9979750936519188E-3"/>
    <s v="Profit"/>
    <s v="Large Order"/>
  </r>
  <r>
    <s v="O00306"/>
    <x v="253"/>
    <d v="2023-03-28T00:00:00"/>
    <s v="C043"/>
    <x v="81"/>
    <x v="1"/>
    <x v="0"/>
    <s v="Rivers"/>
    <s v="Port Harcourt"/>
    <s v="P017"/>
    <x v="0"/>
    <s v="Binders"/>
    <s v="Binders Model 2"/>
    <n v="1039.68"/>
    <n v="1"/>
    <n v="0"/>
    <x v="302"/>
    <n v="2023"/>
    <x v="3"/>
    <n v="0.25"/>
    <s v="Profit"/>
    <s v="Large Order"/>
  </r>
  <r>
    <s v="O00307"/>
    <x v="208"/>
    <d v="2024-01-31T00:00:00"/>
    <s v="C096"/>
    <x v="23"/>
    <x v="2"/>
    <x v="2"/>
    <s v="Enugu"/>
    <s v="Enugu"/>
    <s v="P014"/>
    <x v="0"/>
    <s v="Paper"/>
    <s v="Paper Model 4"/>
    <n v="363.15"/>
    <n v="1"/>
    <n v="0.05"/>
    <x v="303"/>
    <n v="2024"/>
    <x v="7"/>
    <n v="0.2099958694754234"/>
    <s v="Profit"/>
    <s v="Small Order"/>
  </r>
  <r>
    <s v="O00308"/>
    <x v="254"/>
    <d v="2023-11-25T00:00:00"/>
    <s v="C020"/>
    <x v="12"/>
    <x v="0"/>
    <x v="1"/>
    <s v="Kaduna"/>
    <s v="Kaduna"/>
    <s v="P016"/>
    <x v="0"/>
    <s v="Binders"/>
    <s v="Binders Model 1"/>
    <n v="1790.12"/>
    <n v="1"/>
    <n v="0.2"/>
    <x v="304"/>
    <n v="2023"/>
    <x v="9"/>
    <n v="8.9999553102585311E-2"/>
    <s v="Profit"/>
    <s v="Large Order"/>
  </r>
  <r>
    <s v="O00309"/>
    <x v="255"/>
    <d v="2023-11-27T00:00:00"/>
    <s v="C024"/>
    <x v="77"/>
    <x v="2"/>
    <x v="0"/>
    <s v="Rivers"/>
    <s v="Port Harcourt"/>
    <s v="P007"/>
    <x v="2"/>
    <s v="Tables"/>
    <s v="Tables Model 2"/>
    <n v="219.18"/>
    <n v="5"/>
    <n v="0.1"/>
    <x v="305"/>
    <n v="2023"/>
    <x v="9"/>
    <n v="0.16999726252395289"/>
    <s v="Profit"/>
    <s v="Small Order"/>
  </r>
  <r>
    <s v="O00310"/>
    <x v="256"/>
    <d v="2023-08-30T00:00:00"/>
    <s v="C068"/>
    <x v="7"/>
    <x v="1"/>
    <x v="0"/>
    <s v="Rivers"/>
    <s v="Port Harcourt"/>
    <s v="P005"/>
    <x v="2"/>
    <s v="Chairs"/>
    <s v="Chairs Model 5"/>
    <n v="538.69000000000005"/>
    <n v="1"/>
    <n v="0.05"/>
    <x v="306"/>
    <n v="2023"/>
    <x v="0"/>
    <n v="0.2099909038593625"/>
    <s v="Profit"/>
    <s v="Small Order"/>
  </r>
  <r>
    <s v="O00311"/>
    <x v="257"/>
    <d v="2024-11-13T00:00:00"/>
    <s v="C083"/>
    <x v="71"/>
    <x v="1"/>
    <x v="2"/>
    <s v="Enugu"/>
    <s v="Enugu"/>
    <s v="P014"/>
    <x v="0"/>
    <s v="Paper"/>
    <s v="Paper Model 4"/>
    <n v="379.02"/>
    <n v="5"/>
    <n v="0.1"/>
    <x v="307"/>
    <n v="2024"/>
    <x v="9"/>
    <n v="0.16999102949712419"/>
    <s v="Profit"/>
    <s v="Small Order"/>
  </r>
  <r>
    <s v="O00312"/>
    <x v="24"/>
    <d v="2024-07-12T00:00:00"/>
    <s v="C098"/>
    <x v="14"/>
    <x v="0"/>
    <x v="1"/>
    <s v="Kaduna"/>
    <s v="Kaduna"/>
    <s v="P026"/>
    <x v="1"/>
    <s v="Accessories"/>
    <s v="Accessories Model 1"/>
    <n v="569.6"/>
    <n v="1"/>
    <n v="0.3"/>
    <x v="308"/>
    <n v="2024"/>
    <x v="1"/>
    <n v="1.0007022471910113E-2"/>
    <s v="Profit"/>
    <s v="Small Order"/>
  </r>
  <r>
    <s v="O00313"/>
    <x v="52"/>
    <d v="2023-06-07T00:00:00"/>
    <s v="C050"/>
    <x v="4"/>
    <x v="1"/>
    <x v="1"/>
    <s v="Kaduna"/>
    <s v="Kaduna"/>
    <s v="P022"/>
    <x v="1"/>
    <s v="Phones"/>
    <s v="Phones Model 2"/>
    <n v="1221.25"/>
    <n v="3"/>
    <n v="0.2"/>
    <x v="309"/>
    <n v="2023"/>
    <x v="10"/>
    <n v="8.9997952917093144E-2"/>
    <s v="Profit"/>
    <s v="Large Order"/>
  </r>
  <r>
    <s v="O00314"/>
    <x v="258"/>
    <d v="2023-09-23T00:00:00"/>
    <s v="C008"/>
    <x v="32"/>
    <x v="2"/>
    <x v="2"/>
    <s v="Enugu"/>
    <s v="Enugu"/>
    <s v="P022"/>
    <x v="1"/>
    <s v="Phones"/>
    <s v="Phones Model 2"/>
    <n v="223.89"/>
    <n v="8"/>
    <n v="0.2"/>
    <x v="310"/>
    <n v="2023"/>
    <x v="11"/>
    <n v="8.9999553352092546E-2"/>
    <s v="Profit"/>
    <s v="Small Order"/>
  </r>
  <r>
    <s v="O00315"/>
    <x v="244"/>
    <d v="2023-08-16T00:00:00"/>
    <s v="C091"/>
    <x v="57"/>
    <x v="2"/>
    <x v="3"/>
    <s v="Lagos"/>
    <s v="Ikeja"/>
    <s v="P018"/>
    <x v="0"/>
    <s v="Binders"/>
    <s v="Binders Model 3"/>
    <n v="811.83"/>
    <n v="10"/>
    <n v="0.1"/>
    <x v="311"/>
    <n v="2023"/>
    <x v="0"/>
    <n v="0.1699986450365224"/>
    <s v="Profit"/>
    <s v="Small Order"/>
  </r>
  <r>
    <s v="O00316"/>
    <x v="259"/>
    <d v="2024-07-10T00:00:00"/>
    <s v="C031"/>
    <x v="90"/>
    <x v="1"/>
    <x v="1"/>
    <s v="Kaduna"/>
    <s v="Kaduna"/>
    <s v="P018"/>
    <x v="0"/>
    <s v="Binders"/>
    <s v="Binders Model 3"/>
    <n v="677.29"/>
    <n v="4"/>
    <n v="0"/>
    <x v="312"/>
    <n v="2024"/>
    <x v="1"/>
    <n v="0.24999630881896973"/>
    <s v="Profit"/>
    <s v="Small Order"/>
  </r>
  <r>
    <s v="O00317"/>
    <x v="260"/>
    <d v="2023-07-26T00:00:00"/>
    <s v="C007"/>
    <x v="88"/>
    <x v="0"/>
    <x v="2"/>
    <s v="Enugu"/>
    <s v="Enugu"/>
    <s v="P025"/>
    <x v="1"/>
    <s v="Phones"/>
    <s v="Phones Model 5"/>
    <n v="1795.31"/>
    <n v="8"/>
    <n v="0.3"/>
    <x v="313"/>
    <n v="2023"/>
    <x v="1"/>
    <n v="9.9982732787095262E-3"/>
    <s v="Profit"/>
    <s v="Large Order"/>
  </r>
  <r>
    <s v="O00318"/>
    <x v="261"/>
    <d v="2023-08-30T00:00:00"/>
    <s v="C054"/>
    <x v="80"/>
    <x v="0"/>
    <x v="1"/>
    <s v="Kaduna"/>
    <s v="Kaduna"/>
    <s v="P026"/>
    <x v="1"/>
    <s v="Accessories"/>
    <s v="Accessories Model 1"/>
    <n v="1091.06"/>
    <n v="7"/>
    <n v="0.2"/>
    <x v="314"/>
    <n v="2023"/>
    <x v="0"/>
    <n v="9.0004216083441793E-2"/>
    <s v="Profit"/>
    <s v="Large Order"/>
  </r>
  <r>
    <s v="O00319"/>
    <x v="151"/>
    <d v="2024-08-18T00:00:00"/>
    <s v="C095"/>
    <x v="58"/>
    <x v="2"/>
    <x v="3"/>
    <s v="Lagos"/>
    <s v="Ikeja"/>
    <s v="P030"/>
    <x v="1"/>
    <s v="Accessories"/>
    <s v="Accessories Model 5"/>
    <n v="174.23"/>
    <n v="7"/>
    <n v="0.05"/>
    <x v="315"/>
    <n v="2024"/>
    <x v="0"/>
    <n v="0.2100097572174712"/>
    <s v="Profit"/>
    <s v="Small Order"/>
  </r>
  <r>
    <s v="O00320"/>
    <x v="262"/>
    <d v="2023-12-31T00:00:00"/>
    <s v="C009"/>
    <x v="66"/>
    <x v="0"/>
    <x v="0"/>
    <s v="Rivers"/>
    <s v="Port Harcourt"/>
    <s v="P024"/>
    <x v="1"/>
    <s v="Phones"/>
    <s v="Phones Model 4"/>
    <n v="630.03"/>
    <n v="4"/>
    <n v="0.05"/>
    <x v="316"/>
    <n v="2023"/>
    <x v="5"/>
    <n v="0.21000587273621893"/>
    <s v="Profit"/>
    <s v="Small Order"/>
  </r>
  <r>
    <s v="O00321"/>
    <x v="81"/>
    <d v="2024-09-16T00:00:00"/>
    <s v="C021"/>
    <x v="73"/>
    <x v="2"/>
    <x v="2"/>
    <s v="Enugu"/>
    <s v="Enugu"/>
    <s v="P002"/>
    <x v="2"/>
    <s v="Chairs"/>
    <s v="Chairs Model 2"/>
    <n v="273.48"/>
    <n v="4"/>
    <n v="0.2"/>
    <x v="317"/>
    <n v="2024"/>
    <x v="11"/>
    <n v="8.9988298961532834E-2"/>
    <s v="Profit"/>
    <s v="Small Order"/>
  </r>
  <r>
    <s v="O00322"/>
    <x v="263"/>
    <d v="2024-06-12T00:00:00"/>
    <s v="C028"/>
    <x v="92"/>
    <x v="1"/>
    <x v="3"/>
    <s v="Lagos"/>
    <s v="Ikeja"/>
    <s v="P026"/>
    <x v="1"/>
    <s v="Accessories"/>
    <s v="Accessories Model 1"/>
    <n v="168.94"/>
    <n v="4"/>
    <n v="0.3"/>
    <x v="318"/>
    <n v="2024"/>
    <x v="10"/>
    <n v="1.0003551556765716E-2"/>
    <s v="Profit"/>
    <s v="Small Order"/>
  </r>
  <r>
    <s v="O00323"/>
    <x v="3"/>
    <d v="2024-04-02T00:00:00"/>
    <s v="C066"/>
    <x v="63"/>
    <x v="1"/>
    <x v="0"/>
    <s v="Rivers"/>
    <s v="Port Harcourt"/>
    <s v="P017"/>
    <x v="0"/>
    <s v="Binders"/>
    <s v="Binders Model 2"/>
    <n v="84.39"/>
    <n v="10"/>
    <n v="0.3"/>
    <x v="319"/>
    <n v="2024"/>
    <x v="3"/>
    <n v="9.9537859936011368E-3"/>
    <s v="Profit"/>
    <s v="Small Order"/>
  </r>
  <r>
    <s v="O00324"/>
    <x v="246"/>
    <d v="2024-06-18T00:00:00"/>
    <s v="C064"/>
    <x v="76"/>
    <x v="2"/>
    <x v="0"/>
    <s v="Rivers"/>
    <s v="Port Harcourt"/>
    <s v="P018"/>
    <x v="0"/>
    <s v="Binders"/>
    <s v="Binders Model 3"/>
    <n v="1716.53"/>
    <n v="4"/>
    <n v="0.3"/>
    <x v="96"/>
    <n v="2024"/>
    <x v="10"/>
    <n v="1.0002738082060904E-2"/>
    <s v="Profit"/>
    <s v="Large Order"/>
  </r>
  <r>
    <s v="O00325"/>
    <x v="264"/>
    <d v="2023-10-11T00:00:00"/>
    <s v="C024"/>
    <x v="77"/>
    <x v="2"/>
    <x v="1"/>
    <s v="Kaduna"/>
    <s v="Kaduna"/>
    <s v="P006"/>
    <x v="2"/>
    <s v="Tables"/>
    <s v="Tables Model 1"/>
    <n v="1412.61"/>
    <n v="10"/>
    <n v="0.05"/>
    <x v="320"/>
    <n v="2023"/>
    <x v="6"/>
    <n v="0.21000134502799783"/>
    <s v="Profit"/>
    <s v="Large Order"/>
  </r>
  <r>
    <s v="O00326"/>
    <x v="265"/>
    <d v="2023-07-04T00:00:00"/>
    <s v="C072"/>
    <x v="2"/>
    <x v="0"/>
    <x v="0"/>
    <s v="Rivers"/>
    <s v="Port Harcourt"/>
    <s v="P021"/>
    <x v="1"/>
    <s v="Phones"/>
    <s v="Phones Model 1"/>
    <n v="735.04"/>
    <n v="8"/>
    <n v="0.1"/>
    <x v="321"/>
    <n v="2023"/>
    <x v="10"/>
    <n v="0.17000435350457119"/>
    <s v="Profit"/>
    <s v="Small Order"/>
  </r>
  <r>
    <s v="O00327"/>
    <x v="221"/>
    <d v="2024-03-29T00:00:00"/>
    <s v="C063"/>
    <x v="10"/>
    <x v="0"/>
    <x v="3"/>
    <s v="Lagos"/>
    <s v="Ikeja"/>
    <s v="P004"/>
    <x v="2"/>
    <s v="Chairs"/>
    <s v="Chairs Model 4"/>
    <n v="523.82000000000005"/>
    <n v="6"/>
    <n v="0.05"/>
    <x v="322"/>
    <n v="2024"/>
    <x v="3"/>
    <n v="0.20999580008399829"/>
    <s v="Profit"/>
    <s v="Small Order"/>
  </r>
  <r>
    <s v="O00328"/>
    <x v="189"/>
    <d v="2023-11-11T00:00:00"/>
    <s v="C065"/>
    <x v="68"/>
    <x v="1"/>
    <x v="1"/>
    <s v="Kaduna"/>
    <s v="Kaduna"/>
    <s v="P025"/>
    <x v="1"/>
    <s v="Phones"/>
    <s v="Phones Model 5"/>
    <n v="448.42"/>
    <n v="6"/>
    <n v="0.3"/>
    <x v="323"/>
    <n v="2023"/>
    <x v="9"/>
    <n v="9.990633780830472E-3"/>
    <s v="Profit"/>
    <s v="Small Order"/>
  </r>
  <r>
    <s v="O00329"/>
    <x v="227"/>
    <d v="2023-06-29T00:00:00"/>
    <s v="C006"/>
    <x v="91"/>
    <x v="1"/>
    <x v="1"/>
    <s v="Kaduna"/>
    <s v="Kaduna"/>
    <s v="P005"/>
    <x v="2"/>
    <s v="Chairs"/>
    <s v="Chairs Model 5"/>
    <n v="90.49"/>
    <n v="9"/>
    <n v="0.2"/>
    <x v="324"/>
    <n v="2023"/>
    <x v="10"/>
    <n v="8.9954691126091293E-2"/>
    <s v="Profit"/>
    <s v="Small Order"/>
  </r>
  <r>
    <s v="O00330"/>
    <x v="266"/>
    <d v="2023-01-27T00:00:00"/>
    <s v="C037"/>
    <x v="25"/>
    <x v="0"/>
    <x v="1"/>
    <s v="Kaduna"/>
    <s v="Kaduna"/>
    <s v="P002"/>
    <x v="2"/>
    <s v="Chairs"/>
    <s v="Chairs Model 2"/>
    <n v="934.16"/>
    <n v="1"/>
    <n v="0"/>
    <x v="325"/>
    <n v="2023"/>
    <x v="7"/>
    <n v="0.25"/>
    <s v="Profit"/>
    <s v="Small Order"/>
  </r>
  <r>
    <s v="O00331"/>
    <x v="267"/>
    <d v="2023-08-15T00:00:00"/>
    <s v="C094"/>
    <x v="31"/>
    <x v="1"/>
    <x v="2"/>
    <s v="Enugu"/>
    <s v="Enugu"/>
    <s v="P012"/>
    <x v="0"/>
    <s v="Paper"/>
    <s v="Paper Model 2"/>
    <n v="1613.4"/>
    <n v="6"/>
    <n v="0.05"/>
    <x v="326"/>
    <n v="2023"/>
    <x v="0"/>
    <n v="0.20999752076360481"/>
    <s v="Profit"/>
    <s v="Large Order"/>
  </r>
  <r>
    <s v="O00332"/>
    <x v="268"/>
    <d v="2023-10-22T00:00:00"/>
    <s v="C019"/>
    <x v="36"/>
    <x v="2"/>
    <x v="3"/>
    <s v="Lagos"/>
    <s v="Ikeja"/>
    <s v="P007"/>
    <x v="2"/>
    <s v="Tables"/>
    <s v="Tables Model 2"/>
    <n v="499.49"/>
    <n v="5"/>
    <n v="0"/>
    <x v="327"/>
    <n v="2023"/>
    <x v="6"/>
    <n v="0.24999499489479268"/>
    <s v="Profit"/>
    <s v="Small Order"/>
  </r>
  <r>
    <s v="O00333"/>
    <x v="269"/>
    <d v="2023-12-25T00:00:00"/>
    <s v="C008"/>
    <x v="32"/>
    <x v="2"/>
    <x v="1"/>
    <s v="Kaduna"/>
    <s v="Kaduna"/>
    <s v="P006"/>
    <x v="2"/>
    <s v="Tables"/>
    <s v="Tables Model 1"/>
    <n v="135.38999999999999"/>
    <n v="4"/>
    <n v="0.1"/>
    <x v="328"/>
    <n v="2023"/>
    <x v="5"/>
    <n v="0.17002732845852722"/>
    <s v="Profit"/>
    <s v="Small Order"/>
  </r>
  <r>
    <s v="O00334"/>
    <x v="270"/>
    <d v="2023-02-10T00:00:00"/>
    <s v="C093"/>
    <x v="83"/>
    <x v="1"/>
    <x v="1"/>
    <s v="Kaduna"/>
    <s v="Kaduna"/>
    <s v="P001"/>
    <x v="2"/>
    <s v="Chairs"/>
    <s v="Chairs Model 1"/>
    <n v="493.62"/>
    <n v="2"/>
    <n v="0"/>
    <x v="329"/>
    <n v="2023"/>
    <x v="8"/>
    <n v="0.25001012924922006"/>
    <s v="Profit"/>
    <s v="Small Order"/>
  </r>
  <r>
    <s v="O00335"/>
    <x v="87"/>
    <d v="2024-08-19T00:00:00"/>
    <s v="C018"/>
    <x v="5"/>
    <x v="0"/>
    <x v="0"/>
    <s v="Rivers"/>
    <s v="Port Harcourt"/>
    <s v="P010"/>
    <x v="2"/>
    <s v="Tables"/>
    <s v="Tables Model 5"/>
    <n v="1606"/>
    <n v="5"/>
    <n v="0.2"/>
    <x v="330"/>
    <n v="2024"/>
    <x v="0"/>
    <n v="0.09"/>
    <s v="Profit"/>
    <s v="Large Order"/>
  </r>
  <r>
    <s v="O00336"/>
    <x v="159"/>
    <d v="2024-11-25T00:00:00"/>
    <s v="C036"/>
    <x v="84"/>
    <x v="1"/>
    <x v="3"/>
    <s v="Lagos"/>
    <s v="Ikeja"/>
    <s v="P004"/>
    <x v="2"/>
    <s v="Chairs"/>
    <s v="Chairs Model 4"/>
    <n v="1083.17"/>
    <n v="10"/>
    <n v="0.3"/>
    <x v="331"/>
    <n v="2024"/>
    <x v="9"/>
    <n v="9.9984305326033772E-3"/>
    <s v="Profit"/>
    <s v="Large Order"/>
  </r>
  <r>
    <s v="O00337"/>
    <x v="271"/>
    <d v="2024-01-03T00:00:00"/>
    <s v="C038"/>
    <x v="28"/>
    <x v="2"/>
    <x v="3"/>
    <s v="Lagos"/>
    <s v="Ikeja"/>
    <s v="P011"/>
    <x v="0"/>
    <s v="Paper"/>
    <s v="Paper Model 1"/>
    <n v="1207.6600000000001"/>
    <n v="10"/>
    <n v="0"/>
    <x v="332"/>
    <n v="2024"/>
    <x v="7"/>
    <n v="0.25000414023814649"/>
    <s v="Profit"/>
    <s v="Large Order"/>
  </r>
  <r>
    <s v="O00338"/>
    <x v="272"/>
    <d v="2023-07-07T00:00:00"/>
    <s v="C041"/>
    <x v="54"/>
    <x v="2"/>
    <x v="3"/>
    <s v="Lagos"/>
    <s v="Ikeja"/>
    <s v="P025"/>
    <x v="1"/>
    <s v="Phones"/>
    <s v="Phones Model 5"/>
    <n v="32.25"/>
    <n v="6"/>
    <n v="0.2"/>
    <x v="333"/>
    <n v="2023"/>
    <x v="1"/>
    <n v="8.9922480620155038E-2"/>
    <s v="Profit"/>
    <s v="Small Order"/>
  </r>
  <r>
    <s v="O00339"/>
    <x v="251"/>
    <d v="2023-07-24T00:00:00"/>
    <s v="C074"/>
    <x v="37"/>
    <x v="0"/>
    <x v="2"/>
    <s v="Enugu"/>
    <s v="Enugu"/>
    <s v="P029"/>
    <x v="1"/>
    <s v="Accessories"/>
    <s v="Accessories Model 4"/>
    <n v="772.57"/>
    <n v="6"/>
    <n v="0.05"/>
    <x v="334"/>
    <n v="2023"/>
    <x v="1"/>
    <n v="0.21000038831432749"/>
    <s v="Profit"/>
    <s v="Small Order"/>
  </r>
  <r>
    <s v="O00340"/>
    <x v="273"/>
    <d v="2024-08-17T00:00:00"/>
    <s v="C046"/>
    <x v="75"/>
    <x v="0"/>
    <x v="3"/>
    <s v="Lagos"/>
    <s v="Ikeja"/>
    <s v="P016"/>
    <x v="0"/>
    <s v="Binders"/>
    <s v="Binders Model 1"/>
    <n v="906.54"/>
    <n v="2"/>
    <n v="0.3"/>
    <x v="335"/>
    <n v="2024"/>
    <x v="0"/>
    <n v="1.0005074238312706E-2"/>
    <s v="Profit"/>
    <s v="Small Order"/>
  </r>
  <r>
    <s v="O00341"/>
    <x v="163"/>
    <d v="2023-12-07T00:00:00"/>
    <s v="C023"/>
    <x v="40"/>
    <x v="0"/>
    <x v="1"/>
    <s v="Kaduna"/>
    <s v="Kaduna"/>
    <s v="P016"/>
    <x v="0"/>
    <s v="Binders"/>
    <s v="Binders Model 1"/>
    <n v="327.43"/>
    <n v="3"/>
    <n v="0.1"/>
    <x v="336"/>
    <n v="2023"/>
    <x v="5"/>
    <n v="0.16999053232752037"/>
    <s v="Profit"/>
    <s v="Small Order"/>
  </r>
  <r>
    <s v="O00342"/>
    <x v="274"/>
    <d v="2023-06-18T00:00:00"/>
    <s v="C010"/>
    <x v="35"/>
    <x v="2"/>
    <x v="1"/>
    <s v="Kaduna"/>
    <s v="Kaduna"/>
    <s v="P004"/>
    <x v="2"/>
    <s v="Chairs"/>
    <s v="Chairs Model 4"/>
    <n v="1341.42"/>
    <n v="4"/>
    <n v="0.1"/>
    <x v="337"/>
    <n v="2023"/>
    <x v="10"/>
    <n v="0.1699989563298594"/>
    <s v="Profit"/>
    <s v="Large Order"/>
  </r>
  <r>
    <s v="O00343"/>
    <x v="124"/>
    <d v="2024-09-09T00:00:00"/>
    <s v="C005"/>
    <x v="29"/>
    <x v="2"/>
    <x v="3"/>
    <s v="Lagos"/>
    <s v="Ikeja"/>
    <s v="P006"/>
    <x v="2"/>
    <s v="Tables"/>
    <s v="Tables Model 1"/>
    <n v="909.99"/>
    <n v="2"/>
    <n v="0.05"/>
    <x v="338"/>
    <n v="2024"/>
    <x v="11"/>
    <n v="0.21000230771766723"/>
    <s v="Profit"/>
    <s v="Small Order"/>
  </r>
  <r>
    <s v="O00344"/>
    <x v="93"/>
    <d v="2023-11-16T00:00:00"/>
    <s v="C045"/>
    <x v="8"/>
    <x v="2"/>
    <x v="3"/>
    <s v="Lagos"/>
    <s v="Ikeja"/>
    <s v="P007"/>
    <x v="2"/>
    <s v="Tables"/>
    <s v="Tables Model 2"/>
    <n v="437.42"/>
    <n v="6"/>
    <n v="0.1"/>
    <x v="339"/>
    <n v="2023"/>
    <x v="9"/>
    <n v="0.16999679941475013"/>
    <s v="Profit"/>
    <s v="Small Order"/>
  </r>
  <r>
    <s v="O00345"/>
    <x v="110"/>
    <d v="2024-06-30T00:00:00"/>
    <s v="C019"/>
    <x v="36"/>
    <x v="2"/>
    <x v="2"/>
    <s v="Enugu"/>
    <s v="Enugu"/>
    <s v="P015"/>
    <x v="0"/>
    <s v="Paper"/>
    <s v="Paper Model 5"/>
    <n v="1989.39"/>
    <n v="5"/>
    <n v="0"/>
    <x v="340"/>
    <n v="2024"/>
    <x v="10"/>
    <n v="0.25000125666661638"/>
    <s v="Profit"/>
    <s v="Large Order"/>
  </r>
  <r>
    <s v="O00346"/>
    <x v="275"/>
    <d v="2024-02-21T00:00:00"/>
    <s v="C064"/>
    <x v="76"/>
    <x v="2"/>
    <x v="0"/>
    <s v="Rivers"/>
    <s v="Port Harcourt"/>
    <s v="P022"/>
    <x v="1"/>
    <s v="Phones"/>
    <s v="Phones Model 2"/>
    <n v="444.03"/>
    <n v="6"/>
    <n v="0.2"/>
    <x v="341"/>
    <n v="2024"/>
    <x v="8"/>
    <n v="8.9993919329775018E-2"/>
    <s v="Profit"/>
    <s v="Small Order"/>
  </r>
  <r>
    <s v="O00347"/>
    <x v="100"/>
    <d v="2024-05-05T00:00:00"/>
    <s v="C041"/>
    <x v="54"/>
    <x v="2"/>
    <x v="3"/>
    <s v="Lagos"/>
    <s v="Ikeja"/>
    <s v="P009"/>
    <x v="2"/>
    <s v="Tables"/>
    <s v="Tables Model 4"/>
    <n v="881.62"/>
    <n v="3"/>
    <n v="0.2"/>
    <x v="342"/>
    <n v="2024"/>
    <x v="2"/>
    <n v="9.0004763957260495E-2"/>
    <s v="Profit"/>
    <s v="Small Order"/>
  </r>
  <r>
    <s v="O00348"/>
    <x v="276"/>
    <d v="2024-06-20T00:00:00"/>
    <s v="C097"/>
    <x v="94"/>
    <x v="2"/>
    <x v="2"/>
    <s v="Enugu"/>
    <s v="Enugu"/>
    <s v="P022"/>
    <x v="1"/>
    <s v="Phones"/>
    <s v="Phones Model 2"/>
    <n v="1769.83"/>
    <n v="6"/>
    <n v="0.05"/>
    <x v="343"/>
    <n v="2024"/>
    <x v="10"/>
    <n v="0.20999757038811639"/>
    <s v="Profit"/>
    <s v="Large Order"/>
  </r>
  <r>
    <s v="O00349"/>
    <x v="277"/>
    <d v="2024-01-26T00:00:00"/>
    <s v="C074"/>
    <x v="37"/>
    <x v="0"/>
    <x v="3"/>
    <s v="Lagos"/>
    <s v="Ikeja"/>
    <s v="P014"/>
    <x v="0"/>
    <s v="Paper"/>
    <s v="Paper Model 4"/>
    <n v="1106.0999999999999"/>
    <n v="9"/>
    <n v="0.3"/>
    <x v="344"/>
    <n v="2024"/>
    <x v="7"/>
    <n v="9.9990959226109767E-3"/>
    <s v="Profit"/>
    <s v="Large Order"/>
  </r>
  <r>
    <s v="O00350"/>
    <x v="278"/>
    <d v="2024-07-20T00:00:00"/>
    <s v="C014"/>
    <x v="45"/>
    <x v="2"/>
    <x v="3"/>
    <s v="Lagos"/>
    <s v="Ikeja"/>
    <s v="P007"/>
    <x v="2"/>
    <s v="Tables"/>
    <s v="Tables Model 2"/>
    <n v="1821.54"/>
    <n v="5"/>
    <n v="0"/>
    <x v="345"/>
    <n v="2024"/>
    <x v="1"/>
    <n v="0.24999725506988593"/>
    <s v="Profit"/>
    <s v="Large Order"/>
  </r>
  <r>
    <s v="O00351"/>
    <x v="69"/>
    <d v="2023-01-31T00:00:00"/>
    <s v="C019"/>
    <x v="36"/>
    <x v="2"/>
    <x v="1"/>
    <s v="Kaduna"/>
    <s v="Kaduna"/>
    <s v="P027"/>
    <x v="1"/>
    <s v="Accessories"/>
    <s v="Accessories Model 2"/>
    <n v="1717.84"/>
    <n v="7"/>
    <n v="0.3"/>
    <x v="346"/>
    <n v="2023"/>
    <x v="7"/>
    <n v="1.0000931402226052E-2"/>
    <s v="Profit"/>
    <s v="Large Order"/>
  </r>
  <r>
    <s v="O00352"/>
    <x v="135"/>
    <d v="2023-09-24T00:00:00"/>
    <s v="C006"/>
    <x v="91"/>
    <x v="1"/>
    <x v="3"/>
    <s v="Lagos"/>
    <s v="Ikeja"/>
    <s v="P021"/>
    <x v="1"/>
    <s v="Phones"/>
    <s v="Phones Model 1"/>
    <n v="948.61"/>
    <n v="5"/>
    <n v="0"/>
    <x v="347"/>
    <n v="2023"/>
    <x v="11"/>
    <n v="0.24999736456499511"/>
    <s v="Profit"/>
    <s v="Small Order"/>
  </r>
  <r>
    <s v="O00353"/>
    <x v="15"/>
    <d v="2024-12-31T00:00:00"/>
    <s v="C086"/>
    <x v="51"/>
    <x v="1"/>
    <x v="0"/>
    <s v="Rivers"/>
    <s v="Port Harcourt"/>
    <s v="P002"/>
    <x v="2"/>
    <s v="Chairs"/>
    <s v="Chairs Model 2"/>
    <n v="107.91"/>
    <n v="5"/>
    <n v="0.05"/>
    <x v="348"/>
    <n v="2024"/>
    <x v="5"/>
    <n v="0.20998980632008155"/>
    <s v="Profit"/>
    <s v="Small Order"/>
  </r>
  <r>
    <s v="O00354"/>
    <x v="279"/>
    <d v="2024-11-18T00:00:00"/>
    <s v="C019"/>
    <x v="36"/>
    <x v="2"/>
    <x v="1"/>
    <s v="Kaduna"/>
    <s v="Kaduna"/>
    <s v="P017"/>
    <x v="0"/>
    <s v="Binders"/>
    <s v="Binders Model 2"/>
    <n v="583.98"/>
    <n v="8"/>
    <n v="0.3"/>
    <x v="349"/>
    <n v="2024"/>
    <x v="9"/>
    <n v="1.0000342477482105E-2"/>
    <s v="Profit"/>
    <s v="Small Order"/>
  </r>
  <r>
    <s v="O00355"/>
    <x v="280"/>
    <d v="2023-02-25T00:00:00"/>
    <s v="C061"/>
    <x v="62"/>
    <x v="2"/>
    <x v="1"/>
    <s v="Kaduna"/>
    <s v="Kaduna"/>
    <s v="P015"/>
    <x v="0"/>
    <s v="Paper"/>
    <s v="Paper Model 5"/>
    <n v="555.47"/>
    <n v="2"/>
    <n v="0.05"/>
    <x v="350"/>
    <n v="2023"/>
    <x v="8"/>
    <n v="0.21000234036041551"/>
    <s v="Profit"/>
    <s v="Small Order"/>
  </r>
  <r>
    <s v="O00356"/>
    <x v="281"/>
    <d v="2024-10-19T00:00:00"/>
    <s v="C027"/>
    <x v="15"/>
    <x v="2"/>
    <x v="0"/>
    <s v="Rivers"/>
    <s v="Port Harcourt"/>
    <s v="P015"/>
    <x v="0"/>
    <s v="Paper"/>
    <s v="Paper Model 5"/>
    <n v="636.95000000000005"/>
    <n v="10"/>
    <n v="0"/>
    <x v="351"/>
    <n v="2024"/>
    <x v="6"/>
    <n v="0.25000392495486301"/>
    <s v="Profit"/>
    <s v="Small Order"/>
  </r>
  <r>
    <s v="O00357"/>
    <x v="23"/>
    <d v="2024-10-02T00:00:00"/>
    <s v="C065"/>
    <x v="68"/>
    <x v="1"/>
    <x v="1"/>
    <s v="Kaduna"/>
    <s v="Kaduna"/>
    <s v="P026"/>
    <x v="1"/>
    <s v="Accessories"/>
    <s v="Accessories Model 1"/>
    <n v="1415.53"/>
    <n v="3"/>
    <n v="0.3"/>
    <x v="352"/>
    <n v="2024"/>
    <x v="6"/>
    <n v="1.0003320311120216E-2"/>
    <s v="Profit"/>
    <s v="Large Order"/>
  </r>
  <r>
    <s v="O00358"/>
    <x v="282"/>
    <d v="2023-11-05T00:00:00"/>
    <s v="C089"/>
    <x v="9"/>
    <x v="2"/>
    <x v="0"/>
    <s v="Rivers"/>
    <s v="Port Harcourt"/>
    <s v="P007"/>
    <x v="2"/>
    <s v="Tables"/>
    <s v="Tables Model 2"/>
    <n v="944.32"/>
    <n v="4"/>
    <n v="0.05"/>
    <x v="353"/>
    <n v="2023"/>
    <x v="6"/>
    <n v="0.21000296509657743"/>
    <s v="Profit"/>
    <s v="Small Order"/>
  </r>
  <r>
    <s v="O00359"/>
    <x v="283"/>
    <d v="2023-10-07T00:00:00"/>
    <s v="C019"/>
    <x v="36"/>
    <x v="2"/>
    <x v="1"/>
    <s v="Kaduna"/>
    <s v="Kaduna"/>
    <s v="P021"/>
    <x v="1"/>
    <s v="Phones"/>
    <s v="Phones Model 1"/>
    <n v="1345.53"/>
    <n v="8"/>
    <n v="0.05"/>
    <x v="354"/>
    <n v="2023"/>
    <x v="6"/>
    <n v="0.2099990338379672"/>
    <s v="Profit"/>
    <s v="Large Order"/>
  </r>
  <r>
    <s v="O00360"/>
    <x v="93"/>
    <d v="2023-11-11T00:00:00"/>
    <s v="C100"/>
    <x v="74"/>
    <x v="2"/>
    <x v="2"/>
    <s v="Enugu"/>
    <s v="Enugu"/>
    <s v="P008"/>
    <x v="2"/>
    <s v="Tables"/>
    <s v="Tables Model 3"/>
    <n v="204.44"/>
    <n v="1"/>
    <n v="0.2"/>
    <x v="355"/>
    <n v="2023"/>
    <x v="9"/>
    <n v="9.0001956564273136E-2"/>
    <s v="Profit"/>
    <s v="Small Order"/>
  </r>
  <r>
    <s v="O00361"/>
    <x v="117"/>
    <d v="2024-07-23T00:00:00"/>
    <s v="C043"/>
    <x v="81"/>
    <x v="1"/>
    <x v="0"/>
    <s v="Rivers"/>
    <s v="Port Harcourt"/>
    <s v="P006"/>
    <x v="2"/>
    <s v="Tables"/>
    <s v="Tables Model 1"/>
    <n v="1135.3900000000001"/>
    <n v="7"/>
    <n v="0.1"/>
    <x v="356"/>
    <n v="2024"/>
    <x v="1"/>
    <n v="0.1700032587921331"/>
    <s v="Profit"/>
    <s v="Large Order"/>
  </r>
  <r>
    <s v="O00362"/>
    <x v="284"/>
    <d v="2023-06-29T00:00:00"/>
    <s v="C086"/>
    <x v="51"/>
    <x v="1"/>
    <x v="1"/>
    <s v="Kaduna"/>
    <s v="Kaduna"/>
    <s v="P030"/>
    <x v="1"/>
    <s v="Accessories"/>
    <s v="Accessories Model 5"/>
    <n v="439.72"/>
    <n v="10"/>
    <n v="0.3"/>
    <x v="357"/>
    <n v="2023"/>
    <x v="10"/>
    <n v="1.0006367688529064E-2"/>
    <s v="Profit"/>
    <s v="Small Order"/>
  </r>
  <r>
    <s v="O00363"/>
    <x v="285"/>
    <d v="2024-05-13T00:00:00"/>
    <s v="C064"/>
    <x v="76"/>
    <x v="2"/>
    <x v="1"/>
    <s v="Kaduna"/>
    <s v="Kaduna"/>
    <s v="P001"/>
    <x v="2"/>
    <s v="Chairs"/>
    <s v="Chairs Model 1"/>
    <n v="1258.01"/>
    <n v="5"/>
    <n v="0.3"/>
    <x v="358"/>
    <n v="2024"/>
    <x v="2"/>
    <n v="9.9999205093759189E-3"/>
    <s v="Profit"/>
    <s v="Large Order"/>
  </r>
  <r>
    <s v="O00364"/>
    <x v="286"/>
    <d v="2023-01-30T00:00:00"/>
    <s v="C095"/>
    <x v="58"/>
    <x v="2"/>
    <x v="3"/>
    <s v="Lagos"/>
    <s v="Ikeja"/>
    <s v="P018"/>
    <x v="0"/>
    <s v="Binders"/>
    <s v="Binders Model 3"/>
    <n v="508.5"/>
    <n v="4"/>
    <n v="0"/>
    <x v="359"/>
    <n v="2023"/>
    <x v="7"/>
    <n v="0.24999016715830877"/>
    <s v="Profit"/>
    <s v="Small Order"/>
  </r>
  <r>
    <s v="O00365"/>
    <x v="136"/>
    <d v="2023-02-04T00:00:00"/>
    <s v="C074"/>
    <x v="37"/>
    <x v="0"/>
    <x v="2"/>
    <s v="Enugu"/>
    <s v="Enugu"/>
    <s v="P021"/>
    <x v="1"/>
    <s v="Phones"/>
    <s v="Phones Model 1"/>
    <n v="1031.26"/>
    <n v="10"/>
    <n v="0.2"/>
    <x v="360"/>
    <n v="2023"/>
    <x v="8"/>
    <n v="8.9996703062273337E-2"/>
    <s v="Profit"/>
    <s v="Large Order"/>
  </r>
  <r>
    <s v="O00366"/>
    <x v="287"/>
    <d v="2024-01-22T00:00:00"/>
    <s v="C081"/>
    <x v="69"/>
    <x v="0"/>
    <x v="0"/>
    <s v="Rivers"/>
    <s v="Port Harcourt"/>
    <s v="P016"/>
    <x v="0"/>
    <s v="Binders"/>
    <s v="Binders Model 1"/>
    <n v="328.84"/>
    <n v="10"/>
    <n v="0.3"/>
    <x v="361"/>
    <n v="2024"/>
    <x v="7"/>
    <n v="1.0004865588127966E-2"/>
    <s v="Profit"/>
    <s v="Small Order"/>
  </r>
  <r>
    <s v="O00367"/>
    <x v="288"/>
    <d v="2023-08-12T00:00:00"/>
    <s v="C077"/>
    <x v="59"/>
    <x v="1"/>
    <x v="0"/>
    <s v="Rivers"/>
    <s v="Port Harcourt"/>
    <s v="P015"/>
    <x v="0"/>
    <s v="Paper"/>
    <s v="Paper Model 5"/>
    <n v="1484.89"/>
    <n v="4"/>
    <n v="0.2"/>
    <x v="362"/>
    <n v="2023"/>
    <x v="0"/>
    <n v="8.9999932654944118E-2"/>
    <s v="Profit"/>
    <s v="Large Order"/>
  </r>
  <r>
    <s v="O00368"/>
    <x v="113"/>
    <d v="2023-03-30T00:00:00"/>
    <s v="C069"/>
    <x v="44"/>
    <x v="2"/>
    <x v="2"/>
    <s v="Enugu"/>
    <s v="Enugu"/>
    <s v="P030"/>
    <x v="1"/>
    <s v="Accessories"/>
    <s v="Accessories Model 5"/>
    <n v="1391.72"/>
    <n v="10"/>
    <n v="0.2"/>
    <x v="363"/>
    <n v="2023"/>
    <x v="3"/>
    <n v="8.9996551030379679E-2"/>
    <s v="Profit"/>
    <s v="Large Order"/>
  </r>
  <r>
    <s v="O00369"/>
    <x v="289"/>
    <d v="2023-12-12T00:00:00"/>
    <s v="C072"/>
    <x v="2"/>
    <x v="0"/>
    <x v="2"/>
    <s v="Enugu"/>
    <s v="Enugu"/>
    <s v="P002"/>
    <x v="2"/>
    <s v="Chairs"/>
    <s v="Chairs Model 2"/>
    <n v="198.41"/>
    <n v="8"/>
    <n v="0"/>
    <x v="364"/>
    <n v="2023"/>
    <x v="5"/>
    <n v="0.24998739982863769"/>
    <s v="Profit"/>
    <s v="Small Order"/>
  </r>
  <r>
    <s v="O00370"/>
    <x v="290"/>
    <d v="2023-10-05T00:00:00"/>
    <s v="C091"/>
    <x v="57"/>
    <x v="2"/>
    <x v="1"/>
    <s v="Kaduna"/>
    <s v="Kaduna"/>
    <s v="P005"/>
    <x v="2"/>
    <s v="Chairs"/>
    <s v="Chairs Model 5"/>
    <n v="1328.87"/>
    <n v="7"/>
    <n v="0.2"/>
    <x v="365"/>
    <n v="2023"/>
    <x v="6"/>
    <n v="9.0001279282397831E-2"/>
    <s v="Profit"/>
    <s v="Large Order"/>
  </r>
  <r>
    <s v="O00371"/>
    <x v="291"/>
    <d v="2024-11-01T00:00:00"/>
    <s v="C008"/>
    <x v="32"/>
    <x v="2"/>
    <x v="2"/>
    <s v="Enugu"/>
    <s v="Enugu"/>
    <s v="P011"/>
    <x v="0"/>
    <s v="Paper"/>
    <s v="Paper Model 1"/>
    <n v="1622.28"/>
    <n v="6"/>
    <n v="0.2"/>
    <x v="366"/>
    <n v="2024"/>
    <x v="6"/>
    <n v="9.0002958798727717E-2"/>
    <s v="Profit"/>
    <s v="Large Order"/>
  </r>
  <r>
    <s v="O00372"/>
    <x v="292"/>
    <d v="2023-12-21T00:00:00"/>
    <s v="C085"/>
    <x v="43"/>
    <x v="2"/>
    <x v="1"/>
    <s v="Kaduna"/>
    <s v="Kaduna"/>
    <s v="P004"/>
    <x v="2"/>
    <s v="Chairs"/>
    <s v="Chairs Model 4"/>
    <n v="841.27"/>
    <n v="7"/>
    <n v="0.05"/>
    <x v="367"/>
    <n v="2023"/>
    <x v="5"/>
    <n v="0.21000392264076931"/>
    <s v="Profit"/>
    <s v="Small Order"/>
  </r>
  <r>
    <s v="O00373"/>
    <x v="167"/>
    <d v="2024-12-15T00:00:00"/>
    <s v="C049"/>
    <x v="82"/>
    <x v="2"/>
    <x v="2"/>
    <s v="Enugu"/>
    <s v="Enugu"/>
    <s v="P030"/>
    <x v="1"/>
    <s v="Accessories"/>
    <s v="Accessories Model 5"/>
    <n v="1220.5"/>
    <n v="2"/>
    <n v="0.2"/>
    <x v="368"/>
    <n v="2024"/>
    <x v="5"/>
    <n v="8.999590331831217E-2"/>
    <s v="Profit"/>
    <s v="Large Order"/>
  </r>
  <r>
    <s v="O00374"/>
    <x v="293"/>
    <d v="2023-09-22T00:00:00"/>
    <s v="C018"/>
    <x v="5"/>
    <x v="0"/>
    <x v="0"/>
    <s v="Rivers"/>
    <s v="Port Harcourt"/>
    <s v="P023"/>
    <x v="1"/>
    <s v="Phones"/>
    <s v="Phones Model 3"/>
    <n v="1572.05"/>
    <n v="6"/>
    <n v="0.2"/>
    <x v="369"/>
    <n v="2023"/>
    <x v="11"/>
    <n v="8.9997137495626725E-2"/>
    <s v="Profit"/>
    <s v="Large Order"/>
  </r>
  <r>
    <s v="O00375"/>
    <x v="294"/>
    <d v="2023-02-26T00:00:00"/>
    <s v="C059"/>
    <x v="60"/>
    <x v="0"/>
    <x v="3"/>
    <s v="Lagos"/>
    <s v="Ikeja"/>
    <s v="P018"/>
    <x v="0"/>
    <s v="Binders"/>
    <s v="Binders Model 3"/>
    <n v="158.63999999999999"/>
    <n v="3"/>
    <n v="0"/>
    <x v="370"/>
    <n v="2023"/>
    <x v="8"/>
    <n v="0.25"/>
    <s v="Profit"/>
    <s v="Small Order"/>
  </r>
  <r>
    <s v="O00376"/>
    <x v="295"/>
    <d v="2023-06-18T00:00:00"/>
    <s v="C035"/>
    <x v="24"/>
    <x v="2"/>
    <x v="2"/>
    <s v="Enugu"/>
    <s v="Enugu"/>
    <s v="P005"/>
    <x v="2"/>
    <s v="Chairs"/>
    <s v="Chairs Model 5"/>
    <n v="285"/>
    <n v="4"/>
    <n v="0"/>
    <x v="371"/>
    <n v="2023"/>
    <x v="10"/>
    <n v="0.25"/>
    <s v="Profit"/>
    <s v="Small Order"/>
  </r>
  <r>
    <s v="O00377"/>
    <x v="296"/>
    <d v="2023-08-09T00:00:00"/>
    <s v="C038"/>
    <x v="28"/>
    <x v="2"/>
    <x v="3"/>
    <s v="Lagos"/>
    <s v="Ikeja"/>
    <s v="P009"/>
    <x v="2"/>
    <s v="Tables"/>
    <s v="Tables Model 4"/>
    <n v="1523.36"/>
    <n v="3"/>
    <n v="0.05"/>
    <x v="372"/>
    <n v="2023"/>
    <x v="0"/>
    <n v="0.21000288835206388"/>
    <s v="Profit"/>
    <s v="Large Order"/>
  </r>
  <r>
    <s v="O00378"/>
    <x v="215"/>
    <d v="2023-02-18T00:00:00"/>
    <s v="C096"/>
    <x v="23"/>
    <x v="2"/>
    <x v="1"/>
    <s v="Kaduna"/>
    <s v="Kaduna"/>
    <s v="P030"/>
    <x v="1"/>
    <s v="Accessories"/>
    <s v="Accessories Model 5"/>
    <n v="1027.3599999999999"/>
    <n v="8"/>
    <n v="0.1"/>
    <x v="373"/>
    <n v="2023"/>
    <x v="8"/>
    <n v="0.16999883195763901"/>
    <s v="Profit"/>
    <s v="Large Order"/>
  </r>
  <r>
    <s v="O00379"/>
    <x v="254"/>
    <d v="2023-11-27T00:00:00"/>
    <s v="C032"/>
    <x v="48"/>
    <x v="0"/>
    <x v="2"/>
    <s v="Enugu"/>
    <s v="Enugu"/>
    <s v="P017"/>
    <x v="0"/>
    <s v="Binders"/>
    <s v="Binders Model 2"/>
    <n v="897.77"/>
    <n v="7"/>
    <n v="0.1"/>
    <x v="374"/>
    <n v="2023"/>
    <x v="9"/>
    <n v="0.16999899751606759"/>
    <s v="Profit"/>
    <s v="Small Order"/>
  </r>
  <r>
    <s v="O00380"/>
    <x v="297"/>
    <d v="2023-08-01T00:00:00"/>
    <s v="C049"/>
    <x v="82"/>
    <x v="2"/>
    <x v="0"/>
    <s v="Rivers"/>
    <s v="Port Harcourt"/>
    <s v="P011"/>
    <x v="0"/>
    <s v="Paper"/>
    <s v="Paper Model 1"/>
    <n v="801.51"/>
    <n v="5"/>
    <n v="0.1"/>
    <x v="375"/>
    <n v="2023"/>
    <x v="1"/>
    <n v="0.17000411722873077"/>
    <s v="Profit"/>
    <s v="Small Order"/>
  </r>
  <r>
    <s v="O00381"/>
    <x v="189"/>
    <d v="2023-11-13T00:00:00"/>
    <s v="C002"/>
    <x v="19"/>
    <x v="2"/>
    <x v="3"/>
    <s v="Lagos"/>
    <s v="Ikeja"/>
    <s v="P019"/>
    <x v="0"/>
    <s v="Binders"/>
    <s v="Binders Model 4"/>
    <n v="1210.18"/>
    <n v="8"/>
    <n v="0"/>
    <x v="376"/>
    <n v="2023"/>
    <x v="9"/>
    <n v="0.25000413161678425"/>
    <s v="Profit"/>
    <s v="Large Order"/>
  </r>
  <r>
    <s v="O00382"/>
    <x v="174"/>
    <d v="2024-06-10T00:00:00"/>
    <s v="C073"/>
    <x v="21"/>
    <x v="2"/>
    <x v="3"/>
    <s v="Lagos"/>
    <s v="Ikeja"/>
    <s v="P009"/>
    <x v="2"/>
    <s v="Tables"/>
    <s v="Tables Model 4"/>
    <n v="932.33"/>
    <n v="5"/>
    <n v="0.3"/>
    <x v="377"/>
    <n v="2024"/>
    <x v="10"/>
    <n v="9.9964604807310717E-3"/>
    <s v="Profit"/>
    <s v="Small Order"/>
  </r>
  <r>
    <s v="O00383"/>
    <x v="298"/>
    <d v="2023-08-19T00:00:00"/>
    <s v="C006"/>
    <x v="91"/>
    <x v="1"/>
    <x v="2"/>
    <s v="Enugu"/>
    <s v="Enugu"/>
    <s v="P027"/>
    <x v="1"/>
    <s v="Accessories"/>
    <s v="Accessories Model 2"/>
    <n v="1161.8800000000001"/>
    <n v="5"/>
    <n v="0.2"/>
    <x v="378"/>
    <n v="2023"/>
    <x v="0"/>
    <n v="9.0000688539263934E-2"/>
    <s v="Profit"/>
    <s v="Large Order"/>
  </r>
  <r>
    <s v="O00384"/>
    <x v="15"/>
    <d v="2025-01-04T00:00:00"/>
    <s v="C087"/>
    <x v="11"/>
    <x v="1"/>
    <x v="2"/>
    <s v="Enugu"/>
    <s v="Enugu"/>
    <s v="P004"/>
    <x v="2"/>
    <s v="Chairs"/>
    <s v="Chairs Model 4"/>
    <n v="238.39"/>
    <n v="4"/>
    <n v="0.3"/>
    <x v="379"/>
    <n v="2024"/>
    <x v="5"/>
    <n v="9.9836402533663333E-3"/>
    <s v="Profit"/>
    <s v="Small Order"/>
  </r>
  <r>
    <s v="O00385"/>
    <x v="162"/>
    <d v="2024-09-20T00:00:00"/>
    <s v="C051"/>
    <x v="67"/>
    <x v="1"/>
    <x v="0"/>
    <s v="Rivers"/>
    <s v="Port Harcourt"/>
    <s v="P001"/>
    <x v="2"/>
    <s v="Chairs"/>
    <s v="Chairs Model 1"/>
    <n v="1879.11"/>
    <n v="3"/>
    <n v="0.3"/>
    <x v="380"/>
    <n v="2024"/>
    <x v="11"/>
    <n v="9.999414616493979E-3"/>
    <s v="Profit"/>
    <s v="Large Order"/>
  </r>
  <r>
    <s v="O00386"/>
    <x v="196"/>
    <d v="2023-05-05T00:00:00"/>
    <s v="C090"/>
    <x v="93"/>
    <x v="2"/>
    <x v="2"/>
    <s v="Enugu"/>
    <s v="Enugu"/>
    <s v="P027"/>
    <x v="1"/>
    <s v="Accessories"/>
    <s v="Accessories Model 2"/>
    <n v="87"/>
    <n v="9"/>
    <n v="0.3"/>
    <x v="381"/>
    <n v="2023"/>
    <x v="4"/>
    <n v="0.01"/>
    <s v="Profit"/>
    <s v="Small Order"/>
  </r>
  <r>
    <s v="O00387"/>
    <x v="299"/>
    <d v="2024-05-31T00:00:00"/>
    <s v="C019"/>
    <x v="36"/>
    <x v="2"/>
    <x v="0"/>
    <s v="Rivers"/>
    <s v="Port Harcourt"/>
    <s v="P018"/>
    <x v="0"/>
    <s v="Binders"/>
    <s v="Binders Model 3"/>
    <n v="1555.78"/>
    <n v="6"/>
    <n v="0.3"/>
    <x v="382"/>
    <n v="2024"/>
    <x v="2"/>
    <n v="1.0001414081682501E-2"/>
    <s v="Profit"/>
    <s v="Large Order"/>
  </r>
  <r>
    <s v="O00388"/>
    <x v="300"/>
    <d v="2024-12-21T00:00:00"/>
    <s v="C080"/>
    <x v="56"/>
    <x v="0"/>
    <x v="1"/>
    <s v="Kaduna"/>
    <s v="Kaduna"/>
    <s v="P029"/>
    <x v="1"/>
    <s v="Accessories"/>
    <s v="Accessories Model 4"/>
    <n v="326.49"/>
    <n v="4"/>
    <n v="0.2"/>
    <x v="383"/>
    <n v="2024"/>
    <x v="5"/>
    <n v="8.9987442188122144E-2"/>
    <s v="Profit"/>
    <s v="Small Order"/>
  </r>
  <r>
    <s v="O00389"/>
    <x v="301"/>
    <d v="2023-02-21T00:00:00"/>
    <s v="C098"/>
    <x v="14"/>
    <x v="0"/>
    <x v="0"/>
    <s v="Rivers"/>
    <s v="Port Harcourt"/>
    <s v="P010"/>
    <x v="2"/>
    <s v="Tables"/>
    <s v="Tables Model 5"/>
    <n v="326.04000000000002"/>
    <n v="2"/>
    <n v="0.05"/>
    <x v="384"/>
    <n v="2023"/>
    <x v="8"/>
    <n v="0.21000490737332841"/>
    <s v="Profit"/>
    <s v="Small Order"/>
  </r>
  <r>
    <s v="O00390"/>
    <x v="248"/>
    <d v="2024-08-05T00:00:00"/>
    <s v="C043"/>
    <x v="81"/>
    <x v="1"/>
    <x v="3"/>
    <s v="Lagos"/>
    <s v="Ikeja"/>
    <s v="P008"/>
    <x v="2"/>
    <s v="Tables"/>
    <s v="Tables Model 3"/>
    <n v="897.19"/>
    <n v="7"/>
    <n v="0"/>
    <x v="385"/>
    <n v="2024"/>
    <x v="0"/>
    <n v="0.25000278647778063"/>
    <s v="Profit"/>
    <s v="Small Order"/>
  </r>
  <r>
    <s v="O00391"/>
    <x v="225"/>
    <d v="2024-05-06T00:00:00"/>
    <s v="C089"/>
    <x v="9"/>
    <x v="2"/>
    <x v="1"/>
    <s v="Kaduna"/>
    <s v="Kaduna"/>
    <s v="P024"/>
    <x v="1"/>
    <s v="Phones"/>
    <s v="Phones Model 4"/>
    <n v="164.13"/>
    <n v="10"/>
    <n v="0.05"/>
    <x v="386"/>
    <n v="2024"/>
    <x v="4"/>
    <n v="0.21001645037470298"/>
    <s v="Profit"/>
    <s v="Small Order"/>
  </r>
  <r>
    <s v="O00392"/>
    <x v="302"/>
    <d v="2023-02-12T00:00:00"/>
    <s v="C057"/>
    <x v="70"/>
    <x v="1"/>
    <x v="2"/>
    <s v="Enugu"/>
    <s v="Enugu"/>
    <s v="P028"/>
    <x v="1"/>
    <s v="Accessories"/>
    <s v="Accessories Model 3"/>
    <n v="1092.69"/>
    <n v="5"/>
    <n v="0"/>
    <x v="387"/>
    <n v="2023"/>
    <x v="8"/>
    <n v="0.2499977120683817"/>
    <s v="Profit"/>
    <s v="Large Order"/>
  </r>
  <r>
    <s v="O00393"/>
    <x v="115"/>
    <d v="2024-11-13T00:00:00"/>
    <s v="C062"/>
    <x v="95"/>
    <x v="1"/>
    <x v="3"/>
    <s v="Lagos"/>
    <s v="Ikeja"/>
    <s v="P017"/>
    <x v="0"/>
    <s v="Binders"/>
    <s v="Binders Model 2"/>
    <n v="892.72"/>
    <n v="7"/>
    <n v="0.3"/>
    <x v="388"/>
    <n v="2024"/>
    <x v="9"/>
    <n v="1.0003136481763599E-2"/>
    <s v="Profit"/>
    <s v="Small Order"/>
  </r>
  <r>
    <s v="O00394"/>
    <x v="303"/>
    <d v="2023-02-25T00:00:00"/>
    <s v="C032"/>
    <x v="48"/>
    <x v="0"/>
    <x v="1"/>
    <s v="Kaduna"/>
    <s v="Kaduna"/>
    <s v="P025"/>
    <x v="1"/>
    <s v="Phones"/>
    <s v="Phones Model 5"/>
    <n v="1971.61"/>
    <n v="8"/>
    <n v="0.05"/>
    <x v="389"/>
    <n v="2023"/>
    <x v="8"/>
    <n v="0.21000096367942953"/>
    <s v="Profit"/>
    <s v="Large Order"/>
  </r>
  <r>
    <s v="O00395"/>
    <x v="126"/>
    <d v="2024-11-12T00:00:00"/>
    <s v="C027"/>
    <x v="15"/>
    <x v="2"/>
    <x v="1"/>
    <s v="Kaduna"/>
    <s v="Kaduna"/>
    <s v="P002"/>
    <x v="2"/>
    <s v="Chairs"/>
    <s v="Chairs Model 2"/>
    <n v="736.35"/>
    <n v="8"/>
    <n v="0"/>
    <x v="390"/>
    <n v="2024"/>
    <x v="9"/>
    <n v="0.25000339512460107"/>
    <s v="Profit"/>
    <s v="Small Order"/>
  </r>
  <r>
    <s v="O00396"/>
    <x v="177"/>
    <d v="2023-01-23T00:00:00"/>
    <s v="C013"/>
    <x v="86"/>
    <x v="0"/>
    <x v="1"/>
    <s v="Kaduna"/>
    <s v="Kaduna"/>
    <s v="P016"/>
    <x v="0"/>
    <s v="Binders"/>
    <s v="Binders Model 1"/>
    <n v="514.54999999999995"/>
    <n v="6"/>
    <n v="0.3"/>
    <x v="391"/>
    <n v="2023"/>
    <x v="7"/>
    <n v="1.0008745505781753E-2"/>
    <s v="Profit"/>
    <s v="Small Order"/>
  </r>
  <r>
    <s v="O00397"/>
    <x v="58"/>
    <d v="2024-01-06T00:00:00"/>
    <s v="C080"/>
    <x v="56"/>
    <x v="0"/>
    <x v="3"/>
    <s v="Lagos"/>
    <s v="Ikeja"/>
    <s v="P014"/>
    <x v="0"/>
    <s v="Paper"/>
    <s v="Paper Model 4"/>
    <n v="964.41"/>
    <n v="2"/>
    <n v="0"/>
    <x v="392"/>
    <n v="2024"/>
    <x v="7"/>
    <n v="0.24999740774152074"/>
    <s v="Profit"/>
    <s v="Small Order"/>
  </r>
  <r>
    <s v="O00398"/>
    <x v="304"/>
    <d v="2023-03-28T00:00:00"/>
    <s v="C080"/>
    <x v="56"/>
    <x v="0"/>
    <x v="2"/>
    <s v="Enugu"/>
    <s v="Enugu"/>
    <s v="P002"/>
    <x v="2"/>
    <s v="Chairs"/>
    <s v="Chairs Model 2"/>
    <n v="191.73"/>
    <n v="9"/>
    <n v="0.3"/>
    <x v="393"/>
    <n v="2023"/>
    <x v="3"/>
    <n v="1.0014082303238929E-2"/>
    <s v="Profit"/>
    <s v="Small Order"/>
  </r>
  <r>
    <s v="O00399"/>
    <x v="305"/>
    <d v="2023-03-31T00:00:00"/>
    <s v="C084"/>
    <x v="53"/>
    <x v="0"/>
    <x v="0"/>
    <s v="Rivers"/>
    <s v="Port Harcourt"/>
    <s v="P027"/>
    <x v="1"/>
    <s v="Accessories"/>
    <s v="Accessories Model 2"/>
    <n v="673.77"/>
    <n v="10"/>
    <n v="0.3"/>
    <x v="394"/>
    <n v="2023"/>
    <x v="3"/>
    <n v="1.0003413627795835E-2"/>
    <s v="Profit"/>
    <s v="Small Order"/>
  </r>
  <r>
    <s v="O00400"/>
    <x v="306"/>
    <d v="2024-08-22T00:00:00"/>
    <s v="C004"/>
    <x v="33"/>
    <x v="1"/>
    <x v="3"/>
    <s v="Lagos"/>
    <s v="Ikeja"/>
    <s v="P002"/>
    <x v="2"/>
    <s v="Chairs"/>
    <s v="Chairs Model 2"/>
    <n v="1013.99"/>
    <n v="6"/>
    <n v="0.3"/>
    <x v="395"/>
    <n v="2024"/>
    <x v="0"/>
    <n v="1.0000098620301975E-2"/>
    <s v="Profit"/>
    <s v="Large Order"/>
  </r>
  <r>
    <s v="O00401"/>
    <x v="307"/>
    <d v="2024-06-08T00:00:00"/>
    <s v="C015"/>
    <x v="39"/>
    <x v="2"/>
    <x v="0"/>
    <s v="Rivers"/>
    <s v="Port Harcourt"/>
    <s v="P009"/>
    <x v="2"/>
    <s v="Tables"/>
    <s v="Tables Model 4"/>
    <n v="1073"/>
    <n v="8"/>
    <n v="0.1"/>
    <x v="396"/>
    <n v="2024"/>
    <x v="10"/>
    <n v="0.16999999999999998"/>
    <s v="Profit"/>
    <s v="Large Order"/>
  </r>
  <r>
    <s v="O00402"/>
    <x v="243"/>
    <d v="2023-03-17T00:00:00"/>
    <s v="C020"/>
    <x v="12"/>
    <x v="0"/>
    <x v="3"/>
    <s v="Lagos"/>
    <s v="Ikeja"/>
    <s v="P017"/>
    <x v="0"/>
    <s v="Binders"/>
    <s v="Binders Model 2"/>
    <n v="1827.64"/>
    <n v="3"/>
    <n v="0.3"/>
    <x v="397"/>
    <n v="2023"/>
    <x v="3"/>
    <n v="1.000196975334311E-2"/>
    <s v="Profit"/>
    <s v="Large Order"/>
  </r>
  <r>
    <s v="O00403"/>
    <x v="308"/>
    <d v="2023-02-22T00:00:00"/>
    <s v="C048"/>
    <x v="55"/>
    <x v="1"/>
    <x v="1"/>
    <s v="Kaduna"/>
    <s v="Kaduna"/>
    <s v="P007"/>
    <x v="2"/>
    <s v="Tables"/>
    <s v="Tables Model 2"/>
    <n v="1547.77"/>
    <n v="3"/>
    <n v="0.1"/>
    <x v="398"/>
    <n v="2023"/>
    <x v="8"/>
    <n v="0.16999941851825531"/>
    <s v="Profit"/>
    <s v="Large Order"/>
  </r>
  <r>
    <s v="O00404"/>
    <x v="309"/>
    <d v="2023-05-10T00:00:00"/>
    <s v="C034"/>
    <x v="96"/>
    <x v="1"/>
    <x v="3"/>
    <s v="Lagos"/>
    <s v="Ikeja"/>
    <s v="P023"/>
    <x v="1"/>
    <s v="Phones"/>
    <s v="Phones Model 3"/>
    <n v="1121.4000000000001"/>
    <n v="10"/>
    <n v="0.3"/>
    <x v="399"/>
    <n v="2023"/>
    <x v="2"/>
    <n v="9.9964330301408957E-3"/>
    <s v="Profit"/>
    <s v="Large Order"/>
  </r>
  <r>
    <s v="O00405"/>
    <x v="310"/>
    <d v="2023-05-02T00:00:00"/>
    <s v="C011"/>
    <x v="1"/>
    <x v="1"/>
    <x v="2"/>
    <s v="Enugu"/>
    <s v="Enugu"/>
    <s v="P019"/>
    <x v="0"/>
    <s v="Binders"/>
    <s v="Binders Model 4"/>
    <n v="1363.22"/>
    <n v="6"/>
    <n v="0.1"/>
    <x v="400"/>
    <n v="2023"/>
    <x v="4"/>
    <n v="0.17000190724901337"/>
    <s v="Profit"/>
    <s v="Large Order"/>
  </r>
  <r>
    <s v="O00406"/>
    <x v="311"/>
    <d v="2023-09-03T00:00:00"/>
    <s v="C077"/>
    <x v="59"/>
    <x v="1"/>
    <x v="0"/>
    <s v="Rivers"/>
    <s v="Port Harcourt"/>
    <s v="P028"/>
    <x v="1"/>
    <s v="Accessories"/>
    <s v="Accessories Model 3"/>
    <n v="1351.2"/>
    <n v="1"/>
    <n v="0.2"/>
    <x v="401"/>
    <n v="2023"/>
    <x v="11"/>
    <n v="9.0001480165778566E-2"/>
    <s v="Profit"/>
    <s v="Large Order"/>
  </r>
  <r>
    <s v="O00407"/>
    <x v="242"/>
    <d v="2023-04-11T00:00:00"/>
    <s v="C059"/>
    <x v="60"/>
    <x v="0"/>
    <x v="3"/>
    <s v="Lagos"/>
    <s v="Ikeja"/>
    <s v="P002"/>
    <x v="2"/>
    <s v="Chairs"/>
    <s v="Chairs Model 2"/>
    <n v="307.42"/>
    <n v="7"/>
    <n v="0.2"/>
    <x v="402"/>
    <n v="2023"/>
    <x v="4"/>
    <n v="9.0007156333355015E-2"/>
    <s v="Profit"/>
    <s v="Small Order"/>
  </r>
  <r>
    <s v="O00408"/>
    <x v="312"/>
    <d v="2023-08-07T00:00:00"/>
    <s v="C084"/>
    <x v="53"/>
    <x v="0"/>
    <x v="3"/>
    <s v="Lagos"/>
    <s v="Ikeja"/>
    <s v="P026"/>
    <x v="1"/>
    <s v="Accessories"/>
    <s v="Accessories Model 1"/>
    <n v="606.47"/>
    <n v="2"/>
    <n v="0.05"/>
    <x v="403"/>
    <n v="2023"/>
    <x v="0"/>
    <n v="0.21000214355203059"/>
    <s v="Profit"/>
    <s v="Small Order"/>
  </r>
  <r>
    <s v="O00409"/>
    <x v="225"/>
    <d v="2024-05-02T00:00:00"/>
    <s v="C044"/>
    <x v="26"/>
    <x v="0"/>
    <x v="2"/>
    <s v="Enugu"/>
    <s v="Enugu"/>
    <s v="P028"/>
    <x v="1"/>
    <s v="Accessories"/>
    <s v="Accessories Model 3"/>
    <n v="894.95"/>
    <n v="6"/>
    <n v="0"/>
    <x v="404"/>
    <n v="2024"/>
    <x v="4"/>
    <n v="0.25000279345214815"/>
    <s v="Profit"/>
    <s v="Small Order"/>
  </r>
  <r>
    <s v="O00410"/>
    <x v="168"/>
    <d v="2023-04-21T00:00:00"/>
    <s v="C077"/>
    <x v="59"/>
    <x v="1"/>
    <x v="1"/>
    <s v="Kaduna"/>
    <s v="Kaduna"/>
    <s v="P011"/>
    <x v="0"/>
    <s v="Paper"/>
    <s v="Paper Model 1"/>
    <n v="606.61"/>
    <n v="7"/>
    <n v="0.1"/>
    <x v="405"/>
    <n v="2023"/>
    <x v="4"/>
    <n v="0.16999390052917032"/>
    <s v="Profit"/>
    <s v="Small Order"/>
  </r>
  <r>
    <s v="O00411"/>
    <x v="313"/>
    <d v="2024-02-17T00:00:00"/>
    <s v="C056"/>
    <x v="17"/>
    <x v="0"/>
    <x v="2"/>
    <s v="Enugu"/>
    <s v="Enugu"/>
    <s v="P014"/>
    <x v="0"/>
    <s v="Paper"/>
    <s v="Paper Model 4"/>
    <n v="629.96"/>
    <n v="7"/>
    <n v="0.05"/>
    <x v="406"/>
    <n v="2024"/>
    <x v="8"/>
    <n v="0.20999746015620036"/>
    <s v="Profit"/>
    <s v="Small Order"/>
  </r>
  <r>
    <s v="O00412"/>
    <x v="158"/>
    <d v="2024-01-10T00:00:00"/>
    <s v="C094"/>
    <x v="31"/>
    <x v="1"/>
    <x v="1"/>
    <s v="Kaduna"/>
    <s v="Kaduna"/>
    <s v="P008"/>
    <x v="2"/>
    <s v="Tables"/>
    <s v="Tables Model 3"/>
    <n v="952.59"/>
    <n v="10"/>
    <n v="0.2"/>
    <x v="407"/>
    <n v="2024"/>
    <x v="7"/>
    <n v="8.9996745714315707E-2"/>
    <s v="Profit"/>
    <s v="Small Order"/>
  </r>
  <r>
    <s v="O00413"/>
    <x v="314"/>
    <d v="2024-09-28T00:00:00"/>
    <s v="C096"/>
    <x v="23"/>
    <x v="2"/>
    <x v="1"/>
    <s v="Kaduna"/>
    <s v="Kaduna"/>
    <s v="P002"/>
    <x v="2"/>
    <s v="Chairs"/>
    <s v="Chairs Model 2"/>
    <n v="709.44"/>
    <n v="1"/>
    <n v="0.3"/>
    <x v="408"/>
    <n v="2024"/>
    <x v="11"/>
    <n v="9.9937979251240403E-3"/>
    <s v="Profit"/>
    <s v="Small Order"/>
  </r>
  <r>
    <s v="O00414"/>
    <x v="20"/>
    <d v="2024-06-17T00:00:00"/>
    <s v="C034"/>
    <x v="96"/>
    <x v="1"/>
    <x v="3"/>
    <s v="Lagos"/>
    <s v="Ikeja"/>
    <s v="P023"/>
    <x v="1"/>
    <s v="Phones"/>
    <s v="Phones Model 3"/>
    <n v="83.68"/>
    <n v="7"/>
    <n v="0"/>
    <x v="409"/>
    <n v="2024"/>
    <x v="10"/>
    <n v="0.25"/>
    <s v="Profit"/>
    <s v="Small Order"/>
  </r>
  <r>
    <s v="O00415"/>
    <x v="198"/>
    <d v="2024-06-29T00:00:00"/>
    <s v="C027"/>
    <x v="15"/>
    <x v="2"/>
    <x v="2"/>
    <s v="Enugu"/>
    <s v="Enugu"/>
    <s v="P012"/>
    <x v="0"/>
    <s v="Paper"/>
    <s v="Paper Model 2"/>
    <n v="1832.04"/>
    <n v="5"/>
    <n v="0.1"/>
    <x v="410"/>
    <n v="2024"/>
    <x v="10"/>
    <n v="0.17000174668675355"/>
    <s v="Profit"/>
    <s v="Large Order"/>
  </r>
  <r>
    <s v="O00416"/>
    <x v="315"/>
    <d v="2024-01-11T00:00:00"/>
    <s v="C082"/>
    <x v="20"/>
    <x v="2"/>
    <x v="0"/>
    <s v="Rivers"/>
    <s v="Port Harcourt"/>
    <s v="P002"/>
    <x v="2"/>
    <s v="Chairs"/>
    <s v="Chairs Model 2"/>
    <n v="939.43"/>
    <n v="7"/>
    <n v="0.05"/>
    <x v="411"/>
    <n v="2024"/>
    <x v="7"/>
    <n v="0.20999968065741995"/>
    <s v="Profit"/>
    <s v="Small Order"/>
  </r>
  <r>
    <s v="O00417"/>
    <x v="316"/>
    <d v="2023-07-10T00:00:00"/>
    <s v="C003"/>
    <x v="64"/>
    <x v="0"/>
    <x v="2"/>
    <s v="Enugu"/>
    <s v="Enugu"/>
    <s v="P027"/>
    <x v="1"/>
    <s v="Accessories"/>
    <s v="Accessories Model 2"/>
    <n v="1812.87"/>
    <n v="2"/>
    <n v="0.2"/>
    <x v="412"/>
    <n v="2023"/>
    <x v="1"/>
    <n v="9.0000937739606268E-2"/>
    <s v="Profit"/>
    <s v="Large Order"/>
  </r>
  <r>
    <s v="O00418"/>
    <x v="5"/>
    <d v="2024-04-19T00:00:00"/>
    <s v="C038"/>
    <x v="28"/>
    <x v="2"/>
    <x v="0"/>
    <s v="Rivers"/>
    <s v="Port Harcourt"/>
    <s v="P003"/>
    <x v="2"/>
    <s v="Chairs"/>
    <s v="Chairs Model 3"/>
    <n v="652.94000000000005"/>
    <n v="2"/>
    <n v="0"/>
    <x v="413"/>
    <n v="2024"/>
    <x v="4"/>
    <n v="0.25000765767145527"/>
    <s v="Profit"/>
    <s v="Small Order"/>
  </r>
  <r>
    <s v="O00419"/>
    <x v="54"/>
    <d v="2024-11-02T00:00:00"/>
    <s v="C047"/>
    <x v="30"/>
    <x v="0"/>
    <x v="0"/>
    <s v="Rivers"/>
    <s v="Port Harcourt"/>
    <s v="P029"/>
    <x v="1"/>
    <s v="Accessories"/>
    <s v="Accessories Model 4"/>
    <n v="1186.6300000000001"/>
    <n v="7"/>
    <n v="0.2"/>
    <x v="414"/>
    <n v="2024"/>
    <x v="6"/>
    <n v="9.00027809848057E-2"/>
    <s v="Profit"/>
    <s v="Large Order"/>
  </r>
  <r>
    <s v="O00420"/>
    <x v="317"/>
    <d v="2024-05-04T00:00:00"/>
    <s v="C047"/>
    <x v="30"/>
    <x v="0"/>
    <x v="2"/>
    <s v="Enugu"/>
    <s v="Enugu"/>
    <s v="P003"/>
    <x v="2"/>
    <s v="Chairs"/>
    <s v="Chairs Model 3"/>
    <n v="1248.3599999999999"/>
    <n v="3"/>
    <n v="0.2"/>
    <x v="415"/>
    <n v="2024"/>
    <x v="4"/>
    <n v="8.9998077477650679E-2"/>
    <s v="Profit"/>
    <s v="Large Order"/>
  </r>
  <r>
    <s v="O00421"/>
    <x v="318"/>
    <d v="2024-02-05T00:00:00"/>
    <s v="C036"/>
    <x v="84"/>
    <x v="1"/>
    <x v="0"/>
    <s v="Rivers"/>
    <s v="Port Harcourt"/>
    <s v="P006"/>
    <x v="2"/>
    <s v="Tables"/>
    <s v="Tables Model 1"/>
    <n v="1071.6199999999999"/>
    <n v="7"/>
    <n v="0.3"/>
    <x v="416"/>
    <n v="2024"/>
    <x v="8"/>
    <n v="1.0003546033108752E-2"/>
    <s v="Profit"/>
    <s v="Large Order"/>
  </r>
  <r>
    <s v="O00422"/>
    <x v="319"/>
    <d v="2023-02-14T00:00:00"/>
    <s v="C031"/>
    <x v="90"/>
    <x v="1"/>
    <x v="0"/>
    <s v="Rivers"/>
    <s v="Port Harcourt"/>
    <s v="P025"/>
    <x v="1"/>
    <s v="Phones"/>
    <s v="Phones Model 5"/>
    <n v="694.26"/>
    <n v="6"/>
    <n v="0"/>
    <x v="417"/>
    <n v="2023"/>
    <x v="8"/>
    <n v="0.24999279808717195"/>
    <s v="Profit"/>
    <s v="Small Order"/>
  </r>
  <r>
    <s v="O00423"/>
    <x v="320"/>
    <d v="2023-06-04T00:00:00"/>
    <s v="C037"/>
    <x v="25"/>
    <x v="0"/>
    <x v="2"/>
    <s v="Enugu"/>
    <s v="Enugu"/>
    <s v="P014"/>
    <x v="0"/>
    <s v="Paper"/>
    <s v="Paper Model 4"/>
    <n v="1652.41"/>
    <n v="5"/>
    <n v="0.05"/>
    <x v="418"/>
    <n v="2023"/>
    <x v="10"/>
    <n v="0.21000236018905719"/>
    <s v="Profit"/>
    <s v="Large Order"/>
  </r>
  <r>
    <s v="O00424"/>
    <x v="321"/>
    <d v="2024-02-04T00:00:00"/>
    <s v="C021"/>
    <x v="73"/>
    <x v="2"/>
    <x v="2"/>
    <s v="Enugu"/>
    <s v="Enugu"/>
    <s v="P028"/>
    <x v="1"/>
    <s v="Accessories"/>
    <s v="Accessories Model 3"/>
    <n v="315.49"/>
    <n v="1"/>
    <n v="0.1"/>
    <x v="419"/>
    <n v="2024"/>
    <x v="7"/>
    <n v="0.16998954008050968"/>
    <s v="Profit"/>
    <s v="Small Order"/>
  </r>
  <r>
    <s v="O00425"/>
    <x v="34"/>
    <d v="2024-11-28T00:00:00"/>
    <s v="C030"/>
    <x v="22"/>
    <x v="1"/>
    <x v="2"/>
    <s v="Enugu"/>
    <s v="Enugu"/>
    <s v="P002"/>
    <x v="2"/>
    <s v="Chairs"/>
    <s v="Chairs Model 2"/>
    <n v="1174.03"/>
    <n v="4"/>
    <n v="0"/>
    <x v="420"/>
    <n v="2024"/>
    <x v="9"/>
    <n v="0.25000212941747657"/>
    <s v="Profit"/>
    <s v="Large Order"/>
  </r>
  <r>
    <s v="O00426"/>
    <x v="26"/>
    <d v="2024-09-04T00:00:00"/>
    <s v="C011"/>
    <x v="1"/>
    <x v="1"/>
    <x v="2"/>
    <s v="Enugu"/>
    <s v="Enugu"/>
    <s v="P001"/>
    <x v="2"/>
    <s v="Chairs"/>
    <s v="Chairs Model 1"/>
    <n v="296.32"/>
    <n v="7"/>
    <n v="0"/>
    <x v="421"/>
    <n v="2024"/>
    <x v="0"/>
    <n v="0.25"/>
    <s v="Profit"/>
    <s v="Small Order"/>
  </r>
  <r>
    <s v="O00427"/>
    <x v="294"/>
    <d v="2023-02-25T00:00:00"/>
    <s v="C057"/>
    <x v="70"/>
    <x v="1"/>
    <x v="3"/>
    <s v="Lagos"/>
    <s v="Ikeja"/>
    <s v="P002"/>
    <x v="2"/>
    <s v="Chairs"/>
    <s v="Chairs Model 2"/>
    <n v="606.27"/>
    <n v="5"/>
    <n v="0.05"/>
    <x v="422"/>
    <n v="2023"/>
    <x v="8"/>
    <n v="0.21000544311940225"/>
    <s v="Profit"/>
    <s v="Small Order"/>
  </r>
  <r>
    <s v="O00428"/>
    <x v="322"/>
    <d v="2024-12-28T00:00:00"/>
    <s v="C075"/>
    <x v="97"/>
    <x v="0"/>
    <x v="2"/>
    <s v="Enugu"/>
    <s v="Enugu"/>
    <s v="P011"/>
    <x v="0"/>
    <s v="Paper"/>
    <s v="Paper Model 1"/>
    <n v="1280.52"/>
    <n v="1"/>
    <n v="0.05"/>
    <x v="423"/>
    <n v="2024"/>
    <x v="5"/>
    <n v="0.21000062474619688"/>
    <s v="Profit"/>
    <s v="Large Order"/>
  </r>
  <r>
    <s v="O00429"/>
    <x v="123"/>
    <d v="2023-06-05T00:00:00"/>
    <s v="C085"/>
    <x v="43"/>
    <x v="2"/>
    <x v="0"/>
    <s v="Rivers"/>
    <s v="Port Harcourt"/>
    <s v="P006"/>
    <x v="2"/>
    <s v="Tables"/>
    <s v="Tables Model 1"/>
    <n v="1254.25"/>
    <n v="2"/>
    <n v="0"/>
    <x v="424"/>
    <n v="2023"/>
    <x v="2"/>
    <n v="0.24999800677695835"/>
    <s v="Profit"/>
    <s v="Large Order"/>
  </r>
  <r>
    <s v="O00430"/>
    <x v="323"/>
    <d v="2024-08-17T00:00:00"/>
    <s v="C091"/>
    <x v="57"/>
    <x v="2"/>
    <x v="0"/>
    <s v="Rivers"/>
    <s v="Port Harcourt"/>
    <s v="P011"/>
    <x v="0"/>
    <s v="Paper"/>
    <s v="Paper Model 1"/>
    <n v="1926.11"/>
    <n v="5"/>
    <n v="0.2"/>
    <x v="425"/>
    <n v="2024"/>
    <x v="0"/>
    <n v="9.0000051918114748E-2"/>
    <s v="Profit"/>
    <s v="Large Order"/>
  </r>
  <r>
    <s v="O00431"/>
    <x v="261"/>
    <d v="2023-08-28T00:00:00"/>
    <s v="C024"/>
    <x v="77"/>
    <x v="2"/>
    <x v="0"/>
    <s v="Rivers"/>
    <s v="Port Harcourt"/>
    <s v="P016"/>
    <x v="0"/>
    <s v="Binders"/>
    <s v="Binders Model 1"/>
    <n v="361.8"/>
    <n v="9"/>
    <n v="0.1"/>
    <x v="426"/>
    <n v="2023"/>
    <x v="0"/>
    <n v="0.17001105583195134"/>
    <s v="Profit"/>
    <s v="Small Order"/>
  </r>
  <r>
    <s v="O00432"/>
    <x v="324"/>
    <d v="2023-09-06T00:00:00"/>
    <s v="C019"/>
    <x v="36"/>
    <x v="2"/>
    <x v="1"/>
    <s v="Kaduna"/>
    <s v="Kaduna"/>
    <s v="P004"/>
    <x v="2"/>
    <s v="Chairs"/>
    <s v="Chairs Model 4"/>
    <n v="474.13"/>
    <n v="5"/>
    <n v="0.1"/>
    <x v="427"/>
    <n v="2023"/>
    <x v="11"/>
    <n v="0.16999557083500305"/>
    <s v="Profit"/>
    <s v="Small Order"/>
  </r>
  <r>
    <s v="O00433"/>
    <x v="325"/>
    <d v="2023-07-24T00:00:00"/>
    <s v="C063"/>
    <x v="10"/>
    <x v="0"/>
    <x v="2"/>
    <s v="Enugu"/>
    <s v="Enugu"/>
    <s v="P014"/>
    <x v="0"/>
    <s v="Paper"/>
    <s v="Paper Model 4"/>
    <n v="1765.99"/>
    <n v="6"/>
    <n v="0.1"/>
    <x v="428"/>
    <n v="2023"/>
    <x v="1"/>
    <n v="0.17000096263285749"/>
    <s v="Profit"/>
    <s v="Large Order"/>
  </r>
  <r>
    <s v="O00434"/>
    <x v="326"/>
    <d v="2024-07-28T00:00:00"/>
    <s v="C089"/>
    <x v="9"/>
    <x v="2"/>
    <x v="0"/>
    <s v="Rivers"/>
    <s v="Port Harcourt"/>
    <s v="P011"/>
    <x v="0"/>
    <s v="Paper"/>
    <s v="Paper Model 1"/>
    <n v="215.63"/>
    <n v="3"/>
    <n v="0.3"/>
    <x v="429"/>
    <n v="2024"/>
    <x v="1"/>
    <n v="1.0017159022399481E-2"/>
    <s v="Profit"/>
    <s v="Small Order"/>
  </r>
  <r>
    <s v="O00435"/>
    <x v="184"/>
    <d v="2023-04-07T00:00:00"/>
    <s v="C022"/>
    <x v="85"/>
    <x v="1"/>
    <x v="0"/>
    <s v="Rivers"/>
    <s v="Port Harcourt"/>
    <s v="P011"/>
    <x v="0"/>
    <s v="Paper"/>
    <s v="Paper Model 1"/>
    <n v="1492.63"/>
    <n v="5"/>
    <n v="0"/>
    <x v="430"/>
    <n v="2023"/>
    <x v="4"/>
    <n v="0.25000167489598896"/>
    <s v="Profit"/>
    <s v="Large Order"/>
  </r>
  <r>
    <s v="O00436"/>
    <x v="327"/>
    <d v="2024-01-08T00:00:00"/>
    <s v="C071"/>
    <x v="72"/>
    <x v="0"/>
    <x v="3"/>
    <s v="Lagos"/>
    <s v="Ikeja"/>
    <s v="P021"/>
    <x v="1"/>
    <s v="Phones"/>
    <s v="Phones Model 1"/>
    <n v="1236.8399999999999"/>
    <n v="8"/>
    <n v="0.05"/>
    <x v="431"/>
    <n v="2024"/>
    <x v="7"/>
    <n v="0.21000291064325219"/>
    <s v="Profit"/>
    <s v="Large Order"/>
  </r>
  <r>
    <s v="O00437"/>
    <x v="101"/>
    <d v="2023-10-11T00:00:00"/>
    <s v="C055"/>
    <x v="46"/>
    <x v="1"/>
    <x v="0"/>
    <s v="Rivers"/>
    <s v="Port Harcourt"/>
    <s v="P002"/>
    <x v="2"/>
    <s v="Chairs"/>
    <s v="Chairs Model 2"/>
    <n v="1846.91"/>
    <n v="2"/>
    <n v="0.3"/>
    <x v="432"/>
    <n v="2023"/>
    <x v="6"/>
    <n v="1.0000487300409873E-2"/>
    <s v="Profit"/>
    <s v="Large Order"/>
  </r>
  <r>
    <s v="O00438"/>
    <x v="45"/>
    <d v="2023-04-30T00:00:00"/>
    <s v="C034"/>
    <x v="96"/>
    <x v="1"/>
    <x v="3"/>
    <s v="Lagos"/>
    <s v="Ikeja"/>
    <s v="P017"/>
    <x v="0"/>
    <s v="Binders"/>
    <s v="Binders Model 2"/>
    <n v="281.51"/>
    <n v="4"/>
    <n v="0.1"/>
    <x v="433"/>
    <n v="2023"/>
    <x v="4"/>
    <n v="0.17001172249653654"/>
    <s v="Profit"/>
    <s v="Small Order"/>
  </r>
  <r>
    <s v="O00439"/>
    <x v="328"/>
    <d v="2023-03-05T00:00:00"/>
    <s v="C031"/>
    <x v="90"/>
    <x v="1"/>
    <x v="2"/>
    <s v="Enugu"/>
    <s v="Enugu"/>
    <s v="P027"/>
    <x v="1"/>
    <s v="Accessories"/>
    <s v="Accessories Model 2"/>
    <n v="479.74"/>
    <n v="10"/>
    <n v="0"/>
    <x v="434"/>
    <n v="2023"/>
    <x v="8"/>
    <n v="0.2500104223120857"/>
    <s v="Profit"/>
    <s v="Small Order"/>
  </r>
  <r>
    <s v="O00440"/>
    <x v="329"/>
    <d v="2024-06-26T00:00:00"/>
    <s v="C047"/>
    <x v="30"/>
    <x v="0"/>
    <x v="1"/>
    <s v="Kaduna"/>
    <s v="Kaduna"/>
    <s v="P004"/>
    <x v="2"/>
    <s v="Chairs"/>
    <s v="Chairs Model 4"/>
    <n v="1390.51"/>
    <n v="8"/>
    <n v="0.1"/>
    <x v="435"/>
    <n v="2024"/>
    <x v="10"/>
    <n v="0.17000237322996598"/>
    <s v="Profit"/>
    <s v="Large Order"/>
  </r>
  <r>
    <s v="O00441"/>
    <x v="330"/>
    <d v="2024-02-02T00:00:00"/>
    <s v="C056"/>
    <x v="17"/>
    <x v="0"/>
    <x v="3"/>
    <s v="Lagos"/>
    <s v="Ikeja"/>
    <s v="P013"/>
    <x v="0"/>
    <s v="Paper"/>
    <s v="Paper Model 3"/>
    <n v="1875.2"/>
    <n v="4"/>
    <n v="0.1"/>
    <x v="436"/>
    <n v="2024"/>
    <x v="7"/>
    <n v="0.16999786689419794"/>
    <s v="Profit"/>
    <s v="Large Order"/>
  </r>
  <r>
    <s v="O00442"/>
    <x v="119"/>
    <d v="2023-05-10T00:00:00"/>
    <s v="C027"/>
    <x v="15"/>
    <x v="2"/>
    <x v="1"/>
    <s v="Kaduna"/>
    <s v="Kaduna"/>
    <s v="P028"/>
    <x v="1"/>
    <s v="Accessories"/>
    <s v="Accessories Model 3"/>
    <n v="1087.48"/>
    <n v="8"/>
    <n v="0.05"/>
    <x v="437"/>
    <n v="2023"/>
    <x v="2"/>
    <n v="0.20999926435428698"/>
    <s v="Profit"/>
    <s v="Large Order"/>
  </r>
  <r>
    <s v="O00443"/>
    <x v="331"/>
    <d v="2023-01-31T00:00:00"/>
    <s v="C078"/>
    <x v="98"/>
    <x v="2"/>
    <x v="0"/>
    <s v="Rivers"/>
    <s v="Port Harcourt"/>
    <s v="P015"/>
    <x v="0"/>
    <s v="Paper"/>
    <s v="Paper Model 5"/>
    <n v="468.85"/>
    <n v="9"/>
    <n v="0.3"/>
    <x v="438"/>
    <n v="2023"/>
    <x v="7"/>
    <n v="1.0003199317478938E-2"/>
    <s v="Profit"/>
    <s v="Small Order"/>
  </r>
  <r>
    <s v="O00444"/>
    <x v="242"/>
    <d v="2023-04-09T00:00:00"/>
    <s v="C054"/>
    <x v="80"/>
    <x v="0"/>
    <x v="2"/>
    <s v="Enugu"/>
    <s v="Enugu"/>
    <s v="P007"/>
    <x v="2"/>
    <s v="Tables"/>
    <s v="Tables Model 2"/>
    <n v="133.59"/>
    <n v="10"/>
    <n v="0.2"/>
    <x v="439"/>
    <n v="2023"/>
    <x v="4"/>
    <n v="8.9976794670259749E-2"/>
    <s v="Profit"/>
    <s v="Small Order"/>
  </r>
  <r>
    <s v="O00445"/>
    <x v="332"/>
    <d v="2023-04-11T00:00:00"/>
    <s v="C100"/>
    <x v="74"/>
    <x v="2"/>
    <x v="2"/>
    <s v="Enugu"/>
    <s v="Enugu"/>
    <s v="P023"/>
    <x v="1"/>
    <s v="Phones"/>
    <s v="Phones Model 3"/>
    <n v="1060.55"/>
    <n v="2"/>
    <n v="0.2"/>
    <x v="440"/>
    <n v="2023"/>
    <x v="4"/>
    <n v="9.0000471453491118E-2"/>
    <s v="Profit"/>
    <s v="Large Order"/>
  </r>
  <r>
    <s v="O00446"/>
    <x v="138"/>
    <d v="2024-04-17T00:00:00"/>
    <s v="C032"/>
    <x v="48"/>
    <x v="0"/>
    <x v="1"/>
    <s v="Kaduna"/>
    <s v="Kaduna"/>
    <s v="P030"/>
    <x v="1"/>
    <s v="Accessories"/>
    <s v="Accessories Model 5"/>
    <n v="346"/>
    <n v="8"/>
    <n v="0.05"/>
    <x v="441"/>
    <n v="2024"/>
    <x v="4"/>
    <n v="0.21"/>
    <s v="Profit"/>
    <s v="Small Order"/>
  </r>
  <r>
    <s v="O00447"/>
    <x v="215"/>
    <d v="2023-02-13T00:00:00"/>
    <s v="C075"/>
    <x v="97"/>
    <x v="0"/>
    <x v="2"/>
    <s v="Enugu"/>
    <s v="Enugu"/>
    <s v="P001"/>
    <x v="2"/>
    <s v="Chairs"/>
    <s v="Chairs Model 1"/>
    <n v="1445.88"/>
    <n v="1"/>
    <n v="0.1"/>
    <x v="442"/>
    <n v="2023"/>
    <x v="8"/>
    <n v="0.17000027664813125"/>
    <s v="Profit"/>
    <s v="Large Order"/>
  </r>
  <r>
    <s v="O00448"/>
    <x v="140"/>
    <d v="2023-06-24T00:00:00"/>
    <s v="C051"/>
    <x v="67"/>
    <x v="1"/>
    <x v="0"/>
    <s v="Rivers"/>
    <s v="Port Harcourt"/>
    <s v="P020"/>
    <x v="0"/>
    <s v="Binders"/>
    <s v="Binders Model 5"/>
    <n v="530.84"/>
    <n v="7"/>
    <n v="0.2"/>
    <x v="443"/>
    <n v="2023"/>
    <x v="10"/>
    <n v="9.000828874990581E-2"/>
    <s v="Profit"/>
    <s v="Small Order"/>
  </r>
  <r>
    <s v="O00449"/>
    <x v="333"/>
    <d v="2023-02-14T00:00:00"/>
    <s v="C054"/>
    <x v="80"/>
    <x v="0"/>
    <x v="1"/>
    <s v="Kaduna"/>
    <s v="Kaduna"/>
    <s v="P014"/>
    <x v="0"/>
    <s v="Paper"/>
    <s v="Paper Model 4"/>
    <n v="168.51"/>
    <n v="10"/>
    <n v="0.05"/>
    <x v="444"/>
    <n v="2023"/>
    <x v="8"/>
    <n v="0.21001720966114773"/>
    <s v="Profit"/>
    <s v="Small Order"/>
  </r>
  <r>
    <s v="O00450"/>
    <x v="305"/>
    <d v="2023-04-01T00:00:00"/>
    <s v="C043"/>
    <x v="81"/>
    <x v="1"/>
    <x v="1"/>
    <s v="Kaduna"/>
    <s v="Kaduna"/>
    <s v="P006"/>
    <x v="2"/>
    <s v="Tables"/>
    <s v="Tables Model 1"/>
    <n v="1318.83"/>
    <n v="2"/>
    <n v="0"/>
    <x v="445"/>
    <n v="2023"/>
    <x v="3"/>
    <n v="0.25000189561960223"/>
    <s v="Profit"/>
    <s v="Large Order"/>
  </r>
  <r>
    <s v="O00451"/>
    <x v="334"/>
    <d v="2024-11-16T00:00:00"/>
    <s v="C008"/>
    <x v="32"/>
    <x v="2"/>
    <x v="1"/>
    <s v="Kaduna"/>
    <s v="Kaduna"/>
    <s v="P024"/>
    <x v="1"/>
    <s v="Phones"/>
    <s v="Phones Model 4"/>
    <n v="618.58000000000004"/>
    <n v="4"/>
    <n v="0.05"/>
    <x v="446"/>
    <n v="2024"/>
    <x v="9"/>
    <n v="0.20999709010960588"/>
    <s v="Profit"/>
    <s v="Small Order"/>
  </r>
  <r>
    <s v="O00452"/>
    <x v="335"/>
    <d v="2023-07-23T00:00:00"/>
    <s v="C043"/>
    <x v="81"/>
    <x v="1"/>
    <x v="0"/>
    <s v="Rivers"/>
    <s v="Port Harcourt"/>
    <s v="P005"/>
    <x v="2"/>
    <s v="Chairs"/>
    <s v="Chairs Model 5"/>
    <n v="1529.85"/>
    <n v="7"/>
    <n v="0.05"/>
    <x v="447"/>
    <n v="2023"/>
    <x v="1"/>
    <n v="0.21000098048828317"/>
    <s v="Profit"/>
    <s v="Large Order"/>
  </r>
  <r>
    <s v="O00453"/>
    <x v="41"/>
    <d v="2024-11-23T00:00:00"/>
    <s v="C098"/>
    <x v="14"/>
    <x v="0"/>
    <x v="3"/>
    <s v="Lagos"/>
    <s v="Ikeja"/>
    <s v="P022"/>
    <x v="1"/>
    <s v="Phones"/>
    <s v="Phones Model 2"/>
    <n v="950.57"/>
    <n v="1"/>
    <n v="0.3"/>
    <x v="269"/>
    <n v="2024"/>
    <x v="9"/>
    <n v="1.0004523601628497E-2"/>
    <s v="Profit"/>
    <s v="Small Order"/>
  </r>
  <r>
    <s v="O00454"/>
    <x v="336"/>
    <d v="2024-10-04T00:00:00"/>
    <s v="C093"/>
    <x v="83"/>
    <x v="1"/>
    <x v="0"/>
    <s v="Rivers"/>
    <s v="Port Harcourt"/>
    <s v="P024"/>
    <x v="1"/>
    <s v="Phones"/>
    <s v="Phones Model 4"/>
    <n v="1548.13"/>
    <n v="9"/>
    <n v="0.2"/>
    <x v="448"/>
    <n v="2024"/>
    <x v="11"/>
    <n v="8.9998901901003153E-2"/>
    <s v="Profit"/>
    <s v="Large Order"/>
  </r>
  <r>
    <s v="O00455"/>
    <x v="122"/>
    <d v="2023-07-13T00:00:00"/>
    <s v="C005"/>
    <x v="29"/>
    <x v="2"/>
    <x v="2"/>
    <s v="Enugu"/>
    <s v="Enugu"/>
    <s v="P024"/>
    <x v="1"/>
    <s v="Phones"/>
    <s v="Phones Model 4"/>
    <n v="668.17"/>
    <n v="7"/>
    <n v="0"/>
    <x v="449"/>
    <n v="2023"/>
    <x v="1"/>
    <n v="0.24999625843722406"/>
    <s v="Profit"/>
    <s v="Small Order"/>
  </r>
  <r>
    <s v="O00456"/>
    <x v="123"/>
    <d v="2023-06-02T00:00:00"/>
    <s v="C071"/>
    <x v="72"/>
    <x v="0"/>
    <x v="3"/>
    <s v="Lagos"/>
    <s v="Ikeja"/>
    <s v="P008"/>
    <x v="2"/>
    <s v="Tables"/>
    <s v="Tables Model 3"/>
    <n v="944.52"/>
    <n v="6"/>
    <n v="0"/>
    <x v="450"/>
    <n v="2023"/>
    <x v="2"/>
    <n v="0.25"/>
    <s v="Profit"/>
    <s v="Small Order"/>
  </r>
  <r>
    <s v="O00457"/>
    <x v="287"/>
    <d v="2024-01-24T00:00:00"/>
    <s v="C057"/>
    <x v="70"/>
    <x v="1"/>
    <x v="0"/>
    <s v="Rivers"/>
    <s v="Port Harcourt"/>
    <s v="P030"/>
    <x v="1"/>
    <s v="Accessories"/>
    <s v="Accessories Model 5"/>
    <n v="1841.64"/>
    <n v="2"/>
    <n v="0"/>
    <x v="451"/>
    <n v="2024"/>
    <x v="7"/>
    <n v="0.25"/>
    <s v="Profit"/>
    <s v="Large Order"/>
  </r>
  <r>
    <s v="O00458"/>
    <x v="33"/>
    <d v="2023-04-07T00:00:00"/>
    <s v="C036"/>
    <x v="84"/>
    <x v="1"/>
    <x v="3"/>
    <s v="Lagos"/>
    <s v="Ikeja"/>
    <s v="P007"/>
    <x v="2"/>
    <s v="Tables"/>
    <s v="Tables Model 2"/>
    <n v="1467.81"/>
    <n v="2"/>
    <n v="0.05"/>
    <x v="452"/>
    <n v="2023"/>
    <x v="4"/>
    <n v="0.20999993187129126"/>
    <s v="Profit"/>
    <s v="Large Order"/>
  </r>
  <r>
    <s v="O00459"/>
    <x v="337"/>
    <d v="2024-09-16T00:00:00"/>
    <s v="C086"/>
    <x v="51"/>
    <x v="1"/>
    <x v="2"/>
    <s v="Enugu"/>
    <s v="Enugu"/>
    <s v="P024"/>
    <x v="1"/>
    <s v="Phones"/>
    <s v="Phones Model 4"/>
    <n v="1352.8"/>
    <n v="5"/>
    <n v="0.05"/>
    <x v="453"/>
    <n v="2024"/>
    <x v="11"/>
    <n v="0.21000147841513897"/>
    <s v="Profit"/>
    <s v="Large Order"/>
  </r>
  <r>
    <s v="O00460"/>
    <x v="227"/>
    <d v="2023-06-27T00:00:00"/>
    <s v="C098"/>
    <x v="14"/>
    <x v="0"/>
    <x v="1"/>
    <s v="Kaduna"/>
    <s v="Kaduna"/>
    <s v="P029"/>
    <x v="1"/>
    <s v="Accessories"/>
    <s v="Accessories Model 4"/>
    <n v="748.98"/>
    <n v="6"/>
    <n v="0"/>
    <x v="454"/>
    <n v="2023"/>
    <x v="10"/>
    <n v="0.25000667574568081"/>
    <s v="Profit"/>
    <s v="Small Order"/>
  </r>
  <r>
    <s v="O00461"/>
    <x v="59"/>
    <d v="2023-05-19T00:00:00"/>
    <s v="C049"/>
    <x v="82"/>
    <x v="2"/>
    <x v="1"/>
    <s v="Kaduna"/>
    <s v="Kaduna"/>
    <s v="P019"/>
    <x v="0"/>
    <s v="Binders"/>
    <s v="Binders Model 4"/>
    <n v="242.35"/>
    <n v="8"/>
    <n v="0.2"/>
    <x v="455"/>
    <n v="2023"/>
    <x v="2"/>
    <n v="8.9993810604497626E-2"/>
    <s v="Profit"/>
    <s v="Small Order"/>
  </r>
  <r>
    <s v="O00462"/>
    <x v="338"/>
    <d v="2024-05-09T00:00:00"/>
    <s v="C046"/>
    <x v="75"/>
    <x v="0"/>
    <x v="2"/>
    <s v="Enugu"/>
    <s v="Enugu"/>
    <s v="P008"/>
    <x v="2"/>
    <s v="Tables"/>
    <s v="Tables Model 3"/>
    <n v="302.26"/>
    <n v="10"/>
    <n v="0.3"/>
    <x v="456"/>
    <n v="2024"/>
    <x v="2"/>
    <n v="9.9913981340567729E-3"/>
    <s v="Profit"/>
    <s v="Small Order"/>
  </r>
  <r>
    <s v="O00463"/>
    <x v="339"/>
    <d v="2023-01-26T00:00:00"/>
    <s v="C031"/>
    <x v="90"/>
    <x v="1"/>
    <x v="3"/>
    <s v="Lagos"/>
    <s v="Ikeja"/>
    <s v="P009"/>
    <x v="2"/>
    <s v="Tables"/>
    <s v="Tables Model 4"/>
    <n v="671.18"/>
    <n v="7"/>
    <n v="0.05"/>
    <x v="457"/>
    <n v="2023"/>
    <x v="7"/>
    <n v="0.2100032778092315"/>
    <s v="Profit"/>
    <s v="Small Order"/>
  </r>
  <r>
    <s v="O00464"/>
    <x v="340"/>
    <d v="2024-09-29T00:00:00"/>
    <s v="C070"/>
    <x v="3"/>
    <x v="2"/>
    <x v="3"/>
    <s v="Lagos"/>
    <s v="Ikeja"/>
    <s v="P022"/>
    <x v="1"/>
    <s v="Phones"/>
    <s v="Phones Model 2"/>
    <n v="1327.13"/>
    <n v="7"/>
    <n v="0.2"/>
    <x v="458"/>
    <n v="2024"/>
    <x v="11"/>
    <n v="8.9998719040335157E-2"/>
    <s v="Profit"/>
    <s v="Large Order"/>
  </r>
  <r>
    <s v="O00465"/>
    <x v="341"/>
    <d v="2023-12-02T00:00:00"/>
    <s v="C002"/>
    <x v="19"/>
    <x v="2"/>
    <x v="0"/>
    <s v="Rivers"/>
    <s v="Port Harcourt"/>
    <s v="P024"/>
    <x v="1"/>
    <s v="Phones"/>
    <s v="Phones Model 4"/>
    <n v="884.19"/>
    <n v="7"/>
    <n v="0.1"/>
    <x v="459"/>
    <n v="2023"/>
    <x v="9"/>
    <n v="0.16999739874913761"/>
    <s v="Profit"/>
    <s v="Small Order"/>
  </r>
  <r>
    <s v="O00466"/>
    <x v="279"/>
    <d v="2024-11-19T00:00:00"/>
    <s v="C038"/>
    <x v="28"/>
    <x v="2"/>
    <x v="3"/>
    <s v="Lagos"/>
    <s v="Ikeja"/>
    <s v="P015"/>
    <x v="0"/>
    <s v="Paper"/>
    <s v="Paper Model 5"/>
    <n v="819.22"/>
    <n v="8"/>
    <n v="0.1"/>
    <x v="460"/>
    <n v="2024"/>
    <x v="9"/>
    <n v="0.17000317375064086"/>
    <s v="Profit"/>
    <s v="Small Order"/>
  </r>
  <r>
    <s v="O00467"/>
    <x v="342"/>
    <d v="2023-07-24T00:00:00"/>
    <s v="C035"/>
    <x v="24"/>
    <x v="2"/>
    <x v="2"/>
    <s v="Enugu"/>
    <s v="Enugu"/>
    <s v="P020"/>
    <x v="0"/>
    <s v="Binders"/>
    <s v="Binders Model 5"/>
    <n v="918.77"/>
    <n v="7"/>
    <n v="0.2"/>
    <x v="461"/>
    <n v="2023"/>
    <x v="1"/>
    <n v="9.0000761888176586E-2"/>
    <s v="Profit"/>
    <s v="Small Order"/>
  </r>
  <r>
    <s v="O00468"/>
    <x v="343"/>
    <d v="2023-02-26T00:00:00"/>
    <s v="C096"/>
    <x v="23"/>
    <x v="2"/>
    <x v="2"/>
    <s v="Enugu"/>
    <s v="Enugu"/>
    <s v="P025"/>
    <x v="1"/>
    <s v="Phones"/>
    <s v="Phones Model 5"/>
    <n v="498.44"/>
    <n v="7"/>
    <n v="0.3"/>
    <x v="462"/>
    <n v="2023"/>
    <x v="8"/>
    <n v="9.9911724580691759E-3"/>
    <s v="Profit"/>
    <s v="Small Order"/>
  </r>
  <r>
    <s v="O00469"/>
    <x v="344"/>
    <d v="2023-06-19T00:00:00"/>
    <s v="C050"/>
    <x v="4"/>
    <x v="1"/>
    <x v="0"/>
    <s v="Rivers"/>
    <s v="Port Harcourt"/>
    <s v="P008"/>
    <x v="2"/>
    <s v="Tables"/>
    <s v="Tables Model 3"/>
    <n v="524.49"/>
    <n v="3"/>
    <n v="0"/>
    <x v="463"/>
    <n v="2023"/>
    <x v="10"/>
    <n v="0.24999523346488969"/>
    <s v="Profit"/>
    <s v="Small Order"/>
  </r>
  <r>
    <s v="O00470"/>
    <x v="345"/>
    <d v="2024-02-27T00:00:00"/>
    <s v="C043"/>
    <x v="81"/>
    <x v="1"/>
    <x v="0"/>
    <s v="Rivers"/>
    <s v="Port Harcourt"/>
    <s v="P011"/>
    <x v="0"/>
    <s v="Paper"/>
    <s v="Paper Model 1"/>
    <n v="1346.51"/>
    <n v="8"/>
    <n v="0.1"/>
    <x v="464"/>
    <n v="2024"/>
    <x v="8"/>
    <n v="0.17000245078016502"/>
    <s v="Profit"/>
    <s v="Large Order"/>
  </r>
  <r>
    <s v="O00471"/>
    <x v="16"/>
    <d v="2023-06-17T00:00:00"/>
    <s v="C001"/>
    <x v="18"/>
    <x v="0"/>
    <x v="1"/>
    <s v="Kaduna"/>
    <s v="Kaduna"/>
    <s v="P017"/>
    <x v="0"/>
    <s v="Binders"/>
    <s v="Binders Model 2"/>
    <n v="898.25"/>
    <n v="9"/>
    <n v="0.3"/>
    <x v="465"/>
    <n v="2023"/>
    <x v="10"/>
    <n v="9.997216810464794E-3"/>
    <s v="Profit"/>
    <s v="Small Order"/>
  </r>
  <r>
    <s v="O00472"/>
    <x v="160"/>
    <d v="2024-02-18T00:00:00"/>
    <s v="C026"/>
    <x v="50"/>
    <x v="1"/>
    <x v="3"/>
    <s v="Lagos"/>
    <s v="Ikeja"/>
    <s v="P016"/>
    <x v="0"/>
    <s v="Binders"/>
    <s v="Binders Model 1"/>
    <n v="650.95000000000005"/>
    <n v="3"/>
    <n v="0.3"/>
    <x v="466"/>
    <n v="2024"/>
    <x v="8"/>
    <n v="1.0000768108149627E-2"/>
    <s v="Profit"/>
    <s v="Small Order"/>
  </r>
  <r>
    <s v="O00473"/>
    <x v="346"/>
    <d v="2024-06-12T00:00:00"/>
    <s v="C026"/>
    <x v="50"/>
    <x v="1"/>
    <x v="1"/>
    <s v="Kaduna"/>
    <s v="Kaduna"/>
    <s v="P019"/>
    <x v="0"/>
    <s v="Binders"/>
    <s v="Binders Model 4"/>
    <n v="746.79"/>
    <n v="6"/>
    <n v="0.1"/>
    <x v="467"/>
    <n v="2024"/>
    <x v="10"/>
    <n v="0.16999424202252308"/>
    <s v="Profit"/>
    <s v="Small Order"/>
  </r>
  <r>
    <s v="O00474"/>
    <x v="347"/>
    <d v="2023-04-12T00:00:00"/>
    <s v="C043"/>
    <x v="81"/>
    <x v="1"/>
    <x v="3"/>
    <s v="Lagos"/>
    <s v="Ikeja"/>
    <s v="P003"/>
    <x v="2"/>
    <s v="Chairs"/>
    <s v="Chairs Model 3"/>
    <n v="259.27"/>
    <n v="2"/>
    <n v="0.1"/>
    <x v="468"/>
    <n v="2023"/>
    <x v="4"/>
    <n v="0.17001581363057816"/>
    <s v="Profit"/>
    <s v="Small Order"/>
  </r>
  <r>
    <s v="O00475"/>
    <x v="76"/>
    <d v="2023-01-22T00:00:00"/>
    <s v="C091"/>
    <x v="57"/>
    <x v="2"/>
    <x v="2"/>
    <s v="Enugu"/>
    <s v="Enugu"/>
    <s v="P028"/>
    <x v="1"/>
    <s v="Accessories"/>
    <s v="Accessories Model 3"/>
    <n v="713.83"/>
    <n v="1"/>
    <n v="0"/>
    <x v="469"/>
    <n v="2023"/>
    <x v="7"/>
    <n v="0.25000350223442558"/>
    <s v="Profit"/>
    <s v="Small Order"/>
  </r>
  <r>
    <s v="O00476"/>
    <x v="91"/>
    <d v="2024-07-29T00:00:00"/>
    <s v="C094"/>
    <x v="31"/>
    <x v="1"/>
    <x v="1"/>
    <s v="Kaduna"/>
    <s v="Kaduna"/>
    <s v="P014"/>
    <x v="0"/>
    <s v="Paper"/>
    <s v="Paper Model 4"/>
    <n v="1616.08"/>
    <n v="8"/>
    <n v="0.3"/>
    <x v="470"/>
    <n v="2024"/>
    <x v="1"/>
    <n v="9.9995049750012388E-3"/>
    <s v="Profit"/>
    <s v="Large Order"/>
  </r>
  <r>
    <s v="O00477"/>
    <x v="348"/>
    <d v="2024-11-05T00:00:00"/>
    <s v="C011"/>
    <x v="1"/>
    <x v="1"/>
    <x v="3"/>
    <s v="Lagos"/>
    <s v="Ikeja"/>
    <s v="P001"/>
    <x v="2"/>
    <s v="Chairs"/>
    <s v="Chairs Model 1"/>
    <n v="165.95"/>
    <n v="9"/>
    <n v="0.2"/>
    <x v="471"/>
    <n v="2024"/>
    <x v="9"/>
    <n v="9.0027116601385959E-2"/>
    <s v="Profit"/>
    <s v="Small Order"/>
  </r>
  <r>
    <s v="O00478"/>
    <x v="44"/>
    <d v="2023-11-10T00:00:00"/>
    <s v="C090"/>
    <x v="93"/>
    <x v="2"/>
    <x v="2"/>
    <s v="Enugu"/>
    <s v="Enugu"/>
    <s v="P005"/>
    <x v="2"/>
    <s v="Chairs"/>
    <s v="Chairs Model 5"/>
    <n v="1527.37"/>
    <n v="5"/>
    <n v="0.05"/>
    <x v="472"/>
    <n v="2023"/>
    <x v="9"/>
    <n v="0.21000150585647226"/>
    <s v="Profit"/>
    <s v="Large Order"/>
  </r>
  <r>
    <s v="O00479"/>
    <x v="178"/>
    <d v="2023-06-11T00:00:00"/>
    <s v="C019"/>
    <x v="36"/>
    <x v="2"/>
    <x v="0"/>
    <s v="Rivers"/>
    <s v="Port Harcourt"/>
    <s v="P022"/>
    <x v="1"/>
    <s v="Phones"/>
    <s v="Phones Model 2"/>
    <n v="891.06"/>
    <n v="8"/>
    <n v="0.05"/>
    <x v="473"/>
    <n v="2023"/>
    <x v="10"/>
    <n v="0.20999708212690504"/>
    <s v="Profit"/>
    <s v="Small Order"/>
  </r>
  <r>
    <s v="O00480"/>
    <x v="180"/>
    <d v="2023-09-27T00:00:00"/>
    <s v="C062"/>
    <x v="95"/>
    <x v="1"/>
    <x v="2"/>
    <s v="Enugu"/>
    <s v="Enugu"/>
    <s v="P015"/>
    <x v="0"/>
    <s v="Paper"/>
    <s v="Paper Model 5"/>
    <n v="483.49"/>
    <n v="4"/>
    <n v="0.1"/>
    <x v="474"/>
    <n v="2023"/>
    <x v="11"/>
    <n v="0.16999317462615565"/>
    <s v="Profit"/>
    <s v="Small Order"/>
  </r>
  <r>
    <s v="O00481"/>
    <x v="349"/>
    <d v="2023-04-23T00:00:00"/>
    <s v="C008"/>
    <x v="32"/>
    <x v="2"/>
    <x v="1"/>
    <s v="Kaduna"/>
    <s v="Kaduna"/>
    <s v="P026"/>
    <x v="1"/>
    <s v="Accessories"/>
    <s v="Accessories Model 1"/>
    <n v="1056.8699999999999"/>
    <n v="1"/>
    <n v="0"/>
    <x v="475"/>
    <n v="2023"/>
    <x v="4"/>
    <n v="0.25000236547541332"/>
    <s v="Profit"/>
    <s v="Large Order"/>
  </r>
  <r>
    <s v="O00482"/>
    <x v="350"/>
    <d v="2024-12-30T00:00:00"/>
    <s v="C055"/>
    <x v="46"/>
    <x v="1"/>
    <x v="1"/>
    <s v="Kaduna"/>
    <s v="Kaduna"/>
    <s v="P027"/>
    <x v="1"/>
    <s v="Accessories"/>
    <s v="Accessories Model 2"/>
    <n v="23.81"/>
    <n v="6"/>
    <n v="0"/>
    <x v="476"/>
    <n v="2024"/>
    <x v="5"/>
    <n v="0.24989500209995802"/>
    <s v="Profit"/>
    <s v="Small Order"/>
  </r>
  <r>
    <s v="O00483"/>
    <x v="69"/>
    <d v="2023-02-02T00:00:00"/>
    <s v="C071"/>
    <x v="72"/>
    <x v="0"/>
    <x v="1"/>
    <s v="Kaduna"/>
    <s v="Kaduna"/>
    <s v="P004"/>
    <x v="2"/>
    <s v="Chairs"/>
    <s v="Chairs Model 4"/>
    <n v="1298.25"/>
    <n v="3"/>
    <n v="0.1"/>
    <x v="477"/>
    <n v="2023"/>
    <x v="7"/>
    <n v="0.16999807433082995"/>
    <s v="Profit"/>
    <s v="Large Order"/>
  </r>
  <r>
    <s v="O00484"/>
    <x v="351"/>
    <d v="2024-07-13T00:00:00"/>
    <s v="C067"/>
    <x v="47"/>
    <x v="1"/>
    <x v="0"/>
    <s v="Rivers"/>
    <s v="Port Harcourt"/>
    <s v="P010"/>
    <x v="2"/>
    <s v="Tables"/>
    <s v="Tables Model 5"/>
    <n v="1377.39"/>
    <n v="3"/>
    <n v="0.3"/>
    <x v="478"/>
    <n v="2024"/>
    <x v="1"/>
    <n v="9.9971685579247696E-3"/>
    <s v="Profit"/>
    <s v="Large Order"/>
  </r>
  <r>
    <s v="O00485"/>
    <x v="352"/>
    <d v="2024-12-03T00:00:00"/>
    <s v="C084"/>
    <x v="53"/>
    <x v="0"/>
    <x v="0"/>
    <s v="Rivers"/>
    <s v="Port Harcourt"/>
    <s v="P007"/>
    <x v="2"/>
    <s v="Tables"/>
    <s v="Tables Model 2"/>
    <n v="1229.24"/>
    <n v="10"/>
    <n v="0.2"/>
    <x v="479"/>
    <n v="2024"/>
    <x v="9"/>
    <n v="8.999869838274055E-2"/>
    <s v="Profit"/>
    <s v="Large Order"/>
  </r>
  <r>
    <s v="O00486"/>
    <x v="266"/>
    <d v="2023-01-27T00:00:00"/>
    <s v="C046"/>
    <x v="75"/>
    <x v="0"/>
    <x v="1"/>
    <s v="Kaduna"/>
    <s v="Kaduna"/>
    <s v="P012"/>
    <x v="0"/>
    <s v="Paper"/>
    <s v="Paper Model 2"/>
    <n v="731.12"/>
    <n v="1"/>
    <n v="0.2"/>
    <x v="480"/>
    <n v="2023"/>
    <x v="7"/>
    <n v="8.9998905788379463E-2"/>
    <s v="Profit"/>
    <s v="Small Order"/>
  </r>
  <r>
    <s v="O00487"/>
    <x v="353"/>
    <d v="2024-02-15T00:00:00"/>
    <s v="C083"/>
    <x v="71"/>
    <x v="1"/>
    <x v="2"/>
    <s v="Enugu"/>
    <s v="Enugu"/>
    <s v="P021"/>
    <x v="1"/>
    <s v="Phones"/>
    <s v="Phones Model 1"/>
    <n v="1585.83"/>
    <n v="7"/>
    <n v="0.3"/>
    <x v="481"/>
    <n v="2024"/>
    <x v="8"/>
    <n v="1.0001071993845494E-2"/>
    <s v="Profit"/>
    <s v="Large Order"/>
  </r>
  <r>
    <s v="O00488"/>
    <x v="354"/>
    <d v="2023-12-13T00:00:00"/>
    <s v="C010"/>
    <x v="35"/>
    <x v="2"/>
    <x v="0"/>
    <s v="Rivers"/>
    <s v="Port Harcourt"/>
    <s v="P029"/>
    <x v="1"/>
    <s v="Accessories"/>
    <s v="Accessories Model 4"/>
    <n v="610.29999999999995"/>
    <n v="10"/>
    <n v="0.2"/>
    <x v="482"/>
    <n v="2023"/>
    <x v="5"/>
    <n v="9.0004915615271186E-2"/>
    <s v="Profit"/>
    <s v="Small Order"/>
  </r>
  <r>
    <s v="O00489"/>
    <x v="138"/>
    <d v="2024-04-18T00:00:00"/>
    <s v="C029"/>
    <x v="38"/>
    <x v="2"/>
    <x v="0"/>
    <s v="Rivers"/>
    <s v="Port Harcourt"/>
    <s v="P017"/>
    <x v="0"/>
    <s v="Binders"/>
    <s v="Binders Model 2"/>
    <n v="1951.23"/>
    <n v="3"/>
    <n v="0.3"/>
    <x v="483"/>
    <n v="2024"/>
    <x v="4"/>
    <n v="9.9988212563357475E-3"/>
    <s v="Profit"/>
    <s v="Large Order"/>
  </r>
  <r>
    <s v="O00490"/>
    <x v="355"/>
    <d v="2023-02-07T00:00:00"/>
    <s v="C082"/>
    <x v="20"/>
    <x v="2"/>
    <x v="3"/>
    <s v="Lagos"/>
    <s v="Ikeja"/>
    <s v="P005"/>
    <x v="2"/>
    <s v="Chairs"/>
    <s v="Chairs Model 5"/>
    <n v="1501.11"/>
    <n v="7"/>
    <n v="0.1"/>
    <x v="484"/>
    <n v="2023"/>
    <x v="7"/>
    <n v="0.17000086602580758"/>
    <s v="Profit"/>
    <s v="Large Order"/>
  </r>
  <r>
    <s v="O00491"/>
    <x v="27"/>
    <d v="2023-07-04T00:00:00"/>
    <s v="C091"/>
    <x v="57"/>
    <x v="2"/>
    <x v="0"/>
    <s v="Rivers"/>
    <s v="Port Harcourt"/>
    <s v="P010"/>
    <x v="2"/>
    <s v="Tables"/>
    <s v="Tables Model 5"/>
    <n v="28.46"/>
    <n v="6"/>
    <n v="0"/>
    <x v="485"/>
    <n v="2023"/>
    <x v="1"/>
    <n v="0.25017568517217148"/>
    <s v="Profit"/>
    <s v="Small Order"/>
  </r>
  <r>
    <s v="O00492"/>
    <x v="89"/>
    <d v="2023-09-12T00:00:00"/>
    <s v="C023"/>
    <x v="40"/>
    <x v="0"/>
    <x v="0"/>
    <s v="Rivers"/>
    <s v="Port Harcourt"/>
    <s v="P028"/>
    <x v="1"/>
    <s v="Accessories"/>
    <s v="Accessories Model 3"/>
    <n v="504.52"/>
    <n v="4"/>
    <n v="0.2"/>
    <x v="486"/>
    <n v="2023"/>
    <x v="11"/>
    <n v="9.0006342662332511E-2"/>
    <s v="Profit"/>
    <s v="Small Order"/>
  </r>
  <r>
    <s v="O00493"/>
    <x v="356"/>
    <d v="2023-03-12T00:00:00"/>
    <s v="C010"/>
    <x v="35"/>
    <x v="2"/>
    <x v="1"/>
    <s v="Kaduna"/>
    <s v="Kaduna"/>
    <s v="P001"/>
    <x v="2"/>
    <s v="Chairs"/>
    <s v="Chairs Model 1"/>
    <n v="844.44"/>
    <n v="8"/>
    <n v="0.2"/>
    <x v="487"/>
    <n v="2023"/>
    <x v="3"/>
    <n v="9.0000473686703608E-2"/>
    <s v="Profit"/>
    <s v="Small Order"/>
  </r>
  <r>
    <s v="O00494"/>
    <x v="357"/>
    <d v="2024-07-03T00:00:00"/>
    <s v="C071"/>
    <x v="72"/>
    <x v="0"/>
    <x v="1"/>
    <s v="Kaduna"/>
    <s v="Kaduna"/>
    <s v="P016"/>
    <x v="0"/>
    <s v="Binders"/>
    <s v="Binders Model 1"/>
    <n v="116.59"/>
    <n v="2"/>
    <n v="0.3"/>
    <x v="488"/>
    <n v="2024"/>
    <x v="10"/>
    <n v="1.0035165966206364E-2"/>
    <s v="Profit"/>
    <s v="Small Order"/>
  </r>
  <r>
    <s v="O00495"/>
    <x v="358"/>
    <d v="2024-02-25T00:00:00"/>
    <s v="C070"/>
    <x v="3"/>
    <x v="2"/>
    <x v="0"/>
    <s v="Rivers"/>
    <s v="Port Harcourt"/>
    <s v="P005"/>
    <x v="2"/>
    <s v="Chairs"/>
    <s v="Chairs Model 5"/>
    <n v="793.5"/>
    <n v="8"/>
    <n v="0.3"/>
    <x v="62"/>
    <n v="2024"/>
    <x v="8"/>
    <n v="1.0006301197227474E-2"/>
    <s v="Profit"/>
    <s v="Small Order"/>
  </r>
  <r>
    <s v="O00496"/>
    <x v="359"/>
    <d v="2024-01-14T00:00:00"/>
    <s v="C016"/>
    <x v="61"/>
    <x v="2"/>
    <x v="3"/>
    <s v="Lagos"/>
    <s v="Ikeja"/>
    <s v="P001"/>
    <x v="2"/>
    <s v="Chairs"/>
    <s v="Chairs Model 1"/>
    <n v="447.81"/>
    <n v="2"/>
    <n v="0.05"/>
    <x v="489"/>
    <n v="2024"/>
    <x v="7"/>
    <n v="0.20999977669100736"/>
    <s v="Profit"/>
    <s v="Small Order"/>
  </r>
  <r>
    <s v="O00497"/>
    <x v="360"/>
    <d v="2024-06-10T00:00:00"/>
    <s v="C019"/>
    <x v="36"/>
    <x v="2"/>
    <x v="1"/>
    <s v="Kaduna"/>
    <s v="Kaduna"/>
    <s v="P001"/>
    <x v="2"/>
    <s v="Chairs"/>
    <s v="Chairs Model 1"/>
    <n v="1806.43"/>
    <n v="7"/>
    <n v="0"/>
    <x v="490"/>
    <n v="2024"/>
    <x v="10"/>
    <n v="0.25000138394512933"/>
    <s v="Profit"/>
    <s v="Large Order"/>
  </r>
  <r>
    <s v="O00498"/>
    <x v="361"/>
    <d v="2024-07-10T00:00:00"/>
    <s v="C067"/>
    <x v="47"/>
    <x v="1"/>
    <x v="0"/>
    <s v="Rivers"/>
    <s v="Port Harcourt"/>
    <s v="P008"/>
    <x v="2"/>
    <s v="Tables"/>
    <s v="Tables Model 3"/>
    <n v="272.69"/>
    <n v="5"/>
    <n v="0"/>
    <x v="491"/>
    <n v="2024"/>
    <x v="1"/>
    <n v="0.24999083208038433"/>
    <s v="Profit"/>
    <s v="Small Order"/>
  </r>
  <r>
    <s v="O00499"/>
    <x v="362"/>
    <d v="2024-03-31T00:00:00"/>
    <s v="C018"/>
    <x v="5"/>
    <x v="0"/>
    <x v="1"/>
    <s v="Kaduna"/>
    <s v="Kaduna"/>
    <s v="P017"/>
    <x v="0"/>
    <s v="Binders"/>
    <s v="Binders Model 2"/>
    <n v="512.91999999999996"/>
    <n v="2"/>
    <n v="0.1"/>
    <x v="492"/>
    <n v="2024"/>
    <x v="3"/>
    <n v="0.17000701863838416"/>
    <s v="Profit"/>
    <s v="Small Order"/>
  </r>
  <r>
    <s v="O00500"/>
    <x v="363"/>
    <d v="2023-03-11T00:00:00"/>
    <s v="C029"/>
    <x v="38"/>
    <x v="2"/>
    <x v="2"/>
    <s v="Enugu"/>
    <s v="Enugu"/>
    <s v="P028"/>
    <x v="1"/>
    <s v="Accessories"/>
    <s v="Accessories Model 3"/>
    <n v="1091.2"/>
    <n v="8"/>
    <n v="0"/>
    <x v="493"/>
    <n v="2023"/>
    <x v="3"/>
    <n v="0.25"/>
    <s v="Profit"/>
    <s v="Large Order"/>
  </r>
  <r>
    <s v="O00501"/>
    <x v="144"/>
    <d v="2024-08-13T00:00:00"/>
    <s v="C004"/>
    <x v="33"/>
    <x v="1"/>
    <x v="0"/>
    <s v="Rivers"/>
    <s v="Port Harcourt"/>
    <s v="P006"/>
    <x v="2"/>
    <s v="Tables"/>
    <s v="Tables Model 1"/>
    <n v="412.07"/>
    <n v="2"/>
    <n v="0.3"/>
    <x v="494"/>
    <n v="2024"/>
    <x v="0"/>
    <n v="9.9983012594947462E-3"/>
    <s v="Profit"/>
    <s v="Small Order"/>
  </r>
  <r>
    <s v="O00502"/>
    <x v="171"/>
    <d v="2023-12-11T00:00:00"/>
    <s v="C005"/>
    <x v="29"/>
    <x v="2"/>
    <x v="3"/>
    <s v="Lagos"/>
    <s v="Ikeja"/>
    <s v="P003"/>
    <x v="2"/>
    <s v="Chairs"/>
    <s v="Chairs Model 3"/>
    <n v="159.72"/>
    <n v="8"/>
    <n v="0.3"/>
    <x v="495"/>
    <n v="2023"/>
    <x v="5"/>
    <n v="1.0017530678687703E-2"/>
    <s v="Profit"/>
    <s v="Small Order"/>
  </r>
  <r>
    <s v="O00503"/>
    <x v="364"/>
    <d v="2023-06-19T00:00:00"/>
    <s v="C070"/>
    <x v="3"/>
    <x v="2"/>
    <x v="2"/>
    <s v="Enugu"/>
    <s v="Enugu"/>
    <s v="P013"/>
    <x v="0"/>
    <s v="Paper"/>
    <s v="Paper Model 3"/>
    <n v="1184.95"/>
    <n v="1"/>
    <n v="0.2"/>
    <x v="496"/>
    <n v="2023"/>
    <x v="10"/>
    <n v="9.0003797628591925E-2"/>
    <s v="Profit"/>
    <s v="Large Order"/>
  </r>
  <r>
    <s v="O00504"/>
    <x v="125"/>
    <d v="2024-01-05T00:00:00"/>
    <s v="C087"/>
    <x v="11"/>
    <x v="1"/>
    <x v="3"/>
    <s v="Lagos"/>
    <s v="Ikeja"/>
    <s v="P026"/>
    <x v="1"/>
    <s v="Accessories"/>
    <s v="Accessories Model 1"/>
    <n v="1804.68"/>
    <n v="8"/>
    <n v="0"/>
    <x v="497"/>
    <n v="2023"/>
    <x v="5"/>
    <n v="0.25"/>
    <s v="Profit"/>
    <s v="Large Order"/>
  </r>
  <r>
    <s v="O00505"/>
    <x v="248"/>
    <d v="2024-08-06T00:00:00"/>
    <s v="C033"/>
    <x v="16"/>
    <x v="2"/>
    <x v="1"/>
    <s v="Kaduna"/>
    <s v="Kaduna"/>
    <s v="P013"/>
    <x v="0"/>
    <s v="Paper"/>
    <s v="Paper Model 3"/>
    <n v="1185.92"/>
    <n v="7"/>
    <n v="0.2"/>
    <x v="498"/>
    <n v="2024"/>
    <x v="0"/>
    <n v="8.9997638963842413E-2"/>
    <s v="Profit"/>
    <s v="Large Order"/>
  </r>
  <r>
    <s v="O00506"/>
    <x v="365"/>
    <d v="2024-05-28T00:00:00"/>
    <s v="C033"/>
    <x v="16"/>
    <x v="2"/>
    <x v="0"/>
    <s v="Rivers"/>
    <s v="Port Harcourt"/>
    <s v="P006"/>
    <x v="2"/>
    <s v="Tables"/>
    <s v="Tables Model 1"/>
    <n v="1198.3900000000001"/>
    <n v="5"/>
    <n v="0.2"/>
    <x v="499"/>
    <n v="2024"/>
    <x v="2"/>
    <n v="9.0004088819165703E-2"/>
    <s v="Profit"/>
    <s v="Large Order"/>
  </r>
  <r>
    <s v="O00507"/>
    <x v="122"/>
    <d v="2023-07-15T00:00:00"/>
    <s v="C020"/>
    <x v="12"/>
    <x v="0"/>
    <x v="2"/>
    <s v="Enugu"/>
    <s v="Enugu"/>
    <s v="P004"/>
    <x v="2"/>
    <s v="Chairs"/>
    <s v="Chairs Model 4"/>
    <n v="1354"/>
    <n v="7"/>
    <n v="0.3"/>
    <x v="500"/>
    <n v="2023"/>
    <x v="1"/>
    <n v="0.01"/>
    <s v="Profit"/>
    <s v="Large Order"/>
  </r>
  <r>
    <s v="O00508"/>
    <x v="88"/>
    <d v="2024-12-26T00:00:00"/>
    <s v="C099"/>
    <x v="13"/>
    <x v="1"/>
    <x v="0"/>
    <s v="Rivers"/>
    <s v="Port Harcourt"/>
    <s v="P025"/>
    <x v="1"/>
    <s v="Phones"/>
    <s v="Phones Model 5"/>
    <n v="121.2"/>
    <n v="6"/>
    <n v="0.05"/>
    <x v="501"/>
    <n v="2024"/>
    <x v="5"/>
    <n v="0.20998349834983498"/>
    <s v="Profit"/>
    <s v="Small Order"/>
  </r>
  <r>
    <s v="O00509"/>
    <x v="366"/>
    <d v="2023-05-01T00:00:00"/>
    <s v="C055"/>
    <x v="46"/>
    <x v="1"/>
    <x v="1"/>
    <s v="Kaduna"/>
    <s v="Kaduna"/>
    <s v="P017"/>
    <x v="0"/>
    <s v="Binders"/>
    <s v="Binders Model 2"/>
    <n v="427.74"/>
    <n v="1"/>
    <n v="0.05"/>
    <x v="502"/>
    <n v="2023"/>
    <x v="4"/>
    <n v="0.2100107541964745"/>
    <s v="Profit"/>
    <s v="Small Order"/>
  </r>
  <r>
    <s v="O00510"/>
    <x v="283"/>
    <d v="2023-10-03T00:00:00"/>
    <s v="C027"/>
    <x v="15"/>
    <x v="2"/>
    <x v="0"/>
    <s v="Rivers"/>
    <s v="Port Harcourt"/>
    <s v="P001"/>
    <x v="2"/>
    <s v="Chairs"/>
    <s v="Chairs Model 1"/>
    <n v="552.16999999999996"/>
    <n v="1"/>
    <n v="0.2"/>
    <x v="503"/>
    <n v="2023"/>
    <x v="6"/>
    <n v="9.0008511871343982E-2"/>
    <s v="Profit"/>
    <s v="Small Order"/>
  </r>
  <r>
    <s v="O00511"/>
    <x v="367"/>
    <d v="2023-10-18T00:00:00"/>
    <s v="C048"/>
    <x v="55"/>
    <x v="1"/>
    <x v="3"/>
    <s v="Lagos"/>
    <s v="Ikeja"/>
    <s v="P011"/>
    <x v="0"/>
    <s v="Paper"/>
    <s v="Paper Model 1"/>
    <n v="1848.47"/>
    <n v="6"/>
    <n v="0.1"/>
    <x v="504"/>
    <n v="2023"/>
    <x v="6"/>
    <n v="0.17000005409879523"/>
    <s v="Profit"/>
    <s v="Large Order"/>
  </r>
  <r>
    <s v="O00512"/>
    <x v="271"/>
    <d v="2024-01-05T00:00:00"/>
    <s v="C077"/>
    <x v="59"/>
    <x v="1"/>
    <x v="2"/>
    <s v="Enugu"/>
    <s v="Enugu"/>
    <s v="P023"/>
    <x v="1"/>
    <s v="Phones"/>
    <s v="Phones Model 3"/>
    <n v="29.49"/>
    <n v="6"/>
    <n v="0.2"/>
    <x v="79"/>
    <n v="2024"/>
    <x v="7"/>
    <n v="8.9860969820278067E-2"/>
    <s v="Profit"/>
    <s v="Small Order"/>
  </r>
  <r>
    <s v="O00513"/>
    <x v="264"/>
    <d v="2023-10-15T00:00:00"/>
    <s v="C030"/>
    <x v="22"/>
    <x v="1"/>
    <x v="1"/>
    <s v="Kaduna"/>
    <s v="Kaduna"/>
    <s v="P003"/>
    <x v="2"/>
    <s v="Chairs"/>
    <s v="Chairs Model 3"/>
    <n v="1604.72"/>
    <n v="10"/>
    <n v="0.05"/>
    <x v="505"/>
    <n v="2023"/>
    <x v="6"/>
    <n v="0.20999925220599233"/>
    <s v="Profit"/>
    <s v="Large Order"/>
  </r>
  <r>
    <s v="O00514"/>
    <x v="203"/>
    <d v="2023-07-26T00:00:00"/>
    <s v="C094"/>
    <x v="31"/>
    <x v="1"/>
    <x v="1"/>
    <s v="Kaduna"/>
    <s v="Kaduna"/>
    <s v="P007"/>
    <x v="2"/>
    <s v="Tables"/>
    <s v="Tables Model 2"/>
    <n v="1063.97"/>
    <n v="1"/>
    <n v="0.1"/>
    <x v="506"/>
    <n v="2023"/>
    <x v="1"/>
    <n v="0.16999539460699079"/>
    <s v="Profit"/>
    <s v="Large Order"/>
  </r>
  <r>
    <s v="O00515"/>
    <x v="230"/>
    <d v="2023-01-09T00:00:00"/>
    <s v="C043"/>
    <x v="81"/>
    <x v="1"/>
    <x v="0"/>
    <s v="Rivers"/>
    <s v="Port Harcourt"/>
    <s v="P024"/>
    <x v="1"/>
    <s v="Phones"/>
    <s v="Phones Model 4"/>
    <n v="1561.19"/>
    <n v="8"/>
    <n v="0.3"/>
    <x v="507"/>
    <n v="2023"/>
    <x v="7"/>
    <n v="9.9987829796501383E-3"/>
    <s v="Profit"/>
    <s v="Large Order"/>
  </r>
  <r>
    <s v="O00516"/>
    <x v="312"/>
    <d v="2023-08-08T00:00:00"/>
    <s v="C092"/>
    <x v="79"/>
    <x v="1"/>
    <x v="1"/>
    <s v="Kaduna"/>
    <s v="Kaduna"/>
    <s v="P013"/>
    <x v="0"/>
    <s v="Paper"/>
    <s v="Paper Model 3"/>
    <n v="1871.72"/>
    <n v="1"/>
    <n v="0.1"/>
    <x v="508"/>
    <n v="2023"/>
    <x v="0"/>
    <n v="0.16999871775692946"/>
    <s v="Profit"/>
    <s v="Large Order"/>
  </r>
  <r>
    <s v="O00517"/>
    <x v="341"/>
    <d v="2023-11-29T00:00:00"/>
    <s v="C001"/>
    <x v="18"/>
    <x v="0"/>
    <x v="0"/>
    <s v="Rivers"/>
    <s v="Port Harcourt"/>
    <s v="P011"/>
    <x v="0"/>
    <s v="Paper"/>
    <s v="Paper Model 1"/>
    <n v="594.85"/>
    <n v="7"/>
    <n v="0"/>
    <x v="509"/>
    <n v="2023"/>
    <x v="9"/>
    <n v="0.24999579725981341"/>
    <s v="Profit"/>
    <s v="Small Order"/>
  </r>
  <r>
    <s v="O00518"/>
    <x v="105"/>
    <d v="2024-04-15T00:00:00"/>
    <s v="C034"/>
    <x v="96"/>
    <x v="1"/>
    <x v="0"/>
    <s v="Rivers"/>
    <s v="Port Harcourt"/>
    <s v="P007"/>
    <x v="2"/>
    <s v="Tables"/>
    <s v="Tables Model 2"/>
    <n v="1701.33"/>
    <n v="3"/>
    <n v="0.3"/>
    <x v="510"/>
    <n v="2024"/>
    <x v="4"/>
    <n v="9.9980603410273153E-3"/>
    <s v="Profit"/>
    <s v="Large Order"/>
  </r>
  <r>
    <s v="O00519"/>
    <x v="54"/>
    <d v="2024-10-28T00:00:00"/>
    <s v="C081"/>
    <x v="69"/>
    <x v="0"/>
    <x v="2"/>
    <s v="Enugu"/>
    <s v="Enugu"/>
    <s v="P030"/>
    <x v="1"/>
    <s v="Accessories"/>
    <s v="Accessories Model 5"/>
    <n v="375.77"/>
    <n v="9"/>
    <n v="0"/>
    <x v="511"/>
    <n v="2024"/>
    <x v="6"/>
    <n v="0.24999334699417197"/>
    <s v="Profit"/>
    <s v="Small Order"/>
  </r>
  <r>
    <s v="O00520"/>
    <x v="368"/>
    <d v="2024-09-21T00:00:00"/>
    <s v="C018"/>
    <x v="5"/>
    <x v="0"/>
    <x v="3"/>
    <s v="Lagos"/>
    <s v="Ikeja"/>
    <s v="P024"/>
    <x v="1"/>
    <s v="Phones"/>
    <s v="Phones Model 4"/>
    <n v="1629.48"/>
    <n v="4"/>
    <n v="0.05"/>
    <x v="512"/>
    <n v="2024"/>
    <x v="11"/>
    <n v="0.20999950904583056"/>
    <s v="Profit"/>
    <s v="Large Order"/>
  </r>
  <r>
    <s v="O00521"/>
    <x v="369"/>
    <d v="2024-06-03T00:00:00"/>
    <s v="C064"/>
    <x v="76"/>
    <x v="2"/>
    <x v="1"/>
    <s v="Kaduna"/>
    <s v="Kaduna"/>
    <s v="P027"/>
    <x v="1"/>
    <s v="Accessories"/>
    <s v="Accessories Model 2"/>
    <n v="1729.33"/>
    <n v="3"/>
    <n v="0.2"/>
    <x v="513"/>
    <n v="2024"/>
    <x v="10"/>
    <n v="9.0000173477589582E-2"/>
    <s v="Profit"/>
    <s v="Large Order"/>
  </r>
  <r>
    <s v="O00522"/>
    <x v="133"/>
    <d v="2024-08-28T00:00:00"/>
    <s v="C096"/>
    <x v="23"/>
    <x v="2"/>
    <x v="3"/>
    <s v="Lagos"/>
    <s v="Ikeja"/>
    <s v="P028"/>
    <x v="1"/>
    <s v="Accessories"/>
    <s v="Accessories Model 3"/>
    <n v="1653.51"/>
    <n v="6"/>
    <n v="0.1"/>
    <x v="514"/>
    <n v="2024"/>
    <x v="0"/>
    <n v="0.17000199575448594"/>
    <s v="Profit"/>
    <s v="Large Order"/>
  </r>
  <r>
    <s v="O00523"/>
    <x v="370"/>
    <d v="2023-09-25T00:00:00"/>
    <s v="C089"/>
    <x v="9"/>
    <x v="2"/>
    <x v="0"/>
    <s v="Rivers"/>
    <s v="Port Harcourt"/>
    <s v="P008"/>
    <x v="2"/>
    <s v="Tables"/>
    <s v="Tables Model 3"/>
    <n v="1200.8499999999999"/>
    <n v="2"/>
    <n v="0.1"/>
    <x v="515"/>
    <n v="2023"/>
    <x v="11"/>
    <n v="0.16999625265436982"/>
    <s v="Profit"/>
    <s v="Large Order"/>
  </r>
  <r>
    <s v="O00524"/>
    <x v="186"/>
    <d v="2024-08-31T00:00:00"/>
    <s v="C086"/>
    <x v="51"/>
    <x v="1"/>
    <x v="0"/>
    <s v="Rivers"/>
    <s v="Port Harcourt"/>
    <s v="P030"/>
    <x v="1"/>
    <s v="Accessories"/>
    <s v="Accessories Model 5"/>
    <n v="1809.58"/>
    <n v="8"/>
    <n v="0.3"/>
    <x v="516"/>
    <n v="2024"/>
    <x v="0"/>
    <n v="1.0002320980559027E-2"/>
    <s v="Profit"/>
    <s v="Large Order"/>
  </r>
  <r>
    <s v="O00525"/>
    <x v="371"/>
    <d v="2023-04-27T00:00:00"/>
    <s v="C095"/>
    <x v="58"/>
    <x v="2"/>
    <x v="2"/>
    <s v="Enugu"/>
    <s v="Enugu"/>
    <s v="P026"/>
    <x v="1"/>
    <s v="Accessories"/>
    <s v="Accessories Model 1"/>
    <n v="878.37"/>
    <n v="6"/>
    <n v="0.1"/>
    <x v="517"/>
    <n v="2023"/>
    <x v="4"/>
    <n v="0.16999669843004656"/>
    <s v="Profit"/>
    <s v="Small Order"/>
  </r>
  <r>
    <s v="O00526"/>
    <x v="372"/>
    <d v="2023-08-26T00:00:00"/>
    <s v="C058"/>
    <x v="78"/>
    <x v="1"/>
    <x v="1"/>
    <s v="Kaduna"/>
    <s v="Kaduna"/>
    <s v="P017"/>
    <x v="0"/>
    <s v="Binders"/>
    <s v="Binders Model 2"/>
    <n v="393.92"/>
    <n v="6"/>
    <n v="0.2"/>
    <x v="518"/>
    <n v="2023"/>
    <x v="0"/>
    <n v="8.999289195775792E-2"/>
    <s v="Profit"/>
    <s v="Small Order"/>
  </r>
  <r>
    <s v="O00527"/>
    <x v="116"/>
    <d v="2023-07-10T00:00:00"/>
    <s v="C026"/>
    <x v="50"/>
    <x v="1"/>
    <x v="1"/>
    <s v="Kaduna"/>
    <s v="Kaduna"/>
    <s v="P011"/>
    <x v="0"/>
    <s v="Paper"/>
    <s v="Paper Model 1"/>
    <n v="1865.87"/>
    <n v="1"/>
    <n v="0.1"/>
    <x v="519"/>
    <n v="2023"/>
    <x v="1"/>
    <n v="0.17000112548033894"/>
    <s v="Profit"/>
    <s v="Large Order"/>
  </r>
  <r>
    <s v="O00528"/>
    <x v="64"/>
    <d v="2023-08-14T00:00:00"/>
    <s v="C096"/>
    <x v="23"/>
    <x v="2"/>
    <x v="3"/>
    <s v="Lagos"/>
    <s v="Ikeja"/>
    <s v="P018"/>
    <x v="0"/>
    <s v="Binders"/>
    <s v="Binders Model 3"/>
    <n v="712.41"/>
    <n v="7"/>
    <n v="0.3"/>
    <x v="485"/>
    <n v="2023"/>
    <x v="0"/>
    <n v="9.9942448870734557E-3"/>
    <s v="Profit"/>
    <s v="Small Order"/>
  </r>
  <r>
    <s v="O00529"/>
    <x v="373"/>
    <d v="2024-05-17T00:00:00"/>
    <s v="C093"/>
    <x v="83"/>
    <x v="1"/>
    <x v="3"/>
    <s v="Lagos"/>
    <s v="Ikeja"/>
    <s v="P012"/>
    <x v="0"/>
    <s v="Paper"/>
    <s v="Paper Model 2"/>
    <n v="972.27"/>
    <n v="8"/>
    <n v="0.3"/>
    <x v="520"/>
    <n v="2024"/>
    <x v="2"/>
    <n v="9.9972229936128865E-3"/>
    <s v="Profit"/>
    <s v="Small Order"/>
  </r>
  <r>
    <s v="O00530"/>
    <x v="341"/>
    <d v="2023-11-30T00:00:00"/>
    <s v="C084"/>
    <x v="53"/>
    <x v="0"/>
    <x v="0"/>
    <s v="Rivers"/>
    <s v="Port Harcourt"/>
    <s v="P005"/>
    <x v="2"/>
    <s v="Chairs"/>
    <s v="Chairs Model 5"/>
    <n v="1547.43"/>
    <n v="6"/>
    <n v="0.3"/>
    <x v="521"/>
    <n v="2023"/>
    <x v="9"/>
    <n v="9.9972211990203112E-3"/>
    <s v="Profit"/>
    <s v="Large Order"/>
  </r>
  <r>
    <s v="O00531"/>
    <x v="210"/>
    <d v="2024-04-16T00:00:00"/>
    <s v="C029"/>
    <x v="38"/>
    <x v="2"/>
    <x v="0"/>
    <s v="Rivers"/>
    <s v="Port Harcourt"/>
    <s v="P008"/>
    <x v="2"/>
    <s v="Tables"/>
    <s v="Tables Model 3"/>
    <n v="693.35"/>
    <n v="6"/>
    <n v="0"/>
    <x v="522"/>
    <n v="2024"/>
    <x v="4"/>
    <n v="0.2500036056825557"/>
    <s v="Profit"/>
    <s v="Small Order"/>
  </r>
  <r>
    <s v="O00532"/>
    <x v="374"/>
    <d v="2024-04-07T00:00:00"/>
    <s v="C023"/>
    <x v="40"/>
    <x v="0"/>
    <x v="0"/>
    <s v="Rivers"/>
    <s v="Port Harcourt"/>
    <s v="P026"/>
    <x v="1"/>
    <s v="Accessories"/>
    <s v="Accessories Model 1"/>
    <n v="1706.73"/>
    <n v="3"/>
    <n v="0"/>
    <x v="523"/>
    <n v="2024"/>
    <x v="4"/>
    <n v="0.24999853521060741"/>
    <s v="Profit"/>
    <s v="Large Order"/>
  </r>
  <r>
    <s v="O00533"/>
    <x v="375"/>
    <d v="2023-01-10T00:00:00"/>
    <s v="C040"/>
    <x v="52"/>
    <x v="0"/>
    <x v="2"/>
    <s v="Enugu"/>
    <s v="Enugu"/>
    <s v="P030"/>
    <x v="1"/>
    <s v="Accessories"/>
    <s v="Accessories Model 5"/>
    <n v="1049.5999999999999"/>
    <n v="7"/>
    <n v="0.05"/>
    <x v="524"/>
    <n v="2023"/>
    <x v="7"/>
    <n v="0.21000381097560977"/>
    <s v="Profit"/>
    <s v="Large Order"/>
  </r>
  <r>
    <s v="O00534"/>
    <x v="327"/>
    <d v="2024-01-06T00:00:00"/>
    <s v="C049"/>
    <x v="82"/>
    <x v="2"/>
    <x v="3"/>
    <s v="Lagos"/>
    <s v="Ikeja"/>
    <s v="P001"/>
    <x v="2"/>
    <s v="Chairs"/>
    <s v="Chairs Model 1"/>
    <n v="297.26"/>
    <n v="1"/>
    <n v="0.05"/>
    <x v="525"/>
    <n v="2024"/>
    <x v="7"/>
    <n v="0.20998452533135978"/>
    <s v="Profit"/>
    <s v="Small Order"/>
  </r>
  <r>
    <s v="O00535"/>
    <x v="376"/>
    <d v="2024-03-27T00:00:00"/>
    <s v="C080"/>
    <x v="56"/>
    <x v="0"/>
    <x v="3"/>
    <s v="Lagos"/>
    <s v="Ikeja"/>
    <s v="P007"/>
    <x v="2"/>
    <s v="Tables"/>
    <s v="Tables Model 2"/>
    <n v="937.12"/>
    <n v="3"/>
    <n v="0.2"/>
    <x v="526"/>
    <n v="2024"/>
    <x v="3"/>
    <n v="8.9999146320641973E-2"/>
    <s v="Profit"/>
    <s v="Small Order"/>
  </r>
  <r>
    <s v="O00536"/>
    <x v="108"/>
    <d v="2023-04-03T00:00:00"/>
    <s v="C072"/>
    <x v="2"/>
    <x v="0"/>
    <x v="2"/>
    <s v="Enugu"/>
    <s v="Enugu"/>
    <s v="P010"/>
    <x v="2"/>
    <s v="Tables"/>
    <s v="Tables Model 5"/>
    <n v="1202.32"/>
    <n v="1"/>
    <n v="0.05"/>
    <x v="527"/>
    <n v="2023"/>
    <x v="4"/>
    <n v="0.2100023288309269"/>
    <s v="Profit"/>
    <s v="Large Order"/>
  </r>
  <r>
    <s v="O00537"/>
    <x v="151"/>
    <d v="2024-08-22T00:00:00"/>
    <s v="C039"/>
    <x v="0"/>
    <x v="0"/>
    <x v="2"/>
    <s v="Enugu"/>
    <s v="Enugu"/>
    <s v="P012"/>
    <x v="0"/>
    <s v="Paper"/>
    <s v="Paper Model 2"/>
    <n v="366.22"/>
    <n v="4"/>
    <n v="0"/>
    <x v="528"/>
    <n v="2024"/>
    <x v="0"/>
    <n v="0.25001365299546718"/>
    <s v="Profit"/>
    <s v="Small Order"/>
  </r>
  <r>
    <s v="O00538"/>
    <x v="377"/>
    <d v="2023-06-20T00:00:00"/>
    <s v="C086"/>
    <x v="51"/>
    <x v="1"/>
    <x v="1"/>
    <s v="Kaduna"/>
    <s v="Kaduna"/>
    <s v="P028"/>
    <x v="1"/>
    <s v="Accessories"/>
    <s v="Accessories Model 3"/>
    <n v="1782.1"/>
    <n v="7"/>
    <n v="0.2"/>
    <x v="529"/>
    <n v="2023"/>
    <x v="10"/>
    <n v="9.0000561135738733E-2"/>
    <s v="Profit"/>
    <s v="Large Order"/>
  </r>
  <r>
    <s v="O00539"/>
    <x v="114"/>
    <d v="2024-04-28T00:00:00"/>
    <s v="C018"/>
    <x v="5"/>
    <x v="0"/>
    <x v="3"/>
    <s v="Lagos"/>
    <s v="Ikeja"/>
    <s v="P003"/>
    <x v="2"/>
    <s v="Chairs"/>
    <s v="Chairs Model 3"/>
    <n v="1173.3499999999999"/>
    <n v="4"/>
    <n v="0.1"/>
    <x v="530"/>
    <n v="2024"/>
    <x v="4"/>
    <n v="0.17000042613031066"/>
    <s v="Profit"/>
    <s v="Large Order"/>
  </r>
  <r>
    <s v="O00540"/>
    <x v="88"/>
    <d v="2024-12-20T00:00:00"/>
    <s v="C067"/>
    <x v="47"/>
    <x v="1"/>
    <x v="0"/>
    <s v="Rivers"/>
    <s v="Port Harcourt"/>
    <s v="P003"/>
    <x v="2"/>
    <s v="Chairs"/>
    <s v="Chairs Model 3"/>
    <n v="501.93"/>
    <n v="9"/>
    <n v="0.1"/>
    <x v="531"/>
    <n v="2024"/>
    <x v="5"/>
    <n v="0.17000378538840077"/>
    <s v="Profit"/>
    <s v="Small Order"/>
  </r>
  <r>
    <s v="O00541"/>
    <x v="378"/>
    <d v="2023-05-31T00:00:00"/>
    <s v="C043"/>
    <x v="81"/>
    <x v="1"/>
    <x v="3"/>
    <s v="Lagos"/>
    <s v="Ikeja"/>
    <s v="P020"/>
    <x v="0"/>
    <s v="Binders"/>
    <s v="Binders Model 5"/>
    <n v="447.56"/>
    <n v="8"/>
    <n v="0.3"/>
    <x v="323"/>
    <n v="2023"/>
    <x v="2"/>
    <n v="1.0009831084100456E-2"/>
    <s v="Profit"/>
    <s v="Small Order"/>
  </r>
  <r>
    <s v="O00542"/>
    <x v="15"/>
    <d v="2025-01-01T00:00:00"/>
    <s v="C014"/>
    <x v="45"/>
    <x v="2"/>
    <x v="2"/>
    <s v="Enugu"/>
    <s v="Enugu"/>
    <s v="P002"/>
    <x v="2"/>
    <s v="Chairs"/>
    <s v="Chairs Model 2"/>
    <n v="1082.56"/>
    <n v="8"/>
    <n v="0.1"/>
    <x v="532"/>
    <n v="2024"/>
    <x v="5"/>
    <n v="0.17000443393437778"/>
    <s v="Profit"/>
    <s v="Large Order"/>
  </r>
  <r>
    <s v="O00543"/>
    <x v="224"/>
    <d v="2024-03-31T00:00:00"/>
    <s v="C010"/>
    <x v="35"/>
    <x v="2"/>
    <x v="2"/>
    <s v="Enugu"/>
    <s v="Enugu"/>
    <s v="P015"/>
    <x v="0"/>
    <s v="Paper"/>
    <s v="Paper Model 5"/>
    <n v="144.32"/>
    <n v="10"/>
    <n v="0.2"/>
    <x v="533"/>
    <n v="2024"/>
    <x v="3"/>
    <n v="9.0008314855875834E-2"/>
    <s v="Profit"/>
    <s v="Small Order"/>
  </r>
  <r>
    <s v="O00544"/>
    <x v="286"/>
    <d v="2023-02-04T00:00:00"/>
    <s v="C030"/>
    <x v="22"/>
    <x v="1"/>
    <x v="1"/>
    <s v="Kaduna"/>
    <s v="Kaduna"/>
    <s v="P008"/>
    <x v="2"/>
    <s v="Tables"/>
    <s v="Tables Model 3"/>
    <n v="554.61"/>
    <n v="10"/>
    <n v="0.05"/>
    <x v="534"/>
    <n v="2023"/>
    <x v="7"/>
    <n v="0.21000342583076395"/>
    <s v="Profit"/>
    <s v="Small Order"/>
  </r>
  <r>
    <s v="O00545"/>
    <x v="211"/>
    <d v="2023-01-15T00:00:00"/>
    <s v="C053"/>
    <x v="65"/>
    <x v="1"/>
    <x v="3"/>
    <s v="Lagos"/>
    <s v="Ikeja"/>
    <s v="P029"/>
    <x v="1"/>
    <s v="Accessories"/>
    <s v="Accessories Model 4"/>
    <n v="1834.31"/>
    <n v="4"/>
    <n v="0.2"/>
    <x v="535"/>
    <n v="2023"/>
    <x v="7"/>
    <n v="9.000114484465549E-2"/>
    <s v="Profit"/>
    <s v="Large Order"/>
  </r>
  <r>
    <s v="O00546"/>
    <x v="379"/>
    <d v="2024-05-18T00:00:00"/>
    <s v="C063"/>
    <x v="10"/>
    <x v="0"/>
    <x v="2"/>
    <s v="Enugu"/>
    <s v="Enugu"/>
    <s v="P005"/>
    <x v="2"/>
    <s v="Chairs"/>
    <s v="Chairs Model 5"/>
    <n v="436.73"/>
    <n v="3"/>
    <n v="0.1"/>
    <x v="536"/>
    <n v="2024"/>
    <x v="2"/>
    <n v="0.16999061204863414"/>
    <s v="Profit"/>
    <s v="Small Order"/>
  </r>
  <r>
    <s v="O00547"/>
    <x v="380"/>
    <d v="2024-08-31T00:00:00"/>
    <s v="C066"/>
    <x v="63"/>
    <x v="1"/>
    <x v="1"/>
    <s v="Kaduna"/>
    <s v="Kaduna"/>
    <s v="P025"/>
    <x v="1"/>
    <s v="Phones"/>
    <s v="Phones Model 5"/>
    <n v="1407.55"/>
    <n v="1"/>
    <n v="0.3"/>
    <x v="537"/>
    <n v="2024"/>
    <x v="0"/>
    <n v="1.0003197044509965E-2"/>
    <s v="Profit"/>
    <s v="Large Order"/>
  </r>
  <r>
    <s v="O00548"/>
    <x v="171"/>
    <d v="2023-12-13T00:00:00"/>
    <s v="C031"/>
    <x v="90"/>
    <x v="1"/>
    <x v="3"/>
    <s v="Lagos"/>
    <s v="Ikeja"/>
    <s v="P015"/>
    <x v="0"/>
    <s v="Paper"/>
    <s v="Paper Model 5"/>
    <n v="686.51"/>
    <n v="8"/>
    <n v="0"/>
    <x v="538"/>
    <n v="2023"/>
    <x v="5"/>
    <n v="0.25000364160755123"/>
    <s v="Profit"/>
    <s v="Small Order"/>
  </r>
  <r>
    <s v="O00549"/>
    <x v="113"/>
    <d v="2023-03-31T00:00:00"/>
    <s v="C086"/>
    <x v="51"/>
    <x v="1"/>
    <x v="0"/>
    <s v="Rivers"/>
    <s v="Port Harcourt"/>
    <s v="P003"/>
    <x v="2"/>
    <s v="Chairs"/>
    <s v="Chairs Model 3"/>
    <n v="1107.31"/>
    <n v="10"/>
    <n v="0.2"/>
    <x v="539"/>
    <n v="2023"/>
    <x v="3"/>
    <n v="9.000189648788505E-2"/>
    <s v="Profit"/>
    <s v="Large Order"/>
  </r>
  <r>
    <s v="O00550"/>
    <x v="381"/>
    <d v="2024-11-01T00:00:00"/>
    <s v="C077"/>
    <x v="59"/>
    <x v="1"/>
    <x v="0"/>
    <s v="Rivers"/>
    <s v="Port Harcourt"/>
    <s v="P009"/>
    <x v="2"/>
    <s v="Tables"/>
    <s v="Tables Model 4"/>
    <n v="974.23"/>
    <n v="8"/>
    <n v="0.1"/>
    <x v="540"/>
    <n v="2024"/>
    <x v="6"/>
    <n v="0.17000092380649334"/>
    <s v="Profit"/>
    <s v="Small Order"/>
  </r>
  <r>
    <s v="O00551"/>
    <x v="382"/>
    <d v="2023-03-20T00:00:00"/>
    <s v="C022"/>
    <x v="85"/>
    <x v="1"/>
    <x v="1"/>
    <s v="Kaduna"/>
    <s v="Kaduna"/>
    <s v="P022"/>
    <x v="1"/>
    <s v="Phones"/>
    <s v="Phones Model 2"/>
    <n v="891.28"/>
    <n v="1"/>
    <n v="0.3"/>
    <x v="541"/>
    <n v="2023"/>
    <x v="3"/>
    <n v="9.9968584507674364E-3"/>
    <s v="Profit"/>
    <s v="Small Order"/>
  </r>
  <r>
    <s v="O00552"/>
    <x v="383"/>
    <d v="2023-07-14T00:00:00"/>
    <s v="C044"/>
    <x v="26"/>
    <x v="0"/>
    <x v="2"/>
    <s v="Enugu"/>
    <s v="Enugu"/>
    <s v="P014"/>
    <x v="0"/>
    <s v="Paper"/>
    <s v="Paper Model 4"/>
    <n v="1043.05"/>
    <n v="9"/>
    <n v="0.1"/>
    <x v="542"/>
    <n v="2023"/>
    <x v="1"/>
    <n v="0.1700014380902162"/>
    <s v="Profit"/>
    <s v="Large Order"/>
  </r>
  <r>
    <s v="O00553"/>
    <x v="384"/>
    <d v="2024-12-16T00:00:00"/>
    <s v="C049"/>
    <x v="82"/>
    <x v="2"/>
    <x v="1"/>
    <s v="Kaduna"/>
    <s v="Kaduna"/>
    <s v="P015"/>
    <x v="0"/>
    <s v="Paper"/>
    <s v="Paper Model 5"/>
    <n v="1524.08"/>
    <n v="2"/>
    <n v="0.3"/>
    <x v="543"/>
    <n v="2024"/>
    <x v="5"/>
    <n v="9.999475093170963E-3"/>
    <s v="Profit"/>
    <s v="Large Order"/>
  </r>
  <r>
    <s v="O00554"/>
    <x v="272"/>
    <d v="2023-07-06T00:00:00"/>
    <s v="C092"/>
    <x v="79"/>
    <x v="1"/>
    <x v="3"/>
    <s v="Lagos"/>
    <s v="Ikeja"/>
    <s v="P023"/>
    <x v="1"/>
    <s v="Phones"/>
    <s v="Phones Model 3"/>
    <n v="87.14"/>
    <n v="8"/>
    <n v="0.05"/>
    <x v="544"/>
    <n v="2023"/>
    <x v="1"/>
    <n v="0.2100068854716548"/>
    <s v="Profit"/>
    <s v="Small Order"/>
  </r>
  <r>
    <s v="O00555"/>
    <x v="87"/>
    <d v="2024-08-19T00:00:00"/>
    <s v="C093"/>
    <x v="83"/>
    <x v="1"/>
    <x v="3"/>
    <s v="Lagos"/>
    <s v="Ikeja"/>
    <s v="P008"/>
    <x v="2"/>
    <s v="Tables"/>
    <s v="Tables Model 3"/>
    <n v="1763.85"/>
    <n v="4"/>
    <n v="0.1"/>
    <x v="545"/>
    <n v="2024"/>
    <x v="0"/>
    <n v="0.16999744876264991"/>
    <s v="Profit"/>
    <s v="Large Order"/>
  </r>
  <r>
    <s v="O00556"/>
    <x v="385"/>
    <d v="2023-07-17T00:00:00"/>
    <s v="C046"/>
    <x v="75"/>
    <x v="0"/>
    <x v="1"/>
    <s v="Kaduna"/>
    <s v="Kaduna"/>
    <s v="P029"/>
    <x v="1"/>
    <s v="Accessories"/>
    <s v="Accessories Model 4"/>
    <n v="234.99"/>
    <n v="8"/>
    <n v="0.2"/>
    <x v="546"/>
    <n v="2023"/>
    <x v="1"/>
    <n v="9.000382995021064E-2"/>
    <s v="Profit"/>
    <s v="Small Order"/>
  </r>
  <r>
    <s v="O00557"/>
    <x v="386"/>
    <d v="2024-03-12T00:00:00"/>
    <s v="C017"/>
    <x v="41"/>
    <x v="1"/>
    <x v="1"/>
    <s v="Kaduna"/>
    <s v="Kaduna"/>
    <s v="P007"/>
    <x v="2"/>
    <s v="Tables"/>
    <s v="Tables Model 2"/>
    <n v="433.17"/>
    <n v="9"/>
    <n v="0.2"/>
    <x v="547"/>
    <n v="2024"/>
    <x v="3"/>
    <n v="9.0010850243553348E-2"/>
    <s v="Profit"/>
    <s v="Small Order"/>
  </r>
  <r>
    <s v="O00558"/>
    <x v="9"/>
    <d v="2023-12-14T00:00:00"/>
    <s v="C016"/>
    <x v="61"/>
    <x v="2"/>
    <x v="0"/>
    <s v="Rivers"/>
    <s v="Port Harcourt"/>
    <s v="P002"/>
    <x v="2"/>
    <s v="Chairs"/>
    <s v="Chairs Model 2"/>
    <n v="1675.27"/>
    <n v="5"/>
    <n v="0.2"/>
    <x v="548"/>
    <n v="2023"/>
    <x v="5"/>
    <n v="8.9997433249565745E-2"/>
    <s v="Profit"/>
    <s v="Large Order"/>
  </r>
  <r>
    <s v="O00559"/>
    <x v="387"/>
    <d v="2024-10-14T00:00:00"/>
    <s v="C094"/>
    <x v="31"/>
    <x v="1"/>
    <x v="0"/>
    <s v="Rivers"/>
    <s v="Port Harcourt"/>
    <s v="P007"/>
    <x v="2"/>
    <s v="Tables"/>
    <s v="Tables Model 2"/>
    <n v="1877.65"/>
    <n v="8"/>
    <n v="0.3"/>
    <x v="549"/>
    <n v="2024"/>
    <x v="6"/>
    <n v="1.000186403216787E-2"/>
    <s v="Profit"/>
    <s v="Large Order"/>
  </r>
  <r>
    <s v="O00560"/>
    <x v="49"/>
    <d v="2023-04-25T00:00:00"/>
    <s v="C009"/>
    <x v="66"/>
    <x v="0"/>
    <x v="3"/>
    <s v="Lagos"/>
    <s v="Ikeja"/>
    <s v="P005"/>
    <x v="2"/>
    <s v="Chairs"/>
    <s v="Chairs Model 5"/>
    <n v="934.26"/>
    <n v="1"/>
    <n v="0.05"/>
    <x v="550"/>
    <n v="2023"/>
    <x v="4"/>
    <n v="0.20999507631708517"/>
    <s v="Profit"/>
    <s v="Small Order"/>
  </r>
  <r>
    <s v="O00561"/>
    <x v="10"/>
    <d v="2023-01-20T00:00:00"/>
    <s v="C035"/>
    <x v="24"/>
    <x v="2"/>
    <x v="1"/>
    <s v="Kaduna"/>
    <s v="Kaduna"/>
    <s v="P024"/>
    <x v="1"/>
    <s v="Phones"/>
    <s v="Phones Model 4"/>
    <n v="1208.27"/>
    <n v="6"/>
    <n v="0.2"/>
    <x v="551"/>
    <n v="2023"/>
    <x v="7"/>
    <n v="8.9996441192779761E-2"/>
    <s v="Profit"/>
    <s v="Large Order"/>
  </r>
  <r>
    <s v="O00562"/>
    <x v="388"/>
    <d v="2024-12-27T00:00:00"/>
    <s v="C052"/>
    <x v="99"/>
    <x v="1"/>
    <x v="2"/>
    <s v="Enugu"/>
    <s v="Enugu"/>
    <s v="P009"/>
    <x v="2"/>
    <s v="Tables"/>
    <s v="Tables Model 4"/>
    <n v="1378.95"/>
    <n v="8"/>
    <n v="0.3"/>
    <x v="552"/>
    <n v="2024"/>
    <x v="5"/>
    <n v="1.0000362594727872E-2"/>
    <s v="Profit"/>
    <s v="Large Order"/>
  </r>
  <r>
    <s v="O00563"/>
    <x v="209"/>
    <d v="2023-11-29T00:00:00"/>
    <s v="C035"/>
    <x v="24"/>
    <x v="2"/>
    <x v="0"/>
    <s v="Rivers"/>
    <s v="Port Harcourt"/>
    <s v="P011"/>
    <x v="0"/>
    <s v="Paper"/>
    <s v="Paper Model 1"/>
    <n v="482.32"/>
    <n v="3"/>
    <n v="0.3"/>
    <x v="553"/>
    <n v="2023"/>
    <x v="9"/>
    <n v="9.993365400563942E-3"/>
    <s v="Profit"/>
    <s v="Small Order"/>
  </r>
  <r>
    <s v="O00564"/>
    <x v="389"/>
    <d v="2023-11-08T00:00:00"/>
    <s v="C063"/>
    <x v="10"/>
    <x v="0"/>
    <x v="1"/>
    <s v="Kaduna"/>
    <s v="Kaduna"/>
    <s v="P005"/>
    <x v="2"/>
    <s v="Chairs"/>
    <s v="Chairs Model 5"/>
    <n v="1646.73"/>
    <n v="5"/>
    <n v="0.05"/>
    <x v="554"/>
    <n v="2023"/>
    <x v="9"/>
    <n v="0.20999799602849284"/>
    <s v="Profit"/>
    <s v="Large Order"/>
  </r>
  <r>
    <s v="O00565"/>
    <x v="390"/>
    <d v="2023-06-06T00:00:00"/>
    <s v="C097"/>
    <x v="94"/>
    <x v="2"/>
    <x v="0"/>
    <s v="Rivers"/>
    <s v="Port Harcourt"/>
    <s v="P024"/>
    <x v="1"/>
    <s v="Phones"/>
    <s v="Phones Model 4"/>
    <n v="333.65"/>
    <n v="9"/>
    <n v="0.3"/>
    <x v="555"/>
    <n v="2023"/>
    <x v="10"/>
    <n v="1.0010490034467256E-2"/>
    <s v="Profit"/>
    <s v="Small Order"/>
  </r>
  <r>
    <s v="O00566"/>
    <x v="329"/>
    <d v="2024-06-26T00:00:00"/>
    <s v="C048"/>
    <x v="55"/>
    <x v="1"/>
    <x v="1"/>
    <s v="Kaduna"/>
    <s v="Kaduna"/>
    <s v="P016"/>
    <x v="0"/>
    <s v="Binders"/>
    <s v="Binders Model 1"/>
    <n v="1372.74"/>
    <n v="6"/>
    <n v="0"/>
    <x v="556"/>
    <n v="2024"/>
    <x v="10"/>
    <n v="0.25000364235033584"/>
    <s v="Profit"/>
    <s v="Large Order"/>
  </r>
  <r>
    <s v="O00567"/>
    <x v="65"/>
    <d v="2024-12-10T00:00:00"/>
    <s v="C059"/>
    <x v="60"/>
    <x v="0"/>
    <x v="0"/>
    <s v="Rivers"/>
    <s v="Port Harcourt"/>
    <s v="P018"/>
    <x v="0"/>
    <s v="Binders"/>
    <s v="Binders Model 3"/>
    <n v="374.89"/>
    <n v="6"/>
    <n v="0"/>
    <x v="557"/>
    <n v="2024"/>
    <x v="5"/>
    <n v="0.24999333137720398"/>
    <s v="Profit"/>
    <s v="Small Order"/>
  </r>
  <r>
    <s v="O00568"/>
    <x v="311"/>
    <d v="2023-09-08T00:00:00"/>
    <s v="C026"/>
    <x v="50"/>
    <x v="1"/>
    <x v="2"/>
    <s v="Enugu"/>
    <s v="Enugu"/>
    <s v="P003"/>
    <x v="2"/>
    <s v="Chairs"/>
    <s v="Chairs Model 3"/>
    <n v="1854.66"/>
    <n v="7"/>
    <n v="0"/>
    <x v="558"/>
    <n v="2023"/>
    <x v="11"/>
    <n v="0.25000269591191915"/>
    <s v="Profit"/>
    <s v="Large Order"/>
  </r>
  <r>
    <s v="O00569"/>
    <x v="391"/>
    <d v="2024-09-29T00:00:00"/>
    <s v="C015"/>
    <x v="39"/>
    <x v="2"/>
    <x v="0"/>
    <s v="Rivers"/>
    <s v="Port Harcourt"/>
    <s v="P029"/>
    <x v="1"/>
    <s v="Accessories"/>
    <s v="Accessories Model 4"/>
    <n v="1547.44"/>
    <n v="1"/>
    <n v="0.05"/>
    <x v="559"/>
    <n v="2024"/>
    <x v="11"/>
    <n v="0.20999844905133638"/>
    <s v="Profit"/>
    <s v="Large Order"/>
  </r>
  <r>
    <s v="O00570"/>
    <x v="16"/>
    <d v="2023-06-11T00:00:00"/>
    <s v="C005"/>
    <x v="29"/>
    <x v="2"/>
    <x v="2"/>
    <s v="Enugu"/>
    <s v="Enugu"/>
    <s v="P028"/>
    <x v="1"/>
    <s v="Accessories"/>
    <s v="Accessories Model 3"/>
    <n v="1228.03"/>
    <n v="8"/>
    <n v="0.2"/>
    <x v="560"/>
    <n v="2023"/>
    <x v="10"/>
    <n v="8.9997801356644383E-2"/>
    <s v="Profit"/>
    <s v="Large Order"/>
  </r>
  <r>
    <s v="O00571"/>
    <x v="7"/>
    <d v="2023-05-28T00:00:00"/>
    <s v="C001"/>
    <x v="18"/>
    <x v="0"/>
    <x v="0"/>
    <s v="Rivers"/>
    <s v="Port Harcourt"/>
    <s v="P024"/>
    <x v="1"/>
    <s v="Phones"/>
    <s v="Phones Model 4"/>
    <n v="538.02"/>
    <n v="6"/>
    <n v="0.1"/>
    <x v="561"/>
    <n v="2023"/>
    <x v="2"/>
    <n v="0.16999368053232222"/>
    <s v="Profit"/>
    <s v="Small Order"/>
  </r>
  <r>
    <s v="O00572"/>
    <x v="392"/>
    <d v="2023-10-01T00:00:00"/>
    <s v="C056"/>
    <x v="17"/>
    <x v="0"/>
    <x v="2"/>
    <s v="Enugu"/>
    <s v="Enugu"/>
    <s v="P010"/>
    <x v="2"/>
    <s v="Tables"/>
    <s v="Tables Model 5"/>
    <n v="1422.17"/>
    <n v="4"/>
    <n v="0.3"/>
    <x v="562"/>
    <n v="2023"/>
    <x v="11"/>
    <n v="9.9988046436080072E-3"/>
    <s v="Profit"/>
    <s v="Large Order"/>
  </r>
  <r>
    <s v="O00573"/>
    <x v="385"/>
    <d v="2023-07-13T00:00:00"/>
    <s v="C021"/>
    <x v="73"/>
    <x v="2"/>
    <x v="0"/>
    <s v="Rivers"/>
    <s v="Port Harcourt"/>
    <s v="P029"/>
    <x v="1"/>
    <s v="Accessories"/>
    <s v="Accessories Model 4"/>
    <n v="271.69"/>
    <n v="6"/>
    <n v="0.1"/>
    <x v="563"/>
    <n v="2023"/>
    <x v="1"/>
    <n v="0.17000993779675364"/>
    <s v="Profit"/>
    <s v="Small Order"/>
  </r>
  <r>
    <s v="O00574"/>
    <x v="393"/>
    <d v="2024-03-26T00:00:00"/>
    <s v="C037"/>
    <x v="25"/>
    <x v="0"/>
    <x v="1"/>
    <s v="Kaduna"/>
    <s v="Kaduna"/>
    <s v="P006"/>
    <x v="2"/>
    <s v="Tables"/>
    <s v="Tables Model 1"/>
    <n v="1375.97"/>
    <n v="8"/>
    <n v="0.1"/>
    <x v="564"/>
    <n v="2024"/>
    <x v="3"/>
    <n v="0.16999643887584759"/>
    <s v="Profit"/>
    <s v="Large Order"/>
  </r>
  <r>
    <s v="O00575"/>
    <x v="132"/>
    <d v="2024-07-12T00:00:00"/>
    <s v="C047"/>
    <x v="30"/>
    <x v="0"/>
    <x v="2"/>
    <s v="Enugu"/>
    <s v="Enugu"/>
    <s v="P029"/>
    <x v="1"/>
    <s v="Accessories"/>
    <s v="Accessories Model 4"/>
    <n v="1721.63"/>
    <n v="3"/>
    <n v="0.3"/>
    <x v="565"/>
    <n v="2024"/>
    <x v="1"/>
    <n v="1.0002149126118852E-2"/>
    <s v="Profit"/>
    <s v="Large Order"/>
  </r>
  <r>
    <s v="O00576"/>
    <x v="394"/>
    <d v="2023-05-11T00:00:00"/>
    <s v="C081"/>
    <x v="69"/>
    <x v="0"/>
    <x v="1"/>
    <s v="Kaduna"/>
    <s v="Kaduna"/>
    <s v="P027"/>
    <x v="1"/>
    <s v="Accessories"/>
    <s v="Accessories Model 2"/>
    <n v="422.35"/>
    <n v="9"/>
    <n v="0.05"/>
    <x v="566"/>
    <n v="2023"/>
    <x v="2"/>
    <n v="0.20999171303421332"/>
    <s v="Profit"/>
    <s v="Small Order"/>
  </r>
  <r>
    <s v="O00577"/>
    <x v="395"/>
    <d v="2024-05-10T00:00:00"/>
    <s v="C040"/>
    <x v="52"/>
    <x v="0"/>
    <x v="0"/>
    <s v="Rivers"/>
    <s v="Port Harcourt"/>
    <s v="P008"/>
    <x v="2"/>
    <s v="Tables"/>
    <s v="Tables Model 3"/>
    <n v="934.64"/>
    <n v="1"/>
    <n v="0.1"/>
    <x v="567"/>
    <n v="2024"/>
    <x v="2"/>
    <n v="0.17000128391680219"/>
    <s v="Profit"/>
    <s v="Small Order"/>
  </r>
  <r>
    <s v="O00578"/>
    <x v="222"/>
    <d v="2023-08-19T00:00:00"/>
    <s v="C058"/>
    <x v="78"/>
    <x v="1"/>
    <x v="0"/>
    <s v="Rivers"/>
    <s v="Port Harcourt"/>
    <s v="P008"/>
    <x v="2"/>
    <s v="Tables"/>
    <s v="Tables Model 3"/>
    <n v="918.08"/>
    <n v="6"/>
    <n v="0.2"/>
    <x v="568"/>
    <n v="2023"/>
    <x v="0"/>
    <n v="9.0003049843150912E-2"/>
    <s v="Profit"/>
    <s v="Small Order"/>
  </r>
  <r>
    <s v="O00579"/>
    <x v="291"/>
    <d v="2024-11-01T00:00:00"/>
    <s v="C030"/>
    <x v="22"/>
    <x v="1"/>
    <x v="3"/>
    <s v="Lagos"/>
    <s v="Ikeja"/>
    <s v="P028"/>
    <x v="1"/>
    <s v="Accessories"/>
    <s v="Accessories Model 3"/>
    <n v="929.78"/>
    <n v="9"/>
    <n v="0.2"/>
    <x v="569"/>
    <n v="2024"/>
    <x v="6"/>
    <n v="8.9999784895351598E-2"/>
    <s v="Profit"/>
    <s v="Small Order"/>
  </r>
  <r>
    <s v="O00580"/>
    <x v="223"/>
    <d v="2023-03-16T00:00:00"/>
    <s v="C070"/>
    <x v="3"/>
    <x v="2"/>
    <x v="2"/>
    <s v="Enugu"/>
    <s v="Enugu"/>
    <s v="P006"/>
    <x v="2"/>
    <s v="Tables"/>
    <s v="Tables Model 1"/>
    <n v="647.04"/>
    <n v="7"/>
    <n v="0"/>
    <x v="570"/>
    <n v="2023"/>
    <x v="3"/>
    <n v="0.25"/>
    <s v="Profit"/>
    <s v="Small Order"/>
  </r>
  <r>
    <s v="O00581"/>
    <x v="315"/>
    <d v="2024-01-15T00:00:00"/>
    <s v="C060"/>
    <x v="89"/>
    <x v="1"/>
    <x v="1"/>
    <s v="Kaduna"/>
    <s v="Kaduna"/>
    <s v="P010"/>
    <x v="2"/>
    <s v="Tables"/>
    <s v="Tables Model 5"/>
    <n v="87.45"/>
    <n v="4"/>
    <n v="0"/>
    <x v="571"/>
    <n v="2024"/>
    <x v="7"/>
    <n v="0.24997141223556316"/>
    <s v="Profit"/>
    <s v="Small Order"/>
  </r>
  <r>
    <s v="O00582"/>
    <x v="396"/>
    <d v="2023-09-25T00:00:00"/>
    <s v="C071"/>
    <x v="72"/>
    <x v="0"/>
    <x v="1"/>
    <s v="Kaduna"/>
    <s v="Kaduna"/>
    <s v="P026"/>
    <x v="1"/>
    <s v="Accessories"/>
    <s v="Accessories Model 1"/>
    <n v="1086.68"/>
    <n v="4"/>
    <n v="0.3"/>
    <x v="572"/>
    <n v="2023"/>
    <x v="11"/>
    <n v="1.000294474914418E-2"/>
    <s v="Profit"/>
    <s v="Large Order"/>
  </r>
  <r>
    <s v="O00583"/>
    <x v="397"/>
    <d v="2023-10-19T00:00:00"/>
    <s v="C015"/>
    <x v="39"/>
    <x v="2"/>
    <x v="0"/>
    <s v="Rivers"/>
    <s v="Port Harcourt"/>
    <s v="P004"/>
    <x v="2"/>
    <s v="Chairs"/>
    <s v="Chairs Model 4"/>
    <n v="1605.51"/>
    <n v="7"/>
    <n v="0.3"/>
    <x v="573"/>
    <n v="2023"/>
    <x v="6"/>
    <n v="1.0003051989710434E-2"/>
    <s v="Profit"/>
    <s v="Large Order"/>
  </r>
  <r>
    <s v="O00584"/>
    <x v="28"/>
    <d v="2024-10-25T00:00:00"/>
    <s v="C029"/>
    <x v="38"/>
    <x v="2"/>
    <x v="2"/>
    <s v="Enugu"/>
    <s v="Enugu"/>
    <s v="P020"/>
    <x v="0"/>
    <s v="Binders"/>
    <s v="Binders Model 5"/>
    <n v="496.05"/>
    <n v="2"/>
    <n v="0.2"/>
    <x v="574"/>
    <n v="2024"/>
    <x v="6"/>
    <n v="8.9990928333837317E-2"/>
    <s v="Profit"/>
    <s v="Small Order"/>
  </r>
  <r>
    <s v="O00585"/>
    <x v="398"/>
    <d v="2024-07-26T00:00:00"/>
    <s v="C089"/>
    <x v="9"/>
    <x v="2"/>
    <x v="3"/>
    <s v="Lagos"/>
    <s v="Ikeja"/>
    <s v="P001"/>
    <x v="2"/>
    <s v="Chairs"/>
    <s v="Chairs Model 1"/>
    <n v="860.1"/>
    <n v="5"/>
    <n v="0.05"/>
    <x v="575"/>
    <n v="2024"/>
    <x v="1"/>
    <n v="0.20999883734449482"/>
    <s v="Profit"/>
    <s v="Small Order"/>
  </r>
  <r>
    <s v="O00586"/>
    <x v="399"/>
    <d v="2023-03-14T00:00:00"/>
    <s v="C100"/>
    <x v="74"/>
    <x v="2"/>
    <x v="2"/>
    <s v="Enugu"/>
    <s v="Enugu"/>
    <s v="P027"/>
    <x v="1"/>
    <s v="Accessories"/>
    <s v="Accessories Model 2"/>
    <n v="322.95999999999998"/>
    <n v="8"/>
    <n v="0.3"/>
    <x v="576"/>
    <n v="2023"/>
    <x v="3"/>
    <n v="1.0001238543472877E-2"/>
    <s v="Profit"/>
    <s v="Small Order"/>
  </r>
  <r>
    <s v="O00587"/>
    <x v="26"/>
    <d v="2024-09-05T00:00:00"/>
    <s v="C008"/>
    <x v="32"/>
    <x v="2"/>
    <x v="3"/>
    <s v="Lagos"/>
    <s v="Ikeja"/>
    <s v="P010"/>
    <x v="2"/>
    <s v="Tables"/>
    <s v="Tables Model 5"/>
    <n v="1143.08"/>
    <n v="4"/>
    <n v="0.2"/>
    <x v="577"/>
    <n v="2024"/>
    <x v="0"/>
    <n v="9.0002449522343139E-2"/>
    <s v="Profit"/>
    <s v="Large Order"/>
  </r>
  <r>
    <s v="O00588"/>
    <x v="207"/>
    <d v="2023-07-27T00:00:00"/>
    <s v="C092"/>
    <x v="79"/>
    <x v="1"/>
    <x v="0"/>
    <s v="Rivers"/>
    <s v="Port Harcourt"/>
    <s v="P016"/>
    <x v="0"/>
    <s v="Binders"/>
    <s v="Binders Model 1"/>
    <n v="778.91"/>
    <n v="2"/>
    <n v="0"/>
    <x v="578"/>
    <n v="2023"/>
    <x v="1"/>
    <n v="0.25000320961343414"/>
    <s v="Profit"/>
    <s v="Small Order"/>
  </r>
  <r>
    <s v="O00589"/>
    <x v="400"/>
    <d v="2023-06-28T00:00:00"/>
    <s v="C028"/>
    <x v="92"/>
    <x v="1"/>
    <x v="0"/>
    <s v="Rivers"/>
    <s v="Port Harcourt"/>
    <s v="P008"/>
    <x v="2"/>
    <s v="Tables"/>
    <s v="Tables Model 3"/>
    <n v="1340.56"/>
    <n v="10"/>
    <n v="0"/>
    <x v="579"/>
    <n v="2023"/>
    <x v="10"/>
    <n v="0.25"/>
    <s v="Profit"/>
    <s v="Large Order"/>
  </r>
  <r>
    <s v="O00590"/>
    <x v="307"/>
    <d v="2024-06-02T00:00:00"/>
    <s v="C003"/>
    <x v="64"/>
    <x v="0"/>
    <x v="0"/>
    <s v="Rivers"/>
    <s v="Port Harcourt"/>
    <s v="P009"/>
    <x v="2"/>
    <s v="Tables"/>
    <s v="Tables Model 4"/>
    <n v="1835.75"/>
    <n v="2"/>
    <n v="0.2"/>
    <x v="580"/>
    <n v="2024"/>
    <x v="10"/>
    <n v="9.0001361841209312E-2"/>
    <s v="Profit"/>
    <s v="Large Order"/>
  </r>
  <r>
    <s v="O00591"/>
    <x v="401"/>
    <d v="2024-11-13T00:00:00"/>
    <s v="C090"/>
    <x v="93"/>
    <x v="2"/>
    <x v="3"/>
    <s v="Lagos"/>
    <s v="Ikeja"/>
    <s v="P021"/>
    <x v="1"/>
    <s v="Phones"/>
    <s v="Phones Model 1"/>
    <n v="1713.81"/>
    <n v="7"/>
    <n v="0"/>
    <x v="581"/>
    <n v="2024"/>
    <x v="9"/>
    <n v="0.24999854126186682"/>
    <s v="Profit"/>
    <s v="Large Order"/>
  </r>
  <r>
    <s v="O00592"/>
    <x v="147"/>
    <d v="2024-09-07T00:00:00"/>
    <s v="C046"/>
    <x v="75"/>
    <x v="0"/>
    <x v="0"/>
    <s v="Rivers"/>
    <s v="Port Harcourt"/>
    <s v="P008"/>
    <x v="2"/>
    <s v="Tables"/>
    <s v="Tables Model 3"/>
    <n v="80.73"/>
    <n v="9"/>
    <n v="0.3"/>
    <x v="582"/>
    <n v="2024"/>
    <x v="11"/>
    <n v="1.0033444816053512E-2"/>
    <s v="Profit"/>
    <s v="Small Order"/>
  </r>
  <r>
    <s v="O00593"/>
    <x v="402"/>
    <d v="2024-11-19T00:00:00"/>
    <s v="C082"/>
    <x v="20"/>
    <x v="2"/>
    <x v="1"/>
    <s v="Kaduna"/>
    <s v="Kaduna"/>
    <s v="P029"/>
    <x v="1"/>
    <s v="Accessories"/>
    <s v="Accessories Model 4"/>
    <n v="728.64"/>
    <n v="3"/>
    <n v="0.2"/>
    <x v="583"/>
    <n v="2024"/>
    <x v="9"/>
    <n v="9.0003293807641632E-2"/>
    <s v="Profit"/>
    <s v="Small Order"/>
  </r>
  <r>
    <s v="O00594"/>
    <x v="48"/>
    <d v="2023-04-23T00:00:00"/>
    <s v="C009"/>
    <x v="66"/>
    <x v="0"/>
    <x v="3"/>
    <s v="Lagos"/>
    <s v="Ikeja"/>
    <s v="P018"/>
    <x v="0"/>
    <s v="Binders"/>
    <s v="Binders Model 3"/>
    <n v="1935.05"/>
    <n v="9"/>
    <n v="0.3"/>
    <x v="584"/>
    <n v="2023"/>
    <x v="4"/>
    <n v="9.999741608743961E-3"/>
    <s v="Profit"/>
    <s v="Large Order"/>
  </r>
  <r>
    <s v="O00595"/>
    <x v="166"/>
    <d v="2024-11-11T00:00:00"/>
    <s v="C071"/>
    <x v="72"/>
    <x v="0"/>
    <x v="0"/>
    <s v="Rivers"/>
    <s v="Port Harcourt"/>
    <s v="P010"/>
    <x v="2"/>
    <s v="Tables"/>
    <s v="Tables Model 5"/>
    <n v="521.16999999999996"/>
    <n v="6"/>
    <n v="0.3"/>
    <x v="585"/>
    <n v="2024"/>
    <x v="9"/>
    <n v="9.9967381084866743E-3"/>
    <s v="Profit"/>
    <s v="Small Order"/>
  </r>
  <r>
    <s v="O00596"/>
    <x v="151"/>
    <d v="2024-08-18T00:00:00"/>
    <s v="C025"/>
    <x v="87"/>
    <x v="0"/>
    <x v="2"/>
    <s v="Enugu"/>
    <s v="Enugu"/>
    <s v="P006"/>
    <x v="2"/>
    <s v="Tables"/>
    <s v="Tables Model 1"/>
    <n v="1694.82"/>
    <n v="3"/>
    <n v="0.3"/>
    <x v="586"/>
    <n v="2024"/>
    <x v="0"/>
    <n v="1.0001062059687755E-2"/>
    <s v="Profit"/>
    <s v="Large Order"/>
  </r>
  <r>
    <s v="O00597"/>
    <x v="329"/>
    <d v="2024-06-21T00:00:00"/>
    <s v="C091"/>
    <x v="57"/>
    <x v="2"/>
    <x v="3"/>
    <s v="Lagos"/>
    <s v="Ikeja"/>
    <s v="P015"/>
    <x v="0"/>
    <s v="Paper"/>
    <s v="Paper Model 5"/>
    <n v="1896.23"/>
    <n v="3"/>
    <n v="0.3"/>
    <x v="587"/>
    <n v="2024"/>
    <x v="10"/>
    <n v="9.9987870669697252E-3"/>
    <s v="Profit"/>
    <s v="Large Order"/>
  </r>
  <r>
    <s v="O00598"/>
    <x v="99"/>
    <d v="2024-09-06T00:00:00"/>
    <s v="C027"/>
    <x v="15"/>
    <x v="2"/>
    <x v="1"/>
    <s v="Kaduna"/>
    <s v="Kaduna"/>
    <s v="P011"/>
    <x v="0"/>
    <s v="Paper"/>
    <s v="Paper Model 1"/>
    <n v="1510.71"/>
    <n v="5"/>
    <n v="0.1"/>
    <x v="588"/>
    <n v="2024"/>
    <x v="11"/>
    <n v="0.1699995366417115"/>
    <s v="Profit"/>
    <s v="Large Order"/>
  </r>
  <r>
    <s v="O00599"/>
    <x v="403"/>
    <d v="2024-10-23T00:00:00"/>
    <s v="C018"/>
    <x v="5"/>
    <x v="0"/>
    <x v="3"/>
    <s v="Lagos"/>
    <s v="Ikeja"/>
    <s v="P013"/>
    <x v="0"/>
    <s v="Paper"/>
    <s v="Paper Model 3"/>
    <n v="1234.8900000000001"/>
    <n v="7"/>
    <n v="0.2"/>
    <x v="589"/>
    <n v="2024"/>
    <x v="6"/>
    <n v="8.9999919021127375E-2"/>
    <s v="Profit"/>
    <s v="Large Order"/>
  </r>
  <r>
    <s v="O00600"/>
    <x v="42"/>
    <d v="2023-11-08T00:00:00"/>
    <s v="C090"/>
    <x v="93"/>
    <x v="2"/>
    <x v="2"/>
    <s v="Enugu"/>
    <s v="Enugu"/>
    <s v="P024"/>
    <x v="1"/>
    <s v="Phones"/>
    <s v="Phones Model 4"/>
    <n v="1755.28"/>
    <n v="9"/>
    <n v="0.1"/>
    <x v="590"/>
    <n v="2023"/>
    <x v="9"/>
    <n v="0.17000136730322227"/>
    <s v="Profit"/>
    <s v="Large Order"/>
  </r>
  <r>
    <s v="O00601"/>
    <x v="159"/>
    <d v="2024-11-22T00:00:00"/>
    <s v="C008"/>
    <x v="32"/>
    <x v="2"/>
    <x v="0"/>
    <s v="Rivers"/>
    <s v="Port Harcourt"/>
    <s v="P018"/>
    <x v="0"/>
    <s v="Binders"/>
    <s v="Binders Model 3"/>
    <n v="103.55"/>
    <n v="6"/>
    <n v="0.2"/>
    <x v="377"/>
    <n v="2024"/>
    <x v="9"/>
    <n v="9.0004828585224531E-2"/>
    <s v="Profit"/>
    <s v="Small Order"/>
  </r>
  <r>
    <s v="O00602"/>
    <x v="265"/>
    <d v="2023-06-29T00:00:00"/>
    <s v="C100"/>
    <x v="74"/>
    <x v="2"/>
    <x v="1"/>
    <s v="Kaduna"/>
    <s v="Kaduna"/>
    <s v="P010"/>
    <x v="2"/>
    <s v="Tables"/>
    <s v="Tables Model 5"/>
    <n v="1266.97"/>
    <n v="8"/>
    <n v="0"/>
    <x v="591"/>
    <n v="2023"/>
    <x v="10"/>
    <n v="0.24999802678832175"/>
    <s v="Profit"/>
    <s v="Large Order"/>
  </r>
  <r>
    <s v="O00603"/>
    <x v="312"/>
    <d v="2023-08-06T00:00:00"/>
    <s v="C058"/>
    <x v="78"/>
    <x v="1"/>
    <x v="1"/>
    <s v="Kaduna"/>
    <s v="Kaduna"/>
    <s v="P019"/>
    <x v="0"/>
    <s v="Binders"/>
    <s v="Binders Model 4"/>
    <n v="1960.27"/>
    <n v="3"/>
    <n v="0"/>
    <x v="592"/>
    <n v="2023"/>
    <x v="0"/>
    <n v="0.25000127533452027"/>
    <s v="Profit"/>
    <s v="Large Order"/>
  </r>
  <r>
    <s v="O00604"/>
    <x v="304"/>
    <d v="2023-04-01T00:00:00"/>
    <s v="C009"/>
    <x v="66"/>
    <x v="0"/>
    <x v="2"/>
    <s v="Enugu"/>
    <s v="Enugu"/>
    <s v="P028"/>
    <x v="1"/>
    <s v="Accessories"/>
    <s v="Accessories Model 3"/>
    <n v="1894.36"/>
    <n v="6"/>
    <n v="0"/>
    <x v="593"/>
    <n v="2023"/>
    <x v="3"/>
    <n v="0.25"/>
    <s v="Profit"/>
    <s v="Large Order"/>
  </r>
  <r>
    <s v="O00605"/>
    <x v="404"/>
    <d v="2024-06-22T00:00:00"/>
    <s v="C040"/>
    <x v="52"/>
    <x v="0"/>
    <x v="2"/>
    <s v="Enugu"/>
    <s v="Enugu"/>
    <s v="P008"/>
    <x v="2"/>
    <s v="Tables"/>
    <s v="Tables Model 3"/>
    <n v="1332.4"/>
    <n v="10"/>
    <n v="0.1"/>
    <x v="594"/>
    <n v="2024"/>
    <x v="10"/>
    <n v="0.1700015010507355"/>
    <s v="Profit"/>
    <s v="Large Order"/>
  </r>
  <r>
    <s v="O00606"/>
    <x v="405"/>
    <d v="2023-02-02T00:00:00"/>
    <s v="C061"/>
    <x v="62"/>
    <x v="2"/>
    <x v="2"/>
    <s v="Enugu"/>
    <s v="Enugu"/>
    <s v="P020"/>
    <x v="0"/>
    <s v="Binders"/>
    <s v="Binders Model 5"/>
    <n v="894.48"/>
    <n v="5"/>
    <n v="0.1"/>
    <x v="595"/>
    <n v="2023"/>
    <x v="7"/>
    <n v="0.16999821125122977"/>
    <s v="Profit"/>
    <s v="Small Order"/>
  </r>
  <r>
    <s v="O00607"/>
    <x v="406"/>
    <d v="2024-12-20T00:00:00"/>
    <s v="C084"/>
    <x v="53"/>
    <x v="0"/>
    <x v="2"/>
    <s v="Enugu"/>
    <s v="Enugu"/>
    <s v="P028"/>
    <x v="1"/>
    <s v="Accessories"/>
    <s v="Accessories Model 3"/>
    <n v="859.89"/>
    <n v="8"/>
    <n v="0.3"/>
    <x v="596"/>
    <n v="2024"/>
    <x v="5"/>
    <n v="1.0001279233390318E-2"/>
    <s v="Profit"/>
    <s v="Small Order"/>
  </r>
  <r>
    <s v="O00608"/>
    <x v="272"/>
    <d v="2023-07-07T00:00:00"/>
    <s v="C048"/>
    <x v="55"/>
    <x v="1"/>
    <x v="1"/>
    <s v="Kaduna"/>
    <s v="Kaduna"/>
    <s v="P016"/>
    <x v="0"/>
    <s v="Binders"/>
    <s v="Binders Model 1"/>
    <n v="73.040000000000006"/>
    <n v="1"/>
    <n v="0.1"/>
    <x v="597"/>
    <n v="2023"/>
    <x v="1"/>
    <n v="0.17004381161007665"/>
    <s v="Profit"/>
    <s v="Small Order"/>
  </r>
  <r>
    <s v="O00609"/>
    <x v="407"/>
    <d v="2023-03-26T00:00:00"/>
    <s v="C021"/>
    <x v="73"/>
    <x v="2"/>
    <x v="1"/>
    <s v="Kaduna"/>
    <s v="Kaduna"/>
    <s v="P005"/>
    <x v="2"/>
    <s v="Chairs"/>
    <s v="Chairs Model 5"/>
    <n v="65.39"/>
    <n v="2"/>
    <n v="0.1"/>
    <x v="598"/>
    <n v="2023"/>
    <x v="3"/>
    <n v="0.17005658357547024"/>
    <s v="Profit"/>
    <s v="Small Order"/>
  </r>
  <r>
    <s v="O00610"/>
    <x v="408"/>
    <d v="2023-03-02T00:00:00"/>
    <s v="C006"/>
    <x v="91"/>
    <x v="1"/>
    <x v="0"/>
    <s v="Rivers"/>
    <s v="Port Harcourt"/>
    <s v="P004"/>
    <x v="2"/>
    <s v="Chairs"/>
    <s v="Chairs Model 4"/>
    <n v="1601.25"/>
    <n v="2"/>
    <n v="0.1"/>
    <x v="599"/>
    <n v="2023"/>
    <x v="8"/>
    <n v="0.16999843871975018"/>
    <s v="Profit"/>
    <s v="Large Order"/>
  </r>
  <r>
    <s v="O00611"/>
    <x v="76"/>
    <d v="2023-01-22T00:00:00"/>
    <s v="C093"/>
    <x v="83"/>
    <x v="1"/>
    <x v="2"/>
    <s v="Enugu"/>
    <s v="Enugu"/>
    <s v="P009"/>
    <x v="2"/>
    <s v="Tables"/>
    <s v="Tables Model 4"/>
    <n v="1870.21"/>
    <n v="4"/>
    <n v="0.05"/>
    <x v="600"/>
    <n v="2023"/>
    <x v="7"/>
    <n v="0.20999780773282145"/>
    <s v="Profit"/>
    <s v="Large Order"/>
  </r>
  <r>
    <s v="O00612"/>
    <x v="23"/>
    <d v="2024-10-02T00:00:00"/>
    <s v="C040"/>
    <x v="52"/>
    <x v="0"/>
    <x v="0"/>
    <s v="Rivers"/>
    <s v="Port Harcourt"/>
    <s v="P028"/>
    <x v="1"/>
    <s v="Accessories"/>
    <s v="Accessories Model 3"/>
    <n v="598.14"/>
    <n v="8"/>
    <n v="0.3"/>
    <x v="601"/>
    <n v="2024"/>
    <x v="6"/>
    <n v="9.9976594108402723E-3"/>
    <s v="Profit"/>
    <s v="Small Order"/>
  </r>
  <r>
    <s v="O00613"/>
    <x v="409"/>
    <d v="2024-02-09T00:00:00"/>
    <s v="C073"/>
    <x v="21"/>
    <x v="2"/>
    <x v="3"/>
    <s v="Lagos"/>
    <s v="Ikeja"/>
    <s v="P007"/>
    <x v="2"/>
    <s v="Tables"/>
    <s v="Tables Model 2"/>
    <n v="1929.61"/>
    <n v="1"/>
    <n v="0.05"/>
    <x v="602"/>
    <n v="2024"/>
    <x v="8"/>
    <n v="0.21000098465493031"/>
    <s v="Profit"/>
    <s v="Large Order"/>
  </r>
  <r>
    <s v="O00614"/>
    <x v="152"/>
    <d v="2023-07-20T00:00:00"/>
    <s v="C021"/>
    <x v="73"/>
    <x v="2"/>
    <x v="0"/>
    <s v="Rivers"/>
    <s v="Port Harcourt"/>
    <s v="P013"/>
    <x v="0"/>
    <s v="Paper"/>
    <s v="Paper Model 3"/>
    <n v="145.22999999999999"/>
    <n v="7"/>
    <n v="0.2"/>
    <x v="603"/>
    <n v="2023"/>
    <x v="1"/>
    <n v="8.9995180059216418E-2"/>
    <s v="Profit"/>
    <s v="Small Order"/>
  </r>
  <r>
    <s v="O00615"/>
    <x v="410"/>
    <d v="2024-11-09T00:00:00"/>
    <s v="C050"/>
    <x v="4"/>
    <x v="1"/>
    <x v="3"/>
    <s v="Lagos"/>
    <s v="Ikeja"/>
    <s v="P021"/>
    <x v="1"/>
    <s v="Phones"/>
    <s v="Phones Model 1"/>
    <n v="184.22"/>
    <n v="1"/>
    <n v="0.05"/>
    <x v="604"/>
    <n v="2024"/>
    <x v="9"/>
    <n v="0.21002062751058515"/>
    <s v="Profit"/>
    <s v="Small Order"/>
  </r>
  <r>
    <s v="O00616"/>
    <x v="411"/>
    <d v="2024-04-12T00:00:00"/>
    <s v="C033"/>
    <x v="16"/>
    <x v="2"/>
    <x v="1"/>
    <s v="Kaduna"/>
    <s v="Kaduna"/>
    <s v="P029"/>
    <x v="1"/>
    <s v="Accessories"/>
    <s v="Accessories Model 4"/>
    <n v="156.62"/>
    <n v="8"/>
    <n v="0.1"/>
    <x v="605"/>
    <n v="2024"/>
    <x v="4"/>
    <n v="0.17002937045077257"/>
    <s v="Profit"/>
    <s v="Small Order"/>
  </r>
  <r>
    <s v="O00617"/>
    <x v="354"/>
    <d v="2023-12-11T00:00:00"/>
    <s v="C042"/>
    <x v="49"/>
    <x v="1"/>
    <x v="3"/>
    <s v="Lagos"/>
    <s v="Ikeja"/>
    <s v="P019"/>
    <x v="0"/>
    <s v="Binders"/>
    <s v="Binders Model 4"/>
    <n v="784.62"/>
    <n v="1"/>
    <n v="0.1"/>
    <x v="606"/>
    <n v="2023"/>
    <x v="5"/>
    <n v="0.17000586271061149"/>
    <s v="Profit"/>
    <s v="Small Order"/>
  </r>
  <r>
    <s v="O00618"/>
    <x v="412"/>
    <d v="2023-05-16T00:00:00"/>
    <s v="C046"/>
    <x v="75"/>
    <x v="0"/>
    <x v="1"/>
    <s v="Kaduna"/>
    <s v="Kaduna"/>
    <s v="P010"/>
    <x v="2"/>
    <s v="Tables"/>
    <s v="Tables Model 5"/>
    <n v="1562.74"/>
    <n v="5"/>
    <n v="0.3"/>
    <x v="607"/>
    <n v="2023"/>
    <x v="2"/>
    <n v="1.0001663744448852E-2"/>
    <s v="Profit"/>
    <s v="Large Order"/>
  </r>
  <r>
    <s v="O00619"/>
    <x v="413"/>
    <d v="2024-10-24T00:00:00"/>
    <s v="C014"/>
    <x v="45"/>
    <x v="2"/>
    <x v="0"/>
    <s v="Rivers"/>
    <s v="Port Harcourt"/>
    <s v="P025"/>
    <x v="1"/>
    <s v="Phones"/>
    <s v="Phones Model 5"/>
    <n v="712.93"/>
    <n v="7"/>
    <n v="0.05"/>
    <x v="608"/>
    <n v="2024"/>
    <x v="6"/>
    <n v="0.21000659251258891"/>
    <s v="Profit"/>
    <s v="Small Order"/>
  </r>
  <r>
    <s v="O00620"/>
    <x v="286"/>
    <d v="2023-02-01T00:00:00"/>
    <s v="C008"/>
    <x v="32"/>
    <x v="2"/>
    <x v="1"/>
    <s v="Kaduna"/>
    <s v="Kaduna"/>
    <s v="P012"/>
    <x v="0"/>
    <s v="Paper"/>
    <s v="Paper Model 2"/>
    <n v="438.02"/>
    <n v="4"/>
    <n v="0.2"/>
    <x v="609"/>
    <n v="2023"/>
    <x v="7"/>
    <n v="8.9995890598602815E-2"/>
    <s v="Profit"/>
    <s v="Small Order"/>
  </r>
  <r>
    <s v="O00621"/>
    <x v="254"/>
    <d v="2023-11-24T00:00:00"/>
    <s v="C055"/>
    <x v="46"/>
    <x v="1"/>
    <x v="1"/>
    <s v="Kaduna"/>
    <s v="Kaduna"/>
    <s v="P029"/>
    <x v="1"/>
    <s v="Accessories"/>
    <s v="Accessories Model 4"/>
    <n v="1222.3399999999999"/>
    <n v="6"/>
    <n v="0.2"/>
    <x v="610"/>
    <n v="2023"/>
    <x v="9"/>
    <n v="8.9999509138210324E-2"/>
    <s v="Profit"/>
    <s v="Large Order"/>
  </r>
  <r>
    <s v="O00622"/>
    <x v="414"/>
    <d v="2024-10-02T00:00:00"/>
    <s v="C004"/>
    <x v="33"/>
    <x v="1"/>
    <x v="3"/>
    <s v="Lagos"/>
    <s v="Ikeja"/>
    <s v="P015"/>
    <x v="0"/>
    <s v="Paper"/>
    <s v="Paper Model 5"/>
    <n v="792.44"/>
    <n v="7"/>
    <n v="0"/>
    <x v="611"/>
    <n v="2024"/>
    <x v="11"/>
    <n v="0.25"/>
    <s v="Profit"/>
    <s v="Small Order"/>
  </r>
  <r>
    <s v="O00623"/>
    <x v="415"/>
    <d v="2024-04-09T00:00:00"/>
    <s v="C032"/>
    <x v="48"/>
    <x v="0"/>
    <x v="1"/>
    <s v="Kaduna"/>
    <s v="Kaduna"/>
    <s v="P022"/>
    <x v="1"/>
    <s v="Phones"/>
    <s v="Phones Model 2"/>
    <n v="1099.2"/>
    <n v="8"/>
    <n v="0.2"/>
    <x v="612"/>
    <n v="2024"/>
    <x v="4"/>
    <n v="9.0001819505094616E-2"/>
    <s v="Profit"/>
    <s v="Large Order"/>
  </r>
  <r>
    <s v="O00624"/>
    <x v="416"/>
    <d v="2023-08-15T00:00:00"/>
    <s v="C043"/>
    <x v="81"/>
    <x v="1"/>
    <x v="2"/>
    <s v="Enugu"/>
    <s v="Enugu"/>
    <s v="P018"/>
    <x v="0"/>
    <s v="Binders"/>
    <s v="Binders Model 3"/>
    <n v="122.8"/>
    <n v="7"/>
    <n v="0.05"/>
    <x v="613"/>
    <n v="2023"/>
    <x v="0"/>
    <n v="0.21001628664495114"/>
    <s v="Profit"/>
    <s v="Small Order"/>
  </r>
  <r>
    <s v="O00625"/>
    <x v="330"/>
    <d v="2024-02-03T00:00:00"/>
    <s v="C027"/>
    <x v="15"/>
    <x v="2"/>
    <x v="1"/>
    <s v="Kaduna"/>
    <s v="Kaduna"/>
    <s v="P008"/>
    <x v="2"/>
    <s v="Tables"/>
    <s v="Tables Model 3"/>
    <n v="1251.5899999999999"/>
    <n v="9"/>
    <n v="0.2"/>
    <x v="614"/>
    <n v="2024"/>
    <x v="7"/>
    <n v="8.9997523150552497E-2"/>
    <s v="Profit"/>
    <s v="Large Order"/>
  </r>
  <r>
    <s v="O00626"/>
    <x v="231"/>
    <d v="2024-05-11T00:00:00"/>
    <s v="C077"/>
    <x v="59"/>
    <x v="1"/>
    <x v="0"/>
    <s v="Rivers"/>
    <s v="Port Harcourt"/>
    <s v="P017"/>
    <x v="0"/>
    <s v="Binders"/>
    <s v="Binders Model 2"/>
    <n v="389.95"/>
    <n v="7"/>
    <n v="0.05"/>
    <x v="615"/>
    <n v="2024"/>
    <x v="2"/>
    <n v="0.21000128221566869"/>
    <s v="Profit"/>
    <s v="Small Order"/>
  </r>
  <r>
    <s v="O00627"/>
    <x v="417"/>
    <d v="2024-01-18T00:00:00"/>
    <s v="C026"/>
    <x v="50"/>
    <x v="1"/>
    <x v="1"/>
    <s v="Kaduna"/>
    <s v="Kaduna"/>
    <s v="P025"/>
    <x v="1"/>
    <s v="Phones"/>
    <s v="Phones Model 5"/>
    <n v="999.64"/>
    <n v="5"/>
    <n v="0"/>
    <x v="616"/>
    <n v="2024"/>
    <x v="7"/>
    <n v="0.25"/>
    <s v="Profit"/>
    <s v="Small Order"/>
  </r>
  <r>
    <s v="O00628"/>
    <x v="48"/>
    <d v="2023-04-21T00:00:00"/>
    <s v="C016"/>
    <x v="61"/>
    <x v="2"/>
    <x v="0"/>
    <s v="Rivers"/>
    <s v="Port Harcourt"/>
    <s v="P004"/>
    <x v="2"/>
    <s v="Chairs"/>
    <s v="Chairs Model 4"/>
    <n v="1490.22"/>
    <n v="2"/>
    <n v="0"/>
    <x v="617"/>
    <n v="2023"/>
    <x v="4"/>
    <n v="0.25000335520929795"/>
    <s v="Profit"/>
    <s v="Large Order"/>
  </r>
  <r>
    <s v="O00629"/>
    <x v="48"/>
    <d v="2023-04-20T00:00:00"/>
    <s v="C022"/>
    <x v="85"/>
    <x v="1"/>
    <x v="2"/>
    <s v="Enugu"/>
    <s v="Enugu"/>
    <s v="P030"/>
    <x v="1"/>
    <s v="Accessories"/>
    <s v="Accessories Model 5"/>
    <n v="1143.82"/>
    <n v="4"/>
    <n v="0.05"/>
    <x v="618"/>
    <n v="2023"/>
    <x v="4"/>
    <n v="0.20999807662044728"/>
    <s v="Profit"/>
    <s v="Large Order"/>
  </r>
  <r>
    <s v="O00630"/>
    <x v="69"/>
    <d v="2023-02-01T00:00:00"/>
    <s v="C002"/>
    <x v="19"/>
    <x v="2"/>
    <x v="2"/>
    <s v="Enugu"/>
    <s v="Enugu"/>
    <s v="P009"/>
    <x v="2"/>
    <s v="Tables"/>
    <s v="Tables Model 4"/>
    <n v="220.31"/>
    <n v="6"/>
    <n v="0"/>
    <x v="619"/>
    <n v="2023"/>
    <x v="7"/>
    <n v="0.25001134764649813"/>
    <s v="Profit"/>
    <s v="Small Order"/>
  </r>
  <r>
    <s v="O00631"/>
    <x v="21"/>
    <d v="2024-04-20T00:00:00"/>
    <s v="C032"/>
    <x v="48"/>
    <x v="0"/>
    <x v="0"/>
    <s v="Rivers"/>
    <s v="Port Harcourt"/>
    <s v="P002"/>
    <x v="2"/>
    <s v="Chairs"/>
    <s v="Chairs Model 2"/>
    <n v="1519.22"/>
    <n v="2"/>
    <n v="0.3"/>
    <x v="620"/>
    <n v="2024"/>
    <x v="4"/>
    <n v="9.9985518884690826E-3"/>
    <s v="Profit"/>
    <s v="Large Order"/>
  </r>
  <r>
    <s v="O00632"/>
    <x v="418"/>
    <d v="2023-06-09T00:00:00"/>
    <s v="C012"/>
    <x v="34"/>
    <x v="2"/>
    <x v="3"/>
    <s v="Lagos"/>
    <s v="Ikeja"/>
    <s v="P019"/>
    <x v="0"/>
    <s v="Binders"/>
    <s v="Binders Model 4"/>
    <n v="1912.96"/>
    <n v="7"/>
    <n v="0.1"/>
    <x v="621"/>
    <n v="2023"/>
    <x v="10"/>
    <n v="0.16999832719973235"/>
    <s v="Profit"/>
    <s v="Large Order"/>
  </r>
  <r>
    <s v="O00633"/>
    <x v="419"/>
    <d v="2023-10-09T00:00:00"/>
    <s v="C064"/>
    <x v="76"/>
    <x v="2"/>
    <x v="2"/>
    <s v="Enugu"/>
    <s v="Enugu"/>
    <s v="P018"/>
    <x v="0"/>
    <s v="Binders"/>
    <s v="Binders Model 3"/>
    <n v="1543.72"/>
    <n v="9"/>
    <n v="0"/>
    <x v="622"/>
    <n v="2023"/>
    <x v="6"/>
    <n v="0.25"/>
    <s v="Profit"/>
    <s v="Large Order"/>
  </r>
  <r>
    <s v="O00634"/>
    <x v="269"/>
    <d v="2023-12-29T00:00:00"/>
    <s v="C076"/>
    <x v="42"/>
    <x v="2"/>
    <x v="1"/>
    <s v="Kaduna"/>
    <s v="Kaduna"/>
    <s v="P007"/>
    <x v="2"/>
    <s v="Tables"/>
    <s v="Tables Model 2"/>
    <n v="356.97"/>
    <n v="3"/>
    <n v="0"/>
    <x v="623"/>
    <n v="2023"/>
    <x v="5"/>
    <n v="0.24999299661035937"/>
    <s v="Profit"/>
    <s v="Small Order"/>
  </r>
  <r>
    <s v="O00635"/>
    <x v="152"/>
    <d v="2023-07-16T00:00:00"/>
    <s v="C091"/>
    <x v="57"/>
    <x v="2"/>
    <x v="2"/>
    <s v="Enugu"/>
    <s v="Enugu"/>
    <s v="P024"/>
    <x v="1"/>
    <s v="Phones"/>
    <s v="Phones Model 4"/>
    <n v="376.36"/>
    <n v="3"/>
    <n v="0.2"/>
    <x v="624"/>
    <n v="2023"/>
    <x v="1"/>
    <n v="8.9993623126793487E-2"/>
    <s v="Profit"/>
    <s v="Small Order"/>
  </r>
  <r>
    <s v="O00636"/>
    <x v="420"/>
    <d v="2024-03-14T00:00:00"/>
    <s v="C081"/>
    <x v="69"/>
    <x v="0"/>
    <x v="1"/>
    <s v="Kaduna"/>
    <s v="Kaduna"/>
    <s v="P017"/>
    <x v="0"/>
    <s v="Binders"/>
    <s v="Binders Model 2"/>
    <n v="1349.67"/>
    <n v="7"/>
    <n v="0.3"/>
    <x v="625"/>
    <n v="2024"/>
    <x v="3"/>
    <n v="1.0002445042121407E-2"/>
    <s v="Profit"/>
    <s v="Large Order"/>
  </r>
  <r>
    <s v="O00637"/>
    <x v="421"/>
    <d v="2023-12-15T00:00:00"/>
    <s v="C020"/>
    <x v="12"/>
    <x v="0"/>
    <x v="0"/>
    <s v="Rivers"/>
    <s v="Port Harcourt"/>
    <s v="P003"/>
    <x v="2"/>
    <s v="Chairs"/>
    <s v="Chairs Model 3"/>
    <n v="1802.26"/>
    <n v="5"/>
    <n v="0.05"/>
    <x v="626"/>
    <n v="2023"/>
    <x v="5"/>
    <n v="0.20999744764906286"/>
    <s v="Profit"/>
    <s v="Large Order"/>
  </r>
  <r>
    <s v="O00638"/>
    <x v="400"/>
    <d v="2023-06-25T00:00:00"/>
    <s v="C090"/>
    <x v="93"/>
    <x v="2"/>
    <x v="3"/>
    <s v="Lagos"/>
    <s v="Ikeja"/>
    <s v="P006"/>
    <x v="2"/>
    <s v="Tables"/>
    <s v="Tables Model 1"/>
    <n v="1846.11"/>
    <n v="6"/>
    <n v="0.1"/>
    <x v="627"/>
    <n v="2023"/>
    <x v="10"/>
    <n v="0.17000070418339103"/>
    <s v="Profit"/>
    <s v="Large Order"/>
  </r>
  <r>
    <s v="O00639"/>
    <x v="422"/>
    <d v="2023-03-29T00:00:00"/>
    <s v="C032"/>
    <x v="48"/>
    <x v="0"/>
    <x v="2"/>
    <s v="Enugu"/>
    <s v="Enugu"/>
    <s v="P011"/>
    <x v="0"/>
    <s v="Paper"/>
    <s v="Paper Model 1"/>
    <n v="1330.49"/>
    <n v="1"/>
    <n v="0"/>
    <x v="628"/>
    <n v="2023"/>
    <x v="3"/>
    <n v="0.2499981209930176"/>
    <s v="Profit"/>
    <s v="Large Order"/>
  </r>
  <r>
    <s v="O00640"/>
    <x v="6"/>
    <d v="2023-12-17T00:00:00"/>
    <s v="C034"/>
    <x v="96"/>
    <x v="1"/>
    <x v="2"/>
    <s v="Enugu"/>
    <s v="Enugu"/>
    <s v="P027"/>
    <x v="1"/>
    <s v="Accessories"/>
    <s v="Accessories Model 2"/>
    <n v="1302.75"/>
    <n v="7"/>
    <n v="0.3"/>
    <x v="629"/>
    <n v="2023"/>
    <x v="5"/>
    <n v="1.0001919017463059E-2"/>
    <s v="Profit"/>
    <s v="Large Order"/>
  </r>
  <r>
    <s v="O00641"/>
    <x v="107"/>
    <d v="2024-07-28T00:00:00"/>
    <s v="C040"/>
    <x v="52"/>
    <x v="0"/>
    <x v="1"/>
    <s v="Kaduna"/>
    <s v="Kaduna"/>
    <s v="P025"/>
    <x v="1"/>
    <s v="Phones"/>
    <s v="Phones Model 5"/>
    <n v="612.30999999999995"/>
    <n v="7"/>
    <n v="0.05"/>
    <x v="630"/>
    <n v="2024"/>
    <x v="1"/>
    <n v="0.21000800248240273"/>
    <s v="Profit"/>
    <s v="Small Order"/>
  </r>
  <r>
    <s v="O00642"/>
    <x v="60"/>
    <d v="2023-10-21T00:00:00"/>
    <s v="C036"/>
    <x v="84"/>
    <x v="1"/>
    <x v="1"/>
    <s v="Kaduna"/>
    <s v="Kaduna"/>
    <s v="P011"/>
    <x v="0"/>
    <s v="Paper"/>
    <s v="Paper Model 1"/>
    <n v="94.31"/>
    <n v="9"/>
    <n v="0.1"/>
    <x v="631"/>
    <n v="2023"/>
    <x v="6"/>
    <n v="0.16997137101049731"/>
    <s v="Profit"/>
    <s v="Small Order"/>
  </r>
  <r>
    <s v="O00643"/>
    <x v="37"/>
    <d v="2024-06-18T00:00:00"/>
    <s v="C047"/>
    <x v="30"/>
    <x v="0"/>
    <x v="1"/>
    <s v="Kaduna"/>
    <s v="Kaduna"/>
    <s v="P019"/>
    <x v="0"/>
    <s v="Binders"/>
    <s v="Binders Model 4"/>
    <n v="662.71"/>
    <n v="6"/>
    <n v="0.2"/>
    <x v="632"/>
    <n v="2024"/>
    <x v="10"/>
    <n v="8.9994115072958E-2"/>
    <s v="Profit"/>
    <s v="Small Order"/>
  </r>
  <r>
    <s v="O00644"/>
    <x v="423"/>
    <d v="2024-04-24T00:00:00"/>
    <s v="C026"/>
    <x v="50"/>
    <x v="1"/>
    <x v="1"/>
    <s v="Kaduna"/>
    <s v="Kaduna"/>
    <s v="P024"/>
    <x v="1"/>
    <s v="Phones"/>
    <s v="Phones Model 4"/>
    <n v="1051.6600000000001"/>
    <n v="6"/>
    <n v="0.1"/>
    <x v="633"/>
    <n v="2024"/>
    <x v="4"/>
    <n v="0.1699979080691478"/>
    <s v="Profit"/>
    <s v="Large Order"/>
  </r>
  <r>
    <s v="O00645"/>
    <x v="301"/>
    <d v="2023-02-25T00:00:00"/>
    <s v="C087"/>
    <x v="11"/>
    <x v="1"/>
    <x v="3"/>
    <s v="Lagos"/>
    <s v="Ikeja"/>
    <s v="P006"/>
    <x v="2"/>
    <s v="Tables"/>
    <s v="Tables Model 1"/>
    <n v="464.53"/>
    <n v="8"/>
    <n v="0.1"/>
    <x v="634"/>
    <n v="2023"/>
    <x v="8"/>
    <n v="0.16999978472865046"/>
    <s v="Profit"/>
    <s v="Small Order"/>
  </r>
  <r>
    <s v="O00646"/>
    <x v="424"/>
    <d v="2023-06-26T00:00:00"/>
    <s v="C044"/>
    <x v="26"/>
    <x v="0"/>
    <x v="2"/>
    <s v="Enugu"/>
    <s v="Enugu"/>
    <s v="P018"/>
    <x v="0"/>
    <s v="Binders"/>
    <s v="Binders Model 3"/>
    <n v="1035.25"/>
    <n v="9"/>
    <n v="0"/>
    <x v="635"/>
    <n v="2023"/>
    <x v="10"/>
    <n v="0.2499975851243661"/>
    <s v="Profit"/>
    <s v="Large Order"/>
  </r>
  <r>
    <s v="O00647"/>
    <x v="39"/>
    <d v="2023-07-17T00:00:00"/>
    <s v="C033"/>
    <x v="16"/>
    <x v="2"/>
    <x v="2"/>
    <s v="Enugu"/>
    <s v="Enugu"/>
    <s v="P016"/>
    <x v="0"/>
    <s v="Binders"/>
    <s v="Binders Model 1"/>
    <n v="1709.11"/>
    <n v="5"/>
    <n v="0.05"/>
    <x v="636"/>
    <n v="2023"/>
    <x v="1"/>
    <n v="0.20999818619047342"/>
    <s v="Profit"/>
    <s v="Large Order"/>
  </r>
  <r>
    <s v="O00648"/>
    <x v="381"/>
    <d v="2024-10-29T00:00:00"/>
    <s v="C055"/>
    <x v="46"/>
    <x v="1"/>
    <x v="2"/>
    <s v="Enugu"/>
    <s v="Enugu"/>
    <s v="P012"/>
    <x v="0"/>
    <s v="Paper"/>
    <s v="Paper Model 2"/>
    <n v="560.48"/>
    <n v="10"/>
    <n v="0.1"/>
    <x v="637"/>
    <n v="2024"/>
    <x v="6"/>
    <n v="0.16999714530402513"/>
    <s v="Profit"/>
    <s v="Small Order"/>
  </r>
  <r>
    <s v="O00649"/>
    <x v="85"/>
    <d v="2024-09-12T00:00:00"/>
    <s v="C098"/>
    <x v="14"/>
    <x v="0"/>
    <x v="1"/>
    <s v="Kaduna"/>
    <s v="Kaduna"/>
    <s v="P030"/>
    <x v="1"/>
    <s v="Accessories"/>
    <s v="Accessories Model 5"/>
    <n v="522.29"/>
    <n v="1"/>
    <n v="0.3"/>
    <x v="638"/>
    <n v="2024"/>
    <x v="11"/>
    <n v="9.9944475291504718E-3"/>
    <s v="Profit"/>
    <s v="Small Order"/>
  </r>
  <r>
    <s v="O00650"/>
    <x v="425"/>
    <d v="2024-08-06T00:00:00"/>
    <s v="C084"/>
    <x v="53"/>
    <x v="0"/>
    <x v="2"/>
    <s v="Enugu"/>
    <s v="Enugu"/>
    <s v="P019"/>
    <x v="0"/>
    <s v="Binders"/>
    <s v="Binders Model 4"/>
    <n v="203.85"/>
    <n v="6"/>
    <n v="0.05"/>
    <x v="639"/>
    <n v="2024"/>
    <x v="1"/>
    <n v="0.21000735835172923"/>
    <s v="Profit"/>
    <s v="Small Order"/>
  </r>
  <r>
    <s v="O00651"/>
    <x v="426"/>
    <d v="2023-09-01T00:00:00"/>
    <s v="C050"/>
    <x v="4"/>
    <x v="1"/>
    <x v="0"/>
    <s v="Rivers"/>
    <s v="Port Harcourt"/>
    <s v="P017"/>
    <x v="0"/>
    <s v="Binders"/>
    <s v="Binders Model 2"/>
    <n v="556.66999999999996"/>
    <n v="10"/>
    <n v="0.3"/>
    <x v="640"/>
    <n v="2023"/>
    <x v="0"/>
    <n v="1.0005928108214922E-2"/>
    <s v="Profit"/>
    <s v="Small Order"/>
  </r>
  <r>
    <s v="O00652"/>
    <x v="427"/>
    <d v="2024-09-19T00:00:00"/>
    <s v="C058"/>
    <x v="78"/>
    <x v="1"/>
    <x v="2"/>
    <s v="Enugu"/>
    <s v="Enugu"/>
    <s v="P002"/>
    <x v="2"/>
    <s v="Chairs"/>
    <s v="Chairs Model 2"/>
    <n v="636.96"/>
    <n v="1"/>
    <n v="0.05"/>
    <x v="641"/>
    <n v="2024"/>
    <x v="11"/>
    <n v="0.20999748806832452"/>
    <s v="Profit"/>
    <s v="Small Order"/>
  </r>
  <r>
    <s v="O00653"/>
    <x v="395"/>
    <d v="2024-05-10T00:00:00"/>
    <s v="C054"/>
    <x v="80"/>
    <x v="0"/>
    <x v="3"/>
    <s v="Lagos"/>
    <s v="Ikeja"/>
    <s v="P028"/>
    <x v="1"/>
    <s v="Accessories"/>
    <s v="Accessories Model 3"/>
    <n v="27.21"/>
    <n v="7"/>
    <n v="0.05"/>
    <x v="642"/>
    <n v="2024"/>
    <x v="2"/>
    <n v="0.20984932010290333"/>
    <s v="Profit"/>
    <s v="Small Order"/>
  </r>
  <r>
    <s v="O00654"/>
    <x v="151"/>
    <d v="2024-08-19T00:00:00"/>
    <s v="C057"/>
    <x v="70"/>
    <x v="1"/>
    <x v="2"/>
    <s v="Enugu"/>
    <s v="Enugu"/>
    <s v="P018"/>
    <x v="0"/>
    <s v="Binders"/>
    <s v="Binders Model 3"/>
    <n v="1361.85"/>
    <n v="7"/>
    <n v="0.05"/>
    <x v="643"/>
    <n v="2024"/>
    <x v="0"/>
    <n v="0.21000110144289022"/>
    <s v="Profit"/>
    <s v="Large Order"/>
  </r>
  <r>
    <s v="O00655"/>
    <x v="428"/>
    <d v="2023-05-22T00:00:00"/>
    <s v="C040"/>
    <x v="52"/>
    <x v="0"/>
    <x v="0"/>
    <s v="Rivers"/>
    <s v="Port Harcourt"/>
    <s v="P026"/>
    <x v="1"/>
    <s v="Accessories"/>
    <s v="Accessories Model 1"/>
    <n v="1064.03"/>
    <n v="9"/>
    <n v="0"/>
    <x v="644"/>
    <n v="2023"/>
    <x v="2"/>
    <n v="0.2500023495578132"/>
    <s v="Profit"/>
    <s v="Large Order"/>
  </r>
  <r>
    <s v="O00656"/>
    <x v="365"/>
    <d v="2024-05-30T00:00:00"/>
    <s v="C051"/>
    <x v="67"/>
    <x v="1"/>
    <x v="2"/>
    <s v="Enugu"/>
    <s v="Enugu"/>
    <s v="P029"/>
    <x v="1"/>
    <s v="Accessories"/>
    <s v="Accessories Model 4"/>
    <n v="1479.78"/>
    <n v="1"/>
    <n v="0.2"/>
    <x v="645"/>
    <n v="2024"/>
    <x v="2"/>
    <n v="8.9999864844774236E-2"/>
    <s v="Profit"/>
    <s v="Large Order"/>
  </r>
  <r>
    <s v="O00657"/>
    <x v="429"/>
    <d v="2023-09-02T00:00:00"/>
    <s v="C039"/>
    <x v="0"/>
    <x v="0"/>
    <x v="2"/>
    <s v="Enugu"/>
    <s v="Enugu"/>
    <s v="P028"/>
    <x v="1"/>
    <s v="Accessories"/>
    <s v="Accessories Model 3"/>
    <n v="948.45"/>
    <n v="10"/>
    <n v="0.2"/>
    <x v="646"/>
    <n v="2023"/>
    <x v="0"/>
    <n v="8.9999472824081397E-2"/>
    <s v="Profit"/>
    <s v="Small Order"/>
  </r>
  <r>
    <s v="O00658"/>
    <x v="256"/>
    <d v="2023-08-29T00:00:00"/>
    <s v="C055"/>
    <x v="46"/>
    <x v="1"/>
    <x v="1"/>
    <s v="Kaduna"/>
    <s v="Kaduna"/>
    <s v="P003"/>
    <x v="2"/>
    <s v="Chairs"/>
    <s v="Chairs Model 3"/>
    <n v="859.2"/>
    <n v="3"/>
    <n v="0.05"/>
    <x v="647"/>
    <n v="2023"/>
    <x v="0"/>
    <n v="0.20999767225325885"/>
    <s v="Profit"/>
    <s v="Small Order"/>
  </r>
  <r>
    <s v="O00659"/>
    <x v="94"/>
    <d v="2024-05-03T00:00:00"/>
    <s v="C044"/>
    <x v="26"/>
    <x v="0"/>
    <x v="0"/>
    <s v="Rivers"/>
    <s v="Port Harcourt"/>
    <s v="P006"/>
    <x v="2"/>
    <s v="Tables"/>
    <s v="Tables Model 1"/>
    <n v="1110.93"/>
    <n v="6"/>
    <n v="0.3"/>
    <x v="648"/>
    <n v="2024"/>
    <x v="4"/>
    <n v="1.0000630102706741E-2"/>
    <s v="Profit"/>
    <s v="Large Order"/>
  </r>
  <r>
    <s v="O00660"/>
    <x v="430"/>
    <d v="2024-06-01T00:00:00"/>
    <s v="C072"/>
    <x v="2"/>
    <x v="0"/>
    <x v="0"/>
    <s v="Rivers"/>
    <s v="Port Harcourt"/>
    <s v="P007"/>
    <x v="2"/>
    <s v="Tables"/>
    <s v="Tables Model 2"/>
    <n v="1879.95"/>
    <n v="1"/>
    <n v="0.2"/>
    <x v="649"/>
    <n v="2024"/>
    <x v="2"/>
    <n v="9.0002393680682982E-2"/>
    <s v="Profit"/>
    <s v="Large Order"/>
  </r>
  <r>
    <s v="O00661"/>
    <x v="204"/>
    <d v="2023-04-09T00:00:00"/>
    <s v="C011"/>
    <x v="1"/>
    <x v="1"/>
    <x v="2"/>
    <s v="Enugu"/>
    <s v="Enugu"/>
    <s v="P007"/>
    <x v="2"/>
    <s v="Tables"/>
    <s v="Tables Model 2"/>
    <n v="1460.1"/>
    <n v="2"/>
    <n v="0.1"/>
    <x v="650"/>
    <n v="2023"/>
    <x v="4"/>
    <n v="0.17000205465379084"/>
    <s v="Profit"/>
    <s v="Large Order"/>
  </r>
  <r>
    <s v="O00662"/>
    <x v="210"/>
    <d v="2024-04-15T00:00:00"/>
    <s v="C009"/>
    <x v="66"/>
    <x v="0"/>
    <x v="0"/>
    <s v="Rivers"/>
    <s v="Port Harcourt"/>
    <s v="P001"/>
    <x v="2"/>
    <s v="Chairs"/>
    <s v="Chairs Model 1"/>
    <n v="727.63"/>
    <n v="7"/>
    <n v="0.3"/>
    <x v="651"/>
    <n v="2024"/>
    <x v="4"/>
    <n v="1.0005085001992771E-2"/>
    <s v="Profit"/>
    <s v="Small Order"/>
  </r>
  <r>
    <s v="O00663"/>
    <x v="237"/>
    <d v="2023-08-11T00:00:00"/>
    <s v="C085"/>
    <x v="43"/>
    <x v="2"/>
    <x v="1"/>
    <s v="Kaduna"/>
    <s v="Kaduna"/>
    <s v="P021"/>
    <x v="1"/>
    <s v="Phones"/>
    <s v="Phones Model 1"/>
    <n v="1637.39"/>
    <n v="7"/>
    <n v="0"/>
    <x v="652"/>
    <n v="2023"/>
    <x v="0"/>
    <n v="0.25000152682012228"/>
    <s v="Profit"/>
    <s v="Large Order"/>
  </r>
  <r>
    <s v="O00664"/>
    <x v="289"/>
    <d v="2023-12-12T00:00:00"/>
    <s v="C091"/>
    <x v="57"/>
    <x v="2"/>
    <x v="3"/>
    <s v="Lagos"/>
    <s v="Ikeja"/>
    <s v="P003"/>
    <x v="2"/>
    <s v="Chairs"/>
    <s v="Chairs Model 3"/>
    <n v="896.15"/>
    <n v="2"/>
    <n v="0.3"/>
    <x v="653"/>
    <n v="2023"/>
    <x v="5"/>
    <n v="9.9983261730737048E-3"/>
    <s v="Profit"/>
    <s v="Small Order"/>
  </r>
  <r>
    <s v="O00665"/>
    <x v="431"/>
    <d v="2024-10-10T00:00:00"/>
    <s v="C052"/>
    <x v="99"/>
    <x v="1"/>
    <x v="3"/>
    <s v="Lagos"/>
    <s v="Ikeja"/>
    <s v="P028"/>
    <x v="1"/>
    <s v="Accessories"/>
    <s v="Accessories Model 3"/>
    <n v="1924.69"/>
    <n v="10"/>
    <n v="0.3"/>
    <x v="654"/>
    <n v="2024"/>
    <x v="6"/>
    <n v="1.0001610648987629E-2"/>
    <s v="Profit"/>
    <s v="Large Order"/>
  </r>
  <r>
    <s v="O00666"/>
    <x v="432"/>
    <d v="2024-09-17T00:00:00"/>
    <s v="C087"/>
    <x v="11"/>
    <x v="1"/>
    <x v="2"/>
    <s v="Enugu"/>
    <s v="Enugu"/>
    <s v="P006"/>
    <x v="2"/>
    <s v="Tables"/>
    <s v="Tables Model 1"/>
    <n v="877.47"/>
    <n v="4"/>
    <n v="0"/>
    <x v="655"/>
    <n v="2024"/>
    <x v="11"/>
    <n v="0.25000284910025411"/>
    <s v="Profit"/>
    <s v="Small Order"/>
  </r>
  <r>
    <s v="O00667"/>
    <x v="73"/>
    <d v="2024-03-24T00:00:00"/>
    <s v="C100"/>
    <x v="74"/>
    <x v="2"/>
    <x v="3"/>
    <s v="Lagos"/>
    <s v="Ikeja"/>
    <s v="P002"/>
    <x v="2"/>
    <s v="Chairs"/>
    <s v="Chairs Model 2"/>
    <n v="1476.42"/>
    <n v="9"/>
    <n v="0.05"/>
    <x v="656"/>
    <n v="2024"/>
    <x v="3"/>
    <n v="0.21000121916527817"/>
    <s v="Profit"/>
    <s v="Large Order"/>
  </r>
  <r>
    <s v="O00668"/>
    <x v="265"/>
    <d v="2023-06-29T00:00:00"/>
    <s v="C088"/>
    <x v="27"/>
    <x v="1"/>
    <x v="0"/>
    <s v="Rivers"/>
    <s v="Port Harcourt"/>
    <s v="P010"/>
    <x v="2"/>
    <s v="Tables"/>
    <s v="Tables Model 5"/>
    <n v="1266.22"/>
    <n v="9"/>
    <n v="0"/>
    <x v="657"/>
    <n v="2023"/>
    <x v="10"/>
    <n v="0.25000394876087884"/>
    <s v="Profit"/>
    <s v="Large Order"/>
  </r>
  <r>
    <s v="O00669"/>
    <x v="96"/>
    <d v="2023-10-16T00:00:00"/>
    <s v="C058"/>
    <x v="78"/>
    <x v="1"/>
    <x v="3"/>
    <s v="Lagos"/>
    <s v="Ikeja"/>
    <s v="P017"/>
    <x v="0"/>
    <s v="Binders"/>
    <s v="Binders Model 2"/>
    <n v="970.59"/>
    <n v="1"/>
    <n v="0.05"/>
    <x v="658"/>
    <n v="2023"/>
    <x v="6"/>
    <n v="0.20999598182548757"/>
    <s v="Profit"/>
    <s v="Small Order"/>
  </r>
  <r>
    <s v="O00670"/>
    <x v="246"/>
    <d v="2024-06-18T00:00:00"/>
    <s v="C031"/>
    <x v="90"/>
    <x v="1"/>
    <x v="1"/>
    <s v="Kaduna"/>
    <s v="Kaduna"/>
    <s v="P015"/>
    <x v="0"/>
    <s v="Paper"/>
    <s v="Paper Model 5"/>
    <n v="72.64"/>
    <n v="8"/>
    <n v="0.3"/>
    <x v="659"/>
    <n v="2024"/>
    <x v="10"/>
    <n v="1.0049559471365639E-2"/>
    <s v="Profit"/>
    <s v="Small Order"/>
  </r>
  <r>
    <s v="O00671"/>
    <x v="433"/>
    <d v="2023-08-02T00:00:00"/>
    <s v="C080"/>
    <x v="56"/>
    <x v="0"/>
    <x v="2"/>
    <s v="Enugu"/>
    <s v="Enugu"/>
    <s v="P024"/>
    <x v="1"/>
    <s v="Phones"/>
    <s v="Phones Model 4"/>
    <n v="1739.53"/>
    <n v="10"/>
    <n v="0.1"/>
    <x v="660"/>
    <n v="2023"/>
    <x v="1"/>
    <n v="0.1699999425132076"/>
    <s v="Profit"/>
    <s v="Large Order"/>
  </r>
  <r>
    <s v="O00672"/>
    <x v="309"/>
    <d v="2023-05-10T00:00:00"/>
    <s v="C075"/>
    <x v="97"/>
    <x v="0"/>
    <x v="0"/>
    <s v="Rivers"/>
    <s v="Port Harcourt"/>
    <s v="P012"/>
    <x v="0"/>
    <s v="Paper"/>
    <s v="Paper Model 2"/>
    <n v="344.14"/>
    <n v="8"/>
    <n v="0.3"/>
    <x v="661"/>
    <n v="2023"/>
    <x v="2"/>
    <n v="9.9959318881850407E-3"/>
    <s v="Profit"/>
    <s v="Small Order"/>
  </r>
  <r>
    <s v="O00673"/>
    <x v="272"/>
    <d v="2023-07-05T00:00:00"/>
    <s v="C086"/>
    <x v="51"/>
    <x v="1"/>
    <x v="3"/>
    <s v="Lagos"/>
    <s v="Ikeja"/>
    <s v="P026"/>
    <x v="1"/>
    <s v="Accessories"/>
    <s v="Accessories Model 1"/>
    <n v="1627.54"/>
    <n v="7"/>
    <n v="0.05"/>
    <x v="662"/>
    <n v="2023"/>
    <x v="1"/>
    <n v="0.20999791095764159"/>
    <s v="Profit"/>
    <s v="Large Order"/>
  </r>
  <r>
    <s v="O00674"/>
    <x v="434"/>
    <d v="2023-12-24T00:00:00"/>
    <s v="C057"/>
    <x v="70"/>
    <x v="1"/>
    <x v="0"/>
    <s v="Rivers"/>
    <s v="Port Harcourt"/>
    <s v="P015"/>
    <x v="0"/>
    <s v="Paper"/>
    <s v="Paper Model 5"/>
    <n v="370.28"/>
    <n v="1"/>
    <n v="0.05"/>
    <x v="663"/>
    <n v="2023"/>
    <x v="5"/>
    <n v="0.21000324079075297"/>
    <s v="Profit"/>
    <s v="Small Order"/>
  </r>
  <r>
    <s v="O00675"/>
    <x v="175"/>
    <d v="2024-10-16T00:00:00"/>
    <s v="C097"/>
    <x v="94"/>
    <x v="2"/>
    <x v="3"/>
    <s v="Lagos"/>
    <s v="Ikeja"/>
    <s v="P006"/>
    <x v="2"/>
    <s v="Tables"/>
    <s v="Tables Model 1"/>
    <n v="431.62"/>
    <n v="3"/>
    <n v="0.05"/>
    <x v="664"/>
    <n v="2024"/>
    <x v="6"/>
    <n v="0.20999953662944257"/>
    <s v="Profit"/>
    <s v="Small Order"/>
  </r>
  <r>
    <s v="O00676"/>
    <x v="435"/>
    <d v="2024-12-07T00:00:00"/>
    <s v="C009"/>
    <x v="66"/>
    <x v="0"/>
    <x v="3"/>
    <s v="Lagos"/>
    <s v="Ikeja"/>
    <s v="P018"/>
    <x v="0"/>
    <s v="Binders"/>
    <s v="Binders Model 3"/>
    <n v="241.5"/>
    <n v="1"/>
    <n v="0.3"/>
    <x v="665"/>
    <n v="2024"/>
    <x v="5"/>
    <n v="1.0020703933747412E-2"/>
    <s v="Profit"/>
    <s v="Small Order"/>
  </r>
  <r>
    <s v="O00677"/>
    <x v="251"/>
    <d v="2023-07-20T00:00:00"/>
    <s v="C027"/>
    <x v="15"/>
    <x v="2"/>
    <x v="0"/>
    <s v="Rivers"/>
    <s v="Port Harcourt"/>
    <s v="P029"/>
    <x v="1"/>
    <s v="Accessories"/>
    <s v="Accessories Model 4"/>
    <n v="828.2"/>
    <n v="5"/>
    <n v="0.3"/>
    <x v="666"/>
    <n v="2023"/>
    <x v="1"/>
    <n v="9.9975851243660936E-3"/>
    <s v="Profit"/>
    <s v="Small Order"/>
  </r>
  <r>
    <s v="O00678"/>
    <x v="436"/>
    <d v="2024-08-15T00:00:00"/>
    <s v="C006"/>
    <x v="91"/>
    <x v="1"/>
    <x v="1"/>
    <s v="Kaduna"/>
    <s v="Kaduna"/>
    <s v="P028"/>
    <x v="1"/>
    <s v="Accessories"/>
    <s v="Accessories Model 3"/>
    <n v="835"/>
    <n v="1"/>
    <n v="0.1"/>
    <x v="667"/>
    <n v="2024"/>
    <x v="0"/>
    <n v="0.16999999999999998"/>
    <s v="Profit"/>
    <s v="Small Order"/>
  </r>
  <r>
    <s v="O00679"/>
    <x v="437"/>
    <d v="2023-02-02T00:00:00"/>
    <s v="C067"/>
    <x v="47"/>
    <x v="1"/>
    <x v="2"/>
    <s v="Enugu"/>
    <s v="Enugu"/>
    <s v="P008"/>
    <x v="2"/>
    <s v="Tables"/>
    <s v="Tables Model 3"/>
    <n v="1698.39"/>
    <n v="6"/>
    <n v="0.2"/>
    <x v="668"/>
    <n v="2023"/>
    <x v="7"/>
    <n v="9.0002885085286657E-2"/>
    <s v="Profit"/>
    <s v="Large Order"/>
  </r>
  <r>
    <s v="O00680"/>
    <x v="438"/>
    <d v="2024-10-16T00:00:00"/>
    <s v="C095"/>
    <x v="58"/>
    <x v="2"/>
    <x v="2"/>
    <s v="Enugu"/>
    <s v="Enugu"/>
    <s v="P029"/>
    <x v="1"/>
    <s v="Accessories"/>
    <s v="Accessories Model 4"/>
    <n v="531.96"/>
    <n v="8"/>
    <n v="0.2"/>
    <x v="669"/>
    <n v="2024"/>
    <x v="6"/>
    <n v="9.0006767426122264E-2"/>
    <s v="Profit"/>
    <s v="Small Order"/>
  </r>
  <r>
    <s v="O00681"/>
    <x v="439"/>
    <d v="2024-08-12T00:00:00"/>
    <s v="C054"/>
    <x v="80"/>
    <x v="0"/>
    <x v="2"/>
    <s v="Enugu"/>
    <s v="Enugu"/>
    <s v="P011"/>
    <x v="0"/>
    <s v="Paper"/>
    <s v="Paper Model 1"/>
    <n v="1451.99"/>
    <n v="3"/>
    <n v="0"/>
    <x v="670"/>
    <n v="2024"/>
    <x v="0"/>
    <n v="0.25000172177494334"/>
    <s v="Profit"/>
    <s v="Large Order"/>
  </r>
  <r>
    <s v="O00682"/>
    <x v="440"/>
    <d v="2024-04-22T00:00:00"/>
    <s v="C013"/>
    <x v="86"/>
    <x v="0"/>
    <x v="0"/>
    <s v="Rivers"/>
    <s v="Port Harcourt"/>
    <s v="P007"/>
    <x v="2"/>
    <s v="Tables"/>
    <s v="Tables Model 2"/>
    <n v="1998.79"/>
    <n v="10"/>
    <n v="0"/>
    <x v="671"/>
    <n v="2024"/>
    <x v="4"/>
    <n v="0.25000125075670782"/>
    <s v="Profit"/>
    <s v="Large Order"/>
  </r>
  <r>
    <s v="O00683"/>
    <x v="441"/>
    <d v="2024-08-03T00:00:00"/>
    <s v="C022"/>
    <x v="85"/>
    <x v="1"/>
    <x v="1"/>
    <s v="Kaduna"/>
    <s v="Kaduna"/>
    <s v="P027"/>
    <x v="1"/>
    <s v="Accessories"/>
    <s v="Accessories Model 2"/>
    <n v="421.12"/>
    <n v="3"/>
    <n v="0.1"/>
    <x v="672"/>
    <n v="2024"/>
    <x v="0"/>
    <n v="0.16999905015197569"/>
    <s v="Profit"/>
    <s v="Small Order"/>
  </r>
  <r>
    <s v="O00684"/>
    <x v="442"/>
    <d v="2024-04-06T00:00:00"/>
    <s v="C024"/>
    <x v="77"/>
    <x v="2"/>
    <x v="2"/>
    <s v="Enugu"/>
    <s v="Enugu"/>
    <s v="P003"/>
    <x v="2"/>
    <s v="Chairs"/>
    <s v="Chairs Model 3"/>
    <n v="87.27"/>
    <n v="5"/>
    <n v="0.1"/>
    <x v="673"/>
    <n v="2024"/>
    <x v="4"/>
    <n v="0.17004698063481152"/>
    <s v="Profit"/>
    <s v="Small Order"/>
  </r>
  <r>
    <s v="O00685"/>
    <x v="443"/>
    <d v="2023-09-28T00:00:00"/>
    <s v="C026"/>
    <x v="50"/>
    <x v="1"/>
    <x v="2"/>
    <s v="Enugu"/>
    <s v="Enugu"/>
    <s v="P026"/>
    <x v="1"/>
    <s v="Accessories"/>
    <s v="Accessories Model 1"/>
    <n v="98.69"/>
    <n v="3"/>
    <n v="0.1"/>
    <x v="674"/>
    <n v="2023"/>
    <x v="11"/>
    <n v="0.17002735839497418"/>
    <s v="Profit"/>
    <s v="Small Order"/>
  </r>
  <r>
    <s v="O00686"/>
    <x v="80"/>
    <d v="2024-05-17T00:00:00"/>
    <s v="C094"/>
    <x v="31"/>
    <x v="1"/>
    <x v="0"/>
    <s v="Rivers"/>
    <s v="Port Harcourt"/>
    <s v="P025"/>
    <x v="1"/>
    <s v="Phones"/>
    <s v="Phones Model 5"/>
    <n v="1455.26"/>
    <n v="6"/>
    <n v="0.3"/>
    <x v="675"/>
    <n v="2024"/>
    <x v="2"/>
    <n v="9.9982133776782157E-3"/>
    <s v="Profit"/>
    <s v="Large Order"/>
  </r>
  <r>
    <s v="O00687"/>
    <x v="444"/>
    <d v="2023-05-29T00:00:00"/>
    <s v="C057"/>
    <x v="70"/>
    <x v="1"/>
    <x v="1"/>
    <s v="Kaduna"/>
    <s v="Kaduna"/>
    <s v="P017"/>
    <x v="0"/>
    <s v="Binders"/>
    <s v="Binders Model 2"/>
    <n v="1056.6199999999999"/>
    <n v="7"/>
    <n v="0.3"/>
    <x v="676"/>
    <n v="2023"/>
    <x v="2"/>
    <n v="1.000359637334141E-2"/>
    <s v="Profit"/>
    <s v="Large Order"/>
  </r>
  <r>
    <s v="O00688"/>
    <x v="127"/>
    <d v="2023-08-29T00:00:00"/>
    <s v="C057"/>
    <x v="70"/>
    <x v="1"/>
    <x v="3"/>
    <s v="Lagos"/>
    <s v="Ikeja"/>
    <s v="P022"/>
    <x v="1"/>
    <s v="Phones"/>
    <s v="Phones Model 2"/>
    <n v="1140.68"/>
    <n v="4"/>
    <n v="0"/>
    <x v="677"/>
    <n v="2023"/>
    <x v="0"/>
    <n v="0.25"/>
    <s v="Profit"/>
    <s v="Large Order"/>
  </r>
  <r>
    <s v="O00689"/>
    <x v="445"/>
    <d v="2024-10-03T00:00:00"/>
    <s v="C066"/>
    <x v="63"/>
    <x v="1"/>
    <x v="0"/>
    <s v="Rivers"/>
    <s v="Port Harcourt"/>
    <s v="P010"/>
    <x v="2"/>
    <s v="Tables"/>
    <s v="Tables Model 5"/>
    <n v="283.73"/>
    <n v="8"/>
    <n v="0.05"/>
    <x v="678"/>
    <n v="2024"/>
    <x v="11"/>
    <n v="0.20998836922426248"/>
    <s v="Profit"/>
    <s v="Small Order"/>
  </r>
  <r>
    <s v="O00690"/>
    <x v="446"/>
    <d v="2024-04-12T00:00:00"/>
    <s v="C063"/>
    <x v="10"/>
    <x v="0"/>
    <x v="2"/>
    <s v="Enugu"/>
    <s v="Enugu"/>
    <s v="P003"/>
    <x v="2"/>
    <s v="Chairs"/>
    <s v="Chairs Model 3"/>
    <n v="270.37"/>
    <n v="7"/>
    <n v="0.2"/>
    <x v="679"/>
    <n v="2024"/>
    <x v="4"/>
    <n v="8.9987794503828086E-2"/>
    <s v="Profit"/>
    <s v="Small Order"/>
  </r>
  <r>
    <s v="O00691"/>
    <x v="447"/>
    <d v="2023-12-04T00:00:00"/>
    <s v="C007"/>
    <x v="88"/>
    <x v="0"/>
    <x v="2"/>
    <s v="Enugu"/>
    <s v="Enugu"/>
    <s v="P009"/>
    <x v="2"/>
    <s v="Tables"/>
    <s v="Tables Model 4"/>
    <n v="410.83"/>
    <n v="4"/>
    <n v="0.1"/>
    <x v="680"/>
    <n v="2023"/>
    <x v="9"/>
    <n v="0.16999732249348881"/>
    <s v="Profit"/>
    <s v="Small Order"/>
  </r>
  <r>
    <s v="O00692"/>
    <x v="97"/>
    <d v="2024-02-11T00:00:00"/>
    <s v="C008"/>
    <x v="32"/>
    <x v="2"/>
    <x v="2"/>
    <s v="Enugu"/>
    <s v="Enugu"/>
    <s v="P019"/>
    <x v="0"/>
    <s v="Binders"/>
    <s v="Binders Model 4"/>
    <n v="1639.56"/>
    <n v="5"/>
    <n v="0.05"/>
    <x v="681"/>
    <n v="2024"/>
    <x v="8"/>
    <n v="0.21000146380736295"/>
    <s v="Profit"/>
    <s v="Large Order"/>
  </r>
  <r>
    <s v="O00693"/>
    <x v="277"/>
    <d v="2024-01-21T00:00:00"/>
    <s v="C065"/>
    <x v="68"/>
    <x v="1"/>
    <x v="1"/>
    <s v="Kaduna"/>
    <s v="Kaduna"/>
    <s v="P024"/>
    <x v="1"/>
    <s v="Phones"/>
    <s v="Phones Model 4"/>
    <n v="199.92"/>
    <n v="7"/>
    <n v="0.05"/>
    <x v="682"/>
    <n v="2024"/>
    <x v="7"/>
    <n v="0.20998399359743897"/>
    <s v="Profit"/>
    <s v="Small Order"/>
  </r>
  <r>
    <s v="O00694"/>
    <x v="342"/>
    <d v="2023-07-27T00:00:00"/>
    <s v="C098"/>
    <x v="14"/>
    <x v="0"/>
    <x v="3"/>
    <s v="Lagos"/>
    <s v="Ikeja"/>
    <s v="P019"/>
    <x v="0"/>
    <s v="Binders"/>
    <s v="Binders Model 4"/>
    <n v="50.81"/>
    <n v="8"/>
    <n v="0.2"/>
    <x v="683"/>
    <n v="2023"/>
    <x v="1"/>
    <n v="8.9942924621137579E-2"/>
    <s v="Profit"/>
    <s v="Small Order"/>
  </r>
  <r>
    <s v="O00695"/>
    <x v="50"/>
    <d v="2023-01-25T00:00:00"/>
    <s v="C011"/>
    <x v="1"/>
    <x v="1"/>
    <x v="0"/>
    <s v="Rivers"/>
    <s v="Port Harcourt"/>
    <s v="P017"/>
    <x v="0"/>
    <s v="Binders"/>
    <s v="Binders Model 2"/>
    <n v="1040.46"/>
    <n v="4"/>
    <n v="0.1"/>
    <x v="684"/>
    <n v="2023"/>
    <x v="7"/>
    <n v="0.17000173000403668"/>
    <s v="Profit"/>
    <s v="Large Order"/>
  </r>
  <r>
    <s v="O00696"/>
    <x v="67"/>
    <d v="2023-10-05T00:00:00"/>
    <s v="C019"/>
    <x v="36"/>
    <x v="2"/>
    <x v="3"/>
    <s v="Lagos"/>
    <s v="Ikeja"/>
    <s v="P018"/>
    <x v="0"/>
    <s v="Binders"/>
    <s v="Binders Model 3"/>
    <n v="1509.52"/>
    <n v="5"/>
    <n v="0.05"/>
    <x v="685"/>
    <n v="2023"/>
    <x v="11"/>
    <n v="0.21000052996979174"/>
    <s v="Profit"/>
    <s v="Large Order"/>
  </r>
  <r>
    <s v="O00697"/>
    <x v="296"/>
    <d v="2023-08-11T00:00:00"/>
    <s v="C010"/>
    <x v="35"/>
    <x v="2"/>
    <x v="0"/>
    <s v="Rivers"/>
    <s v="Port Harcourt"/>
    <s v="P021"/>
    <x v="1"/>
    <s v="Phones"/>
    <s v="Phones Model 1"/>
    <n v="835.76"/>
    <n v="9"/>
    <n v="0.1"/>
    <x v="686"/>
    <n v="2023"/>
    <x v="0"/>
    <n v="0.17000095721259695"/>
    <s v="Profit"/>
    <s v="Small Order"/>
  </r>
  <r>
    <s v="O00698"/>
    <x v="448"/>
    <d v="2023-07-16T00:00:00"/>
    <s v="C065"/>
    <x v="68"/>
    <x v="1"/>
    <x v="0"/>
    <s v="Rivers"/>
    <s v="Port Harcourt"/>
    <s v="P022"/>
    <x v="1"/>
    <s v="Phones"/>
    <s v="Phones Model 2"/>
    <n v="849.05"/>
    <n v="6"/>
    <n v="0.3"/>
    <x v="687"/>
    <n v="2023"/>
    <x v="1"/>
    <n v="9.999411106530829E-3"/>
    <s v="Profit"/>
    <s v="Small Order"/>
  </r>
  <r>
    <s v="O00699"/>
    <x v="139"/>
    <d v="2024-12-03T00:00:00"/>
    <s v="C091"/>
    <x v="57"/>
    <x v="2"/>
    <x v="0"/>
    <s v="Rivers"/>
    <s v="Port Harcourt"/>
    <s v="P020"/>
    <x v="0"/>
    <s v="Binders"/>
    <s v="Binders Model 5"/>
    <n v="1473.48"/>
    <n v="7"/>
    <n v="0.2"/>
    <x v="688"/>
    <n v="2024"/>
    <x v="9"/>
    <n v="8.9997828270488925E-2"/>
    <s v="Profit"/>
    <s v="Large Order"/>
  </r>
  <r>
    <s v="O00700"/>
    <x v="92"/>
    <d v="2023-03-12T00:00:00"/>
    <s v="C061"/>
    <x v="62"/>
    <x v="2"/>
    <x v="1"/>
    <s v="Kaduna"/>
    <s v="Kaduna"/>
    <s v="P027"/>
    <x v="1"/>
    <s v="Accessories"/>
    <s v="Accessories Model 2"/>
    <n v="489.12"/>
    <n v="5"/>
    <n v="0.05"/>
    <x v="689"/>
    <n v="2023"/>
    <x v="3"/>
    <n v="0.21000981354268891"/>
    <s v="Profit"/>
    <s v="Small Order"/>
  </r>
  <r>
    <s v="O00701"/>
    <x v="253"/>
    <d v="2023-03-28T00:00:00"/>
    <s v="C004"/>
    <x v="33"/>
    <x v="1"/>
    <x v="0"/>
    <s v="Rivers"/>
    <s v="Port Harcourt"/>
    <s v="P008"/>
    <x v="2"/>
    <s v="Tables"/>
    <s v="Tables Model 3"/>
    <n v="478.06"/>
    <n v="5"/>
    <n v="0.05"/>
    <x v="690"/>
    <n v="2023"/>
    <x v="3"/>
    <n v="0.20999456135213154"/>
    <s v="Profit"/>
    <s v="Small Order"/>
  </r>
  <r>
    <s v="O00702"/>
    <x v="83"/>
    <d v="2024-04-01T00:00:00"/>
    <s v="C003"/>
    <x v="64"/>
    <x v="0"/>
    <x v="3"/>
    <s v="Lagos"/>
    <s v="Ikeja"/>
    <s v="P020"/>
    <x v="0"/>
    <s v="Binders"/>
    <s v="Binders Model 5"/>
    <n v="300.32"/>
    <n v="2"/>
    <n v="0.2"/>
    <x v="691"/>
    <n v="2024"/>
    <x v="3"/>
    <n v="9.0003995737879594E-2"/>
    <s v="Profit"/>
    <s v="Small Order"/>
  </r>
  <r>
    <s v="O00703"/>
    <x v="449"/>
    <d v="2024-08-31T00:00:00"/>
    <s v="C016"/>
    <x v="61"/>
    <x v="2"/>
    <x v="3"/>
    <s v="Lagos"/>
    <s v="Ikeja"/>
    <s v="P022"/>
    <x v="1"/>
    <s v="Phones"/>
    <s v="Phones Model 2"/>
    <n v="451.3"/>
    <n v="7"/>
    <n v="0.2"/>
    <x v="692"/>
    <n v="2024"/>
    <x v="0"/>
    <n v="9.0006647462884989E-2"/>
    <s v="Profit"/>
    <s v="Small Order"/>
  </r>
  <r>
    <s v="O00704"/>
    <x v="450"/>
    <d v="2024-06-29T00:00:00"/>
    <s v="C070"/>
    <x v="3"/>
    <x v="2"/>
    <x v="0"/>
    <s v="Rivers"/>
    <s v="Port Harcourt"/>
    <s v="P022"/>
    <x v="1"/>
    <s v="Phones"/>
    <s v="Phones Model 2"/>
    <n v="812.2"/>
    <n v="5"/>
    <n v="0.2"/>
    <x v="693"/>
    <n v="2024"/>
    <x v="10"/>
    <n v="9.0002462447672973E-2"/>
    <s v="Profit"/>
    <s v="Small Order"/>
  </r>
  <r>
    <s v="O00705"/>
    <x v="131"/>
    <d v="2023-11-04T00:00:00"/>
    <s v="C099"/>
    <x v="13"/>
    <x v="1"/>
    <x v="2"/>
    <s v="Enugu"/>
    <s v="Enugu"/>
    <s v="P030"/>
    <x v="1"/>
    <s v="Accessories"/>
    <s v="Accessories Model 5"/>
    <n v="292.86"/>
    <n v="8"/>
    <n v="0.1"/>
    <x v="694"/>
    <n v="2023"/>
    <x v="6"/>
    <n v="0.17001297548316602"/>
    <s v="Profit"/>
    <s v="Small Order"/>
  </r>
  <r>
    <s v="O00706"/>
    <x v="124"/>
    <d v="2024-09-08T00:00:00"/>
    <s v="C044"/>
    <x v="26"/>
    <x v="0"/>
    <x v="1"/>
    <s v="Kaduna"/>
    <s v="Kaduna"/>
    <s v="P013"/>
    <x v="0"/>
    <s v="Paper"/>
    <s v="Paper Model 3"/>
    <n v="1593.73"/>
    <n v="6"/>
    <n v="0.05"/>
    <x v="695"/>
    <n v="2024"/>
    <x v="11"/>
    <n v="0.20999792938578052"/>
    <s v="Profit"/>
    <s v="Large Order"/>
  </r>
  <r>
    <s v="O00707"/>
    <x v="118"/>
    <d v="2024-11-28T00:00:00"/>
    <s v="C025"/>
    <x v="87"/>
    <x v="0"/>
    <x v="0"/>
    <s v="Rivers"/>
    <s v="Port Harcourt"/>
    <s v="P017"/>
    <x v="0"/>
    <s v="Binders"/>
    <s v="Binders Model 2"/>
    <n v="1454.67"/>
    <n v="9"/>
    <n v="0"/>
    <x v="696"/>
    <n v="2024"/>
    <x v="9"/>
    <n v="0.25000171860284465"/>
    <s v="Profit"/>
    <s v="Large Order"/>
  </r>
  <r>
    <s v="O00708"/>
    <x v="451"/>
    <d v="2023-05-14T00:00:00"/>
    <s v="C020"/>
    <x v="12"/>
    <x v="0"/>
    <x v="2"/>
    <s v="Enugu"/>
    <s v="Enugu"/>
    <s v="P020"/>
    <x v="0"/>
    <s v="Binders"/>
    <s v="Binders Model 5"/>
    <n v="1934.18"/>
    <n v="8"/>
    <n v="0.2"/>
    <x v="697"/>
    <n v="2023"/>
    <x v="2"/>
    <n v="9.000196465685717E-2"/>
    <s v="Profit"/>
    <s v="Large Order"/>
  </r>
  <r>
    <s v="O00709"/>
    <x v="112"/>
    <d v="2023-09-01T00:00:00"/>
    <s v="C090"/>
    <x v="93"/>
    <x v="2"/>
    <x v="0"/>
    <s v="Rivers"/>
    <s v="Port Harcourt"/>
    <s v="P015"/>
    <x v="0"/>
    <s v="Paper"/>
    <s v="Paper Model 5"/>
    <n v="1007.38"/>
    <n v="4"/>
    <n v="0.05"/>
    <x v="698"/>
    <n v="2023"/>
    <x v="0"/>
    <n v="0.21000019853481308"/>
    <s v="Profit"/>
    <s v="Large Order"/>
  </r>
  <r>
    <s v="O00710"/>
    <x v="262"/>
    <d v="2024-01-03T00:00:00"/>
    <s v="C002"/>
    <x v="19"/>
    <x v="2"/>
    <x v="0"/>
    <s v="Rivers"/>
    <s v="Port Harcourt"/>
    <s v="P003"/>
    <x v="2"/>
    <s v="Chairs"/>
    <s v="Chairs Model 3"/>
    <n v="499.61"/>
    <n v="7"/>
    <n v="0.2"/>
    <x v="699"/>
    <n v="2023"/>
    <x v="5"/>
    <n v="8.9990192350033027E-2"/>
    <s v="Profit"/>
    <s v="Small Order"/>
  </r>
  <r>
    <s v="O00711"/>
    <x v="452"/>
    <d v="2024-05-09T00:00:00"/>
    <s v="C015"/>
    <x v="39"/>
    <x v="2"/>
    <x v="1"/>
    <s v="Kaduna"/>
    <s v="Kaduna"/>
    <s v="P013"/>
    <x v="0"/>
    <s v="Paper"/>
    <s v="Paper Model 3"/>
    <n v="1997.2"/>
    <n v="9"/>
    <n v="0.3"/>
    <x v="700"/>
    <n v="2024"/>
    <x v="2"/>
    <n v="9.9989985980372519E-3"/>
    <s v="Profit"/>
    <s v="Large Order"/>
  </r>
  <r>
    <s v="O00712"/>
    <x v="407"/>
    <d v="2023-03-26T00:00:00"/>
    <s v="C042"/>
    <x v="49"/>
    <x v="1"/>
    <x v="0"/>
    <s v="Rivers"/>
    <s v="Port Harcourt"/>
    <s v="P005"/>
    <x v="2"/>
    <s v="Chairs"/>
    <s v="Chairs Model 5"/>
    <n v="1298.23"/>
    <n v="3"/>
    <n v="0.3"/>
    <x v="701"/>
    <n v="2023"/>
    <x v="3"/>
    <n v="9.9982283570707806E-3"/>
    <s v="Profit"/>
    <s v="Large Order"/>
  </r>
  <r>
    <s v="O00713"/>
    <x v="410"/>
    <d v="2024-11-05T00:00:00"/>
    <s v="C047"/>
    <x v="30"/>
    <x v="0"/>
    <x v="2"/>
    <s v="Enugu"/>
    <s v="Enugu"/>
    <s v="P006"/>
    <x v="2"/>
    <s v="Tables"/>
    <s v="Tables Model 1"/>
    <n v="146.80000000000001"/>
    <n v="1"/>
    <n v="0.1"/>
    <x v="702"/>
    <n v="2024"/>
    <x v="9"/>
    <n v="0.17002724795640325"/>
    <s v="Profit"/>
    <s v="Small Order"/>
  </r>
  <r>
    <s v="O00714"/>
    <x v="132"/>
    <d v="2024-07-09T00:00:00"/>
    <s v="C039"/>
    <x v="0"/>
    <x v="0"/>
    <x v="0"/>
    <s v="Rivers"/>
    <s v="Port Harcourt"/>
    <s v="P015"/>
    <x v="0"/>
    <s v="Paper"/>
    <s v="Paper Model 5"/>
    <n v="611.64"/>
    <n v="9"/>
    <n v="0.2"/>
    <x v="703"/>
    <n v="2024"/>
    <x v="1"/>
    <n v="9.0003923876790265E-2"/>
    <s v="Profit"/>
    <s v="Small Order"/>
  </r>
  <r>
    <s v="O00715"/>
    <x v="196"/>
    <d v="2023-05-03T00:00:00"/>
    <s v="C026"/>
    <x v="50"/>
    <x v="1"/>
    <x v="0"/>
    <s v="Rivers"/>
    <s v="Port Harcourt"/>
    <s v="P010"/>
    <x v="2"/>
    <s v="Tables"/>
    <s v="Tables Model 5"/>
    <n v="139.68"/>
    <n v="9"/>
    <n v="0"/>
    <x v="704"/>
    <n v="2023"/>
    <x v="4"/>
    <n v="0.25"/>
    <s v="Profit"/>
    <s v="Small Order"/>
  </r>
  <r>
    <s v="O00716"/>
    <x v="453"/>
    <d v="2023-11-15T00:00:00"/>
    <s v="C071"/>
    <x v="72"/>
    <x v="0"/>
    <x v="0"/>
    <s v="Rivers"/>
    <s v="Port Harcourt"/>
    <s v="P019"/>
    <x v="0"/>
    <s v="Binders"/>
    <s v="Binders Model 4"/>
    <n v="1705.1"/>
    <n v="7"/>
    <n v="0"/>
    <x v="705"/>
    <n v="2023"/>
    <x v="9"/>
    <n v="0.24999706762066742"/>
    <s v="Profit"/>
    <s v="Large Order"/>
  </r>
  <r>
    <s v="O00717"/>
    <x v="355"/>
    <d v="2023-02-05T00:00:00"/>
    <s v="C001"/>
    <x v="18"/>
    <x v="0"/>
    <x v="2"/>
    <s v="Enugu"/>
    <s v="Enugu"/>
    <s v="P007"/>
    <x v="2"/>
    <s v="Tables"/>
    <s v="Tables Model 2"/>
    <n v="1308.03"/>
    <n v="3"/>
    <n v="0.1"/>
    <x v="706"/>
    <n v="2023"/>
    <x v="7"/>
    <n v="0.1700037460914505"/>
    <s v="Profit"/>
    <s v="Large Order"/>
  </r>
  <r>
    <s v="O00718"/>
    <x v="191"/>
    <d v="2023-12-26T00:00:00"/>
    <s v="C100"/>
    <x v="74"/>
    <x v="2"/>
    <x v="3"/>
    <s v="Lagos"/>
    <s v="Ikeja"/>
    <s v="P015"/>
    <x v="0"/>
    <s v="Paper"/>
    <s v="Paper Model 5"/>
    <n v="1612.56"/>
    <n v="1"/>
    <n v="0.1"/>
    <x v="707"/>
    <n v="2023"/>
    <x v="5"/>
    <n v="0.17000297663342759"/>
    <s v="Profit"/>
    <s v="Large Order"/>
  </r>
  <r>
    <s v="O00719"/>
    <x v="454"/>
    <d v="2023-12-04T00:00:00"/>
    <s v="C089"/>
    <x v="9"/>
    <x v="2"/>
    <x v="1"/>
    <s v="Kaduna"/>
    <s v="Kaduna"/>
    <s v="P028"/>
    <x v="1"/>
    <s v="Accessories"/>
    <s v="Accessories Model 3"/>
    <n v="1910.91"/>
    <n v="8"/>
    <n v="0.1"/>
    <x v="708"/>
    <n v="2023"/>
    <x v="9"/>
    <n v="0.16999754043884852"/>
    <s v="Profit"/>
    <s v="Large Order"/>
  </r>
  <r>
    <s v="O00720"/>
    <x v="420"/>
    <d v="2024-03-14T00:00:00"/>
    <s v="C086"/>
    <x v="51"/>
    <x v="1"/>
    <x v="1"/>
    <s v="Kaduna"/>
    <s v="Kaduna"/>
    <s v="P014"/>
    <x v="0"/>
    <s v="Paper"/>
    <s v="Paper Model 4"/>
    <n v="958.25"/>
    <n v="6"/>
    <n v="0"/>
    <x v="709"/>
    <n v="2024"/>
    <x v="3"/>
    <n v="0.249997391077485"/>
    <s v="Profit"/>
    <s v="Small Order"/>
  </r>
  <r>
    <s v="O00721"/>
    <x v="455"/>
    <d v="2023-03-05T00:00:00"/>
    <s v="C065"/>
    <x v="68"/>
    <x v="1"/>
    <x v="3"/>
    <s v="Lagos"/>
    <s v="Ikeja"/>
    <s v="P011"/>
    <x v="0"/>
    <s v="Paper"/>
    <s v="Paper Model 1"/>
    <n v="612.84"/>
    <n v="3"/>
    <n v="0.2"/>
    <x v="710"/>
    <n v="2023"/>
    <x v="3"/>
    <n v="9.0007179688009906E-2"/>
    <s v="Profit"/>
    <s v="Small Order"/>
  </r>
  <r>
    <s v="O00722"/>
    <x v="456"/>
    <d v="2024-11-02T00:00:00"/>
    <s v="C048"/>
    <x v="55"/>
    <x v="1"/>
    <x v="1"/>
    <s v="Kaduna"/>
    <s v="Kaduna"/>
    <s v="P022"/>
    <x v="1"/>
    <s v="Phones"/>
    <s v="Phones Model 2"/>
    <n v="1676.61"/>
    <n v="7"/>
    <n v="0.2"/>
    <x v="711"/>
    <n v="2024"/>
    <x v="6"/>
    <n v="8.9997077436016717E-2"/>
    <s v="Profit"/>
    <s v="Large Order"/>
  </r>
  <r>
    <s v="O00723"/>
    <x v="388"/>
    <d v="2024-12-31T00:00:00"/>
    <s v="C065"/>
    <x v="68"/>
    <x v="1"/>
    <x v="2"/>
    <s v="Enugu"/>
    <s v="Enugu"/>
    <s v="P028"/>
    <x v="1"/>
    <s v="Accessories"/>
    <s v="Accessories Model 3"/>
    <n v="309.10000000000002"/>
    <n v="5"/>
    <n v="0"/>
    <x v="712"/>
    <n v="2024"/>
    <x v="5"/>
    <n v="0.25001617599482368"/>
    <s v="Profit"/>
    <s v="Small Order"/>
  </r>
  <r>
    <s v="O00724"/>
    <x v="300"/>
    <d v="2024-12-20T00:00:00"/>
    <s v="C021"/>
    <x v="73"/>
    <x v="2"/>
    <x v="2"/>
    <s v="Enugu"/>
    <s v="Enugu"/>
    <s v="P026"/>
    <x v="1"/>
    <s v="Accessories"/>
    <s v="Accessories Model 1"/>
    <n v="471.31"/>
    <n v="8"/>
    <n v="0.2"/>
    <x v="713"/>
    <n v="2024"/>
    <x v="5"/>
    <n v="9.0004455666122085E-2"/>
    <s v="Profit"/>
    <s v="Small Order"/>
  </r>
  <r>
    <s v="O00725"/>
    <x v="51"/>
    <d v="2024-06-03T00:00:00"/>
    <s v="C039"/>
    <x v="0"/>
    <x v="0"/>
    <x v="1"/>
    <s v="Kaduna"/>
    <s v="Kaduna"/>
    <s v="P006"/>
    <x v="2"/>
    <s v="Tables"/>
    <s v="Tables Model 1"/>
    <n v="1703.19"/>
    <n v="7"/>
    <n v="0.05"/>
    <x v="714"/>
    <n v="2024"/>
    <x v="2"/>
    <n v="0.21000005871335553"/>
    <s v="Profit"/>
    <s v="Large Order"/>
  </r>
  <r>
    <s v="O00726"/>
    <x v="116"/>
    <d v="2023-07-09T00:00:00"/>
    <s v="C092"/>
    <x v="79"/>
    <x v="1"/>
    <x v="2"/>
    <s v="Enugu"/>
    <s v="Enugu"/>
    <s v="P029"/>
    <x v="1"/>
    <s v="Accessories"/>
    <s v="Accessories Model 4"/>
    <n v="816.72"/>
    <n v="6"/>
    <n v="0.05"/>
    <x v="715"/>
    <n v="2023"/>
    <x v="1"/>
    <n v="0.20999853070819863"/>
    <s v="Profit"/>
    <s v="Small Order"/>
  </r>
  <r>
    <s v="O00727"/>
    <x v="457"/>
    <d v="2023-11-19T00:00:00"/>
    <s v="C066"/>
    <x v="63"/>
    <x v="1"/>
    <x v="0"/>
    <s v="Rivers"/>
    <s v="Port Harcourt"/>
    <s v="P012"/>
    <x v="0"/>
    <s v="Paper"/>
    <s v="Paper Model 2"/>
    <n v="1343.65"/>
    <n v="3"/>
    <n v="0.05"/>
    <x v="716"/>
    <n v="2023"/>
    <x v="9"/>
    <n v="0.21000260484501171"/>
    <s v="Profit"/>
    <s v="Large Order"/>
  </r>
  <r>
    <s v="O00728"/>
    <x v="139"/>
    <d v="2024-11-29T00:00:00"/>
    <s v="C012"/>
    <x v="34"/>
    <x v="2"/>
    <x v="1"/>
    <s v="Kaduna"/>
    <s v="Kaduna"/>
    <s v="P011"/>
    <x v="0"/>
    <s v="Paper"/>
    <s v="Paper Model 1"/>
    <n v="274.17"/>
    <n v="9"/>
    <n v="0.05"/>
    <x v="717"/>
    <n v="2024"/>
    <x v="9"/>
    <n v="0.21001568369989421"/>
    <s v="Profit"/>
    <s v="Small Order"/>
  </r>
  <r>
    <s v="O00729"/>
    <x v="458"/>
    <d v="2023-10-26T00:00:00"/>
    <s v="C044"/>
    <x v="26"/>
    <x v="0"/>
    <x v="2"/>
    <s v="Enugu"/>
    <s v="Enugu"/>
    <s v="P013"/>
    <x v="0"/>
    <s v="Paper"/>
    <s v="Paper Model 3"/>
    <n v="1777.73"/>
    <n v="10"/>
    <n v="0.2"/>
    <x v="718"/>
    <n v="2023"/>
    <x v="6"/>
    <n v="9.0002418815005647E-2"/>
    <s v="Profit"/>
    <s v="Large Order"/>
  </r>
  <r>
    <s v="O00730"/>
    <x v="138"/>
    <d v="2024-04-17T00:00:00"/>
    <s v="C031"/>
    <x v="90"/>
    <x v="1"/>
    <x v="0"/>
    <s v="Rivers"/>
    <s v="Port Harcourt"/>
    <s v="P012"/>
    <x v="0"/>
    <s v="Paper"/>
    <s v="Paper Model 2"/>
    <n v="1694.81"/>
    <n v="8"/>
    <n v="0"/>
    <x v="719"/>
    <n v="2024"/>
    <x v="4"/>
    <n v="0.2499985249083968"/>
    <s v="Profit"/>
    <s v="Large Order"/>
  </r>
  <r>
    <s v="O00731"/>
    <x v="459"/>
    <d v="2024-10-25T00:00:00"/>
    <s v="C018"/>
    <x v="5"/>
    <x v="0"/>
    <x v="1"/>
    <s v="Kaduna"/>
    <s v="Kaduna"/>
    <s v="P015"/>
    <x v="0"/>
    <s v="Paper"/>
    <s v="Paper Model 5"/>
    <n v="606.23"/>
    <n v="4"/>
    <n v="0"/>
    <x v="720"/>
    <n v="2024"/>
    <x v="6"/>
    <n v="0.25000412384738463"/>
    <s v="Profit"/>
    <s v="Small Order"/>
  </r>
  <r>
    <s v="O00732"/>
    <x v="460"/>
    <d v="2023-06-27T00:00:00"/>
    <s v="C030"/>
    <x v="22"/>
    <x v="1"/>
    <x v="2"/>
    <s v="Enugu"/>
    <s v="Enugu"/>
    <s v="P022"/>
    <x v="1"/>
    <s v="Phones"/>
    <s v="Phones Model 2"/>
    <n v="1929.36"/>
    <n v="6"/>
    <n v="0.3"/>
    <x v="721"/>
    <n v="2023"/>
    <x v="10"/>
    <n v="9.9981340962806316E-3"/>
    <s v="Profit"/>
    <s v="Large Order"/>
  </r>
  <r>
    <s v="O00733"/>
    <x v="461"/>
    <d v="2023-01-09T00:00:00"/>
    <s v="C091"/>
    <x v="57"/>
    <x v="2"/>
    <x v="0"/>
    <s v="Rivers"/>
    <s v="Port Harcourt"/>
    <s v="P006"/>
    <x v="2"/>
    <s v="Tables"/>
    <s v="Tables Model 1"/>
    <n v="1756.75"/>
    <n v="1"/>
    <n v="0.05"/>
    <x v="722"/>
    <n v="2023"/>
    <x v="7"/>
    <n v="0.21000142308239647"/>
    <s v="Profit"/>
    <s v="Large Order"/>
  </r>
  <r>
    <s v="O00734"/>
    <x v="462"/>
    <d v="2024-08-25T00:00:00"/>
    <s v="C048"/>
    <x v="55"/>
    <x v="1"/>
    <x v="1"/>
    <s v="Kaduna"/>
    <s v="Kaduna"/>
    <s v="P009"/>
    <x v="2"/>
    <s v="Tables"/>
    <s v="Tables Model 4"/>
    <n v="1845.63"/>
    <n v="7"/>
    <n v="0.1"/>
    <x v="723"/>
    <n v="2024"/>
    <x v="0"/>
    <n v="0.17000157127918378"/>
    <s v="Profit"/>
    <s v="Large Order"/>
  </r>
  <r>
    <s v="O00735"/>
    <x v="463"/>
    <d v="2023-05-12T00:00:00"/>
    <s v="C051"/>
    <x v="67"/>
    <x v="1"/>
    <x v="0"/>
    <s v="Rivers"/>
    <s v="Port Harcourt"/>
    <s v="P028"/>
    <x v="1"/>
    <s v="Accessories"/>
    <s v="Accessories Model 3"/>
    <n v="257.72000000000003"/>
    <n v="3"/>
    <n v="0.2"/>
    <x v="724"/>
    <n v="2023"/>
    <x v="2"/>
    <n v="8.9981375135806299E-2"/>
    <s v="Profit"/>
    <s v="Small Order"/>
  </r>
  <r>
    <s v="O00736"/>
    <x v="464"/>
    <d v="2023-05-05T00:00:00"/>
    <s v="C047"/>
    <x v="30"/>
    <x v="0"/>
    <x v="3"/>
    <s v="Lagos"/>
    <s v="Ikeja"/>
    <s v="P028"/>
    <x v="1"/>
    <s v="Accessories"/>
    <s v="Accessories Model 3"/>
    <n v="1658.97"/>
    <n v="4"/>
    <n v="0.3"/>
    <x v="725"/>
    <n v="2023"/>
    <x v="4"/>
    <n v="1.0000180835096475E-2"/>
    <s v="Profit"/>
    <s v="Large Order"/>
  </r>
  <r>
    <s v="O00737"/>
    <x v="336"/>
    <d v="2024-09-30T00:00:00"/>
    <s v="C046"/>
    <x v="75"/>
    <x v="0"/>
    <x v="0"/>
    <s v="Rivers"/>
    <s v="Port Harcourt"/>
    <s v="P014"/>
    <x v="0"/>
    <s v="Paper"/>
    <s v="Paper Model 4"/>
    <n v="698.53"/>
    <n v="7"/>
    <n v="0"/>
    <x v="726"/>
    <n v="2024"/>
    <x v="11"/>
    <n v="0.24999642105564543"/>
    <s v="Profit"/>
    <s v="Small Order"/>
  </r>
  <r>
    <s v="O00738"/>
    <x v="465"/>
    <d v="2024-03-23T00:00:00"/>
    <s v="C036"/>
    <x v="84"/>
    <x v="1"/>
    <x v="0"/>
    <s v="Rivers"/>
    <s v="Port Harcourt"/>
    <s v="P011"/>
    <x v="0"/>
    <s v="Paper"/>
    <s v="Paper Model 1"/>
    <n v="1345.02"/>
    <n v="5"/>
    <n v="0.1"/>
    <x v="727"/>
    <n v="2024"/>
    <x v="3"/>
    <n v="0.16999747215654787"/>
    <s v="Profit"/>
    <s v="Large Order"/>
  </r>
  <r>
    <s v="O00739"/>
    <x v="156"/>
    <d v="2023-03-22T00:00:00"/>
    <s v="C027"/>
    <x v="15"/>
    <x v="2"/>
    <x v="2"/>
    <s v="Enugu"/>
    <s v="Enugu"/>
    <s v="P022"/>
    <x v="1"/>
    <s v="Phones"/>
    <s v="Phones Model 2"/>
    <n v="738.93"/>
    <n v="2"/>
    <n v="0"/>
    <x v="728"/>
    <n v="2023"/>
    <x v="3"/>
    <n v="0.2499966167295955"/>
    <s v="Profit"/>
    <s v="Small Order"/>
  </r>
  <r>
    <s v="O00740"/>
    <x v="444"/>
    <d v="2023-05-27T00:00:00"/>
    <s v="C068"/>
    <x v="7"/>
    <x v="1"/>
    <x v="3"/>
    <s v="Lagos"/>
    <s v="Ikeja"/>
    <s v="P009"/>
    <x v="2"/>
    <s v="Tables"/>
    <s v="Tables Model 4"/>
    <n v="911.74"/>
    <n v="9"/>
    <n v="0.2"/>
    <x v="729"/>
    <n v="2023"/>
    <x v="2"/>
    <n v="9.0003729133305552E-2"/>
    <s v="Profit"/>
    <s v="Small Order"/>
  </r>
  <r>
    <s v="O00741"/>
    <x v="466"/>
    <d v="2024-12-03T00:00:00"/>
    <s v="C007"/>
    <x v="88"/>
    <x v="0"/>
    <x v="2"/>
    <s v="Enugu"/>
    <s v="Enugu"/>
    <s v="P020"/>
    <x v="0"/>
    <s v="Binders"/>
    <s v="Binders Model 5"/>
    <n v="23.55"/>
    <n v="6"/>
    <n v="0.1"/>
    <x v="730"/>
    <n v="2024"/>
    <x v="9"/>
    <n v="0.16985138004246284"/>
    <s v="Profit"/>
    <s v="Small Order"/>
  </r>
  <r>
    <s v="O00742"/>
    <x v="101"/>
    <d v="2023-10-13T00:00:00"/>
    <s v="C075"/>
    <x v="97"/>
    <x v="0"/>
    <x v="2"/>
    <s v="Enugu"/>
    <s v="Enugu"/>
    <s v="P025"/>
    <x v="1"/>
    <s v="Phones"/>
    <s v="Phones Model 5"/>
    <n v="1600.99"/>
    <n v="2"/>
    <n v="0"/>
    <x v="731"/>
    <n v="2023"/>
    <x v="6"/>
    <n v="0.25000156153380099"/>
    <s v="Profit"/>
    <s v="Large Order"/>
  </r>
  <r>
    <s v="O00743"/>
    <x v="417"/>
    <d v="2024-01-21T00:00:00"/>
    <s v="C001"/>
    <x v="18"/>
    <x v="0"/>
    <x v="0"/>
    <s v="Rivers"/>
    <s v="Port Harcourt"/>
    <s v="P018"/>
    <x v="0"/>
    <s v="Binders"/>
    <s v="Binders Model 3"/>
    <n v="525.26"/>
    <n v="2"/>
    <n v="0"/>
    <x v="732"/>
    <n v="2024"/>
    <x v="7"/>
    <n v="0.24999048090469483"/>
    <s v="Profit"/>
    <s v="Small Order"/>
  </r>
  <r>
    <s v="O00744"/>
    <x v="120"/>
    <d v="2023-05-08T00:00:00"/>
    <s v="C093"/>
    <x v="83"/>
    <x v="1"/>
    <x v="2"/>
    <s v="Enugu"/>
    <s v="Enugu"/>
    <s v="P023"/>
    <x v="1"/>
    <s v="Phones"/>
    <s v="Phones Model 3"/>
    <n v="915.36"/>
    <n v="9"/>
    <n v="0.05"/>
    <x v="733"/>
    <n v="2023"/>
    <x v="2"/>
    <n v="0.21000480685194894"/>
    <s v="Profit"/>
    <s v="Small Order"/>
  </r>
  <r>
    <s v="O00745"/>
    <x v="467"/>
    <d v="2024-02-03T00:00:00"/>
    <s v="C084"/>
    <x v="53"/>
    <x v="0"/>
    <x v="3"/>
    <s v="Lagos"/>
    <s v="Ikeja"/>
    <s v="P019"/>
    <x v="0"/>
    <s v="Binders"/>
    <s v="Binders Model 4"/>
    <n v="1691.84"/>
    <n v="8"/>
    <n v="0"/>
    <x v="734"/>
    <n v="2024"/>
    <x v="8"/>
    <n v="0.25"/>
    <s v="Profit"/>
    <s v="Large Order"/>
  </r>
  <r>
    <s v="O00746"/>
    <x v="287"/>
    <d v="2024-01-25T00:00:00"/>
    <s v="C027"/>
    <x v="15"/>
    <x v="2"/>
    <x v="0"/>
    <s v="Rivers"/>
    <s v="Port Harcourt"/>
    <s v="P002"/>
    <x v="2"/>
    <s v="Chairs"/>
    <s v="Chairs Model 2"/>
    <n v="1194.98"/>
    <n v="1"/>
    <n v="0"/>
    <x v="735"/>
    <n v="2024"/>
    <x v="7"/>
    <n v="0.25000418417044634"/>
    <s v="Profit"/>
    <s v="Large Order"/>
  </r>
  <r>
    <s v="O00747"/>
    <x v="468"/>
    <d v="2024-12-11T00:00:00"/>
    <s v="C009"/>
    <x v="66"/>
    <x v="0"/>
    <x v="3"/>
    <s v="Lagos"/>
    <s v="Ikeja"/>
    <s v="P030"/>
    <x v="1"/>
    <s v="Accessories"/>
    <s v="Accessories Model 5"/>
    <n v="1405.08"/>
    <n v="4"/>
    <n v="0.3"/>
    <x v="736"/>
    <n v="2024"/>
    <x v="5"/>
    <n v="9.9994306374014304E-3"/>
    <s v="Profit"/>
    <s v="Large Order"/>
  </r>
  <r>
    <s v="O00748"/>
    <x v="469"/>
    <d v="2023-05-03T00:00:00"/>
    <s v="C060"/>
    <x v="89"/>
    <x v="1"/>
    <x v="3"/>
    <s v="Lagos"/>
    <s v="Ikeja"/>
    <s v="P001"/>
    <x v="2"/>
    <s v="Chairs"/>
    <s v="Chairs Model 1"/>
    <n v="1153.68"/>
    <n v="7"/>
    <n v="0.2"/>
    <x v="737"/>
    <n v="2023"/>
    <x v="4"/>
    <n v="8.9998959850218427E-2"/>
    <s v="Profit"/>
    <s v="Large Order"/>
  </r>
  <r>
    <s v="O00749"/>
    <x v="470"/>
    <d v="2023-11-22T00:00:00"/>
    <s v="C091"/>
    <x v="57"/>
    <x v="2"/>
    <x v="2"/>
    <s v="Enugu"/>
    <s v="Enugu"/>
    <s v="P014"/>
    <x v="0"/>
    <s v="Paper"/>
    <s v="Paper Model 4"/>
    <n v="609"/>
    <n v="8"/>
    <n v="0.05"/>
    <x v="738"/>
    <n v="2023"/>
    <x v="9"/>
    <n v="0.21"/>
    <s v="Profit"/>
    <s v="Small Order"/>
  </r>
  <r>
    <s v="O00750"/>
    <x v="471"/>
    <d v="2024-09-05T00:00:00"/>
    <s v="C031"/>
    <x v="90"/>
    <x v="1"/>
    <x v="1"/>
    <s v="Kaduna"/>
    <s v="Kaduna"/>
    <s v="P021"/>
    <x v="1"/>
    <s v="Phones"/>
    <s v="Phones Model 1"/>
    <n v="753.54"/>
    <n v="8"/>
    <n v="0"/>
    <x v="739"/>
    <n v="2024"/>
    <x v="11"/>
    <n v="0.24999336465217506"/>
    <s v="Profit"/>
    <s v="Small Order"/>
  </r>
  <r>
    <s v="O00751"/>
    <x v="472"/>
    <d v="2023-09-09T00:00:00"/>
    <s v="C001"/>
    <x v="18"/>
    <x v="0"/>
    <x v="3"/>
    <s v="Lagos"/>
    <s v="Ikeja"/>
    <s v="P022"/>
    <x v="1"/>
    <s v="Phones"/>
    <s v="Phones Model 2"/>
    <n v="234.26"/>
    <n v="5"/>
    <n v="0.2"/>
    <x v="740"/>
    <n v="2023"/>
    <x v="11"/>
    <n v="8.9985486211901305E-2"/>
    <s v="Profit"/>
    <s v="Small Order"/>
  </r>
  <r>
    <s v="O00752"/>
    <x v="473"/>
    <d v="2023-06-02T00:00:00"/>
    <s v="C050"/>
    <x v="4"/>
    <x v="1"/>
    <x v="3"/>
    <s v="Lagos"/>
    <s v="Ikeja"/>
    <s v="P028"/>
    <x v="1"/>
    <s v="Accessories"/>
    <s v="Accessories Model 3"/>
    <n v="1737.98"/>
    <n v="1"/>
    <n v="0.1"/>
    <x v="741"/>
    <n v="2023"/>
    <x v="2"/>
    <n v="0.17000195629408851"/>
    <s v="Profit"/>
    <s v="Large Order"/>
  </r>
  <r>
    <s v="O00753"/>
    <x v="329"/>
    <d v="2024-06-26T00:00:00"/>
    <s v="C043"/>
    <x v="81"/>
    <x v="1"/>
    <x v="0"/>
    <s v="Rivers"/>
    <s v="Port Harcourt"/>
    <s v="P023"/>
    <x v="1"/>
    <s v="Phones"/>
    <s v="Phones Model 3"/>
    <n v="289.11"/>
    <n v="8"/>
    <n v="0.1"/>
    <x v="742"/>
    <n v="2024"/>
    <x v="10"/>
    <n v="0.17000449655840336"/>
    <s v="Profit"/>
    <s v="Small Order"/>
  </r>
  <r>
    <s v="O00754"/>
    <x v="474"/>
    <d v="2025-01-02T00:00:00"/>
    <s v="C099"/>
    <x v="13"/>
    <x v="1"/>
    <x v="2"/>
    <s v="Enugu"/>
    <s v="Enugu"/>
    <s v="P003"/>
    <x v="2"/>
    <s v="Chairs"/>
    <s v="Chairs Model 3"/>
    <n v="1420.01"/>
    <n v="1"/>
    <n v="0.3"/>
    <x v="743"/>
    <n v="2024"/>
    <x v="5"/>
    <n v="9.9999295779607186E-3"/>
    <s v="Profit"/>
    <s v="Large Order"/>
  </r>
  <r>
    <s v="O00755"/>
    <x v="475"/>
    <d v="2023-09-06T00:00:00"/>
    <s v="C093"/>
    <x v="83"/>
    <x v="1"/>
    <x v="3"/>
    <s v="Lagos"/>
    <s v="Ikeja"/>
    <s v="P003"/>
    <x v="2"/>
    <s v="Chairs"/>
    <s v="Chairs Model 3"/>
    <n v="1911.19"/>
    <n v="9"/>
    <n v="0"/>
    <x v="744"/>
    <n v="2023"/>
    <x v="11"/>
    <n v="0.25000130808553833"/>
    <s v="Profit"/>
    <s v="Large Order"/>
  </r>
  <r>
    <s v="O00756"/>
    <x v="328"/>
    <d v="2023-03-01T00:00:00"/>
    <s v="C078"/>
    <x v="98"/>
    <x v="2"/>
    <x v="3"/>
    <s v="Lagos"/>
    <s v="Ikeja"/>
    <s v="P017"/>
    <x v="0"/>
    <s v="Binders"/>
    <s v="Binders Model 2"/>
    <n v="401.52"/>
    <n v="8"/>
    <n v="0.05"/>
    <x v="745"/>
    <n v="2023"/>
    <x v="8"/>
    <n v="0.21000199242877066"/>
    <s v="Profit"/>
    <s v="Small Order"/>
  </r>
  <r>
    <s v="O00757"/>
    <x v="89"/>
    <d v="2023-09-14T00:00:00"/>
    <s v="C053"/>
    <x v="65"/>
    <x v="1"/>
    <x v="3"/>
    <s v="Lagos"/>
    <s v="Ikeja"/>
    <s v="P005"/>
    <x v="2"/>
    <s v="Chairs"/>
    <s v="Chairs Model 5"/>
    <n v="273.55"/>
    <n v="7"/>
    <n v="0.3"/>
    <x v="746"/>
    <n v="2023"/>
    <x v="11"/>
    <n v="1.001645037470298E-2"/>
    <s v="Profit"/>
    <s v="Small Order"/>
  </r>
  <r>
    <s v="O00758"/>
    <x v="476"/>
    <d v="2023-11-15T00:00:00"/>
    <s v="C067"/>
    <x v="47"/>
    <x v="1"/>
    <x v="3"/>
    <s v="Lagos"/>
    <s v="Ikeja"/>
    <s v="P030"/>
    <x v="1"/>
    <s v="Accessories"/>
    <s v="Accessories Model 5"/>
    <n v="1613.68"/>
    <n v="1"/>
    <n v="0.1"/>
    <x v="747"/>
    <n v="2023"/>
    <x v="9"/>
    <n v="0.17000272668682762"/>
    <s v="Profit"/>
    <s v="Large Order"/>
  </r>
  <r>
    <s v="O00759"/>
    <x v="179"/>
    <d v="2023-02-14T00:00:00"/>
    <s v="C099"/>
    <x v="13"/>
    <x v="1"/>
    <x v="2"/>
    <s v="Enugu"/>
    <s v="Enugu"/>
    <s v="P003"/>
    <x v="2"/>
    <s v="Chairs"/>
    <s v="Chairs Model 3"/>
    <n v="1652.37"/>
    <n v="6"/>
    <n v="0.05"/>
    <x v="748"/>
    <n v="2023"/>
    <x v="8"/>
    <n v="0.21000139194006187"/>
    <s v="Profit"/>
    <s v="Large Order"/>
  </r>
  <r>
    <s v="O00760"/>
    <x v="0"/>
    <d v="2024-08-15T00:00:00"/>
    <s v="C031"/>
    <x v="90"/>
    <x v="1"/>
    <x v="1"/>
    <s v="Kaduna"/>
    <s v="Kaduna"/>
    <s v="P013"/>
    <x v="0"/>
    <s v="Paper"/>
    <s v="Paper Model 3"/>
    <n v="594.39"/>
    <n v="2"/>
    <n v="0"/>
    <x v="749"/>
    <n v="2024"/>
    <x v="0"/>
    <n v="0.2500042059926984"/>
    <s v="Profit"/>
    <s v="Small Order"/>
  </r>
  <r>
    <s v="O00761"/>
    <x v="477"/>
    <d v="2023-10-30T00:00:00"/>
    <s v="C029"/>
    <x v="38"/>
    <x v="2"/>
    <x v="3"/>
    <s v="Lagos"/>
    <s v="Ikeja"/>
    <s v="P029"/>
    <x v="1"/>
    <s v="Accessories"/>
    <s v="Accessories Model 4"/>
    <n v="1950.67"/>
    <n v="5"/>
    <n v="0.3"/>
    <x v="483"/>
    <n v="2023"/>
    <x v="6"/>
    <n v="1.0001691726432458E-2"/>
    <s v="Profit"/>
    <s v="Large Order"/>
  </r>
  <r>
    <s v="O00762"/>
    <x v="478"/>
    <d v="2024-07-13T00:00:00"/>
    <s v="C095"/>
    <x v="58"/>
    <x v="2"/>
    <x v="1"/>
    <s v="Kaduna"/>
    <s v="Kaduna"/>
    <s v="P014"/>
    <x v="0"/>
    <s v="Paper"/>
    <s v="Paper Model 4"/>
    <n v="1561.7"/>
    <n v="5"/>
    <n v="0.05"/>
    <x v="750"/>
    <n v="2024"/>
    <x v="1"/>
    <n v="0.21000192098354356"/>
    <s v="Profit"/>
    <s v="Large Order"/>
  </r>
  <r>
    <s v="O00763"/>
    <x v="479"/>
    <d v="2023-09-28T00:00:00"/>
    <s v="C056"/>
    <x v="17"/>
    <x v="0"/>
    <x v="0"/>
    <s v="Rivers"/>
    <s v="Port Harcourt"/>
    <s v="P011"/>
    <x v="0"/>
    <s v="Paper"/>
    <s v="Paper Model 1"/>
    <n v="1026.6199999999999"/>
    <n v="5"/>
    <n v="0.1"/>
    <x v="751"/>
    <n v="2023"/>
    <x v="11"/>
    <n v="0.17000448072314978"/>
    <s v="Profit"/>
    <s v="Large Order"/>
  </r>
  <r>
    <s v="O00764"/>
    <x v="60"/>
    <d v="2023-10-23T00:00:00"/>
    <s v="C028"/>
    <x v="92"/>
    <x v="1"/>
    <x v="2"/>
    <s v="Enugu"/>
    <s v="Enugu"/>
    <s v="P009"/>
    <x v="2"/>
    <s v="Tables"/>
    <s v="Tables Model 4"/>
    <n v="131.80000000000001"/>
    <n v="3"/>
    <n v="0.05"/>
    <x v="752"/>
    <n v="2023"/>
    <x v="6"/>
    <n v="0.21001517450682849"/>
    <s v="Profit"/>
    <s v="Small Order"/>
  </r>
  <r>
    <s v="O00765"/>
    <x v="413"/>
    <d v="2024-10-23T00:00:00"/>
    <s v="C025"/>
    <x v="87"/>
    <x v="0"/>
    <x v="0"/>
    <s v="Rivers"/>
    <s v="Port Harcourt"/>
    <s v="P008"/>
    <x v="2"/>
    <s v="Tables"/>
    <s v="Tables Model 3"/>
    <n v="230.62"/>
    <n v="4"/>
    <n v="0.3"/>
    <x v="753"/>
    <n v="2024"/>
    <x v="6"/>
    <n v="1.0016477322001562E-2"/>
    <s v="Profit"/>
    <s v="Small Order"/>
  </r>
  <r>
    <s v="O00766"/>
    <x v="89"/>
    <d v="2023-09-15T00:00:00"/>
    <s v="C014"/>
    <x v="45"/>
    <x v="2"/>
    <x v="0"/>
    <s v="Rivers"/>
    <s v="Port Harcourt"/>
    <s v="P008"/>
    <x v="2"/>
    <s v="Tables"/>
    <s v="Tables Model 3"/>
    <n v="1213.3699999999999"/>
    <n v="5"/>
    <n v="0"/>
    <x v="754"/>
    <n v="2023"/>
    <x v="11"/>
    <n v="0.24999793962270372"/>
    <s v="Profit"/>
    <s v="Large Order"/>
  </r>
  <r>
    <s v="O00767"/>
    <x v="480"/>
    <d v="2023-11-03T00:00:00"/>
    <s v="C068"/>
    <x v="7"/>
    <x v="1"/>
    <x v="0"/>
    <s v="Rivers"/>
    <s v="Port Harcourt"/>
    <s v="P030"/>
    <x v="1"/>
    <s v="Accessories"/>
    <s v="Accessories Model 5"/>
    <n v="349.99"/>
    <n v="1"/>
    <n v="0.3"/>
    <x v="755"/>
    <n v="2023"/>
    <x v="6"/>
    <n v="1.0000285722449213E-2"/>
    <s v="Profit"/>
    <s v="Small Order"/>
  </r>
  <r>
    <s v="O00768"/>
    <x v="335"/>
    <d v="2023-07-22T00:00:00"/>
    <s v="C054"/>
    <x v="80"/>
    <x v="0"/>
    <x v="0"/>
    <s v="Rivers"/>
    <s v="Port Harcourt"/>
    <s v="P008"/>
    <x v="2"/>
    <s v="Tables"/>
    <s v="Tables Model 3"/>
    <n v="1429.92"/>
    <n v="3"/>
    <n v="0.3"/>
    <x v="756"/>
    <n v="2023"/>
    <x v="1"/>
    <n v="1.0000559471858565E-2"/>
    <s v="Profit"/>
    <s v="Large Order"/>
  </r>
  <r>
    <s v="O00769"/>
    <x v="481"/>
    <d v="2024-10-31T00:00:00"/>
    <s v="C003"/>
    <x v="64"/>
    <x v="0"/>
    <x v="0"/>
    <s v="Rivers"/>
    <s v="Port Harcourt"/>
    <s v="P008"/>
    <x v="2"/>
    <s v="Tables"/>
    <s v="Tables Model 3"/>
    <n v="953.2"/>
    <n v="6"/>
    <n v="0.2"/>
    <x v="757"/>
    <n v="2024"/>
    <x v="6"/>
    <n v="9.0002098195551827E-2"/>
    <s v="Profit"/>
    <s v="Small Order"/>
  </r>
  <r>
    <s v="O00770"/>
    <x v="482"/>
    <d v="2023-11-30T00:00:00"/>
    <s v="C032"/>
    <x v="48"/>
    <x v="0"/>
    <x v="0"/>
    <s v="Rivers"/>
    <s v="Port Harcourt"/>
    <s v="P013"/>
    <x v="0"/>
    <s v="Paper"/>
    <s v="Paper Model 3"/>
    <n v="1063.6300000000001"/>
    <n v="1"/>
    <n v="0"/>
    <x v="758"/>
    <n v="2023"/>
    <x v="9"/>
    <n v="0.25000235044141289"/>
    <s v="Profit"/>
    <s v="Large Order"/>
  </r>
  <r>
    <s v="O00771"/>
    <x v="469"/>
    <d v="2023-05-04T00:00:00"/>
    <s v="C032"/>
    <x v="48"/>
    <x v="0"/>
    <x v="0"/>
    <s v="Rivers"/>
    <s v="Port Harcourt"/>
    <s v="P023"/>
    <x v="1"/>
    <s v="Phones"/>
    <s v="Phones Model 3"/>
    <n v="1847.26"/>
    <n v="4"/>
    <n v="0.1"/>
    <x v="759"/>
    <n v="2023"/>
    <x v="4"/>
    <n v="0.16999772636228791"/>
    <s v="Profit"/>
    <s v="Large Order"/>
  </r>
  <r>
    <s v="O00772"/>
    <x v="483"/>
    <d v="2024-01-20T00:00:00"/>
    <s v="C007"/>
    <x v="88"/>
    <x v="0"/>
    <x v="2"/>
    <s v="Enugu"/>
    <s v="Enugu"/>
    <s v="P027"/>
    <x v="1"/>
    <s v="Accessories"/>
    <s v="Accessories Model 2"/>
    <n v="1353.54"/>
    <n v="10"/>
    <n v="0.3"/>
    <x v="500"/>
    <n v="2024"/>
    <x v="7"/>
    <n v="1.0003398495796208E-2"/>
    <s v="Profit"/>
    <s v="Large Order"/>
  </r>
  <r>
    <s v="O00773"/>
    <x v="207"/>
    <d v="2023-07-28T00:00:00"/>
    <s v="C070"/>
    <x v="3"/>
    <x v="2"/>
    <x v="2"/>
    <s v="Enugu"/>
    <s v="Enugu"/>
    <s v="P021"/>
    <x v="1"/>
    <s v="Phones"/>
    <s v="Phones Model 1"/>
    <n v="1921.25"/>
    <n v="9"/>
    <n v="0.1"/>
    <x v="760"/>
    <n v="2023"/>
    <x v="1"/>
    <n v="0.16999869876382565"/>
    <s v="Profit"/>
    <s v="Large Order"/>
  </r>
  <r>
    <s v="O00774"/>
    <x v="442"/>
    <d v="2024-04-04T00:00:00"/>
    <s v="C030"/>
    <x v="22"/>
    <x v="1"/>
    <x v="1"/>
    <s v="Kaduna"/>
    <s v="Kaduna"/>
    <s v="P022"/>
    <x v="1"/>
    <s v="Phones"/>
    <s v="Phones Model 2"/>
    <n v="1124.73"/>
    <n v="10"/>
    <n v="0"/>
    <x v="761"/>
    <n v="2024"/>
    <x v="4"/>
    <n v="0.2499977772443164"/>
    <s v="Profit"/>
    <s v="Large Order"/>
  </r>
  <r>
    <s v="O00775"/>
    <x v="302"/>
    <d v="2023-02-06T00:00:00"/>
    <s v="C064"/>
    <x v="76"/>
    <x v="2"/>
    <x v="0"/>
    <s v="Rivers"/>
    <s v="Port Harcourt"/>
    <s v="P024"/>
    <x v="1"/>
    <s v="Phones"/>
    <s v="Phones Model 4"/>
    <n v="1681.11"/>
    <n v="5"/>
    <n v="0.05"/>
    <x v="762"/>
    <n v="2023"/>
    <x v="8"/>
    <n v="0.20999815598027494"/>
    <s v="Profit"/>
    <s v="Large Order"/>
  </r>
  <r>
    <s v="O00776"/>
    <x v="29"/>
    <d v="2024-04-13T00:00:00"/>
    <s v="C060"/>
    <x v="89"/>
    <x v="1"/>
    <x v="3"/>
    <s v="Lagos"/>
    <s v="Ikeja"/>
    <s v="P012"/>
    <x v="0"/>
    <s v="Paper"/>
    <s v="Paper Model 2"/>
    <n v="1576.86"/>
    <n v="6"/>
    <n v="0.05"/>
    <x v="763"/>
    <n v="2024"/>
    <x v="4"/>
    <n v="0.20999961949697502"/>
    <s v="Profit"/>
    <s v="Large Order"/>
  </r>
  <r>
    <s v="O00777"/>
    <x v="284"/>
    <d v="2023-06-28T00:00:00"/>
    <s v="C094"/>
    <x v="31"/>
    <x v="1"/>
    <x v="2"/>
    <s v="Enugu"/>
    <s v="Enugu"/>
    <s v="P009"/>
    <x v="2"/>
    <s v="Tables"/>
    <s v="Tables Model 4"/>
    <n v="1346.74"/>
    <n v="5"/>
    <n v="0"/>
    <x v="764"/>
    <n v="2023"/>
    <x v="10"/>
    <n v="0.25000371266911209"/>
    <s v="Profit"/>
    <s v="Large Order"/>
  </r>
  <r>
    <s v="O00778"/>
    <x v="41"/>
    <d v="2024-11-18T00:00:00"/>
    <s v="C038"/>
    <x v="28"/>
    <x v="2"/>
    <x v="2"/>
    <s v="Enugu"/>
    <s v="Enugu"/>
    <s v="P023"/>
    <x v="1"/>
    <s v="Phones"/>
    <s v="Phones Model 3"/>
    <n v="1709.72"/>
    <n v="9"/>
    <n v="0"/>
    <x v="765"/>
    <n v="2024"/>
    <x v="9"/>
    <n v="0.25"/>
    <s v="Profit"/>
    <s v="Large Order"/>
  </r>
  <r>
    <s v="O00779"/>
    <x v="484"/>
    <d v="2024-01-01T00:00:00"/>
    <s v="C063"/>
    <x v="10"/>
    <x v="0"/>
    <x v="0"/>
    <s v="Rivers"/>
    <s v="Port Harcourt"/>
    <s v="P004"/>
    <x v="2"/>
    <s v="Chairs"/>
    <s v="Chairs Model 4"/>
    <n v="58.49"/>
    <n v="2"/>
    <n v="0.05"/>
    <x v="766"/>
    <n v="2023"/>
    <x v="5"/>
    <n v="0.20995041887502136"/>
    <s v="Profit"/>
    <s v="Small Order"/>
  </r>
  <r>
    <s v="O00780"/>
    <x v="96"/>
    <d v="2023-10-19T00:00:00"/>
    <s v="C015"/>
    <x v="39"/>
    <x v="2"/>
    <x v="1"/>
    <s v="Kaduna"/>
    <s v="Kaduna"/>
    <s v="P022"/>
    <x v="1"/>
    <s v="Phones"/>
    <s v="Phones Model 2"/>
    <n v="316.55"/>
    <n v="1"/>
    <n v="0.05"/>
    <x v="767"/>
    <n v="2023"/>
    <x v="6"/>
    <n v="0.21001421576370241"/>
    <s v="Profit"/>
    <s v="Small Order"/>
  </r>
  <r>
    <s v="O00781"/>
    <x v="485"/>
    <d v="2024-12-27T00:00:00"/>
    <s v="C100"/>
    <x v="74"/>
    <x v="2"/>
    <x v="1"/>
    <s v="Kaduna"/>
    <s v="Kaduna"/>
    <s v="P014"/>
    <x v="0"/>
    <s v="Paper"/>
    <s v="Paper Model 4"/>
    <n v="411.8"/>
    <n v="1"/>
    <n v="0.05"/>
    <x v="768"/>
    <n v="2024"/>
    <x v="5"/>
    <n v="0.2100048567265663"/>
    <s v="Profit"/>
    <s v="Small Order"/>
  </r>
  <r>
    <s v="O00782"/>
    <x v="341"/>
    <d v="2023-11-27T00:00:00"/>
    <s v="C017"/>
    <x v="41"/>
    <x v="1"/>
    <x v="1"/>
    <s v="Kaduna"/>
    <s v="Kaduna"/>
    <s v="P021"/>
    <x v="1"/>
    <s v="Phones"/>
    <s v="Phones Model 1"/>
    <n v="108.98"/>
    <n v="8"/>
    <n v="0"/>
    <x v="769"/>
    <n v="2023"/>
    <x v="9"/>
    <n v="0.25004587997797761"/>
    <s v="Profit"/>
    <s v="Small Order"/>
  </r>
  <r>
    <s v="O00783"/>
    <x v="416"/>
    <d v="2023-08-09T00:00:00"/>
    <s v="C041"/>
    <x v="54"/>
    <x v="2"/>
    <x v="3"/>
    <s v="Lagos"/>
    <s v="Ikeja"/>
    <s v="P024"/>
    <x v="1"/>
    <s v="Phones"/>
    <s v="Phones Model 4"/>
    <n v="1177.5999999999999"/>
    <n v="3"/>
    <n v="0.3"/>
    <x v="770"/>
    <n v="2023"/>
    <x v="0"/>
    <n v="1.0003396739130435E-2"/>
    <s v="Profit"/>
    <s v="Large Order"/>
  </r>
  <r>
    <s v="O00784"/>
    <x v="1"/>
    <d v="2024-07-19T00:00:00"/>
    <s v="C030"/>
    <x v="22"/>
    <x v="1"/>
    <x v="0"/>
    <s v="Rivers"/>
    <s v="Port Harcourt"/>
    <s v="P016"/>
    <x v="0"/>
    <s v="Binders"/>
    <s v="Binders Model 1"/>
    <n v="1050.56"/>
    <n v="9"/>
    <n v="0.2"/>
    <x v="771"/>
    <n v="2024"/>
    <x v="1"/>
    <n v="8.999961925068535E-2"/>
    <s v="Profit"/>
    <s v="Large Order"/>
  </r>
  <r>
    <s v="O00785"/>
    <x v="418"/>
    <d v="2023-06-03T00:00:00"/>
    <s v="C069"/>
    <x v="44"/>
    <x v="2"/>
    <x v="2"/>
    <s v="Enugu"/>
    <s v="Enugu"/>
    <s v="P025"/>
    <x v="1"/>
    <s v="Phones"/>
    <s v="Phones Model 5"/>
    <n v="798.18"/>
    <n v="2"/>
    <n v="0.2"/>
    <x v="772"/>
    <n v="2023"/>
    <x v="10"/>
    <n v="9.000476083089029E-2"/>
    <s v="Profit"/>
    <s v="Small Order"/>
  </r>
  <r>
    <s v="O00786"/>
    <x v="486"/>
    <d v="2024-09-19T00:00:00"/>
    <s v="C022"/>
    <x v="85"/>
    <x v="1"/>
    <x v="3"/>
    <s v="Lagos"/>
    <s v="Ikeja"/>
    <s v="P015"/>
    <x v="0"/>
    <s v="Paper"/>
    <s v="Paper Model 5"/>
    <n v="1609.25"/>
    <n v="10"/>
    <n v="0.2"/>
    <x v="773"/>
    <n v="2024"/>
    <x v="11"/>
    <n v="8.9998446481280109E-2"/>
    <s v="Profit"/>
    <s v="Large Order"/>
  </r>
  <r>
    <s v="O00787"/>
    <x v="103"/>
    <d v="2024-11-26T00:00:00"/>
    <s v="C068"/>
    <x v="7"/>
    <x v="1"/>
    <x v="0"/>
    <s v="Rivers"/>
    <s v="Port Harcourt"/>
    <s v="P021"/>
    <x v="1"/>
    <s v="Phones"/>
    <s v="Phones Model 1"/>
    <n v="1209.01"/>
    <n v="6"/>
    <n v="0.05"/>
    <x v="774"/>
    <n v="2024"/>
    <x v="9"/>
    <n v="0.20999826304166216"/>
    <s v="Profit"/>
    <s v="Large Order"/>
  </r>
  <r>
    <s v="O00788"/>
    <x v="29"/>
    <d v="2024-04-08T00:00:00"/>
    <s v="C036"/>
    <x v="84"/>
    <x v="1"/>
    <x v="3"/>
    <s v="Lagos"/>
    <s v="Ikeja"/>
    <s v="P010"/>
    <x v="2"/>
    <s v="Tables"/>
    <s v="Tables Model 5"/>
    <n v="480.44"/>
    <n v="8"/>
    <n v="0.3"/>
    <x v="775"/>
    <n v="2024"/>
    <x v="4"/>
    <n v="9.9908417284156181E-3"/>
    <s v="Profit"/>
    <s v="Small Order"/>
  </r>
  <r>
    <s v="O00789"/>
    <x v="402"/>
    <d v="2024-11-13T00:00:00"/>
    <s v="C048"/>
    <x v="55"/>
    <x v="1"/>
    <x v="2"/>
    <s v="Enugu"/>
    <s v="Enugu"/>
    <s v="P015"/>
    <x v="0"/>
    <s v="Paper"/>
    <s v="Paper Model 5"/>
    <n v="801.31"/>
    <n v="10"/>
    <n v="0.05"/>
    <x v="776"/>
    <n v="2024"/>
    <x v="9"/>
    <n v="0.21000611498670929"/>
    <s v="Profit"/>
    <s v="Small Order"/>
  </r>
  <r>
    <s v="O00790"/>
    <x v="487"/>
    <d v="2023-07-14T00:00:00"/>
    <s v="C093"/>
    <x v="83"/>
    <x v="1"/>
    <x v="1"/>
    <s v="Kaduna"/>
    <s v="Kaduna"/>
    <s v="P002"/>
    <x v="2"/>
    <s v="Chairs"/>
    <s v="Chairs Model 2"/>
    <n v="1261.95"/>
    <n v="9"/>
    <n v="0.05"/>
    <x v="777"/>
    <n v="2023"/>
    <x v="1"/>
    <n v="0.21000039621221125"/>
    <s v="Profit"/>
    <s v="Large Order"/>
  </r>
  <r>
    <s v="O00791"/>
    <x v="488"/>
    <d v="2024-09-26T00:00:00"/>
    <s v="C093"/>
    <x v="83"/>
    <x v="1"/>
    <x v="3"/>
    <s v="Lagos"/>
    <s v="Ikeja"/>
    <s v="P016"/>
    <x v="0"/>
    <s v="Binders"/>
    <s v="Binders Model 1"/>
    <n v="1216.71"/>
    <n v="5"/>
    <n v="0.05"/>
    <x v="778"/>
    <n v="2024"/>
    <x v="11"/>
    <n v="0.21000073969968192"/>
    <s v="Profit"/>
    <s v="Large Order"/>
  </r>
  <r>
    <s v="O00792"/>
    <x v="489"/>
    <d v="2023-03-13T00:00:00"/>
    <s v="C028"/>
    <x v="92"/>
    <x v="1"/>
    <x v="2"/>
    <s v="Enugu"/>
    <s v="Enugu"/>
    <s v="P026"/>
    <x v="1"/>
    <s v="Accessories"/>
    <s v="Accessories Model 1"/>
    <n v="478.44"/>
    <n v="2"/>
    <n v="0"/>
    <x v="779"/>
    <n v="2023"/>
    <x v="3"/>
    <n v="0.25"/>
    <s v="Profit"/>
    <s v="Small Order"/>
  </r>
  <r>
    <s v="O00793"/>
    <x v="35"/>
    <d v="2024-09-16T00:00:00"/>
    <s v="C088"/>
    <x v="27"/>
    <x v="1"/>
    <x v="3"/>
    <s v="Lagos"/>
    <s v="Ikeja"/>
    <s v="P004"/>
    <x v="2"/>
    <s v="Chairs"/>
    <s v="Chairs Model 4"/>
    <n v="545.09"/>
    <n v="10"/>
    <n v="0.05"/>
    <x v="780"/>
    <n v="2024"/>
    <x v="11"/>
    <n v="0.2100020180153736"/>
    <s v="Profit"/>
    <s v="Small Order"/>
  </r>
  <r>
    <s v="O00794"/>
    <x v="490"/>
    <d v="2023-07-10T00:00:00"/>
    <s v="C048"/>
    <x v="55"/>
    <x v="1"/>
    <x v="3"/>
    <s v="Lagos"/>
    <s v="Ikeja"/>
    <s v="P025"/>
    <x v="1"/>
    <s v="Phones"/>
    <s v="Phones Model 5"/>
    <n v="1634.75"/>
    <n v="6"/>
    <n v="0.05"/>
    <x v="781"/>
    <n v="2023"/>
    <x v="1"/>
    <n v="0.21000152928582352"/>
    <s v="Profit"/>
    <s v="Large Order"/>
  </r>
  <r>
    <s v="O00795"/>
    <x v="491"/>
    <d v="2023-02-12T00:00:00"/>
    <s v="C017"/>
    <x v="41"/>
    <x v="1"/>
    <x v="2"/>
    <s v="Enugu"/>
    <s v="Enugu"/>
    <s v="P016"/>
    <x v="0"/>
    <s v="Binders"/>
    <s v="Binders Model 1"/>
    <n v="1402.76"/>
    <n v="1"/>
    <n v="0.3"/>
    <x v="782"/>
    <n v="2023"/>
    <x v="8"/>
    <n v="1.0001710912771963E-2"/>
    <s v="Profit"/>
    <s v="Large Order"/>
  </r>
  <r>
    <s v="O00796"/>
    <x v="376"/>
    <d v="2024-03-22T00:00:00"/>
    <s v="C032"/>
    <x v="48"/>
    <x v="0"/>
    <x v="2"/>
    <s v="Enugu"/>
    <s v="Enugu"/>
    <s v="P011"/>
    <x v="0"/>
    <s v="Paper"/>
    <s v="Paper Model 1"/>
    <n v="1517.02"/>
    <n v="10"/>
    <n v="0.1"/>
    <x v="783"/>
    <n v="2024"/>
    <x v="3"/>
    <n v="0.16999775876389236"/>
    <s v="Profit"/>
    <s v="Large Order"/>
  </r>
  <r>
    <s v="O00797"/>
    <x v="286"/>
    <d v="2023-02-05T00:00:00"/>
    <s v="C023"/>
    <x v="40"/>
    <x v="0"/>
    <x v="2"/>
    <s v="Enugu"/>
    <s v="Enugu"/>
    <s v="P016"/>
    <x v="0"/>
    <s v="Binders"/>
    <s v="Binders Model 1"/>
    <n v="914.2"/>
    <n v="6"/>
    <n v="0.3"/>
    <x v="784"/>
    <n v="2023"/>
    <x v="7"/>
    <n v="9.9978122949026475E-3"/>
    <s v="Profit"/>
    <s v="Small Order"/>
  </r>
  <r>
    <s v="O00798"/>
    <x v="492"/>
    <d v="2024-10-10T00:00:00"/>
    <s v="C042"/>
    <x v="49"/>
    <x v="1"/>
    <x v="2"/>
    <s v="Enugu"/>
    <s v="Enugu"/>
    <s v="P025"/>
    <x v="1"/>
    <s v="Phones"/>
    <s v="Phones Model 5"/>
    <n v="1983.12"/>
    <n v="6"/>
    <n v="0.1"/>
    <x v="785"/>
    <n v="2024"/>
    <x v="6"/>
    <n v="0.16999979829763201"/>
    <s v="Profit"/>
    <s v="Large Order"/>
  </r>
  <r>
    <s v="O00799"/>
    <x v="493"/>
    <d v="2024-10-09T00:00:00"/>
    <s v="C099"/>
    <x v="13"/>
    <x v="1"/>
    <x v="2"/>
    <s v="Enugu"/>
    <s v="Enugu"/>
    <s v="P023"/>
    <x v="1"/>
    <s v="Phones"/>
    <s v="Phones Model 3"/>
    <n v="128.55000000000001"/>
    <n v="9"/>
    <n v="0.3"/>
    <x v="786"/>
    <n v="2024"/>
    <x v="6"/>
    <n v="1.0035005834305716E-2"/>
    <s v="Profit"/>
    <s v="Small Order"/>
  </r>
  <r>
    <s v="O00800"/>
    <x v="494"/>
    <d v="2023-05-16T00:00:00"/>
    <s v="C051"/>
    <x v="67"/>
    <x v="1"/>
    <x v="0"/>
    <s v="Rivers"/>
    <s v="Port Harcourt"/>
    <s v="P019"/>
    <x v="0"/>
    <s v="Binders"/>
    <s v="Binders Model 4"/>
    <n v="429.3"/>
    <n v="4"/>
    <n v="0.3"/>
    <x v="787"/>
    <n v="2023"/>
    <x v="2"/>
    <n v="9.9930118798043331E-3"/>
    <s v="Profit"/>
    <s v="Small Order"/>
  </r>
  <r>
    <s v="O00801"/>
    <x v="495"/>
    <d v="2024-07-31T00:00:00"/>
    <s v="C089"/>
    <x v="9"/>
    <x v="2"/>
    <x v="2"/>
    <s v="Enugu"/>
    <s v="Enugu"/>
    <s v="P008"/>
    <x v="2"/>
    <s v="Tables"/>
    <s v="Tables Model 3"/>
    <n v="1818.46"/>
    <n v="5"/>
    <n v="0.3"/>
    <x v="788"/>
    <n v="2024"/>
    <x v="1"/>
    <n v="9.9974703870307838E-3"/>
    <s v="Profit"/>
    <s v="Large Order"/>
  </r>
  <r>
    <s v="O00802"/>
    <x v="367"/>
    <d v="2023-10-17T00:00:00"/>
    <s v="C095"/>
    <x v="58"/>
    <x v="2"/>
    <x v="0"/>
    <s v="Rivers"/>
    <s v="Port Harcourt"/>
    <s v="P017"/>
    <x v="0"/>
    <s v="Binders"/>
    <s v="Binders Model 2"/>
    <n v="1954.37"/>
    <n v="7"/>
    <n v="0"/>
    <x v="789"/>
    <n v="2023"/>
    <x v="6"/>
    <n v="0.24999872081540342"/>
    <s v="Profit"/>
    <s v="Large Order"/>
  </r>
  <r>
    <s v="O00803"/>
    <x v="8"/>
    <d v="2023-10-09T00:00:00"/>
    <s v="C034"/>
    <x v="96"/>
    <x v="1"/>
    <x v="3"/>
    <s v="Lagos"/>
    <s v="Ikeja"/>
    <s v="P004"/>
    <x v="2"/>
    <s v="Chairs"/>
    <s v="Chairs Model 4"/>
    <n v="776.05"/>
    <n v="9"/>
    <n v="0.3"/>
    <x v="790"/>
    <n v="2023"/>
    <x v="6"/>
    <n v="9.9993557116165206E-3"/>
    <s v="Profit"/>
    <s v="Small Order"/>
  </r>
  <r>
    <s v="O00804"/>
    <x v="496"/>
    <d v="2023-02-26T00:00:00"/>
    <s v="C058"/>
    <x v="78"/>
    <x v="1"/>
    <x v="2"/>
    <s v="Enugu"/>
    <s v="Enugu"/>
    <s v="P016"/>
    <x v="0"/>
    <s v="Binders"/>
    <s v="Binders Model 1"/>
    <n v="486.47"/>
    <n v="1"/>
    <n v="0.3"/>
    <x v="791"/>
    <n v="2023"/>
    <x v="8"/>
    <n v="9.9903385614734715E-3"/>
    <s v="Profit"/>
    <s v="Small Order"/>
  </r>
  <r>
    <s v="O00805"/>
    <x v="191"/>
    <d v="2023-12-26T00:00:00"/>
    <s v="C035"/>
    <x v="24"/>
    <x v="2"/>
    <x v="2"/>
    <s v="Enugu"/>
    <s v="Enugu"/>
    <s v="P007"/>
    <x v="2"/>
    <s v="Tables"/>
    <s v="Tables Model 2"/>
    <n v="798.66"/>
    <n v="6"/>
    <n v="0.2"/>
    <x v="792"/>
    <n v="2023"/>
    <x v="5"/>
    <n v="9.0000751258357742E-2"/>
    <s v="Profit"/>
    <s v="Small Order"/>
  </r>
  <r>
    <s v="O00806"/>
    <x v="283"/>
    <d v="2023-10-05T00:00:00"/>
    <s v="C058"/>
    <x v="78"/>
    <x v="1"/>
    <x v="2"/>
    <s v="Enugu"/>
    <s v="Enugu"/>
    <s v="P024"/>
    <x v="1"/>
    <s v="Phones"/>
    <s v="Phones Model 4"/>
    <n v="1643.67"/>
    <n v="1"/>
    <n v="0"/>
    <x v="793"/>
    <n v="2023"/>
    <x v="6"/>
    <n v="0.25000152098657275"/>
    <s v="Profit"/>
    <s v="Large Order"/>
  </r>
  <r>
    <s v="O00807"/>
    <x v="179"/>
    <d v="2023-02-17T00:00:00"/>
    <s v="C017"/>
    <x v="41"/>
    <x v="1"/>
    <x v="0"/>
    <s v="Rivers"/>
    <s v="Port Harcourt"/>
    <s v="P009"/>
    <x v="2"/>
    <s v="Tables"/>
    <s v="Tables Model 4"/>
    <n v="943.89"/>
    <n v="5"/>
    <n v="0.1"/>
    <x v="794"/>
    <n v="2023"/>
    <x v="8"/>
    <n v="0.16999862272086791"/>
    <s v="Profit"/>
    <s v="Small Order"/>
  </r>
  <r>
    <s v="O00808"/>
    <x v="116"/>
    <d v="2023-07-08T00:00:00"/>
    <s v="C039"/>
    <x v="0"/>
    <x v="0"/>
    <x v="3"/>
    <s v="Lagos"/>
    <s v="Ikeja"/>
    <s v="P010"/>
    <x v="2"/>
    <s v="Tables"/>
    <s v="Tables Model 5"/>
    <n v="1998.4"/>
    <n v="4"/>
    <n v="0.05"/>
    <x v="795"/>
    <n v="2023"/>
    <x v="1"/>
    <n v="0.20999799839871897"/>
    <s v="Profit"/>
    <s v="Large Order"/>
  </r>
  <r>
    <s v="O00809"/>
    <x v="65"/>
    <d v="2024-12-11T00:00:00"/>
    <s v="C016"/>
    <x v="61"/>
    <x v="2"/>
    <x v="1"/>
    <s v="Kaduna"/>
    <s v="Kaduna"/>
    <s v="P024"/>
    <x v="1"/>
    <s v="Phones"/>
    <s v="Phones Model 4"/>
    <n v="1787.03"/>
    <n v="3"/>
    <n v="0.2"/>
    <x v="796"/>
    <n v="2024"/>
    <x v="5"/>
    <n v="8.9998489113221392E-2"/>
    <s v="Profit"/>
    <s v="Large Order"/>
  </r>
  <r>
    <s v="O00810"/>
    <x v="497"/>
    <d v="2023-03-07T00:00:00"/>
    <s v="C034"/>
    <x v="96"/>
    <x v="1"/>
    <x v="3"/>
    <s v="Lagos"/>
    <s v="Ikeja"/>
    <s v="P013"/>
    <x v="0"/>
    <s v="Paper"/>
    <s v="Paper Model 3"/>
    <n v="598.94000000000005"/>
    <n v="3"/>
    <n v="0.05"/>
    <x v="797"/>
    <n v="2023"/>
    <x v="3"/>
    <n v="0.21000434100243762"/>
    <s v="Profit"/>
    <s v="Small Order"/>
  </r>
  <r>
    <s v="O00811"/>
    <x v="498"/>
    <d v="2024-02-27T00:00:00"/>
    <s v="C013"/>
    <x v="86"/>
    <x v="0"/>
    <x v="2"/>
    <s v="Enugu"/>
    <s v="Enugu"/>
    <s v="P014"/>
    <x v="0"/>
    <s v="Paper"/>
    <s v="Paper Model 4"/>
    <n v="1269.98"/>
    <n v="1"/>
    <n v="0.2"/>
    <x v="798"/>
    <n v="2024"/>
    <x v="8"/>
    <n v="9.0001417345155044E-2"/>
    <s v="Profit"/>
    <s v="Large Order"/>
  </r>
  <r>
    <s v="O00812"/>
    <x v="265"/>
    <d v="2023-06-30T00:00:00"/>
    <s v="C029"/>
    <x v="38"/>
    <x v="2"/>
    <x v="1"/>
    <s v="Kaduna"/>
    <s v="Kaduna"/>
    <s v="P010"/>
    <x v="2"/>
    <s v="Tables"/>
    <s v="Tables Model 5"/>
    <n v="1082.92"/>
    <n v="6"/>
    <n v="0"/>
    <x v="799"/>
    <n v="2023"/>
    <x v="10"/>
    <n v="0.25"/>
    <s v="Profit"/>
    <s v="Large Order"/>
  </r>
  <r>
    <s v="O00813"/>
    <x v="499"/>
    <d v="2024-04-28T00:00:00"/>
    <s v="C085"/>
    <x v="43"/>
    <x v="2"/>
    <x v="0"/>
    <s v="Rivers"/>
    <s v="Port Harcourt"/>
    <s v="P009"/>
    <x v="2"/>
    <s v="Tables"/>
    <s v="Tables Model 4"/>
    <n v="1293.53"/>
    <n v="9"/>
    <n v="0"/>
    <x v="800"/>
    <n v="2024"/>
    <x v="4"/>
    <n v="0.2499980673041986"/>
    <s v="Profit"/>
    <s v="Large Order"/>
  </r>
  <r>
    <s v="O00814"/>
    <x v="500"/>
    <d v="2024-12-11T00:00:00"/>
    <s v="C091"/>
    <x v="57"/>
    <x v="2"/>
    <x v="1"/>
    <s v="Kaduna"/>
    <s v="Kaduna"/>
    <s v="P020"/>
    <x v="0"/>
    <s v="Binders"/>
    <s v="Binders Model 5"/>
    <n v="1197.1600000000001"/>
    <n v="6"/>
    <n v="0.2"/>
    <x v="801"/>
    <n v="2024"/>
    <x v="5"/>
    <n v="8.9996324634969413E-2"/>
    <s v="Profit"/>
    <s v="Large Order"/>
  </r>
  <r>
    <s v="O00815"/>
    <x v="501"/>
    <d v="2024-10-13T00:00:00"/>
    <s v="C031"/>
    <x v="90"/>
    <x v="1"/>
    <x v="1"/>
    <s v="Kaduna"/>
    <s v="Kaduna"/>
    <s v="P020"/>
    <x v="0"/>
    <s v="Binders"/>
    <s v="Binders Model 5"/>
    <n v="955.05"/>
    <n v="9"/>
    <n v="0.05"/>
    <x v="802"/>
    <n v="2024"/>
    <x v="6"/>
    <n v="0.20999947646720069"/>
    <s v="Profit"/>
    <s v="Small Order"/>
  </r>
  <r>
    <s v="O00816"/>
    <x v="502"/>
    <d v="2024-10-26T00:00:00"/>
    <s v="C085"/>
    <x v="43"/>
    <x v="2"/>
    <x v="1"/>
    <s v="Kaduna"/>
    <s v="Kaduna"/>
    <s v="P020"/>
    <x v="0"/>
    <s v="Binders"/>
    <s v="Binders Model 5"/>
    <n v="1265.33"/>
    <n v="3"/>
    <n v="0.3"/>
    <x v="803"/>
    <n v="2024"/>
    <x v="6"/>
    <n v="9.9973919846996443E-3"/>
    <s v="Profit"/>
    <s v="Large Order"/>
  </r>
  <r>
    <s v="O00817"/>
    <x v="260"/>
    <d v="2023-07-23T00:00:00"/>
    <s v="C058"/>
    <x v="78"/>
    <x v="1"/>
    <x v="1"/>
    <s v="Kaduna"/>
    <s v="Kaduna"/>
    <s v="P028"/>
    <x v="1"/>
    <s v="Accessories"/>
    <s v="Accessories Model 3"/>
    <n v="722.26"/>
    <n v="8"/>
    <n v="0.1"/>
    <x v="804"/>
    <n v="2023"/>
    <x v="1"/>
    <n v="0.16999418491955806"/>
    <s v="Profit"/>
    <s v="Small Order"/>
  </r>
  <r>
    <s v="O00818"/>
    <x v="503"/>
    <d v="2024-03-18T00:00:00"/>
    <s v="C002"/>
    <x v="19"/>
    <x v="2"/>
    <x v="3"/>
    <s v="Lagos"/>
    <s v="Ikeja"/>
    <s v="P006"/>
    <x v="2"/>
    <s v="Tables"/>
    <s v="Tables Model 1"/>
    <n v="1416.91"/>
    <n v="4"/>
    <n v="0.1"/>
    <x v="805"/>
    <n v="2024"/>
    <x v="3"/>
    <n v="0.16999668292269798"/>
    <s v="Profit"/>
    <s v="Large Order"/>
  </r>
  <r>
    <s v="O00819"/>
    <x v="327"/>
    <d v="2024-01-12T00:00:00"/>
    <s v="C055"/>
    <x v="46"/>
    <x v="1"/>
    <x v="2"/>
    <s v="Enugu"/>
    <s v="Enugu"/>
    <s v="P016"/>
    <x v="0"/>
    <s v="Binders"/>
    <s v="Binders Model 1"/>
    <n v="546.42999999999995"/>
    <n v="4"/>
    <n v="0.3"/>
    <x v="806"/>
    <n v="2024"/>
    <x v="7"/>
    <n v="9.9921307395274793E-3"/>
    <s v="Profit"/>
    <s v="Small Order"/>
  </r>
  <r>
    <s v="O00820"/>
    <x v="196"/>
    <d v="2023-05-06T00:00:00"/>
    <s v="C044"/>
    <x v="26"/>
    <x v="0"/>
    <x v="2"/>
    <s v="Enugu"/>
    <s v="Enugu"/>
    <s v="P012"/>
    <x v="0"/>
    <s v="Paper"/>
    <s v="Paper Model 2"/>
    <n v="64.900000000000006"/>
    <n v="9"/>
    <n v="0.05"/>
    <x v="807"/>
    <n v="2023"/>
    <x v="4"/>
    <n v="0.21001540832049306"/>
    <s v="Profit"/>
    <s v="Small Order"/>
  </r>
  <r>
    <s v="O00821"/>
    <x v="233"/>
    <d v="2023-04-09T00:00:00"/>
    <s v="C066"/>
    <x v="63"/>
    <x v="1"/>
    <x v="1"/>
    <s v="Kaduna"/>
    <s v="Kaduna"/>
    <s v="P004"/>
    <x v="2"/>
    <s v="Chairs"/>
    <s v="Chairs Model 4"/>
    <n v="1104.1400000000001"/>
    <n v="1"/>
    <n v="0.2"/>
    <x v="808"/>
    <n v="2023"/>
    <x v="4"/>
    <n v="8.9997645226148851E-2"/>
    <s v="Profit"/>
    <s v="Large Order"/>
  </r>
  <r>
    <s v="O00822"/>
    <x v="504"/>
    <d v="2024-11-08T00:00:00"/>
    <s v="C015"/>
    <x v="39"/>
    <x v="2"/>
    <x v="1"/>
    <s v="Kaduna"/>
    <s v="Kaduna"/>
    <s v="P003"/>
    <x v="2"/>
    <s v="Chairs"/>
    <s v="Chairs Model 3"/>
    <n v="494.99"/>
    <n v="2"/>
    <n v="0.1"/>
    <x v="809"/>
    <n v="2024"/>
    <x v="9"/>
    <n v="0.17000343441281643"/>
    <s v="Profit"/>
    <s v="Small Order"/>
  </r>
  <r>
    <s v="O00823"/>
    <x v="335"/>
    <d v="2023-07-24T00:00:00"/>
    <s v="C027"/>
    <x v="15"/>
    <x v="2"/>
    <x v="3"/>
    <s v="Lagos"/>
    <s v="Ikeja"/>
    <s v="P001"/>
    <x v="2"/>
    <s v="Chairs"/>
    <s v="Chairs Model 1"/>
    <n v="537.15"/>
    <n v="6"/>
    <n v="0.3"/>
    <x v="810"/>
    <n v="2023"/>
    <x v="1"/>
    <n v="9.9972074839430325E-3"/>
    <s v="Profit"/>
    <s v="Small Order"/>
  </r>
  <r>
    <s v="O00824"/>
    <x v="89"/>
    <d v="2023-09-16T00:00:00"/>
    <s v="C063"/>
    <x v="10"/>
    <x v="0"/>
    <x v="0"/>
    <s v="Rivers"/>
    <s v="Port Harcourt"/>
    <s v="P026"/>
    <x v="1"/>
    <s v="Accessories"/>
    <s v="Accessories Model 1"/>
    <n v="708.97"/>
    <n v="5"/>
    <n v="0.05"/>
    <x v="811"/>
    <n v="2023"/>
    <x v="11"/>
    <n v="0.20999478116140316"/>
    <s v="Profit"/>
    <s v="Small Order"/>
  </r>
  <r>
    <s v="O00825"/>
    <x v="36"/>
    <d v="2024-06-01T00:00:00"/>
    <s v="C002"/>
    <x v="19"/>
    <x v="2"/>
    <x v="3"/>
    <s v="Lagos"/>
    <s v="Ikeja"/>
    <s v="P030"/>
    <x v="1"/>
    <s v="Accessories"/>
    <s v="Accessories Model 5"/>
    <n v="1262.4100000000001"/>
    <n v="8"/>
    <n v="0.2"/>
    <x v="812"/>
    <n v="2024"/>
    <x v="2"/>
    <n v="9.0002455620598693E-2"/>
    <s v="Profit"/>
    <s v="Large Order"/>
  </r>
  <r>
    <s v="O00826"/>
    <x v="256"/>
    <d v="2023-08-24T00:00:00"/>
    <s v="C040"/>
    <x v="52"/>
    <x v="0"/>
    <x v="1"/>
    <s v="Kaduna"/>
    <s v="Kaduna"/>
    <s v="P015"/>
    <x v="0"/>
    <s v="Paper"/>
    <s v="Paper Model 5"/>
    <n v="969.05"/>
    <n v="7"/>
    <n v="0.05"/>
    <x v="813"/>
    <n v="2023"/>
    <x v="0"/>
    <n v="0.20999948403075178"/>
    <s v="Profit"/>
    <s v="Small Order"/>
  </r>
  <r>
    <s v="O00827"/>
    <x v="185"/>
    <d v="2023-03-06T00:00:00"/>
    <s v="C015"/>
    <x v="39"/>
    <x v="2"/>
    <x v="2"/>
    <s v="Enugu"/>
    <s v="Enugu"/>
    <s v="P022"/>
    <x v="1"/>
    <s v="Phones"/>
    <s v="Phones Model 2"/>
    <n v="178.56"/>
    <n v="9"/>
    <n v="0.3"/>
    <x v="814"/>
    <n v="2023"/>
    <x v="3"/>
    <n v="1.0024641577060933E-2"/>
    <s v="Profit"/>
    <s v="Small Order"/>
  </r>
  <r>
    <s v="O00828"/>
    <x v="485"/>
    <d v="2024-12-24T00:00:00"/>
    <s v="C022"/>
    <x v="85"/>
    <x v="1"/>
    <x v="1"/>
    <s v="Kaduna"/>
    <s v="Kaduna"/>
    <s v="P023"/>
    <x v="1"/>
    <s v="Phones"/>
    <s v="Phones Model 3"/>
    <n v="556.86"/>
    <n v="8"/>
    <n v="0.1"/>
    <x v="815"/>
    <n v="2024"/>
    <x v="5"/>
    <n v="0.1700068239773013"/>
    <s v="Profit"/>
    <s v="Small Order"/>
  </r>
  <r>
    <s v="O00829"/>
    <x v="505"/>
    <d v="2024-11-27T00:00:00"/>
    <s v="C007"/>
    <x v="88"/>
    <x v="0"/>
    <x v="2"/>
    <s v="Enugu"/>
    <s v="Enugu"/>
    <s v="P011"/>
    <x v="0"/>
    <s v="Paper"/>
    <s v="Paper Model 1"/>
    <n v="650.57000000000005"/>
    <n v="8"/>
    <n v="0"/>
    <x v="816"/>
    <n v="2024"/>
    <x v="9"/>
    <n v="0.24999615721597979"/>
    <s v="Profit"/>
    <s v="Small Order"/>
  </r>
  <r>
    <s v="O00830"/>
    <x v="63"/>
    <d v="2024-10-03T00:00:00"/>
    <s v="C061"/>
    <x v="62"/>
    <x v="2"/>
    <x v="1"/>
    <s v="Kaduna"/>
    <s v="Kaduna"/>
    <s v="P019"/>
    <x v="0"/>
    <s v="Binders"/>
    <s v="Binders Model 4"/>
    <n v="534.48"/>
    <n v="2"/>
    <n v="0"/>
    <x v="817"/>
    <n v="2024"/>
    <x v="11"/>
    <n v="0.25"/>
    <s v="Profit"/>
    <s v="Small Order"/>
  </r>
  <r>
    <s v="O00831"/>
    <x v="506"/>
    <d v="2023-01-17T00:00:00"/>
    <s v="C009"/>
    <x v="66"/>
    <x v="0"/>
    <x v="1"/>
    <s v="Kaduna"/>
    <s v="Kaduna"/>
    <s v="P030"/>
    <x v="1"/>
    <s v="Accessories"/>
    <s v="Accessories Model 5"/>
    <n v="1260.07"/>
    <n v="4"/>
    <n v="0.1"/>
    <x v="818"/>
    <n v="2023"/>
    <x v="7"/>
    <n v="0.16999849214726168"/>
    <s v="Profit"/>
    <s v="Large Order"/>
  </r>
  <r>
    <s v="O00832"/>
    <x v="507"/>
    <d v="2024-11-06T00:00:00"/>
    <s v="C083"/>
    <x v="71"/>
    <x v="1"/>
    <x v="1"/>
    <s v="Kaduna"/>
    <s v="Kaduna"/>
    <s v="P009"/>
    <x v="2"/>
    <s v="Tables"/>
    <s v="Tables Model 4"/>
    <n v="1434.61"/>
    <n v="4"/>
    <n v="0.1"/>
    <x v="819"/>
    <n v="2024"/>
    <x v="9"/>
    <n v="0.16999742090184788"/>
    <s v="Profit"/>
    <s v="Large Order"/>
  </r>
  <r>
    <s v="O00833"/>
    <x v="500"/>
    <d v="2024-12-10T00:00:00"/>
    <s v="C046"/>
    <x v="75"/>
    <x v="0"/>
    <x v="2"/>
    <s v="Enugu"/>
    <s v="Enugu"/>
    <s v="P029"/>
    <x v="1"/>
    <s v="Accessories"/>
    <s v="Accessories Model 4"/>
    <n v="22.85"/>
    <n v="6"/>
    <n v="0.3"/>
    <x v="820"/>
    <n v="2024"/>
    <x v="5"/>
    <n v="1.0065645514223195E-2"/>
    <s v="Profit"/>
    <s v="Small Order"/>
  </r>
  <r>
    <s v="O00834"/>
    <x v="43"/>
    <d v="2023-09-06T00:00:00"/>
    <s v="C088"/>
    <x v="27"/>
    <x v="1"/>
    <x v="0"/>
    <s v="Rivers"/>
    <s v="Port Harcourt"/>
    <s v="P028"/>
    <x v="1"/>
    <s v="Accessories"/>
    <s v="Accessories Model 3"/>
    <n v="836.55"/>
    <n v="2"/>
    <n v="0.05"/>
    <x v="821"/>
    <n v="2023"/>
    <x v="0"/>
    <n v="0.21000537923614848"/>
    <s v="Profit"/>
    <s v="Small Order"/>
  </r>
  <r>
    <s v="O00835"/>
    <x v="205"/>
    <d v="2024-11-21T00:00:00"/>
    <s v="C012"/>
    <x v="34"/>
    <x v="2"/>
    <x v="2"/>
    <s v="Enugu"/>
    <s v="Enugu"/>
    <s v="P008"/>
    <x v="2"/>
    <s v="Tables"/>
    <s v="Tables Model 3"/>
    <n v="740.55"/>
    <n v="10"/>
    <n v="0.3"/>
    <x v="822"/>
    <n v="2024"/>
    <x v="9"/>
    <n v="1.0006076564715414E-2"/>
    <s v="Profit"/>
    <s v="Small Order"/>
  </r>
  <r>
    <s v="O00836"/>
    <x v="443"/>
    <d v="2023-09-26T00:00:00"/>
    <s v="C019"/>
    <x v="36"/>
    <x v="2"/>
    <x v="2"/>
    <s v="Enugu"/>
    <s v="Enugu"/>
    <s v="P030"/>
    <x v="1"/>
    <s v="Accessories"/>
    <s v="Accessories Model 5"/>
    <n v="1209.42"/>
    <n v="3"/>
    <n v="0.3"/>
    <x v="823"/>
    <n v="2023"/>
    <x v="11"/>
    <n v="9.9965272610011407E-3"/>
    <s v="Profit"/>
    <s v="Large Order"/>
  </r>
  <r>
    <s v="O00837"/>
    <x v="333"/>
    <d v="2023-02-17T00:00:00"/>
    <s v="C007"/>
    <x v="88"/>
    <x v="0"/>
    <x v="1"/>
    <s v="Kaduna"/>
    <s v="Kaduna"/>
    <s v="P030"/>
    <x v="1"/>
    <s v="Accessories"/>
    <s v="Accessories Model 5"/>
    <n v="86.21"/>
    <n v="5"/>
    <n v="0.2"/>
    <x v="790"/>
    <n v="2023"/>
    <x v="8"/>
    <n v="9.0012759540656545E-2"/>
    <s v="Profit"/>
    <s v="Small Order"/>
  </r>
  <r>
    <s v="O00838"/>
    <x v="302"/>
    <d v="2023-02-08T00:00:00"/>
    <s v="C087"/>
    <x v="11"/>
    <x v="1"/>
    <x v="0"/>
    <s v="Rivers"/>
    <s v="Port Harcourt"/>
    <s v="P014"/>
    <x v="0"/>
    <s v="Paper"/>
    <s v="Paper Model 4"/>
    <n v="1649.53"/>
    <n v="6"/>
    <n v="0.05"/>
    <x v="824"/>
    <n v="2023"/>
    <x v="8"/>
    <n v="0.20999921189672208"/>
    <s v="Profit"/>
    <s v="Large Order"/>
  </r>
  <r>
    <s v="O00839"/>
    <x v="508"/>
    <d v="2024-11-23T00:00:00"/>
    <s v="C034"/>
    <x v="96"/>
    <x v="1"/>
    <x v="0"/>
    <s v="Rivers"/>
    <s v="Port Harcourt"/>
    <s v="P022"/>
    <x v="1"/>
    <s v="Phones"/>
    <s v="Phones Model 2"/>
    <n v="1451.07"/>
    <n v="5"/>
    <n v="0.1"/>
    <x v="825"/>
    <n v="2024"/>
    <x v="9"/>
    <n v="0.16999869062140352"/>
    <s v="Profit"/>
    <s v="Large Order"/>
  </r>
  <r>
    <s v="O00840"/>
    <x v="140"/>
    <d v="2023-06-20T00:00:00"/>
    <s v="C057"/>
    <x v="70"/>
    <x v="1"/>
    <x v="3"/>
    <s v="Lagos"/>
    <s v="Ikeja"/>
    <s v="P028"/>
    <x v="1"/>
    <s v="Accessories"/>
    <s v="Accessories Model 3"/>
    <n v="1657.22"/>
    <n v="3"/>
    <n v="0"/>
    <x v="826"/>
    <n v="2023"/>
    <x v="10"/>
    <n v="0.25000301710092804"/>
    <s v="Profit"/>
    <s v="Large Order"/>
  </r>
  <r>
    <s v="O00841"/>
    <x v="116"/>
    <d v="2023-07-05T00:00:00"/>
    <s v="C013"/>
    <x v="86"/>
    <x v="0"/>
    <x v="3"/>
    <s v="Lagos"/>
    <s v="Ikeja"/>
    <s v="P023"/>
    <x v="1"/>
    <s v="Phones"/>
    <s v="Phones Model 3"/>
    <n v="1943.59"/>
    <n v="8"/>
    <n v="0.05"/>
    <x v="827"/>
    <n v="2023"/>
    <x v="1"/>
    <n v="0.20999799340395864"/>
    <s v="Profit"/>
    <s v="Large Order"/>
  </r>
  <r>
    <s v="O00842"/>
    <x v="187"/>
    <d v="2024-07-19T00:00:00"/>
    <s v="C063"/>
    <x v="10"/>
    <x v="0"/>
    <x v="2"/>
    <s v="Enugu"/>
    <s v="Enugu"/>
    <s v="P019"/>
    <x v="0"/>
    <s v="Binders"/>
    <s v="Binders Model 4"/>
    <n v="1148.3399999999999"/>
    <n v="2"/>
    <n v="0"/>
    <x v="828"/>
    <n v="2024"/>
    <x v="1"/>
    <n v="0.24999564588884826"/>
    <s v="Profit"/>
    <s v="Large Order"/>
  </r>
  <r>
    <s v="O00843"/>
    <x v="480"/>
    <d v="2023-10-30T00:00:00"/>
    <s v="C021"/>
    <x v="73"/>
    <x v="2"/>
    <x v="2"/>
    <s v="Enugu"/>
    <s v="Enugu"/>
    <s v="P002"/>
    <x v="2"/>
    <s v="Chairs"/>
    <s v="Chairs Model 2"/>
    <n v="500.66"/>
    <n v="5"/>
    <n v="0.3"/>
    <x v="829"/>
    <n v="2023"/>
    <x v="6"/>
    <n v="1.0006791035832701E-2"/>
    <s v="Profit"/>
    <s v="Small Order"/>
  </r>
  <r>
    <s v="O00844"/>
    <x v="99"/>
    <d v="2024-09-11T00:00:00"/>
    <s v="C028"/>
    <x v="92"/>
    <x v="1"/>
    <x v="1"/>
    <s v="Kaduna"/>
    <s v="Kaduna"/>
    <s v="P028"/>
    <x v="1"/>
    <s v="Accessories"/>
    <s v="Accessories Model 3"/>
    <n v="113.41"/>
    <n v="7"/>
    <n v="0.1"/>
    <x v="830"/>
    <n v="2024"/>
    <x v="11"/>
    <n v="0.17000264526937661"/>
    <s v="Profit"/>
    <s v="Small Order"/>
  </r>
  <r>
    <s v="O00845"/>
    <x v="461"/>
    <d v="2023-01-13T00:00:00"/>
    <s v="C038"/>
    <x v="28"/>
    <x v="2"/>
    <x v="3"/>
    <s v="Lagos"/>
    <s v="Ikeja"/>
    <s v="P008"/>
    <x v="2"/>
    <s v="Tables"/>
    <s v="Tables Model 3"/>
    <n v="1124.9000000000001"/>
    <n v="8"/>
    <n v="0.3"/>
    <x v="831"/>
    <n v="2023"/>
    <x v="7"/>
    <n v="1.0000888967908258E-2"/>
    <s v="Profit"/>
    <s v="Large Order"/>
  </r>
  <r>
    <s v="O00846"/>
    <x v="509"/>
    <d v="2023-02-27T00:00:00"/>
    <s v="C024"/>
    <x v="77"/>
    <x v="2"/>
    <x v="3"/>
    <s v="Lagos"/>
    <s v="Ikeja"/>
    <s v="P027"/>
    <x v="1"/>
    <s v="Accessories"/>
    <s v="Accessories Model 2"/>
    <n v="787.41"/>
    <n v="1"/>
    <n v="0.3"/>
    <x v="9"/>
    <n v="2023"/>
    <x v="8"/>
    <n v="9.9947930557143048E-3"/>
    <s v="Profit"/>
    <s v="Small Order"/>
  </r>
  <r>
    <s v="O00847"/>
    <x v="510"/>
    <d v="2023-08-02T00:00:00"/>
    <s v="C021"/>
    <x v="73"/>
    <x v="2"/>
    <x v="0"/>
    <s v="Rivers"/>
    <s v="Port Harcourt"/>
    <s v="P024"/>
    <x v="1"/>
    <s v="Phones"/>
    <s v="Phones Model 4"/>
    <n v="307.31"/>
    <n v="3"/>
    <n v="0.3"/>
    <x v="278"/>
    <n v="2023"/>
    <x v="0"/>
    <n v="9.9899124662393025E-3"/>
    <s v="Profit"/>
    <s v="Small Order"/>
  </r>
  <r>
    <s v="O00848"/>
    <x v="162"/>
    <d v="2024-09-23T00:00:00"/>
    <s v="C089"/>
    <x v="9"/>
    <x v="2"/>
    <x v="2"/>
    <s v="Enugu"/>
    <s v="Enugu"/>
    <s v="P010"/>
    <x v="2"/>
    <s v="Tables"/>
    <s v="Tables Model 5"/>
    <n v="933.84"/>
    <n v="2"/>
    <n v="0.3"/>
    <x v="832"/>
    <n v="2024"/>
    <x v="11"/>
    <n v="1.0001713355606956E-2"/>
    <s v="Profit"/>
    <s v="Small Order"/>
  </r>
  <r>
    <s v="O00849"/>
    <x v="335"/>
    <d v="2023-07-27T00:00:00"/>
    <s v="C053"/>
    <x v="65"/>
    <x v="1"/>
    <x v="0"/>
    <s v="Rivers"/>
    <s v="Port Harcourt"/>
    <s v="P016"/>
    <x v="0"/>
    <s v="Binders"/>
    <s v="Binders Model 1"/>
    <n v="543.42999999999995"/>
    <n v="7"/>
    <n v="0.05"/>
    <x v="833"/>
    <n v="2023"/>
    <x v="1"/>
    <n v="0.20999944795097808"/>
    <s v="Profit"/>
    <s v="Small Order"/>
  </r>
  <r>
    <s v="O00850"/>
    <x v="354"/>
    <d v="2023-12-10T00:00:00"/>
    <s v="C016"/>
    <x v="61"/>
    <x v="2"/>
    <x v="0"/>
    <s v="Rivers"/>
    <s v="Port Harcourt"/>
    <s v="P024"/>
    <x v="1"/>
    <s v="Phones"/>
    <s v="Phones Model 4"/>
    <n v="39.49"/>
    <n v="5"/>
    <n v="0.1"/>
    <x v="834"/>
    <n v="2023"/>
    <x v="5"/>
    <n v="0.16991643454038996"/>
    <s v="Profit"/>
    <s v="Small Order"/>
  </r>
  <r>
    <s v="O00851"/>
    <x v="511"/>
    <d v="2024-06-17T00:00:00"/>
    <s v="C038"/>
    <x v="28"/>
    <x v="2"/>
    <x v="2"/>
    <s v="Enugu"/>
    <s v="Enugu"/>
    <s v="P014"/>
    <x v="0"/>
    <s v="Paper"/>
    <s v="Paper Model 4"/>
    <n v="803.2"/>
    <n v="2"/>
    <n v="0.1"/>
    <x v="835"/>
    <n v="2024"/>
    <x v="10"/>
    <n v="0.16999501992031871"/>
    <s v="Profit"/>
    <s v="Small Order"/>
  </r>
  <r>
    <s v="O00852"/>
    <x v="512"/>
    <d v="2023-10-09T00:00:00"/>
    <s v="C050"/>
    <x v="4"/>
    <x v="1"/>
    <x v="0"/>
    <s v="Rivers"/>
    <s v="Port Harcourt"/>
    <s v="P006"/>
    <x v="2"/>
    <s v="Tables"/>
    <s v="Tables Model 1"/>
    <n v="385.67"/>
    <n v="4"/>
    <n v="0.2"/>
    <x v="836"/>
    <n v="2023"/>
    <x v="6"/>
    <n v="8.999922213291156E-2"/>
    <s v="Profit"/>
    <s v="Small Order"/>
  </r>
  <r>
    <s v="O00853"/>
    <x v="133"/>
    <d v="2024-08-26T00:00:00"/>
    <s v="C080"/>
    <x v="56"/>
    <x v="0"/>
    <x v="0"/>
    <s v="Rivers"/>
    <s v="Port Harcourt"/>
    <s v="P006"/>
    <x v="2"/>
    <s v="Tables"/>
    <s v="Tables Model 1"/>
    <n v="1565.13"/>
    <n v="2"/>
    <n v="0.3"/>
    <x v="837"/>
    <n v="2024"/>
    <x v="0"/>
    <n v="9.9991693980691701E-3"/>
    <s v="Profit"/>
    <s v="Large Order"/>
  </r>
  <r>
    <s v="O00854"/>
    <x v="165"/>
    <d v="2023-10-18T00:00:00"/>
    <s v="C010"/>
    <x v="35"/>
    <x v="2"/>
    <x v="0"/>
    <s v="Rivers"/>
    <s v="Port Harcourt"/>
    <s v="P029"/>
    <x v="1"/>
    <s v="Accessories"/>
    <s v="Accessories Model 4"/>
    <n v="1642.72"/>
    <n v="3"/>
    <n v="0.2"/>
    <x v="838"/>
    <n v="2023"/>
    <x v="6"/>
    <n v="8.9997078016947507E-2"/>
    <s v="Profit"/>
    <s v="Large Order"/>
  </r>
  <r>
    <s v="O00855"/>
    <x v="338"/>
    <d v="2024-05-06T00:00:00"/>
    <s v="C044"/>
    <x v="26"/>
    <x v="0"/>
    <x v="0"/>
    <s v="Rivers"/>
    <s v="Port Harcourt"/>
    <s v="P026"/>
    <x v="1"/>
    <s v="Accessories"/>
    <s v="Accessories Model 1"/>
    <n v="1552.97"/>
    <n v="9"/>
    <n v="0.3"/>
    <x v="839"/>
    <n v="2024"/>
    <x v="2"/>
    <n v="1.0000193178232676E-2"/>
    <s v="Profit"/>
    <s v="Large Order"/>
  </r>
  <r>
    <s v="O00856"/>
    <x v="513"/>
    <d v="2024-08-08T00:00:00"/>
    <s v="C079"/>
    <x v="6"/>
    <x v="2"/>
    <x v="2"/>
    <s v="Enugu"/>
    <s v="Enugu"/>
    <s v="P010"/>
    <x v="2"/>
    <s v="Tables"/>
    <s v="Tables Model 5"/>
    <n v="1244.3599999999999"/>
    <n v="2"/>
    <n v="0.05"/>
    <x v="840"/>
    <n v="2024"/>
    <x v="0"/>
    <n v="0.21000353595422547"/>
    <s v="Profit"/>
    <s v="Large Order"/>
  </r>
  <r>
    <s v="O00857"/>
    <x v="279"/>
    <d v="2024-11-18T00:00:00"/>
    <s v="C098"/>
    <x v="14"/>
    <x v="0"/>
    <x v="0"/>
    <s v="Rivers"/>
    <s v="Port Harcourt"/>
    <s v="P026"/>
    <x v="1"/>
    <s v="Accessories"/>
    <s v="Accessories Model 1"/>
    <n v="1170.21"/>
    <n v="3"/>
    <n v="0.05"/>
    <x v="841"/>
    <n v="2024"/>
    <x v="9"/>
    <n v="0.20999649635535503"/>
    <s v="Profit"/>
    <s v="Large Order"/>
  </r>
  <r>
    <s v="O00858"/>
    <x v="445"/>
    <d v="2024-09-30T00:00:00"/>
    <s v="C045"/>
    <x v="8"/>
    <x v="2"/>
    <x v="0"/>
    <s v="Rivers"/>
    <s v="Port Harcourt"/>
    <s v="P020"/>
    <x v="0"/>
    <s v="Binders"/>
    <s v="Binders Model 5"/>
    <n v="1918.15"/>
    <n v="1"/>
    <n v="0.3"/>
    <x v="842"/>
    <n v="2024"/>
    <x v="11"/>
    <n v="9.99921799650705E-3"/>
    <s v="Profit"/>
    <s v="Large Order"/>
  </r>
  <r>
    <s v="O00859"/>
    <x v="204"/>
    <d v="2023-04-08T00:00:00"/>
    <s v="C050"/>
    <x v="4"/>
    <x v="1"/>
    <x v="3"/>
    <s v="Lagos"/>
    <s v="Ikeja"/>
    <s v="P026"/>
    <x v="1"/>
    <s v="Accessories"/>
    <s v="Accessories Model 1"/>
    <n v="1139.82"/>
    <n v="7"/>
    <n v="0.05"/>
    <x v="843"/>
    <n v="2023"/>
    <x v="4"/>
    <n v="0.20999806987068137"/>
    <s v="Profit"/>
    <s v="Large Order"/>
  </r>
  <r>
    <s v="O00860"/>
    <x v="137"/>
    <d v="2024-02-25T00:00:00"/>
    <s v="C023"/>
    <x v="40"/>
    <x v="0"/>
    <x v="1"/>
    <s v="Kaduna"/>
    <s v="Kaduna"/>
    <s v="P025"/>
    <x v="1"/>
    <s v="Phones"/>
    <s v="Phones Model 5"/>
    <n v="1446.22"/>
    <n v="1"/>
    <n v="0.3"/>
    <x v="844"/>
    <n v="2024"/>
    <x v="8"/>
    <n v="9.9984787929913842E-3"/>
    <s v="Profit"/>
    <s v="Large Order"/>
  </r>
  <r>
    <s v="O00861"/>
    <x v="367"/>
    <d v="2023-10-21T00:00:00"/>
    <s v="C002"/>
    <x v="19"/>
    <x v="2"/>
    <x v="3"/>
    <s v="Lagos"/>
    <s v="Ikeja"/>
    <s v="P021"/>
    <x v="1"/>
    <s v="Phones"/>
    <s v="Phones Model 1"/>
    <n v="1223.8699999999999"/>
    <n v="6"/>
    <n v="0.3"/>
    <x v="845"/>
    <n v="2023"/>
    <x v="6"/>
    <n v="1.0001062204319087E-2"/>
    <s v="Profit"/>
    <s v="Large Order"/>
  </r>
  <r>
    <s v="O00862"/>
    <x v="169"/>
    <d v="2024-09-27T00:00:00"/>
    <s v="C031"/>
    <x v="90"/>
    <x v="1"/>
    <x v="3"/>
    <s v="Lagos"/>
    <s v="Ikeja"/>
    <s v="P026"/>
    <x v="1"/>
    <s v="Accessories"/>
    <s v="Accessories Model 1"/>
    <n v="601.39"/>
    <n v="7"/>
    <n v="0"/>
    <x v="846"/>
    <n v="2024"/>
    <x v="11"/>
    <n v="0.25000415703619949"/>
    <s v="Profit"/>
    <s v="Small Order"/>
  </r>
  <r>
    <s v="O00863"/>
    <x v="2"/>
    <d v="2023-05-09T00:00:00"/>
    <s v="C069"/>
    <x v="44"/>
    <x v="2"/>
    <x v="3"/>
    <s v="Lagos"/>
    <s v="Ikeja"/>
    <s v="P019"/>
    <x v="0"/>
    <s v="Binders"/>
    <s v="Binders Model 4"/>
    <n v="1446.45"/>
    <n v="7"/>
    <n v="0.05"/>
    <x v="847"/>
    <n v="2023"/>
    <x v="2"/>
    <n v="0.20999688893497873"/>
    <s v="Profit"/>
    <s v="Large Order"/>
  </r>
  <r>
    <s v="O00864"/>
    <x v="152"/>
    <d v="2023-07-20T00:00:00"/>
    <s v="C059"/>
    <x v="60"/>
    <x v="0"/>
    <x v="1"/>
    <s v="Kaduna"/>
    <s v="Kaduna"/>
    <s v="P021"/>
    <x v="1"/>
    <s v="Phones"/>
    <s v="Phones Model 1"/>
    <n v="942.91"/>
    <n v="6"/>
    <n v="0.05"/>
    <x v="848"/>
    <n v="2023"/>
    <x v="1"/>
    <n v="0.20999883339873371"/>
    <s v="Profit"/>
    <s v="Small Order"/>
  </r>
  <r>
    <s v="O00865"/>
    <x v="396"/>
    <d v="2023-09-23T00:00:00"/>
    <s v="C075"/>
    <x v="97"/>
    <x v="0"/>
    <x v="3"/>
    <s v="Lagos"/>
    <s v="Ikeja"/>
    <s v="P005"/>
    <x v="2"/>
    <s v="Chairs"/>
    <s v="Chairs Model 5"/>
    <n v="318.44"/>
    <n v="8"/>
    <n v="0.1"/>
    <x v="849"/>
    <n v="2023"/>
    <x v="11"/>
    <n v="0.16998492651676925"/>
    <s v="Profit"/>
    <s v="Small Order"/>
  </r>
  <r>
    <s v="O00866"/>
    <x v="479"/>
    <d v="2023-09-26T00:00:00"/>
    <s v="C028"/>
    <x v="92"/>
    <x v="1"/>
    <x v="0"/>
    <s v="Rivers"/>
    <s v="Port Harcourt"/>
    <s v="P001"/>
    <x v="2"/>
    <s v="Chairs"/>
    <s v="Chairs Model 1"/>
    <n v="804.26"/>
    <n v="2"/>
    <n v="0.1"/>
    <x v="850"/>
    <n v="2023"/>
    <x v="11"/>
    <n v="0.16999477780817149"/>
    <s v="Profit"/>
    <s v="Small Order"/>
  </r>
  <r>
    <s v="O00867"/>
    <x v="514"/>
    <d v="2024-06-05T00:00:00"/>
    <s v="C080"/>
    <x v="56"/>
    <x v="0"/>
    <x v="2"/>
    <s v="Enugu"/>
    <s v="Enugu"/>
    <s v="P012"/>
    <x v="0"/>
    <s v="Paper"/>
    <s v="Paper Model 2"/>
    <n v="1588.75"/>
    <n v="3"/>
    <n v="0.3"/>
    <x v="851"/>
    <n v="2024"/>
    <x v="10"/>
    <n v="1.0001573564122738E-2"/>
    <s v="Profit"/>
    <s v="Large Order"/>
  </r>
  <r>
    <s v="O00868"/>
    <x v="515"/>
    <d v="2023-04-20T00:00:00"/>
    <s v="C045"/>
    <x v="8"/>
    <x v="2"/>
    <x v="2"/>
    <s v="Enugu"/>
    <s v="Enugu"/>
    <s v="P021"/>
    <x v="1"/>
    <s v="Phones"/>
    <s v="Phones Model 1"/>
    <n v="1159.5999999999999"/>
    <n v="10"/>
    <n v="0.1"/>
    <x v="852"/>
    <n v="2023"/>
    <x v="4"/>
    <n v="0.16999827526733358"/>
    <s v="Profit"/>
    <s v="Large Order"/>
  </r>
  <r>
    <s v="O00869"/>
    <x v="516"/>
    <d v="2023-04-25T00:00:00"/>
    <s v="C023"/>
    <x v="40"/>
    <x v="0"/>
    <x v="2"/>
    <s v="Enugu"/>
    <s v="Enugu"/>
    <s v="P017"/>
    <x v="0"/>
    <s v="Binders"/>
    <s v="Binders Model 2"/>
    <n v="929.57"/>
    <n v="8"/>
    <n v="0.3"/>
    <x v="853"/>
    <n v="2023"/>
    <x v="4"/>
    <n v="1.0004625794722291E-2"/>
    <s v="Profit"/>
    <s v="Small Order"/>
  </r>
  <r>
    <s v="O00870"/>
    <x v="517"/>
    <d v="2023-08-07T00:00:00"/>
    <s v="C019"/>
    <x v="36"/>
    <x v="2"/>
    <x v="2"/>
    <s v="Enugu"/>
    <s v="Enugu"/>
    <s v="P007"/>
    <x v="2"/>
    <s v="Tables"/>
    <s v="Tables Model 2"/>
    <n v="1181.69"/>
    <n v="4"/>
    <n v="0.3"/>
    <x v="854"/>
    <n v="2023"/>
    <x v="0"/>
    <n v="1.0002623361456896E-2"/>
    <s v="Profit"/>
    <s v="Large Order"/>
  </r>
  <r>
    <s v="O00871"/>
    <x v="518"/>
    <d v="2023-06-11T00:00:00"/>
    <s v="C018"/>
    <x v="5"/>
    <x v="0"/>
    <x v="2"/>
    <s v="Enugu"/>
    <s v="Enugu"/>
    <s v="P002"/>
    <x v="2"/>
    <s v="Chairs"/>
    <s v="Chairs Model 2"/>
    <n v="896.15"/>
    <n v="9"/>
    <n v="0.1"/>
    <x v="855"/>
    <n v="2023"/>
    <x v="10"/>
    <n v="0.1700050214807789"/>
    <s v="Profit"/>
    <s v="Small Order"/>
  </r>
  <r>
    <s v="O00872"/>
    <x v="519"/>
    <d v="2023-08-19T00:00:00"/>
    <s v="C081"/>
    <x v="69"/>
    <x v="0"/>
    <x v="3"/>
    <s v="Lagos"/>
    <s v="Ikeja"/>
    <s v="P013"/>
    <x v="0"/>
    <s v="Paper"/>
    <s v="Paper Model 3"/>
    <n v="533.11"/>
    <n v="2"/>
    <n v="0"/>
    <x v="856"/>
    <n v="2023"/>
    <x v="0"/>
    <n v="0.2500046894637129"/>
    <s v="Profit"/>
    <s v="Small Order"/>
  </r>
  <r>
    <s v="O00873"/>
    <x v="279"/>
    <d v="2024-11-22T00:00:00"/>
    <s v="C093"/>
    <x v="83"/>
    <x v="1"/>
    <x v="1"/>
    <s v="Kaduna"/>
    <s v="Kaduna"/>
    <s v="P014"/>
    <x v="0"/>
    <s v="Paper"/>
    <s v="Paper Model 4"/>
    <n v="1265.72"/>
    <n v="7"/>
    <n v="0.1"/>
    <x v="857"/>
    <n v="2024"/>
    <x v="9"/>
    <n v="0.16999810384603228"/>
    <s v="Profit"/>
    <s v="Large Order"/>
  </r>
  <r>
    <s v="O00874"/>
    <x v="9"/>
    <d v="2023-12-11T00:00:00"/>
    <s v="C021"/>
    <x v="73"/>
    <x v="2"/>
    <x v="1"/>
    <s v="Kaduna"/>
    <s v="Kaduna"/>
    <s v="P001"/>
    <x v="2"/>
    <s v="Chairs"/>
    <s v="Chairs Model 1"/>
    <n v="1746.8"/>
    <n v="8"/>
    <n v="0.1"/>
    <x v="858"/>
    <n v="2023"/>
    <x v="5"/>
    <n v="0.17000228990153424"/>
    <s v="Profit"/>
    <s v="Large Order"/>
  </r>
  <r>
    <s v="O00875"/>
    <x v="219"/>
    <d v="2024-02-18T00:00:00"/>
    <s v="C033"/>
    <x v="16"/>
    <x v="2"/>
    <x v="1"/>
    <s v="Kaduna"/>
    <s v="Kaduna"/>
    <s v="P021"/>
    <x v="1"/>
    <s v="Phones"/>
    <s v="Phones Model 1"/>
    <n v="932.35"/>
    <n v="3"/>
    <n v="0"/>
    <x v="859"/>
    <n v="2024"/>
    <x v="8"/>
    <n v="0.2500026813964713"/>
    <s v="Profit"/>
    <s v="Small Order"/>
  </r>
  <r>
    <s v="O00876"/>
    <x v="304"/>
    <d v="2023-03-30T00:00:00"/>
    <s v="C099"/>
    <x v="13"/>
    <x v="1"/>
    <x v="0"/>
    <s v="Rivers"/>
    <s v="Port Harcourt"/>
    <s v="P029"/>
    <x v="1"/>
    <s v="Accessories"/>
    <s v="Accessories Model 4"/>
    <n v="956.58"/>
    <n v="8"/>
    <n v="0.05"/>
    <x v="860"/>
    <n v="2023"/>
    <x v="3"/>
    <n v="0.20999811829643103"/>
    <s v="Profit"/>
    <s v="Small Order"/>
  </r>
  <r>
    <s v="O00877"/>
    <x v="520"/>
    <d v="2024-08-15T00:00:00"/>
    <s v="C084"/>
    <x v="53"/>
    <x v="0"/>
    <x v="1"/>
    <s v="Kaduna"/>
    <s v="Kaduna"/>
    <s v="P019"/>
    <x v="0"/>
    <s v="Binders"/>
    <s v="Binders Model 4"/>
    <n v="626.53"/>
    <n v="3"/>
    <n v="0"/>
    <x v="861"/>
    <n v="2024"/>
    <x v="0"/>
    <n v="0.24999600976808772"/>
    <s v="Profit"/>
    <s v="Small Order"/>
  </r>
  <r>
    <s v="O00878"/>
    <x v="495"/>
    <d v="2024-08-02T00:00:00"/>
    <s v="C054"/>
    <x v="80"/>
    <x v="0"/>
    <x v="1"/>
    <s v="Kaduna"/>
    <s v="Kaduna"/>
    <s v="P009"/>
    <x v="2"/>
    <s v="Tables"/>
    <s v="Tables Model 4"/>
    <n v="1495.26"/>
    <n v="2"/>
    <n v="0.05"/>
    <x v="862"/>
    <n v="2024"/>
    <x v="1"/>
    <n v="0.20999692361194708"/>
    <s v="Profit"/>
    <s v="Large Order"/>
  </r>
  <r>
    <s v="O00879"/>
    <x v="521"/>
    <d v="2024-05-02T00:00:00"/>
    <s v="C067"/>
    <x v="47"/>
    <x v="1"/>
    <x v="0"/>
    <s v="Rivers"/>
    <s v="Port Harcourt"/>
    <s v="P007"/>
    <x v="2"/>
    <s v="Tables"/>
    <s v="Tables Model 2"/>
    <n v="660.27"/>
    <n v="5"/>
    <n v="0"/>
    <x v="863"/>
    <n v="2024"/>
    <x v="4"/>
    <n v="0.25000378632983478"/>
    <s v="Profit"/>
    <s v="Small Order"/>
  </r>
  <r>
    <s v="O00880"/>
    <x v="366"/>
    <d v="2023-04-26T00:00:00"/>
    <s v="C019"/>
    <x v="36"/>
    <x v="2"/>
    <x v="0"/>
    <s v="Rivers"/>
    <s v="Port Harcourt"/>
    <s v="P014"/>
    <x v="0"/>
    <s v="Paper"/>
    <s v="Paper Model 4"/>
    <n v="1294.73"/>
    <n v="7"/>
    <n v="0.05"/>
    <x v="864"/>
    <n v="2023"/>
    <x v="4"/>
    <n v="0.20999745120604293"/>
    <s v="Profit"/>
    <s v="Large Order"/>
  </r>
  <r>
    <s v="O00881"/>
    <x v="522"/>
    <d v="2023-01-31T00:00:00"/>
    <s v="C086"/>
    <x v="51"/>
    <x v="1"/>
    <x v="0"/>
    <s v="Rivers"/>
    <s v="Port Harcourt"/>
    <s v="P006"/>
    <x v="2"/>
    <s v="Tables"/>
    <s v="Tables Model 1"/>
    <n v="1106.54"/>
    <n v="4"/>
    <n v="0.3"/>
    <x v="865"/>
    <n v="2023"/>
    <x v="7"/>
    <n v="1.0004157102318941E-2"/>
    <s v="Profit"/>
    <s v="Large Order"/>
  </r>
  <r>
    <s v="O00882"/>
    <x v="146"/>
    <d v="2023-01-28T00:00:00"/>
    <s v="C076"/>
    <x v="42"/>
    <x v="2"/>
    <x v="0"/>
    <s v="Rivers"/>
    <s v="Port Harcourt"/>
    <s v="P023"/>
    <x v="1"/>
    <s v="Phones"/>
    <s v="Phones Model 3"/>
    <n v="891.37"/>
    <n v="10"/>
    <n v="0.3"/>
    <x v="541"/>
    <n v="2023"/>
    <x v="7"/>
    <n v="9.9958490862380386E-3"/>
    <s v="Profit"/>
    <s v="Small Order"/>
  </r>
  <r>
    <s v="O00883"/>
    <x v="523"/>
    <d v="2023-11-10T00:00:00"/>
    <s v="C075"/>
    <x v="97"/>
    <x v="0"/>
    <x v="3"/>
    <s v="Lagos"/>
    <s v="Ikeja"/>
    <s v="P024"/>
    <x v="1"/>
    <s v="Phones"/>
    <s v="Phones Model 4"/>
    <n v="1635.89"/>
    <n v="6"/>
    <n v="0"/>
    <x v="866"/>
    <n v="2023"/>
    <x v="9"/>
    <n v="0.2499984717798874"/>
    <s v="Profit"/>
    <s v="Large Order"/>
  </r>
  <r>
    <s v="O00884"/>
    <x v="524"/>
    <d v="2023-10-22T00:00:00"/>
    <s v="C086"/>
    <x v="51"/>
    <x v="1"/>
    <x v="3"/>
    <s v="Lagos"/>
    <s v="Ikeja"/>
    <s v="P021"/>
    <x v="1"/>
    <s v="Phones"/>
    <s v="Phones Model 1"/>
    <n v="1265.71"/>
    <n v="1"/>
    <n v="0.1"/>
    <x v="857"/>
    <n v="2023"/>
    <x v="6"/>
    <n v="0.1699994469507233"/>
    <s v="Profit"/>
    <s v="Large Order"/>
  </r>
  <r>
    <s v="O00885"/>
    <x v="332"/>
    <d v="2023-04-16T00:00:00"/>
    <s v="C072"/>
    <x v="2"/>
    <x v="0"/>
    <x v="3"/>
    <s v="Lagos"/>
    <s v="Ikeja"/>
    <s v="P016"/>
    <x v="0"/>
    <s v="Binders"/>
    <s v="Binders Model 1"/>
    <n v="1620.8"/>
    <n v="6"/>
    <n v="0.2"/>
    <x v="867"/>
    <n v="2023"/>
    <x v="4"/>
    <n v="8.9998766041461009E-2"/>
    <s v="Profit"/>
    <s v="Large Order"/>
  </r>
  <r>
    <s v="O00886"/>
    <x v="525"/>
    <d v="2024-01-27T00:00:00"/>
    <s v="C082"/>
    <x v="20"/>
    <x v="2"/>
    <x v="3"/>
    <s v="Lagos"/>
    <s v="Ikeja"/>
    <s v="P007"/>
    <x v="2"/>
    <s v="Tables"/>
    <s v="Tables Model 2"/>
    <n v="1542.41"/>
    <n v="6"/>
    <n v="0.2"/>
    <x v="868"/>
    <n v="2024"/>
    <x v="7"/>
    <n v="9.0002009841741157E-2"/>
    <s v="Profit"/>
    <s v="Large Order"/>
  </r>
  <r>
    <s v="O00887"/>
    <x v="377"/>
    <d v="2023-06-14T00:00:00"/>
    <s v="C054"/>
    <x v="80"/>
    <x v="0"/>
    <x v="3"/>
    <s v="Lagos"/>
    <s v="Ikeja"/>
    <s v="P008"/>
    <x v="2"/>
    <s v="Tables"/>
    <s v="Tables Model 3"/>
    <n v="933.19"/>
    <n v="8"/>
    <n v="0.2"/>
    <x v="869"/>
    <n v="2023"/>
    <x v="10"/>
    <n v="9.0003107620098791E-2"/>
    <s v="Profit"/>
    <s v="Small Order"/>
  </r>
  <r>
    <s v="O00888"/>
    <x v="73"/>
    <d v="2024-03-24T00:00:00"/>
    <s v="C040"/>
    <x v="52"/>
    <x v="0"/>
    <x v="2"/>
    <s v="Enugu"/>
    <s v="Enugu"/>
    <s v="P005"/>
    <x v="2"/>
    <s v="Chairs"/>
    <s v="Chairs Model 5"/>
    <n v="1744.39"/>
    <n v="10"/>
    <n v="0.1"/>
    <x v="870"/>
    <n v="2024"/>
    <x v="3"/>
    <n v="0.17000212108530777"/>
    <s v="Profit"/>
    <s v="Large Order"/>
  </r>
  <r>
    <s v="O00889"/>
    <x v="140"/>
    <d v="2023-06-24T00:00:00"/>
    <s v="C048"/>
    <x v="55"/>
    <x v="1"/>
    <x v="0"/>
    <s v="Rivers"/>
    <s v="Port Harcourt"/>
    <s v="P019"/>
    <x v="0"/>
    <s v="Binders"/>
    <s v="Binders Model 4"/>
    <n v="1961.22"/>
    <n v="4"/>
    <n v="0.3"/>
    <x v="871"/>
    <n v="2023"/>
    <x v="10"/>
    <n v="9.998878249253015E-3"/>
    <s v="Profit"/>
    <s v="Large Order"/>
  </r>
  <r>
    <s v="O00890"/>
    <x v="245"/>
    <d v="2024-08-05T00:00:00"/>
    <s v="C048"/>
    <x v="55"/>
    <x v="1"/>
    <x v="3"/>
    <s v="Lagos"/>
    <s v="Ikeja"/>
    <s v="P010"/>
    <x v="2"/>
    <s v="Tables"/>
    <s v="Tables Model 5"/>
    <n v="1529.91"/>
    <n v="4"/>
    <n v="0"/>
    <x v="872"/>
    <n v="2024"/>
    <x v="0"/>
    <n v="0.25000163408305065"/>
    <s v="Profit"/>
    <s v="Large Order"/>
  </r>
  <r>
    <s v="O00891"/>
    <x v="110"/>
    <d v="2024-07-01T00:00:00"/>
    <s v="C092"/>
    <x v="79"/>
    <x v="1"/>
    <x v="0"/>
    <s v="Rivers"/>
    <s v="Port Harcourt"/>
    <s v="P010"/>
    <x v="2"/>
    <s v="Tables"/>
    <s v="Tables Model 5"/>
    <n v="1688.23"/>
    <n v="8"/>
    <n v="0.05"/>
    <x v="873"/>
    <n v="2024"/>
    <x v="10"/>
    <n v="0.21000100697179885"/>
    <s v="Profit"/>
    <s v="Large Order"/>
  </r>
  <r>
    <s v="O00892"/>
    <x v="349"/>
    <d v="2023-04-22T00:00:00"/>
    <s v="C099"/>
    <x v="13"/>
    <x v="1"/>
    <x v="2"/>
    <s v="Enugu"/>
    <s v="Enugu"/>
    <s v="P010"/>
    <x v="2"/>
    <s v="Tables"/>
    <s v="Tables Model 5"/>
    <n v="317.52999999999997"/>
    <n v="4"/>
    <n v="0.3"/>
    <x v="874"/>
    <n v="2023"/>
    <x v="4"/>
    <n v="1.0014801751015653E-2"/>
    <s v="Profit"/>
    <s v="Small Order"/>
  </r>
  <r>
    <s v="O00893"/>
    <x v="399"/>
    <d v="2023-03-17T00:00:00"/>
    <s v="C011"/>
    <x v="1"/>
    <x v="1"/>
    <x v="0"/>
    <s v="Rivers"/>
    <s v="Port Harcourt"/>
    <s v="P008"/>
    <x v="2"/>
    <s v="Tables"/>
    <s v="Tables Model 3"/>
    <n v="133.26"/>
    <n v="10"/>
    <n v="0.1"/>
    <x v="875"/>
    <n v="2023"/>
    <x v="3"/>
    <n v="0.16996848266546602"/>
    <s v="Profit"/>
    <s v="Small Order"/>
  </r>
  <r>
    <s v="O00894"/>
    <x v="417"/>
    <d v="2024-01-19T00:00:00"/>
    <s v="C067"/>
    <x v="47"/>
    <x v="1"/>
    <x v="2"/>
    <s v="Enugu"/>
    <s v="Enugu"/>
    <s v="P024"/>
    <x v="1"/>
    <s v="Phones"/>
    <s v="Phones Model 4"/>
    <n v="1000.19"/>
    <n v="1"/>
    <n v="0.3"/>
    <x v="876"/>
    <n v="2024"/>
    <x v="7"/>
    <n v="9.998100360931423E-3"/>
    <s v="Profit"/>
    <s v="Large Order"/>
  </r>
  <r>
    <s v="O00895"/>
    <x v="409"/>
    <d v="2024-02-04T00:00:00"/>
    <s v="C019"/>
    <x v="36"/>
    <x v="2"/>
    <x v="3"/>
    <s v="Lagos"/>
    <s v="Ikeja"/>
    <s v="P026"/>
    <x v="1"/>
    <s v="Accessories"/>
    <s v="Accessories Model 1"/>
    <n v="584.74"/>
    <n v="6"/>
    <n v="0.3"/>
    <x v="877"/>
    <n v="2024"/>
    <x v="8"/>
    <n v="1.0004446420631391E-2"/>
    <s v="Profit"/>
    <s v="Small Order"/>
  </r>
  <r>
    <s v="O00896"/>
    <x v="526"/>
    <d v="2023-11-26T00:00:00"/>
    <s v="C094"/>
    <x v="31"/>
    <x v="1"/>
    <x v="3"/>
    <s v="Lagos"/>
    <s v="Ikeja"/>
    <s v="P027"/>
    <x v="1"/>
    <s v="Accessories"/>
    <s v="Accessories Model 2"/>
    <n v="1703.96"/>
    <n v="8"/>
    <n v="0.1"/>
    <x v="878"/>
    <n v="2023"/>
    <x v="9"/>
    <n v="0.16999812202164372"/>
    <s v="Profit"/>
    <s v="Large Order"/>
  </r>
  <r>
    <s v="O00897"/>
    <x v="527"/>
    <d v="2024-04-26T00:00:00"/>
    <s v="C062"/>
    <x v="95"/>
    <x v="1"/>
    <x v="0"/>
    <s v="Rivers"/>
    <s v="Port Harcourt"/>
    <s v="P002"/>
    <x v="2"/>
    <s v="Chairs"/>
    <s v="Chairs Model 2"/>
    <n v="1290.6199999999999"/>
    <n v="9"/>
    <n v="0.2"/>
    <x v="879"/>
    <n v="2024"/>
    <x v="4"/>
    <n v="9.0003254249895401E-2"/>
    <s v="Profit"/>
    <s v="Large Order"/>
  </r>
  <r>
    <s v="O00898"/>
    <x v="528"/>
    <d v="2023-11-14T00:00:00"/>
    <s v="C062"/>
    <x v="95"/>
    <x v="1"/>
    <x v="3"/>
    <s v="Lagos"/>
    <s v="Ikeja"/>
    <s v="P018"/>
    <x v="0"/>
    <s v="Binders"/>
    <s v="Binders Model 3"/>
    <n v="1986.87"/>
    <n v="9"/>
    <n v="0"/>
    <x v="880"/>
    <n v="2023"/>
    <x v="9"/>
    <n v="0.25000125826048009"/>
    <s v="Profit"/>
    <s v="Large Order"/>
  </r>
  <r>
    <s v="O00899"/>
    <x v="140"/>
    <d v="2023-06-20T00:00:00"/>
    <s v="C036"/>
    <x v="84"/>
    <x v="1"/>
    <x v="1"/>
    <s v="Kaduna"/>
    <s v="Kaduna"/>
    <s v="P004"/>
    <x v="2"/>
    <s v="Chairs"/>
    <s v="Chairs Model 4"/>
    <n v="1584.92"/>
    <n v="7"/>
    <n v="0.2"/>
    <x v="881"/>
    <n v="2023"/>
    <x v="10"/>
    <n v="8.9998233349317308E-2"/>
    <s v="Profit"/>
    <s v="Large Order"/>
  </r>
  <r>
    <s v="O00900"/>
    <x v="245"/>
    <d v="2024-08-08T00:00:00"/>
    <s v="C085"/>
    <x v="43"/>
    <x v="2"/>
    <x v="0"/>
    <s v="Rivers"/>
    <s v="Port Harcourt"/>
    <s v="P001"/>
    <x v="2"/>
    <s v="Chairs"/>
    <s v="Chairs Model 1"/>
    <n v="1629.83"/>
    <n v="8"/>
    <n v="0"/>
    <x v="882"/>
    <n v="2024"/>
    <x v="0"/>
    <n v="0.25000153390230884"/>
    <s v="Profit"/>
    <s v="Large Order"/>
  </r>
  <r>
    <s v="O00901"/>
    <x v="529"/>
    <d v="2024-04-28T00:00:00"/>
    <s v="C092"/>
    <x v="79"/>
    <x v="1"/>
    <x v="3"/>
    <s v="Lagos"/>
    <s v="Ikeja"/>
    <s v="P015"/>
    <x v="0"/>
    <s v="Paper"/>
    <s v="Paper Model 5"/>
    <n v="1864.26"/>
    <n v="9"/>
    <n v="0"/>
    <x v="883"/>
    <n v="2024"/>
    <x v="4"/>
    <n v="0.24999731797066932"/>
    <s v="Profit"/>
    <s v="Large Order"/>
  </r>
  <r>
    <s v="O00902"/>
    <x v="282"/>
    <d v="2023-11-03T00:00:00"/>
    <s v="C057"/>
    <x v="70"/>
    <x v="1"/>
    <x v="2"/>
    <s v="Enugu"/>
    <s v="Enugu"/>
    <s v="P022"/>
    <x v="1"/>
    <s v="Phones"/>
    <s v="Phones Model 2"/>
    <n v="1908.31"/>
    <n v="10"/>
    <n v="0.3"/>
    <x v="884"/>
    <n v="2023"/>
    <x v="6"/>
    <n v="9.9983755259889628E-3"/>
    <s v="Profit"/>
    <s v="Large Order"/>
  </r>
  <r>
    <s v="O00903"/>
    <x v="530"/>
    <d v="2024-05-26T00:00:00"/>
    <s v="C041"/>
    <x v="54"/>
    <x v="2"/>
    <x v="3"/>
    <s v="Lagos"/>
    <s v="Ikeja"/>
    <s v="P019"/>
    <x v="0"/>
    <s v="Binders"/>
    <s v="Binders Model 4"/>
    <n v="268.08"/>
    <n v="3"/>
    <n v="0.2"/>
    <x v="885"/>
    <n v="2024"/>
    <x v="2"/>
    <n v="9.0010444643390031E-2"/>
    <s v="Profit"/>
    <s v="Small Order"/>
  </r>
  <r>
    <s v="O00904"/>
    <x v="531"/>
    <d v="2024-07-08T00:00:00"/>
    <s v="C048"/>
    <x v="55"/>
    <x v="1"/>
    <x v="3"/>
    <s v="Lagos"/>
    <s v="Ikeja"/>
    <s v="P030"/>
    <x v="1"/>
    <s v="Accessories"/>
    <s v="Accessories Model 5"/>
    <n v="1451.08"/>
    <n v="8"/>
    <n v="0.3"/>
    <x v="886"/>
    <n v="2024"/>
    <x v="1"/>
    <n v="9.9994486864955767E-3"/>
    <s v="Profit"/>
    <s v="Large Order"/>
  </r>
  <r>
    <s v="O00905"/>
    <x v="33"/>
    <d v="2023-04-08T00:00:00"/>
    <s v="C039"/>
    <x v="0"/>
    <x v="0"/>
    <x v="3"/>
    <s v="Lagos"/>
    <s v="Ikeja"/>
    <s v="P023"/>
    <x v="1"/>
    <s v="Phones"/>
    <s v="Phones Model 3"/>
    <n v="1435.17"/>
    <n v="5"/>
    <n v="0.3"/>
    <x v="887"/>
    <n v="2023"/>
    <x v="4"/>
    <n v="9.99881547133789E-3"/>
    <s v="Profit"/>
    <s v="Large Order"/>
  </r>
  <r>
    <s v="O00906"/>
    <x v="498"/>
    <d v="2024-02-27T00:00:00"/>
    <s v="C083"/>
    <x v="71"/>
    <x v="1"/>
    <x v="2"/>
    <s v="Enugu"/>
    <s v="Enugu"/>
    <s v="P018"/>
    <x v="0"/>
    <s v="Binders"/>
    <s v="Binders Model 3"/>
    <n v="1222.32"/>
    <n v="1"/>
    <n v="0"/>
    <x v="888"/>
    <n v="2024"/>
    <x v="8"/>
    <n v="0.25"/>
    <s v="Profit"/>
    <s v="Large Order"/>
  </r>
  <r>
    <s v="O00907"/>
    <x v="114"/>
    <d v="2024-04-24T00:00:00"/>
    <s v="C045"/>
    <x v="8"/>
    <x v="2"/>
    <x v="3"/>
    <s v="Lagos"/>
    <s v="Ikeja"/>
    <s v="P025"/>
    <x v="1"/>
    <s v="Phones"/>
    <s v="Phones Model 5"/>
    <n v="1757.52"/>
    <n v="4"/>
    <n v="0.3"/>
    <x v="889"/>
    <n v="2024"/>
    <x v="4"/>
    <n v="1.0002731121125222E-2"/>
    <s v="Profit"/>
    <s v="Large Order"/>
  </r>
  <r>
    <s v="O00908"/>
    <x v="532"/>
    <d v="2023-06-01T00:00:00"/>
    <s v="C081"/>
    <x v="69"/>
    <x v="0"/>
    <x v="0"/>
    <s v="Rivers"/>
    <s v="Port Harcourt"/>
    <s v="P025"/>
    <x v="1"/>
    <s v="Phones"/>
    <s v="Phones Model 5"/>
    <n v="1546.05"/>
    <n v="7"/>
    <n v="0"/>
    <x v="890"/>
    <n v="2023"/>
    <x v="2"/>
    <n v="0.24999838297597102"/>
    <s v="Profit"/>
    <s v="Large Order"/>
  </r>
  <r>
    <s v="O00909"/>
    <x v="222"/>
    <d v="2023-08-20T00:00:00"/>
    <s v="C094"/>
    <x v="31"/>
    <x v="1"/>
    <x v="3"/>
    <s v="Lagos"/>
    <s v="Ikeja"/>
    <s v="P004"/>
    <x v="2"/>
    <s v="Chairs"/>
    <s v="Chairs Model 4"/>
    <n v="290.12"/>
    <n v="1"/>
    <n v="0.05"/>
    <x v="891"/>
    <n v="2023"/>
    <x v="0"/>
    <n v="0.21001654487798152"/>
    <s v="Profit"/>
    <s v="Small Order"/>
  </r>
  <r>
    <s v="O00910"/>
    <x v="326"/>
    <d v="2024-07-27T00:00:00"/>
    <s v="C054"/>
    <x v="80"/>
    <x v="0"/>
    <x v="3"/>
    <s v="Lagos"/>
    <s v="Ikeja"/>
    <s v="P023"/>
    <x v="1"/>
    <s v="Phones"/>
    <s v="Phones Model 3"/>
    <n v="569.20000000000005"/>
    <n v="3"/>
    <n v="0"/>
    <x v="892"/>
    <n v="2024"/>
    <x v="1"/>
    <n v="0.25"/>
    <s v="Profit"/>
    <s v="Small Order"/>
  </r>
  <r>
    <s v="O00911"/>
    <x v="184"/>
    <d v="2023-04-05T00:00:00"/>
    <s v="C097"/>
    <x v="94"/>
    <x v="2"/>
    <x v="0"/>
    <s v="Rivers"/>
    <s v="Port Harcourt"/>
    <s v="P025"/>
    <x v="1"/>
    <s v="Phones"/>
    <s v="Phones Model 5"/>
    <n v="418.29"/>
    <n v="7"/>
    <n v="0.2"/>
    <x v="893"/>
    <n v="2023"/>
    <x v="4"/>
    <n v="9.0009323674962338E-2"/>
    <s v="Profit"/>
    <s v="Small Order"/>
  </r>
  <r>
    <s v="O00912"/>
    <x v="26"/>
    <d v="2024-09-05T00:00:00"/>
    <s v="C087"/>
    <x v="11"/>
    <x v="1"/>
    <x v="3"/>
    <s v="Lagos"/>
    <s v="Ikeja"/>
    <s v="P002"/>
    <x v="2"/>
    <s v="Chairs"/>
    <s v="Chairs Model 2"/>
    <n v="254.07"/>
    <n v="7"/>
    <n v="0.1"/>
    <x v="894"/>
    <n v="2024"/>
    <x v="0"/>
    <n v="0.16999252174597551"/>
    <s v="Profit"/>
    <s v="Small Order"/>
  </r>
  <r>
    <s v="O00913"/>
    <x v="533"/>
    <d v="2024-04-20T00:00:00"/>
    <s v="C016"/>
    <x v="61"/>
    <x v="2"/>
    <x v="2"/>
    <s v="Enugu"/>
    <s v="Enugu"/>
    <s v="P018"/>
    <x v="0"/>
    <s v="Binders"/>
    <s v="Binders Model 3"/>
    <n v="440.42"/>
    <n v="8"/>
    <n v="0"/>
    <x v="895"/>
    <n v="2024"/>
    <x v="4"/>
    <n v="0.25001135279960035"/>
    <s v="Profit"/>
    <s v="Small Order"/>
  </r>
  <r>
    <s v="O00914"/>
    <x v="534"/>
    <d v="2023-05-29T00:00:00"/>
    <s v="C064"/>
    <x v="76"/>
    <x v="2"/>
    <x v="1"/>
    <s v="Kaduna"/>
    <s v="Kaduna"/>
    <s v="P017"/>
    <x v="0"/>
    <s v="Binders"/>
    <s v="Binders Model 2"/>
    <n v="360.82"/>
    <n v="4"/>
    <n v="0.3"/>
    <x v="896"/>
    <n v="2023"/>
    <x v="2"/>
    <n v="1.0004988636993515E-2"/>
    <s v="Profit"/>
    <s v="Small Order"/>
  </r>
  <r>
    <s v="O00915"/>
    <x v="535"/>
    <d v="2024-07-31T00:00:00"/>
    <s v="C061"/>
    <x v="62"/>
    <x v="2"/>
    <x v="2"/>
    <s v="Enugu"/>
    <s v="Enugu"/>
    <s v="P011"/>
    <x v="0"/>
    <s v="Paper"/>
    <s v="Paper Model 1"/>
    <n v="78.459999999999994"/>
    <n v="1"/>
    <n v="0"/>
    <x v="871"/>
    <n v="2024"/>
    <x v="1"/>
    <n v="0.24993627326026002"/>
    <s v="Profit"/>
    <s v="Small Order"/>
  </r>
  <r>
    <s v="O00916"/>
    <x v="536"/>
    <d v="2024-01-22T00:00:00"/>
    <s v="C052"/>
    <x v="99"/>
    <x v="1"/>
    <x v="2"/>
    <s v="Enugu"/>
    <s v="Enugu"/>
    <s v="P002"/>
    <x v="2"/>
    <s v="Chairs"/>
    <s v="Chairs Model 2"/>
    <n v="806.11"/>
    <n v="9"/>
    <n v="0.3"/>
    <x v="897"/>
    <n v="2024"/>
    <x v="7"/>
    <n v="9.9986354219647449E-3"/>
    <s v="Profit"/>
    <s v="Small Order"/>
  </r>
  <r>
    <s v="O00917"/>
    <x v="238"/>
    <d v="2024-03-16T00:00:00"/>
    <s v="C034"/>
    <x v="96"/>
    <x v="1"/>
    <x v="2"/>
    <s v="Enugu"/>
    <s v="Enugu"/>
    <s v="P014"/>
    <x v="0"/>
    <s v="Paper"/>
    <s v="Paper Model 4"/>
    <n v="336.9"/>
    <n v="5"/>
    <n v="0.05"/>
    <x v="898"/>
    <n v="2024"/>
    <x v="3"/>
    <n v="0.2100029682398338"/>
    <s v="Profit"/>
    <s v="Small Order"/>
  </r>
  <r>
    <s v="O00918"/>
    <x v="511"/>
    <d v="2024-06-21T00:00:00"/>
    <s v="C001"/>
    <x v="18"/>
    <x v="0"/>
    <x v="3"/>
    <s v="Lagos"/>
    <s v="Ikeja"/>
    <s v="P001"/>
    <x v="2"/>
    <s v="Chairs"/>
    <s v="Chairs Model 1"/>
    <n v="740.67"/>
    <n v="10"/>
    <n v="0.05"/>
    <x v="899"/>
    <n v="2024"/>
    <x v="10"/>
    <n v="0.20999905490974388"/>
    <s v="Profit"/>
    <s v="Small Order"/>
  </r>
  <r>
    <s v="O00919"/>
    <x v="357"/>
    <d v="2024-07-03T00:00:00"/>
    <s v="C050"/>
    <x v="4"/>
    <x v="1"/>
    <x v="2"/>
    <s v="Enugu"/>
    <s v="Enugu"/>
    <s v="P006"/>
    <x v="2"/>
    <s v="Tables"/>
    <s v="Tables Model 1"/>
    <n v="701.96"/>
    <n v="10"/>
    <n v="0.1"/>
    <x v="900"/>
    <n v="2024"/>
    <x v="10"/>
    <n v="0.16999544133568864"/>
    <s v="Profit"/>
    <s v="Small Order"/>
  </r>
  <r>
    <s v="O00920"/>
    <x v="66"/>
    <d v="2023-12-03T00:00:00"/>
    <s v="C024"/>
    <x v="77"/>
    <x v="2"/>
    <x v="1"/>
    <s v="Kaduna"/>
    <s v="Kaduna"/>
    <s v="P004"/>
    <x v="2"/>
    <s v="Chairs"/>
    <s v="Chairs Model 4"/>
    <n v="1228.6400000000001"/>
    <n v="9"/>
    <n v="0"/>
    <x v="901"/>
    <n v="2023"/>
    <x v="5"/>
    <n v="0.25"/>
    <s v="Profit"/>
    <s v="Large Order"/>
  </r>
  <r>
    <s v="O00921"/>
    <x v="390"/>
    <d v="2023-06-09T00:00:00"/>
    <s v="C046"/>
    <x v="75"/>
    <x v="0"/>
    <x v="0"/>
    <s v="Rivers"/>
    <s v="Port Harcourt"/>
    <s v="P022"/>
    <x v="1"/>
    <s v="Phones"/>
    <s v="Phones Model 2"/>
    <n v="1575.24"/>
    <n v="1"/>
    <n v="0.05"/>
    <x v="902"/>
    <n v="2023"/>
    <x v="10"/>
    <n v="0.20999974607044006"/>
    <s v="Profit"/>
    <s v="Large Order"/>
  </r>
  <r>
    <s v="O00922"/>
    <x v="475"/>
    <d v="2023-09-10T00:00:00"/>
    <s v="C059"/>
    <x v="60"/>
    <x v="0"/>
    <x v="0"/>
    <s v="Rivers"/>
    <s v="Port Harcourt"/>
    <s v="P011"/>
    <x v="0"/>
    <s v="Paper"/>
    <s v="Paper Model 1"/>
    <n v="644.5"/>
    <n v="2"/>
    <n v="0.3"/>
    <x v="903"/>
    <n v="2023"/>
    <x v="11"/>
    <n v="1.0007757951900698E-2"/>
    <s v="Profit"/>
    <s v="Small Order"/>
  </r>
  <r>
    <s v="O00923"/>
    <x v="433"/>
    <d v="2023-07-28T00:00:00"/>
    <s v="C033"/>
    <x v="16"/>
    <x v="2"/>
    <x v="1"/>
    <s v="Kaduna"/>
    <s v="Kaduna"/>
    <s v="P020"/>
    <x v="0"/>
    <s v="Binders"/>
    <s v="Binders Model 5"/>
    <n v="605.97"/>
    <n v="10"/>
    <n v="0.3"/>
    <x v="904"/>
    <n v="2023"/>
    <x v="1"/>
    <n v="1.0000495074013564E-2"/>
    <s v="Profit"/>
    <s v="Small Order"/>
  </r>
  <r>
    <s v="O00924"/>
    <x v="537"/>
    <d v="2024-04-02T00:00:00"/>
    <s v="C060"/>
    <x v="89"/>
    <x v="1"/>
    <x v="3"/>
    <s v="Lagos"/>
    <s v="Ikeja"/>
    <s v="P024"/>
    <x v="1"/>
    <s v="Phones"/>
    <s v="Phones Model 4"/>
    <n v="1410.74"/>
    <n v="9"/>
    <n v="0.2"/>
    <x v="905"/>
    <n v="2024"/>
    <x v="3"/>
    <n v="9.0002410082651654E-2"/>
    <s v="Profit"/>
    <s v="Large Order"/>
  </r>
  <r>
    <s v="O00925"/>
    <x v="538"/>
    <d v="2024-04-07T00:00:00"/>
    <s v="C037"/>
    <x v="25"/>
    <x v="0"/>
    <x v="2"/>
    <s v="Enugu"/>
    <s v="Enugu"/>
    <s v="P019"/>
    <x v="0"/>
    <s v="Binders"/>
    <s v="Binders Model 4"/>
    <n v="828.19"/>
    <n v="3"/>
    <n v="0.05"/>
    <x v="906"/>
    <n v="2024"/>
    <x v="4"/>
    <n v="0.21000012074523958"/>
    <s v="Profit"/>
    <s v="Small Order"/>
  </r>
  <r>
    <s v="O00926"/>
    <x v="459"/>
    <d v="2024-10-25T00:00:00"/>
    <s v="C002"/>
    <x v="19"/>
    <x v="2"/>
    <x v="1"/>
    <s v="Kaduna"/>
    <s v="Kaduna"/>
    <s v="P025"/>
    <x v="1"/>
    <s v="Phones"/>
    <s v="Phones Model 5"/>
    <n v="406.44"/>
    <n v="7"/>
    <n v="0"/>
    <x v="907"/>
    <n v="2024"/>
    <x v="6"/>
    <n v="0.25"/>
    <s v="Profit"/>
    <s v="Small Order"/>
  </r>
  <r>
    <s v="O00927"/>
    <x v="25"/>
    <d v="2024-05-17T00:00:00"/>
    <s v="C036"/>
    <x v="84"/>
    <x v="1"/>
    <x v="0"/>
    <s v="Rivers"/>
    <s v="Port Harcourt"/>
    <s v="P011"/>
    <x v="0"/>
    <s v="Paper"/>
    <s v="Paper Model 1"/>
    <n v="1222.3399999999999"/>
    <n v="3"/>
    <n v="0.1"/>
    <x v="908"/>
    <n v="2024"/>
    <x v="2"/>
    <n v="0.17000179982656219"/>
    <s v="Profit"/>
    <s v="Large Order"/>
  </r>
  <r>
    <s v="O00928"/>
    <x v="539"/>
    <d v="2023-10-05T00:00:00"/>
    <s v="C050"/>
    <x v="4"/>
    <x v="1"/>
    <x v="3"/>
    <s v="Lagos"/>
    <s v="Ikeja"/>
    <s v="P009"/>
    <x v="2"/>
    <s v="Tables"/>
    <s v="Tables Model 4"/>
    <n v="1229.19"/>
    <n v="8"/>
    <n v="0.1"/>
    <x v="909"/>
    <n v="2023"/>
    <x v="6"/>
    <n v="0.16999812884907947"/>
    <s v="Profit"/>
    <s v="Large Order"/>
  </r>
  <r>
    <s v="O00929"/>
    <x v="337"/>
    <d v="2024-09-12T00:00:00"/>
    <s v="C094"/>
    <x v="31"/>
    <x v="1"/>
    <x v="3"/>
    <s v="Lagos"/>
    <s v="Ikeja"/>
    <s v="P028"/>
    <x v="1"/>
    <s v="Accessories"/>
    <s v="Accessories Model 3"/>
    <n v="1712.76"/>
    <n v="7"/>
    <n v="0.1"/>
    <x v="910"/>
    <n v="2024"/>
    <x v="11"/>
    <n v="0.17000046708236999"/>
    <s v="Profit"/>
    <s v="Large Order"/>
  </r>
  <r>
    <s v="O00930"/>
    <x v="540"/>
    <d v="2024-09-22T00:00:00"/>
    <s v="C064"/>
    <x v="76"/>
    <x v="2"/>
    <x v="3"/>
    <s v="Lagos"/>
    <s v="Ikeja"/>
    <s v="P029"/>
    <x v="1"/>
    <s v="Accessories"/>
    <s v="Accessories Model 4"/>
    <n v="181.17"/>
    <n v="4"/>
    <n v="0"/>
    <x v="911"/>
    <n v="2024"/>
    <x v="11"/>
    <n v="0.24998620080587294"/>
    <s v="Profit"/>
    <s v="Small Order"/>
  </r>
  <r>
    <s v="O00931"/>
    <x v="390"/>
    <d v="2023-06-12T00:00:00"/>
    <s v="C063"/>
    <x v="10"/>
    <x v="0"/>
    <x v="3"/>
    <s v="Lagos"/>
    <s v="Ikeja"/>
    <s v="P012"/>
    <x v="0"/>
    <s v="Paper"/>
    <s v="Paper Model 2"/>
    <n v="1066.8800000000001"/>
    <n v="4"/>
    <n v="0.05"/>
    <x v="912"/>
    <n v="2023"/>
    <x v="10"/>
    <n v="0.20999550089982"/>
    <s v="Profit"/>
    <s v="Large Order"/>
  </r>
  <r>
    <s v="O00932"/>
    <x v="534"/>
    <d v="2023-05-26T00:00:00"/>
    <s v="C057"/>
    <x v="70"/>
    <x v="1"/>
    <x v="0"/>
    <s v="Rivers"/>
    <s v="Port Harcourt"/>
    <s v="P008"/>
    <x v="2"/>
    <s v="Tables"/>
    <s v="Tables Model 3"/>
    <n v="1927.03"/>
    <n v="2"/>
    <n v="0.1"/>
    <x v="913"/>
    <n v="2023"/>
    <x v="2"/>
    <n v="0.17000254277307569"/>
    <s v="Profit"/>
    <s v="Large Order"/>
  </r>
  <r>
    <s v="O00933"/>
    <x v="541"/>
    <d v="2023-02-23T00:00:00"/>
    <s v="C097"/>
    <x v="94"/>
    <x v="2"/>
    <x v="0"/>
    <s v="Rivers"/>
    <s v="Port Harcourt"/>
    <s v="P023"/>
    <x v="1"/>
    <s v="Phones"/>
    <s v="Phones Model 3"/>
    <n v="1928.37"/>
    <n v="7"/>
    <n v="0.3"/>
    <x v="830"/>
    <n v="2023"/>
    <x v="8"/>
    <n v="9.9980812810819518E-3"/>
    <s v="Profit"/>
    <s v="Large Order"/>
  </r>
  <r>
    <s v="O00934"/>
    <x v="262"/>
    <d v="2024-01-03T00:00:00"/>
    <s v="C058"/>
    <x v="78"/>
    <x v="1"/>
    <x v="3"/>
    <s v="Lagos"/>
    <s v="Ikeja"/>
    <s v="P021"/>
    <x v="1"/>
    <s v="Phones"/>
    <s v="Phones Model 1"/>
    <n v="1787.31"/>
    <n v="7"/>
    <n v="0.05"/>
    <x v="914"/>
    <n v="2023"/>
    <x v="5"/>
    <n v="0.21000274155015078"/>
    <s v="Profit"/>
    <s v="Large Order"/>
  </r>
  <r>
    <s v="O00935"/>
    <x v="508"/>
    <d v="2024-11-21T00:00:00"/>
    <s v="C058"/>
    <x v="78"/>
    <x v="1"/>
    <x v="3"/>
    <s v="Lagos"/>
    <s v="Ikeja"/>
    <s v="P013"/>
    <x v="0"/>
    <s v="Paper"/>
    <s v="Paper Model 3"/>
    <n v="158.16999999999999"/>
    <n v="7"/>
    <n v="0.1"/>
    <x v="915"/>
    <n v="2024"/>
    <x v="9"/>
    <n v="0.17000695454258077"/>
    <s v="Profit"/>
    <s v="Small Order"/>
  </r>
  <r>
    <s v="O00936"/>
    <x v="68"/>
    <d v="2023-03-14T00:00:00"/>
    <s v="C093"/>
    <x v="83"/>
    <x v="1"/>
    <x v="2"/>
    <s v="Enugu"/>
    <s v="Enugu"/>
    <s v="P029"/>
    <x v="1"/>
    <s v="Accessories"/>
    <s v="Accessories Model 4"/>
    <n v="597.77"/>
    <n v="2"/>
    <n v="0.2"/>
    <x v="916"/>
    <n v="2023"/>
    <x v="3"/>
    <n v="9.0001171018953774E-2"/>
    <s v="Profit"/>
    <s v="Small Order"/>
  </r>
  <r>
    <s v="O00937"/>
    <x v="542"/>
    <d v="2024-10-19T00:00:00"/>
    <s v="C012"/>
    <x v="34"/>
    <x v="2"/>
    <x v="3"/>
    <s v="Lagos"/>
    <s v="Ikeja"/>
    <s v="P007"/>
    <x v="2"/>
    <s v="Tables"/>
    <s v="Tables Model 2"/>
    <n v="1056.07"/>
    <n v="4"/>
    <n v="0.05"/>
    <x v="917"/>
    <n v="2024"/>
    <x v="6"/>
    <n v="0.20999554953743599"/>
    <s v="Profit"/>
    <s v="Large Order"/>
  </r>
  <r>
    <s v="O00938"/>
    <x v="415"/>
    <d v="2024-04-03T00:00:00"/>
    <s v="C092"/>
    <x v="79"/>
    <x v="1"/>
    <x v="1"/>
    <s v="Kaduna"/>
    <s v="Kaduna"/>
    <s v="P029"/>
    <x v="1"/>
    <s v="Accessories"/>
    <s v="Accessories Model 4"/>
    <n v="1535.71"/>
    <n v="6"/>
    <n v="0"/>
    <x v="918"/>
    <n v="2024"/>
    <x v="4"/>
    <n v="0.25000162791151975"/>
    <s v="Profit"/>
    <s v="Large Order"/>
  </r>
  <r>
    <s v="O00939"/>
    <x v="543"/>
    <d v="2024-12-23T00:00:00"/>
    <s v="C014"/>
    <x v="45"/>
    <x v="2"/>
    <x v="0"/>
    <s v="Rivers"/>
    <s v="Port Harcourt"/>
    <s v="P013"/>
    <x v="0"/>
    <s v="Paper"/>
    <s v="Paper Model 3"/>
    <n v="1966.13"/>
    <n v="2"/>
    <n v="0.3"/>
    <x v="919"/>
    <n v="2024"/>
    <x v="5"/>
    <n v="9.9993388026224095E-3"/>
    <s v="Profit"/>
    <s v="Large Order"/>
  </r>
  <r>
    <s v="O00940"/>
    <x v="98"/>
    <d v="2024-12-08T00:00:00"/>
    <s v="C039"/>
    <x v="0"/>
    <x v="0"/>
    <x v="3"/>
    <s v="Lagos"/>
    <s v="Ikeja"/>
    <s v="P029"/>
    <x v="1"/>
    <s v="Accessories"/>
    <s v="Accessories Model 4"/>
    <n v="1878.55"/>
    <n v="3"/>
    <n v="0.3"/>
    <x v="380"/>
    <n v="2024"/>
    <x v="5"/>
    <n v="1.0002395464587048E-2"/>
    <s v="Profit"/>
    <s v="Large Order"/>
  </r>
  <r>
    <s v="O00941"/>
    <x v="383"/>
    <d v="2023-07-16T00:00:00"/>
    <s v="C080"/>
    <x v="56"/>
    <x v="0"/>
    <x v="2"/>
    <s v="Enugu"/>
    <s v="Enugu"/>
    <s v="P022"/>
    <x v="1"/>
    <s v="Phones"/>
    <s v="Phones Model 2"/>
    <n v="1683.02"/>
    <n v="5"/>
    <n v="0.1"/>
    <x v="920"/>
    <n v="2023"/>
    <x v="1"/>
    <n v="0.16999797982198667"/>
    <s v="Profit"/>
    <s v="Large Order"/>
  </r>
  <r>
    <s v="O00942"/>
    <x v="220"/>
    <d v="2023-01-19T00:00:00"/>
    <s v="C022"/>
    <x v="85"/>
    <x v="1"/>
    <x v="2"/>
    <s v="Enugu"/>
    <s v="Enugu"/>
    <s v="P013"/>
    <x v="0"/>
    <s v="Paper"/>
    <s v="Paper Model 3"/>
    <n v="1607.91"/>
    <n v="7"/>
    <n v="0"/>
    <x v="921"/>
    <n v="2023"/>
    <x v="7"/>
    <n v="0.25000155481339131"/>
    <s v="Profit"/>
    <s v="Large Order"/>
  </r>
  <r>
    <s v="O00943"/>
    <x v="544"/>
    <d v="2024-05-11T00:00:00"/>
    <s v="C043"/>
    <x v="81"/>
    <x v="1"/>
    <x v="1"/>
    <s v="Kaduna"/>
    <s v="Kaduna"/>
    <s v="P010"/>
    <x v="2"/>
    <s v="Tables"/>
    <s v="Tables Model 5"/>
    <n v="905.75"/>
    <n v="8"/>
    <n v="0.1"/>
    <x v="922"/>
    <n v="2024"/>
    <x v="2"/>
    <n v="0.17000276014352744"/>
    <s v="Profit"/>
    <s v="Small Order"/>
  </r>
  <r>
    <s v="O00944"/>
    <x v="160"/>
    <d v="2024-02-20T00:00:00"/>
    <s v="C087"/>
    <x v="11"/>
    <x v="1"/>
    <x v="1"/>
    <s v="Kaduna"/>
    <s v="Kaduna"/>
    <s v="P025"/>
    <x v="1"/>
    <s v="Phones"/>
    <s v="Phones Model 5"/>
    <n v="877.94"/>
    <n v="7"/>
    <n v="0.2"/>
    <x v="923"/>
    <n v="2024"/>
    <x v="8"/>
    <n v="8.9994760461990564E-2"/>
    <s v="Profit"/>
    <s v="Small Order"/>
  </r>
  <r>
    <s v="O00945"/>
    <x v="545"/>
    <d v="2024-05-18T00:00:00"/>
    <s v="C067"/>
    <x v="47"/>
    <x v="1"/>
    <x v="3"/>
    <s v="Lagos"/>
    <s v="Ikeja"/>
    <s v="P011"/>
    <x v="0"/>
    <s v="Paper"/>
    <s v="Paper Model 1"/>
    <n v="463.17"/>
    <n v="10"/>
    <n v="0.3"/>
    <x v="924"/>
    <n v="2024"/>
    <x v="2"/>
    <n v="9.9963296413843727E-3"/>
    <s v="Profit"/>
    <s v="Small Order"/>
  </r>
  <r>
    <s v="O00946"/>
    <x v="307"/>
    <d v="2024-06-03T00:00:00"/>
    <s v="C094"/>
    <x v="31"/>
    <x v="1"/>
    <x v="0"/>
    <s v="Rivers"/>
    <s v="Port Harcourt"/>
    <s v="P029"/>
    <x v="1"/>
    <s v="Accessories"/>
    <s v="Accessories Model 4"/>
    <n v="1590.3"/>
    <n v="8"/>
    <n v="0.05"/>
    <x v="925"/>
    <n v="2024"/>
    <x v="10"/>
    <n v="0.20999811356347858"/>
    <s v="Profit"/>
    <s v="Large Order"/>
  </r>
  <r>
    <s v="O00947"/>
    <x v="113"/>
    <d v="2023-03-28T00:00:00"/>
    <s v="C059"/>
    <x v="60"/>
    <x v="0"/>
    <x v="0"/>
    <s v="Rivers"/>
    <s v="Port Harcourt"/>
    <s v="P020"/>
    <x v="0"/>
    <s v="Binders"/>
    <s v="Binders Model 5"/>
    <n v="806.17"/>
    <n v="1"/>
    <n v="0.1"/>
    <x v="926"/>
    <n v="2023"/>
    <x v="3"/>
    <n v="0.17000136447647521"/>
    <s v="Profit"/>
    <s v="Small Order"/>
  </r>
  <r>
    <s v="O00948"/>
    <x v="243"/>
    <d v="2023-03-17T00:00:00"/>
    <s v="C095"/>
    <x v="58"/>
    <x v="2"/>
    <x v="2"/>
    <s v="Enugu"/>
    <s v="Enugu"/>
    <s v="P005"/>
    <x v="2"/>
    <s v="Chairs"/>
    <s v="Chairs Model 5"/>
    <n v="1193.44"/>
    <n v="3"/>
    <n v="0.3"/>
    <x v="927"/>
    <n v="2023"/>
    <x v="3"/>
    <n v="9.9963131787102824E-3"/>
    <s v="Profit"/>
    <s v="Large Order"/>
  </r>
  <r>
    <s v="O00949"/>
    <x v="546"/>
    <d v="2023-12-23T00:00:00"/>
    <s v="C073"/>
    <x v="21"/>
    <x v="2"/>
    <x v="1"/>
    <s v="Kaduna"/>
    <s v="Kaduna"/>
    <s v="P006"/>
    <x v="2"/>
    <s v="Tables"/>
    <s v="Tables Model 1"/>
    <n v="1202.05"/>
    <n v="5"/>
    <n v="0.1"/>
    <x v="928"/>
    <n v="2023"/>
    <x v="5"/>
    <n v="0.17000124786822512"/>
    <s v="Profit"/>
    <s v="Large Order"/>
  </r>
  <r>
    <s v="O00950"/>
    <x v="191"/>
    <d v="2023-12-23T00:00:00"/>
    <s v="C051"/>
    <x v="67"/>
    <x v="1"/>
    <x v="3"/>
    <s v="Lagos"/>
    <s v="Ikeja"/>
    <s v="P010"/>
    <x v="2"/>
    <s v="Tables"/>
    <s v="Tables Model 5"/>
    <n v="1661.22"/>
    <n v="9"/>
    <n v="0.2"/>
    <x v="929"/>
    <n v="2023"/>
    <x v="5"/>
    <n v="9.0000120393445779E-2"/>
    <s v="Profit"/>
    <s v="Large Order"/>
  </r>
  <r>
    <s v="O00951"/>
    <x v="547"/>
    <d v="2024-08-03T00:00:00"/>
    <s v="C031"/>
    <x v="90"/>
    <x v="1"/>
    <x v="0"/>
    <s v="Rivers"/>
    <s v="Port Harcourt"/>
    <s v="P014"/>
    <x v="0"/>
    <s v="Paper"/>
    <s v="Paper Model 4"/>
    <n v="1499.89"/>
    <n v="8"/>
    <n v="0.3"/>
    <x v="930"/>
    <n v="2024"/>
    <x v="1"/>
    <n v="1.0000733387115055E-2"/>
    <s v="Profit"/>
    <s v="Large Order"/>
  </r>
  <r>
    <s v="O00952"/>
    <x v="548"/>
    <d v="2023-05-28T00:00:00"/>
    <s v="C067"/>
    <x v="47"/>
    <x v="1"/>
    <x v="3"/>
    <s v="Lagos"/>
    <s v="Ikeja"/>
    <s v="P016"/>
    <x v="0"/>
    <s v="Binders"/>
    <s v="Binders Model 1"/>
    <n v="1900.42"/>
    <n v="9"/>
    <n v="0.1"/>
    <x v="931"/>
    <n v="2023"/>
    <x v="2"/>
    <n v="0.16999926332073961"/>
    <s v="Profit"/>
    <s v="Large Order"/>
  </r>
  <r>
    <s v="O00953"/>
    <x v="216"/>
    <d v="2023-05-13T00:00:00"/>
    <s v="C055"/>
    <x v="46"/>
    <x v="1"/>
    <x v="1"/>
    <s v="Kaduna"/>
    <s v="Kaduna"/>
    <s v="P011"/>
    <x v="0"/>
    <s v="Paper"/>
    <s v="Paper Model 1"/>
    <n v="1805.26"/>
    <n v="6"/>
    <n v="0.3"/>
    <x v="932"/>
    <n v="2023"/>
    <x v="2"/>
    <n v="9.998559764244486E-3"/>
    <s v="Profit"/>
    <s v="Large Order"/>
  </r>
  <r>
    <s v="O00954"/>
    <x v="459"/>
    <d v="2024-10-27T00:00:00"/>
    <s v="C055"/>
    <x v="46"/>
    <x v="1"/>
    <x v="0"/>
    <s v="Rivers"/>
    <s v="Port Harcourt"/>
    <s v="P017"/>
    <x v="0"/>
    <s v="Binders"/>
    <s v="Binders Model 2"/>
    <n v="1352.88"/>
    <n v="7"/>
    <n v="0.2"/>
    <x v="933"/>
    <n v="2024"/>
    <x v="6"/>
    <n v="9.0000591331086274E-2"/>
    <s v="Profit"/>
    <s v="Large Order"/>
  </r>
  <r>
    <s v="O00955"/>
    <x v="426"/>
    <d v="2023-09-04T00:00:00"/>
    <s v="C028"/>
    <x v="92"/>
    <x v="1"/>
    <x v="2"/>
    <s v="Enugu"/>
    <s v="Enugu"/>
    <s v="P005"/>
    <x v="2"/>
    <s v="Chairs"/>
    <s v="Chairs Model 5"/>
    <n v="1634.74"/>
    <n v="7"/>
    <n v="0.2"/>
    <x v="934"/>
    <n v="2023"/>
    <x v="0"/>
    <n v="9.0002079841442678E-2"/>
    <s v="Profit"/>
    <s v="Large Order"/>
  </r>
  <r>
    <s v="O00956"/>
    <x v="213"/>
    <d v="2024-11-30T00:00:00"/>
    <s v="C041"/>
    <x v="54"/>
    <x v="2"/>
    <x v="0"/>
    <s v="Rivers"/>
    <s v="Port Harcourt"/>
    <s v="P016"/>
    <x v="0"/>
    <s v="Binders"/>
    <s v="Binders Model 1"/>
    <n v="871.12"/>
    <n v="4"/>
    <n v="0.05"/>
    <x v="935"/>
    <n v="2024"/>
    <x v="9"/>
    <n v="0.21000551014785562"/>
    <s v="Profit"/>
    <s v="Small Order"/>
  </r>
  <r>
    <s v="O00957"/>
    <x v="549"/>
    <d v="2024-08-06T00:00:00"/>
    <s v="C073"/>
    <x v="21"/>
    <x v="2"/>
    <x v="1"/>
    <s v="Kaduna"/>
    <s v="Kaduna"/>
    <s v="P017"/>
    <x v="0"/>
    <s v="Binders"/>
    <s v="Binders Model 2"/>
    <n v="1384.79"/>
    <n v="1"/>
    <n v="0"/>
    <x v="936"/>
    <n v="2024"/>
    <x v="0"/>
    <n v="0.25000180532788363"/>
    <s v="Profit"/>
    <s v="Large Order"/>
  </r>
  <r>
    <s v="O00958"/>
    <x v="530"/>
    <d v="2024-05-23T00:00:00"/>
    <s v="C038"/>
    <x v="28"/>
    <x v="2"/>
    <x v="1"/>
    <s v="Kaduna"/>
    <s v="Kaduna"/>
    <s v="P018"/>
    <x v="0"/>
    <s v="Binders"/>
    <s v="Binders Model 3"/>
    <n v="1180.9100000000001"/>
    <n v="3"/>
    <n v="0.2"/>
    <x v="937"/>
    <n v="2024"/>
    <x v="2"/>
    <n v="8.9998391071292469E-2"/>
    <s v="Profit"/>
    <s v="Large Order"/>
  </r>
  <r>
    <s v="O00959"/>
    <x v="18"/>
    <d v="2024-02-26T00:00:00"/>
    <s v="C049"/>
    <x v="82"/>
    <x v="2"/>
    <x v="2"/>
    <s v="Enugu"/>
    <s v="Enugu"/>
    <s v="P028"/>
    <x v="1"/>
    <s v="Accessories"/>
    <s v="Accessories Model 3"/>
    <n v="581.36"/>
    <n v="9"/>
    <n v="0"/>
    <x v="938"/>
    <n v="2024"/>
    <x v="8"/>
    <n v="0.25"/>
    <s v="Profit"/>
    <s v="Small Order"/>
  </r>
  <r>
    <s v="O00960"/>
    <x v="350"/>
    <d v="2024-12-31T00:00:00"/>
    <s v="C077"/>
    <x v="59"/>
    <x v="1"/>
    <x v="0"/>
    <s v="Rivers"/>
    <s v="Port Harcourt"/>
    <s v="P001"/>
    <x v="2"/>
    <s v="Chairs"/>
    <s v="Chairs Model 1"/>
    <n v="1336.53"/>
    <n v="7"/>
    <n v="0"/>
    <x v="939"/>
    <n v="2024"/>
    <x v="5"/>
    <n v="0.24999812948456077"/>
    <s v="Profit"/>
    <s v="Large Order"/>
  </r>
  <r>
    <s v="O00961"/>
    <x v="144"/>
    <d v="2024-08-13T00:00:00"/>
    <s v="C063"/>
    <x v="10"/>
    <x v="0"/>
    <x v="0"/>
    <s v="Rivers"/>
    <s v="Port Harcourt"/>
    <s v="P019"/>
    <x v="0"/>
    <s v="Binders"/>
    <s v="Binders Model 4"/>
    <n v="831.35"/>
    <n v="3"/>
    <n v="0"/>
    <x v="940"/>
    <n v="2024"/>
    <x v="0"/>
    <n v="0.25000300715703372"/>
    <s v="Profit"/>
    <s v="Small Order"/>
  </r>
  <r>
    <s v="O00962"/>
    <x v="469"/>
    <d v="2023-05-03T00:00:00"/>
    <s v="C015"/>
    <x v="39"/>
    <x v="2"/>
    <x v="3"/>
    <s v="Lagos"/>
    <s v="Ikeja"/>
    <s v="P003"/>
    <x v="2"/>
    <s v="Chairs"/>
    <s v="Chairs Model 3"/>
    <n v="195.09"/>
    <n v="10"/>
    <n v="0.1"/>
    <x v="941"/>
    <n v="2023"/>
    <x v="4"/>
    <n v="0.17002409144497413"/>
    <s v="Profit"/>
    <s v="Small Order"/>
  </r>
  <r>
    <s v="O00963"/>
    <x v="550"/>
    <d v="2023-01-08T00:00:00"/>
    <s v="C066"/>
    <x v="63"/>
    <x v="1"/>
    <x v="2"/>
    <s v="Enugu"/>
    <s v="Enugu"/>
    <s v="P017"/>
    <x v="0"/>
    <s v="Binders"/>
    <s v="Binders Model 2"/>
    <n v="879.54"/>
    <n v="2"/>
    <n v="0.3"/>
    <x v="942"/>
    <n v="2023"/>
    <x v="7"/>
    <n v="1.0005230006594357E-2"/>
    <s v="Profit"/>
    <s v="Small Order"/>
  </r>
  <r>
    <s v="O00964"/>
    <x v="157"/>
    <d v="2023-11-19T00:00:00"/>
    <s v="C034"/>
    <x v="96"/>
    <x v="1"/>
    <x v="3"/>
    <s v="Lagos"/>
    <s v="Ikeja"/>
    <s v="P021"/>
    <x v="1"/>
    <s v="Phones"/>
    <s v="Phones Model 1"/>
    <n v="257.14"/>
    <n v="7"/>
    <n v="0.05"/>
    <x v="943"/>
    <n v="2023"/>
    <x v="9"/>
    <n v="0.21000233335925955"/>
    <s v="Profit"/>
    <s v="Small Order"/>
  </r>
  <r>
    <s v="O00965"/>
    <x v="497"/>
    <d v="2023-03-07T00:00:00"/>
    <s v="C083"/>
    <x v="71"/>
    <x v="1"/>
    <x v="2"/>
    <s v="Enugu"/>
    <s v="Enugu"/>
    <s v="P008"/>
    <x v="2"/>
    <s v="Tables"/>
    <s v="Tables Model 3"/>
    <n v="1720.88"/>
    <n v="5"/>
    <n v="0.3"/>
    <x v="944"/>
    <n v="2023"/>
    <x v="3"/>
    <n v="1.0000697317651434E-2"/>
    <s v="Profit"/>
    <s v="Large Order"/>
  </r>
  <r>
    <s v="O00966"/>
    <x v="56"/>
    <d v="2024-04-14T00:00:00"/>
    <s v="C030"/>
    <x v="22"/>
    <x v="1"/>
    <x v="3"/>
    <s v="Lagos"/>
    <s v="Ikeja"/>
    <s v="P017"/>
    <x v="0"/>
    <s v="Binders"/>
    <s v="Binders Model 2"/>
    <n v="1904.8"/>
    <n v="2"/>
    <n v="0"/>
    <x v="945"/>
    <n v="2024"/>
    <x v="4"/>
    <n v="0.25"/>
    <s v="Profit"/>
    <s v="Large Order"/>
  </r>
  <r>
    <s v="O00967"/>
    <x v="83"/>
    <d v="2024-03-30T00:00:00"/>
    <s v="C013"/>
    <x v="86"/>
    <x v="0"/>
    <x v="3"/>
    <s v="Lagos"/>
    <s v="Ikeja"/>
    <s v="P029"/>
    <x v="1"/>
    <s v="Accessories"/>
    <s v="Accessories Model 4"/>
    <n v="83.76"/>
    <n v="10"/>
    <n v="0.05"/>
    <x v="946"/>
    <n v="2024"/>
    <x v="3"/>
    <n v="0.21000477554918814"/>
    <s v="Profit"/>
    <s v="Small Order"/>
  </r>
  <r>
    <s v="O00968"/>
    <x v="551"/>
    <d v="2024-05-22T00:00:00"/>
    <s v="C090"/>
    <x v="93"/>
    <x v="2"/>
    <x v="0"/>
    <s v="Rivers"/>
    <s v="Port Harcourt"/>
    <s v="P011"/>
    <x v="0"/>
    <s v="Paper"/>
    <s v="Paper Model 1"/>
    <n v="1445.15"/>
    <n v="1"/>
    <n v="0"/>
    <x v="947"/>
    <n v="2024"/>
    <x v="2"/>
    <n v="0.25000172992422931"/>
    <s v="Profit"/>
    <s v="Large Order"/>
  </r>
  <r>
    <s v="O00969"/>
    <x v="552"/>
    <d v="2023-08-05T00:00:00"/>
    <s v="C041"/>
    <x v="54"/>
    <x v="2"/>
    <x v="3"/>
    <s v="Lagos"/>
    <s v="Ikeja"/>
    <s v="P001"/>
    <x v="2"/>
    <s v="Chairs"/>
    <s v="Chairs Model 1"/>
    <n v="1878.53"/>
    <n v="8"/>
    <n v="0.05"/>
    <x v="948"/>
    <n v="2023"/>
    <x v="0"/>
    <n v="0.20999930796952937"/>
    <s v="Profit"/>
    <s v="Large Order"/>
  </r>
  <r>
    <s v="O00970"/>
    <x v="227"/>
    <d v="2023-07-02T00:00:00"/>
    <s v="C032"/>
    <x v="48"/>
    <x v="0"/>
    <x v="0"/>
    <s v="Rivers"/>
    <s v="Port Harcourt"/>
    <s v="P005"/>
    <x v="2"/>
    <s v="Chairs"/>
    <s v="Chairs Model 5"/>
    <n v="483.96"/>
    <n v="8"/>
    <n v="0.1"/>
    <x v="949"/>
    <n v="2023"/>
    <x v="10"/>
    <n v="0.16999338788329613"/>
    <s v="Profit"/>
    <s v="Small Order"/>
  </r>
  <r>
    <s v="O00971"/>
    <x v="553"/>
    <d v="2023-08-21T00:00:00"/>
    <s v="C069"/>
    <x v="44"/>
    <x v="2"/>
    <x v="0"/>
    <s v="Rivers"/>
    <s v="Port Harcourt"/>
    <s v="P007"/>
    <x v="2"/>
    <s v="Tables"/>
    <s v="Tables Model 2"/>
    <n v="1771.66"/>
    <n v="5"/>
    <n v="0.2"/>
    <x v="950"/>
    <n v="2023"/>
    <x v="0"/>
    <n v="9.0000338665432403E-2"/>
    <s v="Profit"/>
    <s v="Large Order"/>
  </r>
  <r>
    <s v="O00972"/>
    <x v="355"/>
    <d v="2023-02-01T00:00:00"/>
    <s v="C021"/>
    <x v="73"/>
    <x v="2"/>
    <x v="2"/>
    <s v="Enugu"/>
    <s v="Enugu"/>
    <s v="P030"/>
    <x v="1"/>
    <s v="Accessories"/>
    <s v="Accessories Model 5"/>
    <n v="28.16"/>
    <n v="8"/>
    <n v="0.3"/>
    <x v="951"/>
    <n v="2023"/>
    <x v="7"/>
    <n v="9.9431818181818198E-3"/>
    <s v="Profit"/>
    <s v="Small Order"/>
  </r>
  <r>
    <s v="O00973"/>
    <x v="37"/>
    <d v="2024-06-14T00:00:00"/>
    <s v="C063"/>
    <x v="10"/>
    <x v="0"/>
    <x v="2"/>
    <s v="Enugu"/>
    <s v="Enugu"/>
    <s v="P027"/>
    <x v="1"/>
    <s v="Accessories"/>
    <s v="Accessories Model 2"/>
    <n v="1430.43"/>
    <n v="5"/>
    <n v="0.1"/>
    <x v="952"/>
    <n v="2024"/>
    <x v="10"/>
    <n v="0.16999783281950182"/>
    <s v="Profit"/>
    <s v="Large Order"/>
  </r>
  <r>
    <s v="O00974"/>
    <x v="451"/>
    <d v="2023-05-15T00:00:00"/>
    <s v="C058"/>
    <x v="78"/>
    <x v="1"/>
    <x v="2"/>
    <s v="Enugu"/>
    <s v="Enugu"/>
    <s v="P012"/>
    <x v="0"/>
    <s v="Paper"/>
    <s v="Paper Model 2"/>
    <n v="183.5"/>
    <n v="5"/>
    <n v="0.1"/>
    <x v="953"/>
    <n v="2023"/>
    <x v="2"/>
    <n v="0.16997275204359674"/>
    <s v="Profit"/>
    <s v="Small Order"/>
  </r>
  <r>
    <s v="O00975"/>
    <x v="367"/>
    <d v="2023-10-21T00:00:00"/>
    <s v="C063"/>
    <x v="10"/>
    <x v="0"/>
    <x v="2"/>
    <s v="Enugu"/>
    <s v="Enugu"/>
    <s v="P002"/>
    <x v="2"/>
    <s v="Chairs"/>
    <s v="Chairs Model 2"/>
    <n v="916.75"/>
    <n v="5"/>
    <n v="0.2"/>
    <x v="954"/>
    <n v="2023"/>
    <x v="6"/>
    <n v="9.0002727024815932E-2"/>
    <s v="Profit"/>
    <s v="Small Order"/>
  </r>
  <r>
    <s v="O00976"/>
    <x v="554"/>
    <d v="2024-06-25T00:00:00"/>
    <s v="C066"/>
    <x v="63"/>
    <x v="1"/>
    <x v="3"/>
    <s v="Lagos"/>
    <s v="Ikeja"/>
    <s v="P015"/>
    <x v="0"/>
    <s v="Paper"/>
    <s v="Paper Model 5"/>
    <n v="1316.49"/>
    <n v="8"/>
    <n v="0.1"/>
    <x v="955"/>
    <n v="2024"/>
    <x v="10"/>
    <n v="0.16999749333454869"/>
    <s v="Profit"/>
    <s v="Large Order"/>
  </r>
  <r>
    <s v="O00977"/>
    <x v="247"/>
    <d v="2023-05-31T00:00:00"/>
    <s v="C097"/>
    <x v="94"/>
    <x v="2"/>
    <x v="2"/>
    <s v="Enugu"/>
    <s v="Enugu"/>
    <s v="P028"/>
    <x v="1"/>
    <s v="Accessories"/>
    <s v="Accessories Model 3"/>
    <n v="877.26"/>
    <n v="10"/>
    <n v="0.3"/>
    <x v="956"/>
    <n v="2023"/>
    <x v="2"/>
    <n v="9.9970362264323008E-3"/>
    <s v="Profit"/>
    <s v="Small Order"/>
  </r>
  <r>
    <s v="O00978"/>
    <x v="304"/>
    <d v="2023-03-26T00:00:00"/>
    <s v="C024"/>
    <x v="77"/>
    <x v="2"/>
    <x v="0"/>
    <s v="Rivers"/>
    <s v="Port Harcourt"/>
    <s v="P023"/>
    <x v="1"/>
    <s v="Phones"/>
    <s v="Phones Model 3"/>
    <n v="1809.45"/>
    <n v="5"/>
    <n v="0.2"/>
    <x v="957"/>
    <n v="2023"/>
    <x v="3"/>
    <n v="8.9999723672939291E-2"/>
    <s v="Profit"/>
    <s v="Large Order"/>
  </r>
  <r>
    <s v="O00979"/>
    <x v="37"/>
    <d v="2024-06-16T00:00:00"/>
    <s v="C061"/>
    <x v="62"/>
    <x v="2"/>
    <x v="0"/>
    <s v="Rivers"/>
    <s v="Port Harcourt"/>
    <s v="P014"/>
    <x v="0"/>
    <s v="Paper"/>
    <s v="Paper Model 4"/>
    <n v="1074.47"/>
    <n v="2"/>
    <n v="0.1"/>
    <x v="958"/>
    <n v="2024"/>
    <x v="10"/>
    <n v="0.17000009306914105"/>
    <s v="Profit"/>
    <s v="Large Order"/>
  </r>
  <r>
    <s v="O00980"/>
    <x v="129"/>
    <d v="2024-10-02T00:00:00"/>
    <s v="C091"/>
    <x v="57"/>
    <x v="2"/>
    <x v="2"/>
    <s v="Enugu"/>
    <s v="Enugu"/>
    <s v="P005"/>
    <x v="2"/>
    <s v="Chairs"/>
    <s v="Chairs Model 5"/>
    <n v="1552.32"/>
    <n v="6"/>
    <n v="0"/>
    <x v="959"/>
    <n v="2024"/>
    <x v="11"/>
    <n v="0.25"/>
    <s v="Profit"/>
    <s v="Large Order"/>
  </r>
  <r>
    <s v="O00981"/>
    <x v="209"/>
    <d v="2023-11-24T00:00:00"/>
    <s v="C043"/>
    <x v="81"/>
    <x v="1"/>
    <x v="2"/>
    <s v="Enugu"/>
    <s v="Enugu"/>
    <s v="P025"/>
    <x v="1"/>
    <s v="Phones"/>
    <s v="Phones Model 5"/>
    <n v="810.08"/>
    <n v="6"/>
    <n v="0.05"/>
    <x v="960"/>
    <n v="2023"/>
    <x v="9"/>
    <n v="0.21000395022713805"/>
    <s v="Profit"/>
    <s v="Small Order"/>
  </r>
  <r>
    <s v="O00982"/>
    <x v="463"/>
    <d v="2023-05-14T00:00:00"/>
    <s v="C004"/>
    <x v="33"/>
    <x v="1"/>
    <x v="1"/>
    <s v="Kaduna"/>
    <s v="Kaduna"/>
    <s v="P016"/>
    <x v="0"/>
    <s v="Binders"/>
    <s v="Binders Model 1"/>
    <n v="65.53"/>
    <n v="4"/>
    <n v="0.3"/>
    <x v="961"/>
    <n v="2023"/>
    <x v="2"/>
    <n v="1.0071722875019076E-2"/>
    <s v="Profit"/>
    <s v="Small Order"/>
  </r>
  <r>
    <s v="O00983"/>
    <x v="107"/>
    <d v="2024-07-23T00:00:00"/>
    <s v="C045"/>
    <x v="8"/>
    <x v="2"/>
    <x v="0"/>
    <s v="Rivers"/>
    <s v="Port Harcourt"/>
    <s v="P021"/>
    <x v="1"/>
    <s v="Phones"/>
    <s v="Phones Model 1"/>
    <n v="1672.8"/>
    <n v="5"/>
    <n v="0"/>
    <x v="962"/>
    <n v="2024"/>
    <x v="1"/>
    <n v="0.25"/>
    <s v="Profit"/>
    <s v="Large Order"/>
  </r>
  <r>
    <s v="O00984"/>
    <x v="555"/>
    <d v="2024-03-04T00:00:00"/>
    <s v="C033"/>
    <x v="16"/>
    <x v="2"/>
    <x v="1"/>
    <s v="Kaduna"/>
    <s v="Kaduna"/>
    <s v="P027"/>
    <x v="1"/>
    <s v="Accessories"/>
    <s v="Accessories Model 2"/>
    <n v="209.52"/>
    <n v="1"/>
    <n v="0.05"/>
    <x v="963"/>
    <n v="2024"/>
    <x v="8"/>
    <n v="0.21000381825124093"/>
    <s v="Profit"/>
    <s v="Small Order"/>
  </r>
  <r>
    <s v="O00985"/>
    <x v="522"/>
    <d v="2023-01-25T00:00:00"/>
    <s v="C053"/>
    <x v="65"/>
    <x v="1"/>
    <x v="0"/>
    <s v="Rivers"/>
    <s v="Port Harcourt"/>
    <s v="P022"/>
    <x v="1"/>
    <s v="Phones"/>
    <s v="Phones Model 2"/>
    <n v="623.45000000000005"/>
    <n v="3"/>
    <n v="0.1"/>
    <x v="964"/>
    <n v="2023"/>
    <x v="7"/>
    <n v="0.17000561392252786"/>
    <s v="Profit"/>
    <s v="Small Order"/>
  </r>
  <r>
    <s v="O00986"/>
    <x v="446"/>
    <d v="2024-04-09T00:00:00"/>
    <s v="C018"/>
    <x v="5"/>
    <x v="0"/>
    <x v="0"/>
    <s v="Rivers"/>
    <s v="Port Harcourt"/>
    <s v="P022"/>
    <x v="1"/>
    <s v="Phones"/>
    <s v="Phones Model 2"/>
    <n v="473.2"/>
    <n v="2"/>
    <n v="0.3"/>
    <x v="965"/>
    <n v="2024"/>
    <x v="4"/>
    <n v="9.9957734573119204E-3"/>
    <s v="Profit"/>
    <s v="Small Order"/>
  </r>
  <r>
    <s v="O00987"/>
    <x v="310"/>
    <d v="2023-04-29T00:00:00"/>
    <s v="C067"/>
    <x v="47"/>
    <x v="1"/>
    <x v="0"/>
    <s v="Rivers"/>
    <s v="Port Harcourt"/>
    <s v="P025"/>
    <x v="1"/>
    <s v="Phones"/>
    <s v="Phones Model 5"/>
    <n v="1283.6500000000001"/>
    <n v="8"/>
    <n v="0.2"/>
    <x v="966"/>
    <n v="2023"/>
    <x v="4"/>
    <n v="9.0001168542827095E-2"/>
    <s v="Profit"/>
    <s v="Large Order"/>
  </r>
  <r>
    <s v="O00988"/>
    <x v="32"/>
    <d v="2023-10-28T00:00:00"/>
    <s v="C007"/>
    <x v="88"/>
    <x v="0"/>
    <x v="2"/>
    <s v="Enugu"/>
    <s v="Enugu"/>
    <s v="P008"/>
    <x v="2"/>
    <s v="Tables"/>
    <s v="Tables Model 3"/>
    <n v="395.14"/>
    <n v="9"/>
    <n v="0"/>
    <x v="967"/>
    <n v="2023"/>
    <x v="6"/>
    <n v="0.24998734625702285"/>
    <s v="Profit"/>
    <s v="Small Order"/>
  </r>
  <r>
    <s v="O00989"/>
    <x v="316"/>
    <d v="2023-07-10T00:00:00"/>
    <s v="C048"/>
    <x v="55"/>
    <x v="1"/>
    <x v="0"/>
    <s v="Rivers"/>
    <s v="Port Harcourt"/>
    <s v="P015"/>
    <x v="0"/>
    <s v="Paper"/>
    <s v="Paper Model 5"/>
    <n v="1815.66"/>
    <n v="6"/>
    <n v="0.1"/>
    <x v="968"/>
    <n v="2023"/>
    <x v="1"/>
    <n v="0.16999878831939902"/>
    <s v="Profit"/>
    <s v="Large Order"/>
  </r>
  <r>
    <s v="O00990"/>
    <x v="3"/>
    <d v="2024-03-31T00:00:00"/>
    <s v="C027"/>
    <x v="15"/>
    <x v="2"/>
    <x v="2"/>
    <s v="Enugu"/>
    <s v="Enugu"/>
    <s v="P017"/>
    <x v="0"/>
    <s v="Binders"/>
    <s v="Binders Model 2"/>
    <n v="1106.6500000000001"/>
    <n v="6"/>
    <n v="0.05"/>
    <x v="969"/>
    <n v="2024"/>
    <x v="3"/>
    <n v="0.21000316269823341"/>
    <s v="Profit"/>
    <s v="Large Order"/>
  </r>
  <r>
    <s v="O00991"/>
    <x v="556"/>
    <d v="2024-12-07T00:00:00"/>
    <s v="C051"/>
    <x v="67"/>
    <x v="1"/>
    <x v="1"/>
    <s v="Kaduna"/>
    <s v="Kaduna"/>
    <s v="P021"/>
    <x v="1"/>
    <s v="Phones"/>
    <s v="Phones Model 1"/>
    <n v="481.49"/>
    <n v="2"/>
    <n v="0.1"/>
    <x v="970"/>
    <n v="2024"/>
    <x v="5"/>
    <n v="0.16999314627510434"/>
    <s v="Profit"/>
    <s v="Small Order"/>
  </r>
  <r>
    <s v="O00992"/>
    <x v="557"/>
    <d v="2023-08-24T00:00:00"/>
    <s v="C008"/>
    <x v="32"/>
    <x v="2"/>
    <x v="1"/>
    <s v="Kaduna"/>
    <s v="Kaduna"/>
    <s v="P009"/>
    <x v="2"/>
    <s v="Tables"/>
    <s v="Tables Model 4"/>
    <n v="1078.74"/>
    <n v="3"/>
    <n v="0.1"/>
    <x v="971"/>
    <n v="2023"/>
    <x v="0"/>
    <n v="0.17000389343122529"/>
    <s v="Profit"/>
    <s v="Large Order"/>
  </r>
  <r>
    <s v="O00993"/>
    <x v="354"/>
    <d v="2023-12-11T00:00:00"/>
    <s v="C013"/>
    <x v="86"/>
    <x v="0"/>
    <x v="3"/>
    <s v="Lagos"/>
    <s v="Ikeja"/>
    <s v="P001"/>
    <x v="2"/>
    <s v="Chairs"/>
    <s v="Chairs Model 1"/>
    <n v="1044.29"/>
    <n v="7"/>
    <n v="0.2"/>
    <x v="972"/>
    <n v="2023"/>
    <x v="5"/>
    <n v="9.0003734594796464E-2"/>
    <s v="Profit"/>
    <s v="Large Order"/>
  </r>
  <r>
    <s v="O00994"/>
    <x v="558"/>
    <d v="2023-05-10T00:00:00"/>
    <s v="C024"/>
    <x v="77"/>
    <x v="2"/>
    <x v="0"/>
    <s v="Rivers"/>
    <s v="Port Harcourt"/>
    <s v="P004"/>
    <x v="2"/>
    <s v="Chairs"/>
    <s v="Chairs Model 4"/>
    <n v="1434.3"/>
    <n v="4"/>
    <n v="0.1"/>
    <x v="973"/>
    <n v="2023"/>
    <x v="2"/>
    <n v="0.1699993027957889"/>
    <s v="Profit"/>
    <s v="Large Order"/>
  </r>
  <r>
    <s v="O00995"/>
    <x v="421"/>
    <d v="2023-12-11T00:00:00"/>
    <s v="C075"/>
    <x v="97"/>
    <x v="0"/>
    <x v="2"/>
    <s v="Enugu"/>
    <s v="Enugu"/>
    <s v="P019"/>
    <x v="0"/>
    <s v="Binders"/>
    <s v="Binders Model 4"/>
    <n v="233.06"/>
    <n v="3"/>
    <n v="0.05"/>
    <x v="974"/>
    <n v="2023"/>
    <x v="5"/>
    <n v="0.20998884407448726"/>
    <s v="Profit"/>
    <s v="Small Order"/>
  </r>
  <r>
    <s v="O00996"/>
    <x v="372"/>
    <d v="2023-08-28T00:00:00"/>
    <s v="C013"/>
    <x v="86"/>
    <x v="0"/>
    <x v="3"/>
    <s v="Lagos"/>
    <s v="Ikeja"/>
    <s v="P019"/>
    <x v="0"/>
    <s v="Binders"/>
    <s v="Binders Model 4"/>
    <n v="1127.93"/>
    <n v="6"/>
    <n v="0.2"/>
    <x v="975"/>
    <n v="2023"/>
    <x v="0"/>
    <n v="8.9996719654588497E-2"/>
    <s v="Profit"/>
    <s v="Large Order"/>
  </r>
  <r>
    <s v="O00997"/>
    <x v="257"/>
    <d v="2024-11-13T00:00:00"/>
    <s v="C002"/>
    <x v="19"/>
    <x v="2"/>
    <x v="1"/>
    <s v="Kaduna"/>
    <s v="Kaduna"/>
    <s v="P023"/>
    <x v="1"/>
    <s v="Phones"/>
    <s v="Phones Model 3"/>
    <n v="918.34"/>
    <n v="2"/>
    <n v="0"/>
    <x v="976"/>
    <n v="2024"/>
    <x v="9"/>
    <n v="0.2500054446065727"/>
    <s v="Profit"/>
    <s v="Small Order"/>
  </r>
  <r>
    <s v="O00998"/>
    <x v="242"/>
    <d v="2023-04-13T00:00:00"/>
    <s v="C004"/>
    <x v="33"/>
    <x v="1"/>
    <x v="2"/>
    <s v="Enugu"/>
    <s v="Enugu"/>
    <s v="P023"/>
    <x v="1"/>
    <s v="Phones"/>
    <s v="Phones Model 3"/>
    <n v="259.5"/>
    <n v="4"/>
    <n v="0"/>
    <x v="977"/>
    <n v="2023"/>
    <x v="4"/>
    <n v="0.25001926782273604"/>
    <s v="Profit"/>
    <s v="Small Order"/>
  </r>
  <r>
    <s v="O00999"/>
    <x v="92"/>
    <d v="2023-03-11T00:00:00"/>
    <s v="C024"/>
    <x v="77"/>
    <x v="2"/>
    <x v="0"/>
    <s v="Rivers"/>
    <s v="Port Harcourt"/>
    <s v="P018"/>
    <x v="0"/>
    <s v="Binders"/>
    <s v="Binders Model 3"/>
    <n v="629.77"/>
    <n v="2"/>
    <n v="0.3"/>
    <x v="978"/>
    <n v="2023"/>
    <x v="3"/>
    <n v="1.0003652126966987E-2"/>
    <s v="Profit"/>
    <s v="Small Order"/>
  </r>
  <r>
    <s v="O01000"/>
    <x v="476"/>
    <d v="2023-11-16T00:00:00"/>
    <s v="C090"/>
    <x v="93"/>
    <x v="2"/>
    <x v="2"/>
    <s v="Enugu"/>
    <s v="Enugu"/>
    <s v="P018"/>
    <x v="0"/>
    <s v="Binders"/>
    <s v="Binders Model 3"/>
    <n v="248.05"/>
    <n v="6"/>
    <n v="0.1"/>
    <x v="979"/>
    <n v="2023"/>
    <x v="9"/>
    <n v="0.17000604716790971"/>
    <s v="Profit"/>
    <s v="Small Order"/>
  </r>
  <r>
    <s v="O01001"/>
    <x v="245"/>
    <d v="2024-08-08T00:00:00"/>
    <s v="C039"/>
    <x v="0"/>
    <x v="0"/>
    <x v="2"/>
    <s v="Enugu"/>
    <s v="Enugu"/>
    <s v="P009"/>
    <x v="2"/>
    <s v="Tables"/>
    <s v="Tables Model 4"/>
    <n v="1618.18"/>
    <n v="6"/>
    <n v="0.1"/>
    <x v="980"/>
    <n v="2024"/>
    <x v="0"/>
    <n v="0.16999962921306652"/>
    <s v="Profit"/>
    <s v="Large Order"/>
  </r>
  <r>
    <s v="O01002"/>
    <x v="474"/>
    <d v="2025-01-02T00:00:00"/>
    <s v="C077"/>
    <x v="59"/>
    <x v="1"/>
    <x v="1"/>
    <s v="Kaduna"/>
    <s v="Kaduna"/>
    <s v="P029"/>
    <x v="1"/>
    <s v="Accessories"/>
    <s v="Accessories Model 4"/>
    <n v="455.75"/>
    <n v="2"/>
    <n v="0.2"/>
    <x v="981"/>
    <n v="2024"/>
    <x v="5"/>
    <n v="9.0005485463521676E-2"/>
    <s v="Profit"/>
    <s v="Small Order"/>
  </r>
  <r>
    <s v="O01003"/>
    <x v="559"/>
    <d v="2024-09-06T00:00:00"/>
    <s v="C031"/>
    <x v="90"/>
    <x v="1"/>
    <x v="3"/>
    <s v="Lagos"/>
    <s v="Ikeja"/>
    <s v="P020"/>
    <x v="0"/>
    <s v="Binders"/>
    <s v="Binders Model 5"/>
    <n v="1907.15"/>
    <n v="4"/>
    <n v="0.3"/>
    <x v="982"/>
    <n v="2024"/>
    <x v="11"/>
    <n v="9.9992134860918125E-3"/>
    <s v="Profit"/>
    <s v="Large Order"/>
  </r>
  <r>
    <s v="O01004"/>
    <x v="452"/>
    <d v="2024-05-04T00:00:00"/>
    <s v="C001"/>
    <x v="18"/>
    <x v="0"/>
    <x v="2"/>
    <s v="Enugu"/>
    <s v="Enugu"/>
    <s v="P015"/>
    <x v="0"/>
    <s v="Paper"/>
    <s v="Paper Model 5"/>
    <n v="1901.12"/>
    <n v="1"/>
    <n v="0"/>
    <x v="983"/>
    <n v="2024"/>
    <x v="2"/>
    <n v="0.25"/>
    <s v="Profit"/>
    <s v="Large Order"/>
  </r>
  <r>
    <s v="O01005"/>
    <x v="181"/>
    <d v="2024-12-01T00:00:00"/>
    <s v="C028"/>
    <x v="92"/>
    <x v="1"/>
    <x v="3"/>
    <s v="Lagos"/>
    <s v="Ikeja"/>
    <s v="P025"/>
    <x v="1"/>
    <s v="Phones"/>
    <s v="Phones Model 5"/>
    <n v="1111.24"/>
    <n v="9"/>
    <n v="0.1"/>
    <x v="984"/>
    <n v="2024"/>
    <x v="9"/>
    <n v="0.16999928008351031"/>
    <s v="Profit"/>
    <s v="Large Order"/>
  </r>
  <r>
    <s v="O01006"/>
    <x v="52"/>
    <d v="2023-06-07T00:00:00"/>
    <s v="C062"/>
    <x v="95"/>
    <x v="1"/>
    <x v="2"/>
    <s v="Enugu"/>
    <s v="Enugu"/>
    <s v="P021"/>
    <x v="1"/>
    <s v="Phones"/>
    <s v="Phones Model 1"/>
    <n v="1924.85"/>
    <n v="2"/>
    <n v="0.1"/>
    <x v="985"/>
    <n v="2023"/>
    <x v="10"/>
    <n v="0.16999766215549267"/>
    <s v="Profit"/>
    <s v="Large Order"/>
  </r>
  <r>
    <s v="O01007"/>
    <x v="560"/>
    <d v="2023-12-05T00:00:00"/>
    <s v="C091"/>
    <x v="57"/>
    <x v="2"/>
    <x v="3"/>
    <s v="Lagos"/>
    <s v="Ikeja"/>
    <s v="P024"/>
    <x v="1"/>
    <s v="Phones"/>
    <s v="Phones Model 4"/>
    <n v="1925.4"/>
    <n v="7"/>
    <n v="0.1"/>
    <x v="986"/>
    <n v="2023"/>
    <x v="9"/>
    <n v="0.17000103874519579"/>
    <s v="Profit"/>
    <s v="Large Order"/>
  </r>
  <r>
    <s v="O01008"/>
    <x v="294"/>
    <d v="2023-02-23T00:00:00"/>
    <s v="C012"/>
    <x v="34"/>
    <x v="2"/>
    <x v="1"/>
    <s v="Kaduna"/>
    <s v="Kaduna"/>
    <s v="P006"/>
    <x v="2"/>
    <s v="Tables"/>
    <s v="Tables Model 1"/>
    <n v="1059.3699999999999"/>
    <n v="2"/>
    <n v="0.3"/>
    <x v="987"/>
    <n v="2023"/>
    <x v="8"/>
    <n v="9.9965073581468247E-3"/>
    <s v="Profit"/>
    <s v="Large Order"/>
  </r>
  <r>
    <s v="O01009"/>
    <x v="103"/>
    <d v="2024-11-26T00:00:00"/>
    <s v="C091"/>
    <x v="57"/>
    <x v="2"/>
    <x v="3"/>
    <s v="Lagos"/>
    <s v="Ikeja"/>
    <s v="P004"/>
    <x v="2"/>
    <s v="Chairs"/>
    <s v="Chairs Model 4"/>
    <n v="1635.31"/>
    <n v="3"/>
    <n v="0.1"/>
    <x v="988"/>
    <n v="2024"/>
    <x v="9"/>
    <n v="0.16999834893689883"/>
    <s v="Profit"/>
    <s v="Large Order"/>
  </r>
  <r>
    <s v="O01010"/>
    <x v="512"/>
    <d v="2023-10-10T00:00:00"/>
    <s v="C076"/>
    <x v="42"/>
    <x v="2"/>
    <x v="3"/>
    <s v="Lagos"/>
    <s v="Ikeja"/>
    <s v="P030"/>
    <x v="1"/>
    <s v="Accessories"/>
    <s v="Accessories Model 5"/>
    <n v="1210.2"/>
    <n v="4"/>
    <n v="0.1"/>
    <x v="989"/>
    <n v="2023"/>
    <x v="6"/>
    <n v="0.16999669476119647"/>
    <s v="Profit"/>
    <s v="Large Order"/>
  </r>
  <r>
    <s v="O01011"/>
    <x v="153"/>
    <d v="2024-06-02T00:00:00"/>
    <s v="C028"/>
    <x v="92"/>
    <x v="1"/>
    <x v="1"/>
    <s v="Kaduna"/>
    <s v="Kaduna"/>
    <s v="P030"/>
    <x v="1"/>
    <s v="Accessories"/>
    <s v="Accessories Model 5"/>
    <n v="1451.22"/>
    <n v="7"/>
    <n v="0.3"/>
    <x v="886"/>
    <n v="2024"/>
    <x v="2"/>
    <n v="9.9984840341230136E-3"/>
    <s v="Profit"/>
    <s v="Large Order"/>
  </r>
  <r>
    <s v="O01012"/>
    <x v="516"/>
    <d v="2023-04-26T00:00:00"/>
    <s v="C080"/>
    <x v="56"/>
    <x v="0"/>
    <x v="2"/>
    <s v="Enugu"/>
    <s v="Enugu"/>
    <s v="P015"/>
    <x v="0"/>
    <s v="Paper"/>
    <s v="Paper Model 5"/>
    <n v="286.52"/>
    <n v="9"/>
    <n v="0.2"/>
    <x v="613"/>
    <n v="2023"/>
    <x v="4"/>
    <n v="9.0011168504816427E-2"/>
    <s v="Profit"/>
    <s v="Small Order"/>
  </r>
  <r>
    <s v="O01013"/>
    <x v="225"/>
    <d v="2024-05-01T00:00:00"/>
    <s v="C014"/>
    <x v="45"/>
    <x v="2"/>
    <x v="0"/>
    <s v="Rivers"/>
    <s v="Port Harcourt"/>
    <s v="P002"/>
    <x v="2"/>
    <s v="Chairs"/>
    <s v="Chairs Model 2"/>
    <n v="543.67999999999995"/>
    <n v="3"/>
    <n v="0.3"/>
    <x v="990"/>
    <n v="2024"/>
    <x v="4"/>
    <n v="1.0005885815185404E-2"/>
    <s v="Profit"/>
    <s v="Small Order"/>
  </r>
  <r>
    <s v="O01014"/>
    <x v="380"/>
    <d v="2024-09-02T00:00:00"/>
    <s v="C011"/>
    <x v="1"/>
    <x v="1"/>
    <x v="3"/>
    <s v="Lagos"/>
    <s v="Ikeja"/>
    <s v="P004"/>
    <x v="2"/>
    <s v="Chairs"/>
    <s v="Chairs Model 4"/>
    <n v="523.48"/>
    <n v="1"/>
    <n v="0.2"/>
    <x v="991"/>
    <n v="2024"/>
    <x v="0"/>
    <n v="8.9993887063498118E-2"/>
    <s v="Profit"/>
    <s v="Small Order"/>
  </r>
  <r>
    <s v="O01015"/>
    <x v="175"/>
    <d v="2024-10-14T00:00:00"/>
    <s v="C025"/>
    <x v="87"/>
    <x v="0"/>
    <x v="2"/>
    <s v="Enugu"/>
    <s v="Enugu"/>
    <s v="P016"/>
    <x v="0"/>
    <s v="Binders"/>
    <s v="Binders Model 1"/>
    <n v="1150.6199999999999"/>
    <n v="1"/>
    <n v="0.05"/>
    <x v="992"/>
    <n v="2024"/>
    <x v="6"/>
    <n v="0.20999982618066784"/>
    <s v="Profit"/>
    <s v="Large Order"/>
  </r>
  <r>
    <s v="O01016"/>
    <x v="396"/>
    <d v="2023-09-24T00:00:00"/>
    <s v="C072"/>
    <x v="2"/>
    <x v="0"/>
    <x v="3"/>
    <s v="Lagos"/>
    <s v="Ikeja"/>
    <s v="P011"/>
    <x v="0"/>
    <s v="Paper"/>
    <s v="Paper Model 1"/>
    <n v="835.51"/>
    <n v="4"/>
    <n v="0.05"/>
    <x v="993"/>
    <n v="2023"/>
    <x v="11"/>
    <n v="0.21000347093392061"/>
    <s v="Profit"/>
    <s v="Small Order"/>
  </r>
  <r>
    <s v="O01017"/>
    <x v="561"/>
    <d v="2023-12-18T00:00:00"/>
    <s v="C022"/>
    <x v="85"/>
    <x v="1"/>
    <x v="3"/>
    <s v="Lagos"/>
    <s v="Ikeja"/>
    <s v="P012"/>
    <x v="0"/>
    <s v="Paper"/>
    <s v="Paper Model 2"/>
    <n v="1911.47"/>
    <n v="8"/>
    <n v="0.1"/>
    <x v="994"/>
    <n v="2023"/>
    <x v="5"/>
    <n v="0.17000005231575696"/>
    <s v="Profit"/>
    <s v="Large Order"/>
  </r>
  <r>
    <s v="O01018"/>
    <x v="562"/>
    <d v="2023-06-06T00:00:00"/>
    <s v="C087"/>
    <x v="11"/>
    <x v="1"/>
    <x v="3"/>
    <s v="Lagos"/>
    <s v="Ikeja"/>
    <s v="P001"/>
    <x v="2"/>
    <s v="Chairs"/>
    <s v="Chairs Model 1"/>
    <n v="1984.05"/>
    <n v="3"/>
    <n v="0.3"/>
    <x v="995"/>
    <n v="2023"/>
    <x v="10"/>
    <n v="9.9997479902220205E-3"/>
    <s v="Profit"/>
    <s v="Large Order"/>
  </r>
  <r>
    <s v="O01019"/>
    <x v="561"/>
    <d v="2023-12-18T00:00:00"/>
    <s v="C092"/>
    <x v="79"/>
    <x v="1"/>
    <x v="2"/>
    <s v="Enugu"/>
    <s v="Enugu"/>
    <s v="P029"/>
    <x v="1"/>
    <s v="Accessories"/>
    <s v="Accessories Model 4"/>
    <n v="376.5"/>
    <n v="3"/>
    <n v="0.1"/>
    <x v="996"/>
    <n v="2023"/>
    <x v="5"/>
    <n v="0.16998671978751659"/>
    <s v="Profit"/>
    <s v="Small Order"/>
  </r>
  <r>
    <s v="O01020"/>
    <x v="50"/>
    <d v="2023-01-22T00:00:00"/>
    <s v="C009"/>
    <x v="66"/>
    <x v="0"/>
    <x v="1"/>
    <s v="Kaduna"/>
    <s v="Kaduna"/>
    <s v="P028"/>
    <x v="1"/>
    <s v="Accessories"/>
    <s v="Accessories Model 3"/>
    <n v="920.3"/>
    <n v="7"/>
    <n v="0.3"/>
    <x v="997"/>
    <n v="2023"/>
    <x v="7"/>
    <n v="9.9967401934151906E-3"/>
    <s v="Profit"/>
    <s v="Small Order"/>
  </r>
  <r>
    <s v="O01021"/>
    <x v="346"/>
    <d v="2024-06-10T00:00:00"/>
    <s v="C045"/>
    <x v="8"/>
    <x v="2"/>
    <x v="3"/>
    <s v="Lagos"/>
    <s v="Ikeja"/>
    <s v="P015"/>
    <x v="0"/>
    <s v="Paper"/>
    <s v="Paper Model 5"/>
    <n v="683.42"/>
    <n v="4"/>
    <n v="0.3"/>
    <x v="998"/>
    <n v="2024"/>
    <x v="10"/>
    <n v="9.9938544379737215E-3"/>
    <s v="Profit"/>
    <s v="Small Order"/>
  </r>
  <r>
    <s v="O01022"/>
    <x v="139"/>
    <d v="2024-11-30T00:00:00"/>
    <s v="C066"/>
    <x v="63"/>
    <x v="1"/>
    <x v="1"/>
    <s v="Kaduna"/>
    <s v="Kaduna"/>
    <s v="P018"/>
    <x v="0"/>
    <s v="Binders"/>
    <s v="Binders Model 3"/>
    <n v="1198.07"/>
    <n v="5"/>
    <n v="0.2"/>
    <x v="999"/>
    <n v="2024"/>
    <x v="9"/>
    <n v="9.0003088300349726E-2"/>
    <s v="Profit"/>
    <s v="Large Order"/>
  </r>
  <r>
    <s v="O01023"/>
    <x v="342"/>
    <d v="2023-07-26T00:00:00"/>
    <s v="C016"/>
    <x v="61"/>
    <x v="2"/>
    <x v="2"/>
    <s v="Enugu"/>
    <s v="Enugu"/>
    <s v="P001"/>
    <x v="2"/>
    <s v="Chairs"/>
    <s v="Chairs Model 1"/>
    <n v="1320.83"/>
    <n v="8"/>
    <n v="0.1"/>
    <x v="1000"/>
    <n v="2023"/>
    <x v="1"/>
    <n v="0.16999916719032729"/>
    <s v="Profit"/>
    <s v="Large Order"/>
  </r>
  <r>
    <s v="O01024"/>
    <x v="255"/>
    <d v="2023-11-28T00:00:00"/>
    <s v="C035"/>
    <x v="24"/>
    <x v="2"/>
    <x v="3"/>
    <s v="Lagos"/>
    <s v="Ikeja"/>
    <s v="P023"/>
    <x v="1"/>
    <s v="Phones"/>
    <s v="Phones Model 3"/>
    <n v="1656.97"/>
    <n v="10"/>
    <n v="0"/>
    <x v="1001"/>
    <n v="2023"/>
    <x v="9"/>
    <n v="0.24999849122192919"/>
    <s v="Profit"/>
    <s v="Large Order"/>
  </r>
  <r>
    <s v="O01025"/>
    <x v="294"/>
    <d v="2023-02-25T00:00:00"/>
    <s v="C037"/>
    <x v="25"/>
    <x v="0"/>
    <x v="0"/>
    <s v="Rivers"/>
    <s v="Port Harcourt"/>
    <s v="P024"/>
    <x v="1"/>
    <s v="Phones"/>
    <s v="Phones Model 4"/>
    <n v="952.45"/>
    <n v="7"/>
    <n v="0.2"/>
    <x v="1002"/>
    <n v="2023"/>
    <x v="8"/>
    <n v="8.9999475038059731E-2"/>
    <s v="Profit"/>
    <s v="Small Order"/>
  </r>
  <r>
    <s v="O01026"/>
    <x v="22"/>
    <d v="2023-04-29T00:00:00"/>
    <s v="C014"/>
    <x v="45"/>
    <x v="2"/>
    <x v="1"/>
    <s v="Kaduna"/>
    <s v="Kaduna"/>
    <s v="P001"/>
    <x v="2"/>
    <s v="Chairs"/>
    <s v="Chairs Model 1"/>
    <n v="1368.92"/>
    <n v="8"/>
    <n v="0.2"/>
    <x v="1003"/>
    <n v="2023"/>
    <x v="4"/>
    <n v="8.9997954591941084E-2"/>
    <s v="Profit"/>
    <s v="Large Order"/>
  </r>
  <r>
    <s v="O01027"/>
    <x v="369"/>
    <d v="2024-06-05T00:00:00"/>
    <s v="C050"/>
    <x v="4"/>
    <x v="1"/>
    <x v="2"/>
    <s v="Enugu"/>
    <s v="Enugu"/>
    <s v="P016"/>
    <x v="0"/>
    <s v="Binders"/>
    <s v="Binders Model 1"/>
    <n v="1632.14"/>
    <n v="4"/>
    <n v="0.3"/>
    <x v="1004"/>
    <n v="2024"/>
    <x v="10"/>
    <n v="9.9991422304459166E-3"/>
    <s v="Profit"/>
    <s v="Large Order"/>
  </r>
  <r>
    <s v="O01028"/>
    <x v="563"/>
    <d v="2024-01-08T00:00:00"/>
    <s v="C083"/>
    <x v="71"/>
    <x v="1"/>
    <x v="1"/>
    <s v="Kaduna"/>
    <s v="Kaduna"/>
    <s v="P015"/>
    <x v="0"/>
    <s v="Paper"/>
    <s v="Paper Model 5"/>
    <n v="1372.78"/>
    <n v="3"/>
    <n v="0"/>
    <x v="556"/>
    <n v="2024"/>
    <x v="7"/>
    <n v="0.24999635775579482"/>
    <s v="Profit"/>
    <s v="Large Order"/>
  </r>
  <r>
    <s v="O01029"/>
    <x v="41"/>
    <d v="2024-11-22T00:00:00"/>
    <s v="C040"/>
    <x v="52"/>
    <x v="0"/>
    <x v="1"/>
    <s v="Kaduna"/>
    <s v="Kaduna"/>
    <s v="P012"/>
    <x v="0"/>
    <s v="Paper"/>
    <s v="Paper Model 2"/>
    <n v="1066.8800000000001"/>
    <n v="5"/>
    <n v="0.05"/>
    <x v="912"/>
    <n v="2024"/>
    <x v="9"/>
    <n v="0.20999550089982"/>
    <s v="Profit"/>
    <s v="Large Order"/>
  </r>
  <r>
    <s v="O01030"/>
    <x v="564"/>
    <d v="2024-10-29T00:00:00"/>
    <s v="C072"/>
    <x v="2"/>
    <x v="0"/>
    <x v="3"/>
    <s v="Lagos"/>
    <s v="Ikeja"/>
    <s v="P023"/>
    <x v="1"/>
    <s v="Phones"/>
    <s v="Phones Model 3"/>
    <n v="577.92999999999995"/>
    <n v="3"/>
    <n v="0.1"/>
    <x v="1005"/>
    <n v="2024"/>
    <x v="6"/>
    <n v="0.17000328759538355"/>
    <s v="Profit"/>
    <s v="Small Order"/>
  </r>
  <r>
    <s v="O01031"/>
    <x v="565"/>
    <d v="2023-02-11T00:00:00"/>
    <s v="C032"/>
    <x v="48"/>
    <x v="0"/>
    <x v="1"/>
    <s v="Kaduna"/>
    <s v="Kaduna"/>
    <s v="P018"/>
    <x v="0"/>
    <s v="Binders"/>
    <s v="Binders Model 3"/>
    <n v="1006.36"/>
    <n v="8"/>
    <n v="0.05"/>
    <x v="1006"/>
    <n v="2023"/>
    <x v="8"/>
    <n v="0.21000437219285345"/>
    <s v="Profit"/>
    <s v="Large Order"/>
  </r>
  <r>
    <s v="O01032"/>
    <x v="277"/>
    <d v="2024-01-23T00:00:00"/>
    <s v="C082"/>
    <x v="20"/>
    <x v="2"/>
    <x v="3"/>
    <s v="Lagos"/>
    <s v="Ikeja"/>
    <s v="P017"/>
    <x v="0"/>
    <s v="Binders"/>
    <s v="Binders Model 2"/>
    <n v="599.82000000000005"/>
    <n v="1"/>
    <n v="0.2"/>
    <x v="1007"/>
    <n v="2024"/>
    <x v="7"/>
    <n v="8.9993664766096479E-2"/>
    <s v="Profit"/>
    <s v="Small Order"/>
  </r>
  <r>
    <s v="O01033"/>
    <x v="566"/>
    <d v="2023-03-03T00:00:00"/>
    <s v="C097"/>
    <x v="94"/>
    <x v="2"/>
    <x v="1"/>
    <s v="Kaduna"/>
    <s v="Kaduna"/>
    <s v="P006"/>
    <x v="2"/>
    <s v="Tables"/>
    <s v="Tables Model 1"/>
    <n v="302.29000000000002"/>
    <n v="2"/>
    <n v="0.05"/>
    <x v="1008"/>
    <n v="2023"/>
    <x v="8"/>
    <n v="0.20999702272652088"/>
    <s v="Profit"/>
    <s v="Small Order"/>
  </r>
  <r>
    <s v="O01034"/>
    <x v="482"/>
    <d v="2023-12-03T00:00:00"/>
    <s v="C032"/>
    <x v="48"/>
    <x v="0"/>
    <x v="0"/>
    <s v="Rivers"/>
    <s v="Port Harcourt"/>
    <s v="P004"/>
    <x v="2"/>
    <s v="Chairs"/>
    <s v="Chairs Model 4"/>
    <n v="1269.55"/>
    <n v="4"/>
    <n v="0"/>
    <x v="1009"/>
    <n v="2023"/>
    <x v="9"/>
    <n v="0.25000196920168566"/>
    <s v="Profit"/>
    <s v="Large Order"/>
  </r>
  <r>
    <s v="O01035"/>
    <x v="567"/>
    <d v="2023-02-16T00:00:00"/>
    <s v="C015"/>
    <x v="39"/>
    <x v="2"/>
    <x v="3"/>
    <s v="Lagos"/>
    <s v="Ikeja"/>
    <s v="P026"/>
    <x v="1"/>
    <s v="Accessories"/>
    <s v="Accessories Model 1"/>
    <n v="275.39999999999998"/>
    <n v="7"/>
    <n v="0.3"/>
    <x v="1010"/>
    <n v="2023"/>
    <x v="8"/>
    <n v="9.9854756717501821E-3"/>
    <s v="Profit"/>
    <s v="Small Order"/>
  </r>
  <r>
    <s v="O01036"/>
    <x v="568"/>
    <d v="2023-08-05T00:00:00"/>
    <s v="C096"/>
    <x v="23"/>
    <x v="2"/>
    <x v="2"/>
    <s v="Enugu"/>
    <s v="Enugu"/>
    <s v="P015"/>
    <x v="0"/>
    <s v="Paper"/>
    <s v="Paper Model 5"/>
    <n v="703.05"/>
    <n v="3"/>
    <n v="0.3"/>
    <x v="1011"/>
    <n v="2023"/>
    <x v="0"/>
    <n v="9.9992888130289465E-3"/>
    <s v="Profit"/>
    <s v="Small Order"/>
  </r>
  <r>
    <s v="O01037"/>
    <x v="569"/>
    <d v="2024-03-10T00:00:00"/>
    <s v="C003"/>
    <x v="64"/>
    <x v="0"/>
    <x v="0"/>
    <s v="Rivers"/>
    <s v="Port Harcourt"/>
    <s v="P001"/>
    <x v="2"/>
    <s v="Chairs"/>
    <s v="Chairs Model 1"/>
    <n v="1716.5"/>
    <n v="3"/>
    <n v="0.2"/>
    <x v="1012"/>
    <n v="2024"/>
    <x v="3"/>
    <n v="8.9997087095834538E-2"/>
    <s v="Profit"/>
    <s v="Large Order"/>
  </r>
  <r>
    <s v="O01038"/>
    <x v="411"/>
    <d v="2024-04-12T00:00:00"/>
    <s v="C065"/>
    <x v="68"/>
    <x v="1"/>
    <x v="2"/>
    <s v="Enugu"/>
    <s v="Enugu"/>
    <s v="P021"/>
    <x v="1"/>
    <s v="Phones"/>
    <s v="Phones Model 1"/>
    <n v="370.02"/>
    <n v="5"/>
    <n v="0.05"/>
    <x v="1013"/>
    <n v="2024"/>
    <x v="4"/>
    <n v="0.20998864926220207"/>
    <s v="Profit"/>
    <s v="Small Order"/>
  </r>
  <r>
    <s v="O01039"/>
    <x v="445"/>
    <d v="2024-09-30T00:00:00"/>
    <s v="C078"/>
    <x v="98"/>
    <x v="2"/>
    <x v="2"/>
    <s v="Enugu"/>
    <s v="Enugu"/>
    <s v="P016"/>
    <x v="0"/>
    <s v="Binders"/>
    <s v="Binders Model 1"/>
    <n v="845.75"/>
    <n v="10"/>
    <n v="0"/>
    <x v="1014"/>
    <n v="2024"/>
    <x v="11"/>
    <n v="0.25000295595625183"/>
    <s v="Profit"/>
    <s v="Small Order"/>
  </r>
  <r>
    <s v="O01040"/>
    <x v="496"/>
    <d v="2023-02-24T00:00:00"/>
    <s v="C013"/>
    <x v="86"/>
    <x v="0"/>
    <x v="2"/>
    <s v="Enugu"/>
    <s v="Enugu"/>
    <s v="P026"/>
    <x v="1"/>
    <s v="Accessories"/>
    <s v="Accessories Model 1"/>
    <n v="378.98"/>
    <n v="7"/>
    <n v="0.1"/>
    <x v="307"/>
    <n v="2023"/>
    <x v="8"/>
    <n v="0.17000897144968072"/>
    <s v="Profit"/>
    <s v="Small Order"/>
  </r>
  <r>
    <s v="O01041"/>
    <x v="497"/>
    <d v="2023-03-12T00:00:00"/>
    <s v="C093"/>
    <x v="83"/>
    <x v="1"/>
    <x v="3"/>
    <s v="Lagos"/>
    <s v="Ikeja"/>
    <s v="P008"/>
    <x v="2"/>
    <s v="Tables"/>
    <s v="Tables Model 3"/>
    <n v="764.15"/>
    <n v="2"/>
    <n v="0.05"/>
    <x v="1015"/>
    <n v="2023"/>
    <x v="3"/>
    <n v="0.20999803703461362"/>
    <s v="Profit"/>
    <s v="Small Order"/>
  </r>
  <r>
    <s v="O01042"/>
    <x v="570"/>
    <d v="2024-04-21T00:00:00"/>
    <s v="C048"/>
    <x v="55"/>
    <x v="1"/>
    <x v="3"/>
    <s v="Lagos"/>
    <s v="Ikeja"/>
    <s v="P029"/>
    <x v="1"/>
    <s v="Accessories"/>
    <s v="Accessories Model 4"/>
    <n v="908.76"/>
    <n v="9"/>
    <n v="0.2"/>
    <x v="1016"/>
    <n v="2024"/>
    <x v="4"/>
    <n v="9.0001760640873285E-2"/>
    <s v="Profit"/>
    <s v="Small Order"/>
  </r>
  <r>
    <s v="O01043"/>
    <x v="429"/>
    <d v="2023-08-31T00:00:00"/>
    <s v="C009"/>
    <x v="66"/>
    <x v="0"/>
    <x v="1"/>
    <s v="Kaduna"/>
    <s v="Kaduna"/>
    <s v="P025"/>
    <x v="1"/>
    <s v="Phones"/>
    <s v="Phones Model 5"/>
    <n v="1262"/>
    <n v="4"/>
    <n v="0.05"/>
    <x v="1017"/>
    <n v="2023"/>
    <x v="0"/>
    <n v="0.21"/>
    <s v="Profit"/>
    <s v="Large Order"/>
  </r>
  <r>
    <s v="O01044"/>
    <x v="383"/>
    <d v="2023-07-17T00:00:00"/>
    <s v="C011"/>
    <x v="1"/>
    <x v="1"/>
    <x v="3"/>
    <s v="Lagos"/>
    <s v="Ikeja"/>
    <s v="P022"/>
    <x v="1"/>
    <s v="Phones"/>
    <s v="Phones Model 2"/>
    <n v="1861.84"/>
    <n v="7"/>
    <n v="0.1"/>
    <x v="1018"/>
    <n v="2023"/>
    <x v="1"/>
    <n v="0.16999849611137369"/>
    <s v="Profit"/>
    <s v="Large Order"/>
  </r>
  <r>
    <s v="O01045"/>
    <x v="571"/>
    <d v="2023-09-13T00:00:00"/>
    <s v="C096"/>
    <x v="23"/>
    <x v="2"/>
    <x v="0"/>
    <s v="Rivers"/>
    <s v="Port Harcourt"/>
    <s v="P014"/>
    <x v="0"/>
    <s v="Paper"/>
    <s v="Paper Model 4"/>
    <n v="1214.6600000000001"/>
    <n v="8"/>
    <n v="0.05"/>
    <x v="1019"/>
    <n v="2023"/>
    <x v="11"/>
    <n v="0.21000115258590882"/>
    <s v="Profit"/>
    <s v="Large Order"/>
  </r>
  <r>
    <s v="O01046"/>
    <x v="572"/>
    <d v="2024-08-29T00:00:00"/>
    <s v="C094"/>
    <x v="31"/>
    <x v="1"/>
    <x v="1"/>
    <s v="Kaduna"/>
    <s v="Kaduna"/>
    <s v="P029"/>
    <x v="1"/>
    <s v="Accessories"/>
    <s v="Accessories Model 4"/>
    <n v="1898.21"/>
    <n v="2"/>
    <n v="0"/>
    <x v="1020"/>
    <n v="2024"/>
    <x v="0"/>
    <n v="0.24999868296974517"/>
    <s v="Profit"/>
    <s v="Large Order"/>
  </r>
  <r>
    <s v="O01047"/>
    <x v="520"/>
    <d v="2024-08-15T00:00:00"/>
    <s v="C005"/>
    <x v="29"/>
    <x v="2"/>
    <x v="3"/>
    <s v="Lagos"/>
    <s v="Ikeja"/>
    <s v="P026"/>
    <x v="1"/>
    <s v="Accessories"/>
    <s v="Accessories Model 1"/>
    <n v="972.17"/>
    <n v="7"/>
    <n v="0.2"/>
    <x v="1021"/>
    <n v="2024"/>
    <x v="0"/>
    <n v="9.0004834545398441E-2"/>
    <s v="Profit"/>
    <s v="Small Order"/>
  </r>
  <r>
    <s v="O01048"/>
    <x v="539"/>
    <d v="2023-10-09T00:00:00"/>
    <s v="C057"/>
    <x v="70"/>
    <x v="1"/>
    <x v="2"/>
    <s v="Enugu"/>
    <s v="Enugu"/>
    <s v="P001"/>
    <x v="2"/>
    <s v="Chairs"/>
    <s v="Chairs Model 1"/>
    <n v="519.08000000000004"/>
    <n v="9"/>
    <n v="0.05"/>
    <x v="1022"/>
    <n v="2023"/>
    <x v="6"/>
    <n v="0.21000616475302458"/>
    <s v="Profit"/>
    <s v="Small Order"/>
  </r>
  <r>
    <s v="O01049"/>
    <x v="126"/>
    <d v="2024-11-07T00:00:00"/>
    <s v="C062"/>
    <x v="95"/>
    <x v="1"/>
    <x v="1"/>
    <s v="Kaduna"/>
    <s v="Kaduna"/>
    <s v="P003"/>
    <x v="2"/>
    <s v="Chairs"/>
    <s v="Chairs Model 3"/>
    <n v="901.03"/>
    <n v="5"/>
    <n v="0.05"/>
    <x v="1023"/>
    <n v="2024"/>
    <x v="9"/>
    <n v="0.21000410641155123"/>
    <s v="Profit"/>
    <s v="Small Order"/>
  </r>
  <r>
    <s v="O01050"/>
    <x v="232"/>
    <d v="2024-08-20T00:00:00"/>
    <s v="C082"/>
    <x v="20"/>
    <x v="2"/>
    <x v="3"/>
    <s v="Lagos"/>
    <s v="Ikeja"/>
    <s v="P016"/>
    <x v="0"/>
    <s v="Binders"/>
    <s v="Binders Model 1"/>
    <n v="1872.15"/>
    <n v="9"/>
    <n v="0.2"/>
    <x v="1024"/>
    <n v="2024"/>
    <x v="0"/>
    <n v="8.9998130491680692E-2"/>
    <s v="Profit"/>
    <s v="Large Order"/>
  </r>
  <r>
    <s v="O01051"/>
    <x v="365"/>
    <d v="2024-05-31T00:00:00"/>
    <s v="C099"/>
    <x v="13"/>
    <x v="1"/>
    <x v="3"/>
    <s v="Lagos"/>
    <s v="Ikeja"/>
    <s v="P021"/>
    <x v="1"/>
    <s v="Phones"/>
    <s v="Phones Model 1"/>
    <n v="531.54"/>
    <n v="9"/>
    <n v="0.1"/>
    <x v="1025"/>
    <n v="2024"/>
    <x v="2"/>
    <n v="0.16999661361327464"/>
    <s v="Profit"/>
    <s v="Small Order"/>
  </r>
  <r>
    <s v="O01052"/>
    <x v="6"/>
    <d v="2023-12-15T00:00:00"/>
    <s v="C076"/>
    <x v="42"/>
    <x v="2"/>
    <x v="1"/>
    <s v="Kaduna"/>
    <s v="Kaduna"/>
    <s v="P018"/>
    <x v="0"/>
    <s v="Binders"/>
    <s v="Binders Model 3"/>
    <n v="1513.65"/>
    <n v="10"/>
    <n v="0.3"/>
    <x v="1026"/>
    <n v="2023"/>
    <x v="5"/>
    <n v="1.0002312291480858E-2"/>
    <s v="Profit"/>
    <s v="Large Order"/>
  </r>
  <r>
    <s v="O01053"/>
    <x v="521"/>
    <d v="2024-05-04T00:00:00"/>
    <s v="C058"/>
    <x v="78"/>
    <x v="1"/>
    <x v="1"/>
    <s v="Kaduna"/>
    <s v="Kaduna"/>
    <s v="P029"/>
    <x v="1"/>
    <s v="Accessories"/>
    <s v="Accessories Model 4"/>
    <n v="1472.76"/>
    <n v="6"/>
    <n v="0.05"/>
    <x v="1027"/>
    <n v="2024"/>
    <x v="4"/>
    <n v="0.21000027159890272"/>
    <s v="Profit"/>
    <s v="Large Order"/>
  </r>
  <r>
    <s v="O01054"/>
    <x v="28"/>
    <d v="2024-10-27T00:00:00"/>
    <s v="C081"/>
    <x v="69"/>
    <x v="0"/>
    <x v="2"/>
    <s v="Enugu"/>
    <s v="Enugu"/>
    <s v="P009"/>
    <x v="2"/>
    <s v="Tables"/>
    <s v="Tables Model 4"/>
    <n v="789.5"/>
    <n v="1"/>
    <n v="0.1"/>
    <x v="1028"/>
    <n v="2024"/>
    <x v="6"/>
    <n v="0.16999366687777076"/>
    <s v="Profit"/>
    <s v="Small Order"/>
  </r>
  <r>
    <s v="O01055"/>
    <x v="94"/>
    <d v="2024-04-28T00:00:00"/>
    <s v="C054"/>
    <x v="80"/>
    <x v="0"/>
    <x v="0"/>
    <s v="Rivers"/>
    <s v="Port Harcourt"/>
    <s v="P021"/>
    <x v="1"/>
    <s v="Phones"/>
    <s v="Phones Model 1"/>
    <n v="713.58"/>
    <n v="3"/>
    <n v="0.1"/>
    <x v="1029"/>
    <n v="2024"/>
    <x v="4"/>
    <n v="0.17000196193839512"/>
    <s v="Profit"/>
    <s v="Small Order"/>
  </r>
  <r>
    <s v="O01056"/>
    <x v="39"/>
    <d v="2023-07-16T00:00:00"/>
    <s v="C065"/>
    <x v="68"/>
    <x v="1"/>
    <x v="2"/>
    <s v="Enugu"/>
    <s v="Enugu"/>
    <s v="P008"/>
    <x v="2"/>
    <s v="Tables"/>
    <s v="Tables Model 3"/>
    <n v="451.63"/>
    <n v="5"/>
    <n v="0"/>
    <x v="1030"/>
    <n v="2023"/>
    <x v="1"/>
    <n v="0.25000553550472732"/>
    <s v="Profit"/>
    <s v="Small Order"/>
  </r>
  <r>
    <s v="O01057"/>
    <x v="573"/>
    <d v="2023-01-15T00:00:00"/>
    <s v="C054"/>
    <x v="80"/>
    <x v="0"/>
    <x v="3"/>
    <s v="Lagos"/>
    <s v="Ikeja"/>
    <s v="P017"/>
    <x v="0"/>
    <s v="Binders"/>
    <s v="Binders Model 2"/>
    <n v="1090.2"/>
    <n v="2"/>
    <n v="0.1"/>
    <x v="1031"/>
    <n v="2023"/>
    <x v="7"/>
    <n v="0.16999633094844982"/>
    <s v="Profit"/>
    <s v="Large Order"/>
  </r>
  <r>
    <s v="O01058"/>
    <x v="84"/>
    <d v="2023-03-22T00:00:00"/>
    <s v="C017"/>
    <x v="41"/>
    <x v="1"/>
    <x v="2"/>
    <s v="Enugu"/>
    <s v="Enugu"/>
    <s v="P007"/>
    <x v="2"/>
    <s v="Tables"/>
    <s v="Tables Model 2"/>
    <n v="51.98"/>
    <n v="10"/>
    <n v="0.3"/>
    <x v="1032"/>
    <n v="2023"/>
    <x v="3"/>
    <n v="1.0003847633705272E-2"/>
    <s v="Profit"/>
    <s v="Small Order"/>
  </r>
  <r>
    <s v="O01059"/>
    <x v="439"/>
    <d v="2024-08-11T00:00:00"/>
    <s v="C047"/>
    <x v="30"/>
    <x v="0"/>
    <x v="3"/>
    <s v="Lagos"/>
    <s v="Ikeja"/>
    <s v="P027"/>
    <x v="1"/>
    <s v="Accessories"/>
    <s v="Accessories Model 2"/>
    <n v="1509.99"/>
    <n v="6"/>
    <n v="0.1"/>
    <x v="1033"/>
    <n v="2024"/>
    <x v="0"/>
    <n v="0.17000112583527041"/>
    <s v="Profit"/>
    <s v="Large Order"/>
  </r>
  <r>
    <s v="O01060"/>
    <x v="445"/>
    <d v="2024-10-02T00:00:00"/>
    <s v="C004"/>
    <x v="33"/>
    <x v="1"/>
    <x v="3"/>
    <s v="Lagos"/>
    <s v="Ikeja"/>
    <s v="P011"/>
    <x v="0"/>
    <s v="Paper"/>
    <s v="Paper Model 1"/>
    <n v="589.14"/>
    <n v="9"/>
    <n v="0.3"/>
    <x v="1034"/>
    <n v="2024"/>
    <x v="11"/>
    <n v="9.997623654818889E-3"/>
    <s v="Profit"/>
    <s v="Small Order"/>
  </r>
  <r>
    <s v="O01061"/>
    <x v="20"/>
    <d v="2024-06-14T00:00:00"/>
    <s v="C004"/>
    <x v="33"/>
    <x v="1"/>
    <x v="2"/>
    <s v="Enugu"/>
    <s v="Enugu"/>
    <s v="P027"/>
    <x v="1"/>
    <s v="Accessories"/>
    <s v="Accessories Model 2"/>
    <n v="264.41000000000003"/>
    <n v="5"/>
    <n v="0"/>
    <x v="1035"/>
    <n v="2024"/>
    <x v="10"/>
    <n v="0.24999054498695203"/>
    <s v="Profit"/>
    <s v="Small Order"/>
  </r>
  <r>
    <s v="O01062"/>
    <x v="7"/>
    <d v="2023-05-24T00:00:00"/>
    <s v="C093"/>
    <x v="83"/>
    <x v="1"/>
    <x v="1"/>
    <s v="Kaduna"/>
    <s v="Kaduna"/>
    <s v="P009"/>
    <x v="2"/>
    <s v="Tables"/>
    <s v="Tables Model 4"/>
    <n v="1000.12"/>
    <n v="4"/>
    <n v="0.3"/>
    <x v="876"/>
    <n v="2023"/>
    <x v="2"/>
    <n v="9.998800143982722E-3"/>
    <s v="Profit"/>
    <s v="Large Order"/>
  </r>
  <r>
    <s v="O01063"/>
    <x v="17"/>
    <d v="2025-01-03T00:00:00"/>
    <s v="C076"/>
    <x v="42"/>
    <x v="2"/>
    <x v="2"/>
    <s v="Enugu"/>
    <s v="Enugu"/>
    <s v="P019"/>
    <x v="0"/>
    <s v="Binders"/>
    <s v="Binders Model 4"/>
    <n v="1036.31"/>
    <n v="7"/>
    <n v="0.3"/>
    <x v="1036"/>
    <n v="2024"/>
    <x v="5"/>
    <n v="9.9970086171126404E-3"/>
    <s v="Profit"/>
    <s v="Large Order"/>
  </r>
  <r>
    <s v="O01064"/>
    <x v="395"/>
    <d v="2024-05-13T00:00:00"/>
    <s v="C099"/>
    <x v="13"/>
    <x v="1"/>
    <x v="3"/>
    <s v="Lagos"/>
    <s v="Ikeja"/>
    <s v="P010"/>
    <x v="2"/>
    <s v="Tables"/>
    <s v="Tables Model 5"/>
    <n v="1040.92"/>
    <n v="6"/>
    <n v="0.05"/>
    <x v="1037"/>
    <n v="2024"/>
    <x v="2"/>
    <n v="0.20999692579641085"/>
    <s v="Profit"/>
    <s v="Large Order"/>
  </r>
  <r>
    <s v="O01065"/>
    <x v="574"/>
    <d v="2023-04-13T00:00:00"/>
    <s v="C022"/>
    <x v="85"/>
    <x v="1"/>
    <x v="1"/>
    <s v="Kaduna"/>
    <s v="Kaduna"/>
    <s v="P020"/>
    <x v="0"/>
    <s v="Binders"/>
    <s v="Binders Model 5"/>
    <n v="1550.44"/>
    <n v="4"/>
    <n v="0.1"/>
    <x v="1038"/>
    <n v="2023"/>
    <x v="4"/>
    <n v="0.16999690410464124"/>
    <s v="Profit"/>
    <s v="Large Order"/>
  </r>
  <r>
    <s v="O01066"/>
    <x v="381"/>
    <d v="2024-11-02T00:00:00"/>
    <s v="C071"/>
    <x v="72"/>
    <x v="0"/>
    <x v="0"/>
    <s v="Rivers"/>
    <s v="Port Harcourt"/>
    <s v="P015"/>
    <x v="0"/>
    <s v="Paper"/>
    <s v="Paper Model 5"/>
    <n v="331.96"/>
    <n v="10"/>
    <n v="0.05"/>
    <x v="1039"/>
    <n v="2024"/>
    <x v="6"/>
    <n v="0.20999518014218579"/>
    <s v="Profit"/>
    <s v="Small Order"/>
  </r>
  <r>
    <s v="O01067"/>
    <x v="350"/>
    <d v="2024-12-29T00:00:00"/>
    <s v="C088"/>
    <x v="27"/>
    <x v="1"/>
    <x v="0"/>
    <s v="Rivers"/>
    <s v="Port Harcourt"/>
    <s v="P024"/>
    <x v="1"/>
    <s v="Phones"/>
    <s v="Phones Model 4"/>
    <n v="1623.86"/>
    <n v="7"/>
    <n v="0.2"/>
    <x v="1040"/>
    <n v="2024"/>
    <x v="5"/>
    <n v="9.000160112324955E-2"/>
    <s v="Profit"/>
    <s v="Large Order"/>
  </r>
  <r>
    <s v="O01068"/>
    <x v="158"/>
    <d v="2024-01-12T00:00:00"/>
    <s v="C048"/>
    <x v="55"/>
    <x v="1"/>
    <x v="3"/>
    <s v="Lagos"/>
    <s v="Ikeja"/>
    <s v="P016"/>
    <x v="0"/>
    <s v="Binders"/>
    <s v="Binders Model 1"/>
    <n v="1578.83"/>
    <n v="6"/>
    <n v="0.1"/>
    <x v="1041"/>
    <n v="2024"/>
    <x v="7"/>
    <n v="0.16999930328154392"/>
    <s v="Profit"/>
    <s v="Large Order"/>
  </r>
  <r>
    <s v="O01069"/>
    <x v="346"/>
    <d v="2024-06-10T00:00:00"/>
    <s v="C013"/>
    <x v="86"/>
    <x v="0"/>
    <x v="3"/>
    <s v="Lagos"/>
    <s v="Ikeja"/>
    <s v="P025"/>
    <x v="1"/>
    <s v="Phones"/>
    <s v="Phones Model 5"/>
    <n v="997.23"/>
    <n v="10"/>
    <n v="0.3"/>
    <x v="1042"/>
    <n v="2024"/>
    <x v="10"/>
    <n v="9.9976936113033103E-3"/>
    <s v="Profit"/>
    <s v="Small Order"/>
  </r>
  <r>
    <s v="O01070"/>
    <x v="575"/>
    <d v="2024-10-13T00:00:00"/>
    <s v="C063"/>
    <x v="10"/>
    <x v="0"/>
    <x v="3"/>
    <s v="Lagos"/>
    <s v="Ikeja"/>
    <s v="P008"/>
    <x v="2"/>
    <s v="Tables"/>
    <s v="Tables Model 3"/>
    <n v="1537.55"/>
    <n v="6"/>
    <n v="0.2"/>
    <x v="1043"/>
    <n v="2024"/>
    <x v="6"/>
    <n v="9.0000325192676658E-2"/>
    <s v="Profit"/>
    <s v="Large Order"/>
  </r>
  <r>
    <s v="O01071"/>
    <x v="345"/>
    <d v="2024-02-27T00:00:00"/>
    <s v="C088"/>
    <x v="27"/>
    <x v="1"/>
    <x v="3"/>
    <s v="Lagos"/>
    <s v="Ikeja"/>
    <s v="P006"/>
    <x v="2"/>
    <s v="Tables"/>
    <s v="Tables Model 1"/>
    <n v="831.82"/>
    <n v="4"/>
    <n v="0.1"/>
    <x v="1044"/>
    <n v="2024"/>
    <x v="8"/>
    <n v="0.17000072130989877"/>
    <s v="Profit"/>
    <s v="Small Order"/>
  </r>
  <r>
    <s v="O01072"/>
    <x v="238"/>
    <d v="2024-03-17T00:00:00"/>
    <s v="C038"/>
    <x v="28"/>
    <x v="2"/>
    <x v="3"/>
    <s v="Lagos"/>
    <s v="Ikeja"/>
    <s v="P024"/>
    <x v="1"/>
    <s v="Phones"/>
    <s v="Phones Model 4"/>
    <n v="1963.98"/>
    <n v="4"/>
    <n v="0.2"/>
    <x v="1045"/>
    <n v="2024"/>
    <x v="3"/>
    <n v="9.0000916506278061E-2"/>
    <s v="Profit"/>
    <s v="Large Order"/>
  </r>
  <r>
    <s v="O01073"/>
    <x v="280"/>
    <d v="2023-03-01T00:00:00"/>
    <s v="C086"/>
    <x v="51"/>
    <x v="1"/>
    <x v="2"/>
    <s v="Enugu"/>
    <s v="Enugu"/>
    <s v="P004"/>
    <x v="2"/>
    <s v="Chairs"/>
    <s v="Chairs Model 4"/>
    <n v="241.82"/>
    <n v="10"/>
    <n v="0.3"/>
    <x v="665"/>
    <n v="2023"/>
    <x v="8"/>
    <n v="1.0007443553055993E-2"/>
    <s v="Profit"/>
    <s v="Small Order"/>
  </r>
  <r>
    <s v="O01074"/>
    <x v="208"/>
    <d v="2024-02-01T00:00:00"/>
    <s v="C054"/>
    <x v="80"/>
    <x v="0"/>
    <x v="2"/>
    <s v="Enugu"/>
    <s v="Enugu"/>
    <s v="P009"/>
    <x v="2"/>
    <s v="Tables"/>
    <s v="Tables Model 4"/>
    <n v="702.24"/>
    <n v="10"/>
    <n v="0.05"/>
    <x v="1046"/>
    <n v="2024"/>
    <x v="7"/>
    <n v="0.20999943039416724"/>
    <s v="Profit"/>
    <s v="Small Order"/>
  </r>
  <r>
    <s v="O01075"/>
    <x v="125"/>
    <d v="2024-01-01T00:00:00"/>
    <s v="C036"/>
    <x v="84"/>
    <x v="1"/>
    <x v="0"/>
    <s v="Rivers"/>
    <s v="Port Harcourt"/>
    <s v="P011"/>
    <x v="0"/>
    <s v="Paper"/>
    <s v="Paper Model 1"/>
    <n v="1114.69"/>
    <n v="8"/>
    <n v="0.2"/>
    <x v="1047"/>
    <n v="2023"/>
    <x v="5"/>
    <n v="8.9998116068144493E-2"/>
    <s v="Profit"/>
    <s v="Large Order"/>
  </r>
  <r>
    <s v="O01076"/>
    <x v="268"/>
    <d v="2023-10-18T00:00:00"/>
    <s v="C018"/>
    <x v="5"/>
    <x v="0"/>
    <x v="1"/>
    <s v="Kaduna"/>
    <s v="Kaduna"/>
    <s v="P030"/>
    <x v="1"/>
    <s v="Accessories"/>
    <s v="Accessories Model 5"/>
    <n v="746.29"/>
    <n v="3"/>
    <n v="0.3"/>
    <x v="1048"/>
    <n v="2023"/>
    <x v="6"/>
    <n v="9.9961141111364216E-3"/>
    <s v="Profit"/>
    <s v="Small Order"/>
  </r>
  <r>
    <s v="O01077"/>
    <x v="481"/>
    <d v="2024-11-04T00:00:00"/>
    <s v="C011"/>
    <x v="1"/>
    <x v="1"/>
    <x v="1"/>
    <s v="Kaduna"/>
    <s v="Kaduna"/>
    <s v="P009"/>
    <x v="2"/>
    <s v="Tables"/>
    <s v="Tables Model 4"/>
    <n v="1725.99"/>
    <n v="9"/>
    <n v="0.2"/>
    <x v="1049"/>
    <n v="2024"/>
    <x v="6"/>
    <n v="9.0000521439869294E-2"/>
    <s v="Profit"/>
    <s v="Large Order"/>
  </r>
  <r>
    <s v="O01078"/>
    <x v="274"/>
    <d v="2023-06-18T00:00:00"/>
    <s v="C051"/>
    <x v="67"/>
    <x v="1"/>
    <x v="3"/>
    <s v="Lagos"/>
    <s v="Ikeja"/>
    <s v="P001"/>
    <x v="2"/>
    <s v="Chairs"/>
    <s v="Chairs Model 1"/>
    <n v="1667.2"/>
    <n v="10"/>
    <n v="0"/>
    <x v="1050"/>
    <n v="2023"/>
    <x v="10"/>
    <n v="0.25"/>
    <s v="Profit"/>
    <s v="Large Order"/>
  </r>
  <r>
    <s v="O01079"/>
    <x v="165"/>
    <d v="2023-10-13T00:00:00"/>
    <s v="C004"/>
    <x v="33"/>
    <x v="1"/>
    <x v="1"/>
    <s v="Kaduna"/>
    <s v="Kaduna"/>
    <s v="P014"/>
    <x v="0"/>
    <s v="Paper"/>
    <s v="Paper Model 4"/>
    <n v="970.88"/>
    <n v="9"/>
    <n v="0.05"/>
    <x v="1051"/>
    <n v="2023"/>
    <x v="6"/>
    <n v="0.2099950560316414"/>
    <s v="Profit"/>
    <s v="Small Order"/>
  </r>
  <r>
    <s v="O01080"/>
    <x v="250"/>
    <d v="2023-11-17T00:00:00"/>
    <s v="C044"/>
    <x v="26"/>
    <x v="0"/>
    <x v="1"/>
    <s v="Kaduna"/>
    <s v="Kaduna"/>
    <s v="P025"/>
    <x v="1"/>
    <s v="Phones"/>
    <s v="Phones Model 5"/>
    <n v="502.34"/>
    <n v="5"/>
    <n v="0"/>
    <x v="1052"/>
    <n v="2023"/>
    <x v="9"/>
    <n v="0.24999004658199628"/>
    <s v="Profit"/>
    <s v="Small Order"/>
  </r>
  <r>
    <s v="O01081"/>
    <x v="304"/>
    <d v="2023-03-31T00:00:00"/>
    <s v="C007"/>
    <x v="88"/>
    <x v="0"/>
    <x v="3"/>
    <s v="Lagos"/>
    <s v="Ikeja"/>
    <s v="P018"/>
    <x v="0"/>
    <s v="Binders"/>
    <s v="Binders Model 3"/>
    <n v="1834"/>
    <n v="7"/>
    <n v="0.05"/>
    <x v="1053"/>
    <n v="2023"/>
    <x v="3"/>
    <n v="0.21"/>
    <s v="Profit"/>
    <s v="Large Order"/>
  </r>
  <r>
    <s v="O01082"/>
    <x v="576"/>
    <d v="2024-01-22T00:00:00"/>
    <s v="C019"/>
    <x v="36"/>
    <x v="2"/>
    <x v="1"/>
    <s v="Kaduna"/>
    <s v="Kaduna"/>
    <s v="P002"/>
    <x v="2"/>
    <s v="Chairs"/>
    <s v="Chairs Model 2"/>
    <n v="1822.51"/>
    <n v="2"/>
    <n v="0.1"/>
    <x v="1054"/>
    <n v="2024"/>
    <x v="7"/>
    <n v="0.17000181068965328"/>
    <s v="Profit"/>
    <s v="Large Order"/>
  </r>
  <r>
    <s v="O01083"/>
    <x v="526"/>
    <d v="2023-11-27T00:00:00"/>
    <s v="C061"/>
    <x v="62"/>
    <x v="2"/>
    <x v="2"/>
    <s v="Enugu"/>
    <s v="Enugu"/>
    <s v="P004"/>
    <x v="2"/>
    <s v="Chairs"/>
    <s v="Chairs Model 4"/>
    <n v="1029.7"/>
    <n v="8"/>
    <n v="0.2"/>
    <x v="1055"/>
    <n v="2023"/>
    <x v="9"/>
    <n v="8.9997086530057294E-2"/>
    <s v="Profit"/>
    <s v="Large Order"/>
  </r>
  <r>
    <s v="O01084"/>
    <x v="185"/>
    <d v="2023-03-08T00:00:00"/>
    <s v="C023"/>
    <x v="40"/>
    <x v="0"/>
    <x v="3"/>
    <s v="Lagos"/>
    <s v="Ikeja"/>
    <s v="P022"/>
    <x v="1"/>
    <s v="Phones"/>
    <s v="Phones Model 2"/>
    <n v="1544.51"/>
    <n v="5"/>
    <n v="0.05"/>
    <x v="1056"/>
    <n v="2023"/>
    <x v="3"/>
    <n v="0.21000187761814429"/>
    <s v="Profit"/>
    <s v="Large Order"/>
  </r>
  <r>
    <s v="O01085"/>
    <x v="90"/>
    <d v="2024-12-02T00:00:00"/>
    <s v="C100"/>
    <x v="74"/>
    <x v="2"/>
    <x v="2"/>
    <s v="Enugu"/>
    <s v="Enugu"/>
    <s v="P028"/>
    <x v="1"/>
    <s v="Accessories"/>
    <s v="Accessories Model 3"/>
    <n v="1351.95"/>
    <n v="9"/>
    <n v="0.3"/>
    <x v="226"/>
    <n v="2024"/>
    <x v="9"/>
    <n v="1.0000369836162579E-2"/>
    <s v="Profit"/>
    <s v="Large Order"/>
  </r>
  <r>
    <s v="O01086"/>
    <x v="300"/>
    <d v="2024-12-16T00:00:00"/>
    <s v="C044"/>
    <x v="26"/>
    <x v="0"/>
    <x v="0"/>
    <s v="Rivers"/>
    <s v="Port Harcourt"/>
    <s v="P003"/>
    <x v="2"/>
    <s v="Chairs"/>
    <s v="Chairs Model 3"/>
    <n v="998.25"/>
    <n v="6"/>
    <n v="0.1"/>
    <x v="1057"/>
    <n v="2024"/>
    <x v="5"/>
    <n v="0.16999749561733032"/>
    <s v="Profit"/>
    <s v="Small Order"/>
  </r>
  <r>
    <s v="O01087"/>
    <x v="80"/>
    <d v="2024-05-19T00:00:00"/>
    <s v="C033"/>
    <x v="16"/>
    <x v="2"/>
    <x v="0"/>
    <s v="Rivers"/>
    <s v="Port Harcourt"/>
    <s v="P003"/>
    <x v="2"/>
    <s v="Chairs"/>
    <s v="Chairs Model 3"/>
    <n v="1213.98"/>
    <n v="6"/>
    <n v="0"/>
    <x v="1058"/>
    <n v="2024"/>
    <x v="2"/>
    <n v="0.25000411868399808"/>
    <s v="Profit"/>
    <s v="Large Order"/>
  </r>
  <r>
    <s v="O01088"/>
    <x v="577"/>
    <d v="2023-10-01T00:00:00"/>
    <s v="C008"/>
    <x v="32"/>
    <x v="2"/>
    <x v="3"/>
    <s v="Lagos"/>
    <s v="Ikeja"/>
    <s v="P002"/>
    <x v="2"/>
    <s v="Chairs"/>
    <s v="Chairs Model 2"/>
    <n v="666.17"/>
    <n v="8"/>
    <n v="0.05"/>
    <x v="1059"/>
    <n v="2023"/>
    <x v="11"/>
    <n v="0.21000645480883259"/>
    <s v="Profit"/>
    <s v="Small Order"/>
  </r>
  <r>
    <s v="O01089"/>
    <x v="274"/>
    <d v="2023-06-17T00:00:00"/>
    <s v="C008"/>
    <x v="32"/>
    <x v="2"/>
    <x v="2"/>
    <s v="Enugu"/>
    <s v="Enugu"/>
    <s v="P028"/>
    <x v="1"/>
    <s v="Accessories"/>
    <s v="Accessories Model 3"/>
    <n v="411.81"/>
    <n v="7"/>
    <n v="0.05"/>
    <x v="768"/>
    <n v="2023"/>
    <x v="10"/>
    <n v="0.20999975716956851"/>
    <s v="Profit"/>
    <s v="Small Order"/>
  </r>
  <r>
    <s v="O01090"/>
    <x v="578"/>
    <d v="2024-06-11T00:00:00"/>
    <s v="C035"/>
    <x v="24"/>
    <x v="2"/>
    <x v="2"/>
    <s v="Enugu"/>
    <s v="Enugu"/>
    <s v="P006"/>
    <x v="2"/>
    <s v="Tables"/>
    <s v="Tables Model 1"/>
    <n v="238.95"/>
    <n v="10"/>
    <n v="0.1"/>
    <x v="692"/>
    <n v="2024"/>
    <x v="10"/>
    <n v="0.1699937225360954"/>
    <s v="Profit"/>
    <s v="Small Order"/>
  </r>
  <r>
    <s v="O01091"/>
    <x v="72"/>
    <d v="2023-08-25T00:00:00"/>
    <s v="C081"/>
    <x v="69"/>
    <x v="0"/>
    <x v="0"/>
    <s v="Rivers"/>
    <s v="Port Harcourt"/>
    <s v="P003"/>
    <x v="2"/>
    <s v="Chairs"/>
    <s v="Chairs Model 3"/>
    <n v="223.61"/>
    <n v="2"/>
    <n v="0.05"/>
    <x v="1060"/>
    <n v="2023"/>
    <x v="0"/>
    <n v="0.21000849693663073"/>
    <s v="Profit"/>
    <s v="Small Order"/>
  </r>
  <r>
    <s v="O01092"/>
    <x v="77"/>
    <d v="2023-09-13T00:00:00"/>
    <s v="C016"/>
    <x v="61"/>
    <x v="2"/>
    <x v="3"/>
    <s v="Lagos"/>
    <s v="Ikeja"/>
    <s v="P027"/>
    <x v="1"/>
    <s v="Accessories"/>
    <s v="Accessories Model 2"/>
    <n v="1673.95"/>
    <n v="8"/>
    <n v="0.05"/>
    <x v="1061"/>
    <n v="2023"/>
    <x v="11"/>
    <n v="0.21000029869470413"/>
    <s v="Profit"/>
    <s v="Large Order"/>
  </r>
  <r>
    <s v="O01093"/>
    <x v="420"/>
    <d v="2024-03-11T00:00:00"/>
    <s v="C039"/>
    <x v="0"/>
    <x v="0"/>
    <x v="1"/>
    <s v="Kaduna"/>
    <s v="Kaduna"/>
    <s v="P023"/>
    <x v="1"/>
    <s v="Phones"/>
    <s v="Phones Model 3"/>
    <n v="585.07000000000005"/>
    <n v="5"/>
    <n v="0.05"/>
    <x v="1062"/>
    <n v="2024"/>
    <x v="3"/>
    <n v="0.20999196677320661"/>
    <s v="Profit"/>
    <s v="Small Order"/>
  </r>
  <r>
    <s v="O01094"/>
    <x v="499"/>
    <d v="2024-04-24T00:00:00"/>
    <s v="C049"/>
    <x v="82"/>
    <x v="2"/>
    <x v="2"/>
    <s v="Enugu"/>
    <s v="Enugu"/>
    <s v="P026"/>
    <x v="1"/>
    <s v="Accessories"/>
    <s v="Accessories Model 1"/>
    <n v="1314.45"/>
    <n v="2"/>
    <n v="0.2"/>
    <x v="1063"/>
    <n v="2024"/>
    <x v="4"/>
    <n v="8.9999619612765785E-2"/>
    <s v="Profit"/>
    <s v="Large Order"/>
  </r>
  <r>
    <s v="O01095"/>
    <x v="452"/>
    <d v="2024-05-08T00:00:00"/>
    <s v="C054"/>
    <x v="80"/>
    <x v="0"/>
    <x v="0"/>
    <s v="Rivers"/>
    <s v="Port Harcourt"/>
    <s v="P008"/>
    <x v="2"/>
    <s v="Tables"/>
    <s v="Tables Model 3"/>
    <n v="1304.2"/>
    <n v="5"/>
    <n v="0"/>
    <x v="1064"/>
    <n v="2024"/>
    <x v="2"/>
    <n v="0.25"/>
    <s v="Profit"/>
    <s v="Large Order"/>
  </r>
  <r>
    <s v="O01096"/>
    <x v="575"/>
    <d v="2024-10-11T00:00:00"/>
    <s v="C051"/>
    <x v="67"/>
    <x v="1"/>
    <x v="1"/>
    <s v="Kaduna"/>
    <s v="Kaduna"/>
    <s v="P028"/>
    <x v="1"/>
    <s v="Accessories"/>
    <s v="Accessories Model 3"/>
    <n v="1679.84"/>
    <n v="6"/>
    <n v="0.1"/>
    <x v="1065"/>
    <n v="2024"/>
    <x v="6"/>
    <n v="0.16999833317458807"/>
    <s v="Profit"/>
    <s v="Large Order"/>
  </r>
  <r>
    <s v="O01097"/>
    <x v="472"/>
    <d v="2023-09-10T00:00:00"/>
    <s v="C007"/>
    <x v="88"/>
    <x v="0"/>
    <x v="1"/>
    <s v="Kaduna"/>
    <s v="Kaduna"/>
    <s v="P014"/>
    <x v="0"/>
    <s v="Paper"/>
    <s v="Paper Model 4"/>
    <n v="1071.42"/>
    <n v="5"/>
    <n v="0.1"/>
    <x v="1066"/>
    <n v="2023"/>
    <x v="11"/>
    <n v="0.1699986933228799"/>
    <s v="Profit"/>
    <s v="Large Order"/>
  </r>
  <r>
    <s v="O01098"/>
    <x v="561"/>
    <d v="2023-12-17T00:00:00"/>
    <s v="C099"/>
    <x v="13"/>
    <x v="1"/>
    <x v="2"/>
    <s v="Enugu"/>
    <s v="Enugu"/>
    <s v="P029"/>
    <x v="1"/>
    <s v="Accessories"/>
    <s v="Accessories Model 4"/>
    <n v="800.35"/>
    <n v="1"/>
    <n v="0.05"/>
    <x v="1067"/>
    <n v="2023"/>
    <x v="5"/>
    <n v="0.20999562691322546"/>
    <s v="Profit"/>
    <s v="Small Order"/>
  </r>
  <r>
    <s v="O01099"/>
    <x v="123"/>
    <d v="2023-06-06T00:00:00"/>
    <s v="C064"/>
    <x v="76"/>
    <x v="2"/>
    <x v="1"/>
    <s v="Kaduna"/>
    <s v="Kaduna"/>
    <s v="P018"/>
    <x v="0"/>
    <s v="Binders"/>
    <s v="Binders Model 3"/>
    <n v="664.06"/>
    <n v="8"/>
    <n v="0.2"/>
    <x v="1068"/>
    <n v="2023"/>
    <x v="2"/>
    <n v="9.0006927084901975E-2"/>
    <s v="Profit"/>
    <s v="Small Order"/>
  </r>
  <r>
    <s v="O01100"/>
    <x v="257"/>
    <d v="2024-11-16T00:00:00"/>
    <s v="C099"/>
    <x v="13"/>
    <x v="1"/>
    <x v="0"/>
    <s v="Rivers"/>
    <s v="Port Harcourt"/>
    <s v="P018"/>
    <x v="0"/>
    <s v="Binders"/>
    <s v="Binders Model 3"/>
    <n v="306.93"/>
    <n v="9"/>
    <n v="0.2"/>
    <x v="1069"/>
    <n v="2024"/>
    <x v="9"/>
    <n v="8.9987945134069658E-2"/>
    <s v="Profit"/>
    <s v="Small Order"/>
  </r>
  <r>
    <s v="O01101"/>
    <x v="18"/>
    <d v="2024-02-26T00:00:00"/>
    <s v="C032"/>
    <x v="48"/>
    <x v="0"/>
    <x v="0"/>
    <s v="Rivers"/>
    <s v="Port Harcourt"/>
    <s v="P016"/>
    <x v="0"/>
    <s v="Binders"/>
    <s v="Binders Model 1"/>
    <n v="709.71"/>
    <n v="3"/>
    <n v="0.3"/>
    <x v="1070"/>
    <n v="2024"/>
    <x v="8"/>
    <n v="1.0004086176043736E-2"/>
    <s v="Profit"/>
    <s v="Small Order"/>
  </r>
  <r>
    <s v="O01102"/>
    <x v="527"/>
    <d v="2024-05-01T00:00:00"/>
    <s v="C059"/>
    <x v="60"/>
    <x v="0"/>
    <x v="0"/>
    <s v="Rivers"/>
    <s v="Port Harcourt"/>
    <s v="P010"/>
    <x v="2"/>
    <s v="Tables"/>
    <s v="Tables Model 5"/>
    <n v="1163.07"/>
    <n v="8"/>
    <n v="0.3"/>
    <x v="1071"/>
    <n v="2024"/>
    <x v="4"/>
    <n v="9.9993981445656768E-3"/>
    <s v="Profit"/>
    <s v="Large Order"/>
  </r>
  <r>
    <s v="O01103"/>
    <x v="175"/>
    <d v="2024-10-17T00:00:00"/>
    <s v="C053"/>
    <x v="65"/>
    <x v="1"/>
    <x v="3"/>
    <s v="Lagos"/>
    <s v="Ikeja"/>
    <s v="P011"/>
    <x v="0"/>
    <s v="Paper"/>
    <s v="Paper Model 1"/>
    <n v="1202.26"/>
    <n v="8"/>
    <n v="0.1"/>
    <x v="1072"/>
    <n v="2024"/>
    <x v="6"/>
    <n v="0.1699965065792757"/>
    <s v="Profit"/>
    <s v="Large Order"/>
  </r>
  <r>
    <s v="O01104"/>
    <x v="40"/>
    <d v="2023-07-21T00:00:00"/>
    <s v="C073"/>
    <x v="21"/>
    <x v="2"/>
    <x v="2"/>
    <s v="Enugu"/>
    <s v="Enugu"/>
    <s v="P007"/>
    <x v="2"/>
    <s v="Tables"/>
    <s v="Tables Model 2"/>
    <n v="146.63"/>
    <n v="6"/>
    <n v="0.1"/>
    <x v="1073"/>
    <n v="2023"/>
    <x v="1"/>
    <n v="0.17001977767169066"/>
    <s v="Profit"/>
    <s v="Small Order"/>
  </r>
  <r>
    <s v="O01105"/>
    <x v="579"/>
    <d v="2024-08-24T00:00:00"/>
    <s v="C022"/>
    <x v="85"/>
    <x v="1"/>
    <x v="1"/>
    <s v="Kaduna"/>
    <s v="Kaduna"/>
    <s v="P023"/>
    <x v="1"/>
    <s v="Phones"/>
    <s v="Phones Model 3"/>
    <n v="1312.37"/>
    <n v="2"/>
    <n v="0"/>
    <x v="1074"/>
    <n v="2024"/>
    <x v="0"/>
    <n v="0.24999809504941442"/>
    <s v="Profit"/>
    <s v="Large Order"/>
  </r>
  <r>
    <s v="O01106"/>
    <x v="338"/>
    <d v="2024-05-10T00:00:00"/>
    <s v="C077"/>
    <x v="59"/>
    <x v="1"/>
    <x v="2"/>
    <s v="Enugu"/>
    <s v="Enugu"/>
    <s v="P003"/>
    <x v="2"/>
    <s v="Chairs"/>
    <s v="Chairs Model 3"/>
    <n v="1816.64"/>
    <n v="9"/>
    <n v="0"/>
    <x v="1075"/>
    <n v="2024"/>
    <x v="2"/>
    <n v="0.25"/>
    <s v="Profit"/>
    <s v="Large Order"/>
  </r>
  <r>
    <s v="O01107"/>
    <x v="483"/>
    <d v="2024-01-19T00:00:00"/>
    <s v="C050"/>
    <x v="4"/>
    <x v="1"/>
    <x v="1"/>
    <s v="Kaduna"/>
    <s v="Kaduna"/>
    <s v="P019"/>
    <x v="0"/>
    <s v="Binders"/>
    <s v="Binders Model 4"/>
    <n v="1846.04"/>
    <n v="2"/>
    <n v="0.1"/>
    <x v="1076"/>
    <n v="2024"/>
    <x v="7"/>
    <n v="0.17000173344022881"/>
    <s v="Profit"/>
    <s v="Large Order"/>
  </r>
  <r>
    <s v="O01108"/>
    <x v="366"/>
    <d v="2023-05-01T00:00:00"/>
    <s v="C067"/>
    <x v="47"/>
    <x v="1"/>
    <x v="2"/>
    <s v="Enugu"/>
    <s v="Enugu"/>
    <s v="P017"/>
    <x v="0"/>
    <s v="Binders"/>
    <s v="Binders Model 2"/>
    <n v="914.52"/>
    <n v="10"/>
    <n v="0.2"/>
    <x v="1077"/>
    <n v="2023"/>
    <x v="4"/>
    <n v="9.000349910335477E-2"/>
    <s v="Profit"/>
    <s v="Small Order"/>
  </r>
  <r>
    <s v="O01109"/>
    <x v="425"/>
    <d v="2024-08-06T00:00:00"/>
    <s v="C099"/>
    <x v="13"/>
    <x v="1"/>
    <x v="3"/>
    <s v="Lagos"/>
    <s v="Ikeja"/>
    <s v="P026"/>
    <x v="1"/>
    <s v="Accessories"/>
    <s v="Accessories Model 1"/>
    <n v="1487.8"/>
    <n v="6"/>
    <n v="0.3"/>
    <x v="1078"/>
    <n v="2024"/>
    <x v="1"/>
    <n v="1.0001344266702515E-2"/>
    <s v="Profit"/>
    <s v="Large Order"/>
  </r>
  <r>
    <s v="O01110"/>
    <x v="296"/>
    <d v="2023-08-13T00:00:00"/>
    <s v="C026"/>
    <x v="50"/>
    <x v="1"/>
    <x v="2"/>
    <s v="Enugu"/>
    <s v="Enugu"/>
    <s v="P027"/>
    <x v="1"/>
    <s v="Accessories"/>
    <s v="Accessories Model 2"/>
    <n v="1716.09"/>
    <n v="6"/>
    <n v="0.2"/>
    <x v="1079"/>
    <n v="2023"/>
    <x v="0"/>
    <n v="9.0001107168038968E-2"/>
    <s v="Profit"/>
    <s v="Large Order"/>
  </r>
  <r>
    <s v="O01111"/>
    <x v="525"/>
    <d v="2024-01-30T00:00:00"/>
    <s v="C079"/>
    <x v="6"/>
    <x v="2"/>
    <x v="0"/>
    <s v="Rivers"/>
    <s v="Port Harcourt"/>
    <s v="P004"/>
    <x v="2"/>
    <s v="Chairs"/>
    <s v="Chairs Model 4"/>
    <n v="1312.35"/>
    <n v="4"/>
    <n v="0"/>
    <x v="1074"/>
    <n v="2024"/>
    <x v="7"/>
    <n v="0.25000190497961672"/>
    <s v="Profit"/>
    <s v="Large Order"/>
  </r>
  <r>
    <s v="O01112"/>
    <x v="580"/>
    <d v="2024-01-12T00:00:00"/>
    <s v="C081"/>
    <x v="69"/>
    <x v="0"/>
    <x v="2"/>
    <s v="Enugu"/>
    <s v="Enugu"/>
    <s v="P009"/>
    <x v="2"/>
    <s v="Tables"/>
    <s v="Tables Model 4"/>
    <n v="1537.55"/>
    <n v="1"/>
    <n v="0.05"/>
    <x v="1080"/>
    <n v="2024"/>
    <x v="7"/>
    <n v="0.21000292673408993"/>
    <s v="Profit"/>
    <s v="Large Order"/>
  </r>
  <r>
    <s v="O01113"/>
    <x v="581"/>
    <d v="2024-07-26T00:00:00"/>
    <s v="C037"/>
    <x v="25"/>
    <x v="0"/>
    <x v="0"/>
    <s v="Rivers"/>
    <s v="Port Harcourt"/>
    <s v="P006"/>
    <x v="2"/>
    <s v="Tables"/>
    <s v="Tables Model 1"/>
    <n v="1230.44"/>
    <n v="5"/>
    <n v="0.3"/>
    <x v="1081"/>
    <n v="2024"/>
    <x v="1"/>
    <n v="9.996424043431618E-3"/>
    <s v="Profit"/>
    <s v="Large Order"/>
  </r>
  <r>
    <s v="O01114"/>
    <x v="323"/>
    <d v="2024-08-16T00:00:00"/>
    <s v="C026"/>
    <x v="50"/>
    <x v="1"/>
    <x v="1"/>
    <s v="Kaduna"/>
    <s v="Kaduna"/>
    <s v="P026"/>
    <x v="1"/>
    <s v="Accessories"/>
    <s v="Accessories Model 1"/>
    <n v="1993.38"/>
    <n v="7"/>
    <n v="0"/>
    <x v="1082"/>
    <n v="2024"/>
    <x v="0"/>
    <n v="0.25000250830248122"/>
    <s v="Profit"/>
    <s v="Large Order"/>
  </r>
  <r>
    <s v="O01115"/>
    <x v="582"/>
    <d v="2023-05-22T00:00:00"/>
    <s v="C057"/>
    <x v="70"/>
    <x v="1"/>
    <x v="0"/>
    <s v="Rivers"/>
    <s v="Port Harcourt"/>
    <s v="P030"/>
    <x v="1"/>
    <s v="Accessories"/>
    <s v="Accessories Model 5"/>
    <n v="1006.01"/>
    <n v="8"/>
    <n v="0.1"/>
    <x v="1083"/>
    <n v="2023"/>
    <x v="2"/>
    <n v="0.16999831015596267"/>
    <s v="Profit"/>
    <s v="Large Order"/>
  </r>
  <r>
    <s v="O01116"/>
    <x v="410"/>
    <d v="2024-11-08T00:00:00"/>
    <s v="C064"/>
    <x v="76"/>
    <x v="2"/>
    <x v="3"/>
    <s v="Lagos"/>
    <s v="Ikeja"/>
    <s v="P008"/>
    <x v="2"/>
    <s v="Tables"/>
    <s v="Tables Model 3"/>
    <n v="633.77"/>
    <n v="1"/>
    <n v="0.1"/>
    <x v="801"/>
    <n v="2024"/>
    <x v="9"/>
    <n v="0.16999857992647174"/>
    <s v="Profit"/>
    <s v="Small Order"/>
  </r>
  <r>
    <s v="O01117"/>
    <x v="583"/>
    <d v="2023-06-28T00:00:00"/>
    <s v="C075"/>
    <x v="97"/>
    <x v="0"/>
    <x v="2"/>
    <s v="Enugu"/>
    <s v="Enugu"/>
    <s v="P012"/>
    <x v="0"/>
    <s v="Paper"/>
    <s v="Paper Model 2"/>
    <n v="1488.63"/>
    <n v="6"/>
    <n v="0.2"/>
    <x v="1084"/>
    <n v="2023"/>
    <x v="10"/>
    <n v="9.0002216803369534E-2"/>
    <s v="Profit"/>
    <s v="Large Order"/>
  </r>
  <r>
    <s v="O01118"/>
    <x v="584"/>
    <d v="2024-06-13T00:00:00"/>
    <s v="C061"/>
    <x v="62"/>
    <x v="2"/>
    <x v="0"/>
    <s v="Rivers"/>
    <s v="Port Harcourt"/>
    <s v="P022"/>
    <x v="1"/>
    <s v="Phones"/>
    <s v="Phones Model 2"/>
    <n v="233.59"/>
    <n v="9"/>
    <n v="0.3"/>
    <x v="1085"/>
    <n v="2024"/>
    <x v="10"/>
    <n v="1.0017552121238065E-2"/>
    <s v="Profit"/>
    <s v="Small Order"/>
  </r>
  <r>
    <s v="O01119"/>
    <x v="118"/>
    <d v="2024-11-27T00:00:00"/>
    <s v="C090"/>
    <x v="93"/>
    <x v="2"/>
    <x v="3"/>
    <s v="Lagos"/>
    <s v="Ikeja"/>
    <s v="P001"/>
    <x v="2"/>
    <s v="Chairs"/>
    <s v="Chairs Model 1"/>
    <n v="1585.58"/>
    <n v="10"/>
    <n v="0.2"/>
    <x v="1086"/>
    <n v="2024"/>
    <x v="9"/>
    <n v="8.9998612495112193E-2"/>
    <s v="Profit"/>
    <s v="Large Order"/>
  </r>
  <r>
    <s v="O01120"/>
    <x v="86"/>
    <d v="2024-09-10T00:00:00"/>
    <s v="C028"/>
    <x v="92"/>
    <x v="1"/>
    <x v="1"/>
    <s v="Kaduna"/>
    <s v="Kaduna"/>
    <s v="P020"/>
    <x v="0"/>
    <s v="Binders"/>
    <s v="Binders Model 5"/>
    <n v="945.79"/>
    <n v="8"/>
    <n v="0"/>
    <x v="1087"/>
    <n v="2024"/>
    <x v="11"/>
    <n v="0.25000264329290856"/>
    <s v="Profit"/>
    <s v="Small Order"/>
  </r>
  <r>
    <s v="O01121"/>
    <x v="408"/>
    <d v="2023-03-04T00:00:00"/>
    <s v="C097"/>
    <x v="94"/>
    <x v="2"/>
    <x v="1"/>
    <s v="Kaduna"/>
    <s v="Kaduna"/>
    <s v="P006"/>
    <x v="2"/>
    <s v="Tables"/>
    <s v="Tables Model 1"/>
    <n v="1991.73"/>
    <n v="8"/>
    <n v="0.1"/>
    <x v="1088"/>
    <n v="2023"/>
    <x v="8"/>
    <n v="0.16999794148805308"/>
    <s v="Profit"/>
    <s v="Large Order"/>
  </r>
  <r>
    <s v="O01122"/>
    <x v="242"/>
    <d v="2023-04-14T00:00:00"/>
    <s v="C033"/>
    <x v="16"/>
    <x v="2"/>
    <x v="1"/>
    <s v="Kaduna"/>
    <s v="Kaduna"/>
    <s v="P028"/>
    <x v="1"/>
    <s v="Accessories"/>
    <s v="Accessories Model 3"/>
    <n v="1568.43"/>
    <n v="10"/>
    <n v="0.2"/>
    <x v="1089"/>
    <n v="2023"/>
    <x v="4"/>
    <n v="9.0000828854332027E-2"/>
    <s v="Profit"/>
    <s v="Large Order"/>
  </r>
  <r>
    <s v="O01123"/>
    <x v="118"/>
    <d v="2024-11-25T00:00:00"/>
    <s v="C015"/>
    <x v="39"/>
    <x v="2"/>
    <x v="3"/>
    <s v="Lagos"/>
    <s v="Ikeja"/>
    <s v="P015"/>
    <x v="0"/>
    <s v="Paper"/>
    <s v="Paper Model 5"/>
    <n v="306.22000000000003"/>
    <n v="5"/>
    <n v="0.3"/>
    <x v="1090"/>
    <n v="2024"/>
    <x v="9"/>
    <n v="9.992815622754881E-3"/>
    <s v="Profit"/>
    <s v="Small Order"/>
  </r>
  <r>
    <s v="O01124"/>
    <x v="482"/>
    <d v="2023-11-30T00:00:00"/>
    <s v="C088"/>
    <x v="27"/>
    <x v="1"/>
    <x v="0"/>
    <s v="Rivers"/>
    <s v="Port Harcourt"/>
    <s v="P026"/>
    <x v="1"/>
    <s v="Accessories"/>
    <s v="Accessories Model 1"/>
    <n v="370.83"/>
    <n v="1"/>
    <n v="0.3"/>
    <x v="1091"/>
    <n v="2023"/>
    <x v="9"/>
    <n v="1.000458431087021E-2"/>
    <s v="Profit"/>
    <s v="Small Order"/>
  </r>
  <r>
    <s v="O01125"/>
    <x v="296"/>
    <d v="2023-08-07T00:00:00"/>
    <s v="C026"/>
    <x v="50"/>
    <x v="1"/>
    <x v="0"/>
    <s v="Rivers"/>
    <s v="Port Harcourt"/>
    <s v="P016"/>
    <x v="0"/>
    <s v="Binders"/>
    <s v="Binders Model 1"/>
    <n v="1364.43"/>
    <n v="6"/>
    <n v="0.05"/>
    <x v="1092"/>
    <n v="2023"/>
    <x v="0"/>
    <n v="0.2099997801279655"/>
    <s v="Profit"/>
    <s v="Large Order"/>
  </r>
  <r>
    <s v="O01126"/>
    <x v="585"/>
    <d v="2023-01-16T00:00:00"/>
    <s v="C017"/>
    <x v="41"/>
    <x v="1"/>
    <x v="3"/>
    <s v="Lagos"/>
    <s v="Ikeja"/>
    <s v="P009"/>
    <x v="2"/>
    <s v="Tables"/>
    <s v="Tables Model 4"/>
    <n v="1350.9"/>
    <n v="10"/>
    <n v="0.2"/>
    <x v="1093"/>
    <n v="2023"/>
    <x v="7"/>
    <n v="8.999925975275741E-2"/>
    <s v="Profit"/>
    <s v="Large Order"/>
  </r>
  <r>
    <s v="O01127"/>
    <x v="557"/>
    <d v="2023-08-25T00:00:00"/>
    <s v="C030"/>
    <x v="22"/>
    <x v="1"/>
    <x v="3"/>
    <s v="Lagos"/>
    <s v="Ikeja"/>
    <s v="P026"/>
    <x v="1"/>
    <s v="Accessories"/>
    <s v="Accessories Model 1"/>
    <n v="828.9"/>
    <n v="6"/>
    <n v="0.05"/>
    <x v="1094"/>
    <n v="2023"/>
    <x v="0"/>
    <n v="0.21000120641814451"/>
    <s v="Profit"/>
    <s v="Small Order"/>
  </r>
  <r>
    <s v="O01128"/>
    <x v="412"/>
    <d v="2023-05-19T00:00:00"/>
    <s v="C045"/>
    <x v="8"/>
    <x v="2"/>
    <x v="1"/>
    <s v="Kaduna"/>
    <s v="Kaduna"/>
    <s v="P030"/>
    <x v="1"/>
    <s v="Accessories"/>
    <s v="Accessories Model 5"/>
    <n v="1232.72"/>
    <n v="5"/>
    <n v="0"/>
    <x v="1095"/>
    <n v="2023"/>
    <x v="2"/>
    <n v="0.25"/>
    <s v="Profit"/>
    <s v="Large Order"/>
  </r>
  <r>
    <s v="O01129"/>
    <x v="474"/>
    <d v="2025-01-01T00:00:00"/>
    <s v="C003"/>
    <x v="64"/>
    <x v="0"/>
    <x v="3"/>
    <s v="Lagos"/>
    <s v="Ikeja"/>
    <s v="P016"/>
    <x v="0"/>
    <s v="Binders"/>
    <s v="Binders Model 1"/>
    <n v="1277.9000000000001"/>
    <n v="3"/>
    <n v="0"/>
    <x v="1096"/>
    <n v="2024"/>
    <x v="5"/>
    <n v="0.25000391266922295"/>
    <s v="Profit"/>
    <s v="Large Order"/>
  </r>
  <r>
    <s v="O01130"/>
    <x v="226"/>
    <d v="2024-01-31T00:00:00"/>
    <s v="C057"/>
    <x v="70"/>
    <x v="1"/>
    <x v="3"/>
    <s v="Lagos"/>
    <s v="Ikeja"/>
    <s v="P011"/>
    <x v="0"/>
    <s v="Paper"/>
    <s v="Paper Model 1"/>
    <n v="744.62"/>
    <n v="1"/>
    <n v="0.2"/>
    <x v="1097"/>
    <n v="2024"/>
    <x v="7"/>
    <n v="9.0005640460906228E-2"/>
    <s v="Profit"/>
    <s v="Small Order"/>
  </r>
  <r>
    <s v="O01131"/>
    <x v="305"/>
    <d v="2023-04-01T00:00:00"/>
    <s v="C099"/>
    <x v="13"/>
    <x v="1"/>
    <x v="3"/>
    <s v="Lagos"/>
    <s v="Ikeja"/>
    <s v="P004"/>
    <x v="2"/>
    <s v="Chairs"/>
    <s v="Chairs Model 4"/>
    <n v="1211.1600000000001"/>
    <n v="2"/>
    <n v="0.3"/>
    <x v="1098"/>
    <n v="2023"/>
    <x v="3"/>
    <n v="9.9986789524092595E-3"/>
    <s v="Profit"/>
    <s v="Large Order"/>
  </r>
  <r>
    <s v="O01132"/>
    <x v="394"/>
    <d v="2023-05-07T00:00:00"/>
    <s v="C051"/>
    <x v="67"/>
    <x v="1"/>
    <x v="2"/>
    <s v="Enugu"/>
    <s v="Enugu"/>
    <s v="P023"/>
    <x v="1"/>
    <s v="Phones"/>
    <s v="Phones Model 3"/>
    <n v="1233.28"/>
    <n v="8"/>
    <n v="0"/>
    <x v="1099"/>
    <n v="2023"/>
    <x v="2"/>
    <n v="0.25"/>
    <s v="Profit"/>
    <s v="Large Order"/>
  </r>
  <r>
    <s v="O01133"/>
    <x v="3"/>
    <d v="2024-03-30T00:00:00"/>
    <s v="C048"/>
    <x v="55"/>
    <x v="1"/>
    <x v="3"/>
    <s v="Lagos"/>
    <s v="Ikeja"/>
    <s v="P015"/>
    <x v="0"/>
    <s v="Paper"/>
    <s v="Paper Model 5"/>
    <n v="153.57"/>
    <n v="1"/>
    <n v="0.3"/>
    <x v="1100"/>
    <n v="2024"/>
    <x v="3"/>
    <n v="1.002800026046754E-2"/>
    <s v="Profit"/>
    <s v="Small Order"/>
  </r>
  <r>
    <s v="O01134"/>
    <x v="158"/>
    <d v="2024-01-13T00:00:00"/>
    <s v="C042"/>
    <x v="49"/>
    <x v="1"/>
    <x v="0"/>
    <s v="Rivers"/>
    <s v="Port Harcourt"/>
    <s v="P023"/>
    <x v="1"/>
    <s v="Phones"/>
    <s v="Phones Model 3"/>
    <n v="277.33"/>
    <n v="9"/>
    <n v="0.3"/>
    <x v="1101"/>
    <n v="2024"/>
    <x v="7"/>
    <n v="9.9881008185194534E-3"/>
    <s v="Profit"/>
    <s v="Small Order"/>
  </r>
  <r>
    <s v="O01135"/>
    <x v="97"/>
    <d v="2024-02-09T00:00:00"/>
    <s v="C011"/>
    <x v="1"/>
    <x v="1"/>
    <x v="0"/>
    <s v="Rivers"/>
    <s v="Port Harcourt"/>
    <s v="P007"/>
    <x v="2"/>
    <s v="Tables"/>
    <s v="Tables Model 2"/>
    <n v="1413.04"/>
    <n v="8"/>
    <n v="0"/>
    <x v="1102"/>
    <n v="2024"/>
    <x v="8"/>
    <n v="0.25"/>
    <s v="Profit"/>
    <s v="Large Order"/>
  </r>
  <r>
    <s v="O01136"/>
    <x v="58"/>
    <d v="2024-01-10T00:00:00"/>
    <s v="C080"/>
    <x v="56"/>
    <x v="0"/>
    <x v="0"/>
    <s v="Rivers"/>
    <s v="Port Harcourt"/>
    <s v="P002"/>
    <x v="2"/>
    <s v="Chairs"/>
    <s v="Chairs Model 2"/>
    <n v="1400.66"/>
    <n v="9"/>
    <n v="0.05"/>
    <x v="1103"/>
    <n v="2024"/>
    <x v="7"/>
    <n v="0.21000099952879356"/>
    <s v="Profit"/>
    <s v="Large Order"/>
  </r>
  <r>
    <s v="O01137"/>
    <x v="586"/>
    <d v="2023-11-17T00:00:00"/>
    <s v="C015"/>
    <x v="39"/>
    <x v="2"/>
    <x v="2"/>
    <s v="Enugu"/>
    <s v="Enugu"/>
    <s v="P028"/>
    <x v="1"/>
    <s v="Accessories"/>
    <s v="Accessories Model 3"/>
    <n v="35.53"/>
    <n v="4"/>
    <n v="0"/>
    <x v="1104"/>
    <n v="2023"/>
    <x v="9"/>
    <n v="0.24992963692654097"/>
    <s v="Profit"/>
    <s v="Small Order"/>
  </r>
  <r>
    <s v="O01138"/>
    <x v="432"/>
    <d v="2024-09-16T00:00:00"/>
    <s v="C073"/>
    <x v="21"/>
    <x v="2"/>
    <x v="0"/>
    <s v="Rivers"/>
    <s v="Port Harcourt"/>
    <s v="P022"/>
    <x v="1"/>
    <s v="Phones"/>
    <s v="Phones Model 2"/>
    <n v="1629.62"/>
    <n v="1"/>
    <n v="0.3"/>
    <x v="1105"/>
    <n v="2024"/>
    <x v="11"/>
    <n v="1.0002331831960826E-2"/>
    <s v="Profit"/>
    <s v="Large Order"/>
  </r>
  <r>
    <s v="O01139"/>
    <x v="399"/>
    <d v="2023-03-15T00:00:00"/>
    <s v="C038"/>
    <x v="28"/>
    <x v="2"/>
    <x v="1"/>
    <s v="Kaduna"/>
    <s v="Kaduna"/>
    <s v="P013"/>
    <x v="0"/>
    <s v="Paper"/>
    <s v="Paper Model 3"/>
    <n v="801.33"/>
    <n v="10"/>
    <n v="0.05"/>
    <x v="776"/>
    <n v="2023"/>
    <x v="3"/>
    <n v="0.2100008735477269"/>
    <s v="Profit"/>
    <s v="Small Order"/>
  </r>
  <r>
    <s v="O01140"/>
    <x v="543"/>
    <d v="2024-12-20T00:00:00"/>
    <s v="C036"/>
    <x v="84"/>
    <x v="1"/>
    <x v="0"/>
    <s v="Rivers"/>
    <s v="Port Harcourt"/>
    <s v="P027"/>
    <x v="1"/>
    <s v="Accessories"/>
    <s v="Accessories Model 2"/>
    <n v="1282"/>
    <n v="10"/>
    <n v="0.2"/>
    <x v="1106"/>
    <n v="2024"/>
    <x v="5"/>
    <n v="0.09"/>
    <s v="Profit"/>
    <s v="Large Order"/>
  </r>
  <r>
    <s v="O01141"/>
    <x v="172"/>
    <d v="2024-05-24T00:00:00"/>
    <s v="C081"/>
    <x v="69"/>
    <x v="0"/>
    <x v="1"/>
    <s v="Kaduna"/>
    <s v="Kaduna"/>
    <s v="P004"/>
    <x v="2"/>
    <s v="Chairs"/>
    <s v="Chairs Model 4"/>
    <n v="1653.86"/>
    <n v="4"/>
    <n v="0.1"/>
    <x v="1107"/>
    <n v="2024"/>
    <x v="2"/>
    <n v="0.17000229765518246"/>
    <s v="Profit"/>
    <s v="Large Order"/>
  </r>
  <r>
    <s v="O01142"/>
    <x v="427"/>
    <d v="2024-09-15T00:00:00"/>
    <s v="C095"/>
    <x v="58"/>
    <x v="2"/>
    <x v="3"/>
    <s v="Lagos"/>
    <s v="Ikeja"/>
    <s v="P024"/>
    <x v="1"/>
    <s v="Phones"/>
    <s v="Phones Model 4"/>
    <n v="1066.46"/>
    <n v="7"/>
    <n v="0.1"/>
    <x v="1108"/>
    <n v="2024"/>
    <x v="11"/>
    <n v="0.1700016878270165"/>
    <s v="Profit"/>
    <s v="Large Order"/>
  </r>
  <r>
    <s v="O01143"/>
    <x v="553"/>
    <d v="2023-08-18T00:00:00"/>
    <s v="C037"/>
    <x v="25"/>
    <x v="0"/>
    <x v="0"/>
    <s v="Rivers"/>
    <s v="Port Harcourt"/>
    <s v="P001"/>
    <x v="2"/>
    <s v="Chairs"/>
    <s v="Chairs Model 1"/>
    <n v="38.020000000000003"/>
    <n v="7"/>
    <n v="0.2"/>
    <x v="1109"/>
    <n v="2023"/>
    <x v="0"/>
    <n v="8.9952656496580741E-2"/>
    <s v="Profit"/>
    <s v="Small Order"/>
  </r>
  <r>
    <s v="O01144"/>
    <x v="316"/>
    <d v="2023-07-13T00:00:00"/>
    <s v="C059"/>
    <x v="60"/>
    <x v="0"/>
    <x v="2"/>
    <s v="Enugu"/>
    <s v="Enugu"/>
    <s v="P013"/>
    <x v="0"/>
    <s v="Paper"/>
    <s v="Paper Model 3"/>
    <n v="853.14"/>
    <n v="8"/>
    <n v="0.1"/>
    <x v="1110"/>
    <n v="2023"/>
    <x v="1"/>
    <n v="0.16999554586586024"/>
    <s v="Profit"/>
    <s v="Small Order"/>
  </r>
  <r>
    <s v="O01145"/>
    <x v="46"/>
    <d v="2023-10-02T00:00:00"/>
    <s v="C029"/>
    <x v="38"/>
    <x v="2"/>
    <x v="2"/>
    <s v="Enugu"/>
    <s v="Enugu"/>
    <s v="P004"/>
    <x v="2"/>
    <s v="Chairs"/>
    <s v="Chairs Model 4"/>
    <n v="1587.77"/>
    <n v="2"/>
    <n v="0.3"/>
    <x v="1111"/>
    <n v="2023"/>
    <x v="11"/>
    <n v="1.0001448572526248E-2"/>
    <s v="Profit"/>
    <s v="Large Order"/>
  </r>
  <r>
    <s v="O01146"/>
    <x v="587"/>
    <d v="2024-01-06T00:00:00"/>
    <s v="C066"/>
    <x v="63"/>
    <x v="1"/>
    <x v="2"/>
    <s v="Enugu"/>
    <s v="Enugu"/>
    <s v="P017"/>
    <x v="0"/>
    <s v="Binders"/>
    <s v="Binders Model 2"/>
    <n v="469.37"/>
    <n v="6"/>
    <n v="0.1"/>
    <x v="1112"/>
    <n v="2024"/>
    <x v="7"/>
    <n v="0.16999382150542217"/>
    <s v="Profit"/>
    <s v="Small Order"/>
  </r>
  <r>
    <s v="O01147"/>
    <x v="588"/>
    <d v="2023-03-13T00:00:00"/>
    <s v="C042"/>
    <x v="49"/>
    <x v="1"/>
    <x v="1"/>
    <s v="Kaduna"/>
    <s v="Kaduna"/>
    <s v="P012"/>
    <x v="0"/>
    <s v="Paper"/>
    <s v="Paper Model 2"/>
    <n v="426.07"/>
    <n v="1"/>
    <n v="0.2"/>
    <x v="1113"/>
    <n v="2023"/>
    <x v="3"/>
    <n v="9.00086840190579E-2"/>
    <s v="Profit"/>
    <s v="Small Order"/>
  </r>
  <r>
    <s v="O01148"/>
    <x v="444"/>
    <d v="2023-05-28T00:00:00"/>
    <s v="C088"/>
    <x v="27"/>
    <x v="1"/>
    <x v="2"/>
    <s v="Enugu"/>
    <s v="Enugu"/>
    <s v="P007"/>
    <x v="2"/>
    <s v="Tables"/>
    <s v="Tables Model 2"/>
    <n v="555.05999999999995"/>
    <n v="2"/>
    <n v="0.05"/>
    <x v="1114"/>
    <n v="2023"/>
    <x v="2"/>
    <n v="0.20999531582171299"/>
    <s v="Profit"/>
    <s v="Small Order"/>
  </r>
  <r>
    <s v="O01149"/>
    <x v="589"/>
    <d v="2023-02-05T00:00:00"/>
    <s v="C062"/>
    <x v="95"/>
    <x v="1"/>
    <x v="3"/>
    <s v="Lagos"/>
    <s v="Ikeja"/>
    <s v="P021"/>
    <x v="1"/>
    <s v="Phones"/>
    <s v="Phones Model 1"/>
    <n v="156.69999999999999"/>
    <n v="6"/>
    <n v="0.1"/>
    <x v="1115"/>
    <n v="2023"/>
    <x v="8"/>
    <n v="0.17000638162093173"/>
    <s v="Profit"/>
    <s v="Small Order"/>
  </r>
  <r>
    <s v="O01150"/>
    <x v="292"/>
    <d v="2023-12-19T00:00:00"/>
    <s v="C049"/>
    <x v="82"/>
    <x v="2"/>
    <x v="1"/>
    <s v="Kaduna"/>
    <s v="Kaduna"/>
    <s v="P009"/>
    <x v="2"/>
    <s v="Tables"/>
    <s v="Tables Model 4"/>
    <n v="95.1"/>
    <n v="7"/>
    <n v="0.3"/>
    <x v="1116"/>
    <n v="2023"/>
    <x v="5"/>
    <n v="9.9894847528916933E-3"/>
    <s v="Profit"/>
    <s v="Small Order"/>
  </r>
  <r>
    <s v="O01151"/>
    <x v="506"/>
    <d v="2023-01-13T00:00:00"/>
    <s v="C076"/>
    <x v="42"/>
    <x v="2"/>
    <x v="3"/>
    <s v="Lagos"/>
    <s v="Ikeja"/>
    <s v="P016"/>
    <x v="0"/>
    <s v="Binders"/>
    <s v="Binders Model 1"/>
    <n v="1459.9"/>
    <n v="6"/>
    <n v="0"/>
    <x v="1117"/>
    <n v="2023"/>
    <x v="7"/>
    <n v="0.25000342489211591"/>
    <s v="Profit"/>
    <s v="Large Order"/>
  </r>
  <r>
    <s v="O01152"/>
    <x v="338"/>
    <d v="2024-05-07T00:00:00"/>
    <s v="C028"/>
    <x v="92"/>
    <x v="1"/>
    <x v="0"/>
    <s v="Rivers"/>
    <s v="Port Harcourt"/>
    <s v="P022"/>
    <x v="1"/>
    <s v="Phones"/>
    <s v="Phones Model 2"/>
    <n v="1145.3499999999999"/>
    <n v="8"/>
    <n v="0.05"/>
    <x v="1118"/>
    <n v="2024"/>
    <x v="2"/>
    <n v="0.20999694416553893"/>
    <s v="Profit"/>
    <s v="Large Order"/>
  </r>
  <r>
    <s v="O01153"/>
    <x v="223"/>
    <d v="2023-03-15T00:00:00"/>
    <s v="C048"/>
    <x v="55"/>
    <x v="1"/>
    <x v="1"/>
    <s v="Kaduna"/>
    <s v="Kaduna"/>
    <s v="P006"/>
    <x v="2"/>
    <s v="Tables"/>
    <s v="Tables Model 1"/>
    <n v="1924.96"/>
    <n v="1"/>
    <n v="0.1"/>
    <x v="1119"/>
    <n v="2023"/>
    <x v="3"/>
    <n v="0.16999833762779487"/>
    <s v="Profit"/>
    <s v="Large Order"/>
  </r>
  <r>
    <s v="O01154"/>
    <x v="122"/>
    <d v="2023-07-11T00:00:00"/>
    <s v="C016"/>
    <x v="61"/>
    <x v="2"/>
    <x v="1"/>
    <s v="Kaduna"/>
    <s v="Kaduna"/>
    <s v="P011"/>
    <x v="0"/>
    <s v="Paper"/>
    <s v="Paper Model 1"/>
    <n v="30.23"/>
    <n v="6"/>
    <n v="0.3"/>
    <x v="1120"/>
    <n v="2023"/>
    <x v="1"/>
    <n v="9.9239166391002307E-3"/>
    <s v="Profit"/>
    <s v="Small Order"/>
  </r>
  <r>
    <s v="O01155"/>
    <x v="22"/>
    <d v="2023-04-27T00:00:00"/>
    <s v="C029"/>
    <x v="38"/>
    <x v="2"/>
    <x v="1"/>
    <s v="Kaduna"/>
    <s v="Kaduna"/>
    <s v="P016"/>
    <x v="0"/>
    <s v="Binders"/>
    <s v="Binders Model 1"/>
    <n v="362.32"/>
    <n v="8"/>
    <n v="0"/>
    <x v="1121"/>
    <n v="2023"/>
    <x v="4"/>
    <n v="0.25"/>
    <s v="Profit"/>
    <s v="Small Order"/>
  </r>
  <r>
    <s v="O01156"/>
    <x v="574"/>
    <d v="2023-04-16T00:00:00"/>
    <s v="C100"/>
    <x v="74"/>
    <x v="2"/>
    <x v="1"/>
    <s v="Kaduna"/>
    <s v="Kaduna"/>
    <s v="P026"/>
    <x v="1"/>
    <s v="Accessories"/>
    <s v="Accessories Model 1"/>
    <n v="1699.24"/>
    <n v="3"/>
    <n v="0.3"/>
    <x v="1122"/>
    <n v="2023"/>
    <x v="4"/>
    <n v="9.9985876038699642E-3"/>
    <s v="Profit"/>
    <s v="Large Order"/>
  </r>
  <r>
    <s v="O01157"/>
    <x v="60"/>
    <d v="2023-10-26T00:00:00"/>
    <s v="C078"/>
    <x v="98"/>
    <x v="2"/>
    <x v="3"/>
    <s v="Lagos"/>
    <s v="Ikeja"/>
    <s v="P007"/>
    <x v="2"/>
    <s v="Tables"/>
    <s v="Tables Model 2"/>
    <n v="1281.03"/>
    <n v="6"/>
    <n v="0.2"/>
    <x v="1123"/>
    <n v="2023"/>
    <x v="6"/>
    <n v="8.999789232102294E-2"/>
    <s v="Profit"/>
    <s v="Large Order"/>
  </r>
  <r>
    <s v="O01158"/>
    <x v="479"/>
    <d v="2023-09-30T00:00:00"/>
    <s v="C007"/>
    <x v="88"/>
    <x v="0"/>
    <x v="1"/>
    <s v="Kaduna"/>
    <s v="Kaduna"/>
    <s v="P004"/>
    <x v="2"/>
    <s v="Chairs"/>
    <s v="Chairs Model 4"/>
    <n v="139.94"/>
    <n v="10"/>
    <n v="0.05"/>
    <x v="1124"/>
    <n v="2023"/>
    <x v="11"/>
    <n v="0.21001857939116766"/>
    <s v="Profit"/>
    <s v="Small Order"/>
  </r>
  <r>
    <s v="O01159"/>
    <x v="8"/>
    <d v="2023-10-14T00:00:00"/>
    <s v="C045"/>
    <x v="8"/>
    <x v="2"/>
    <x v="2"/>
    <s v="Enugu"/>
    <s v="Enugu"/>
    <s v="P026"/>
    <x v="1"/>
    <s v="Accessories"/>
    <s v="Accessories Model 1"/>
    <n v="1471.45"/>
    <n v="8"/>
    <n v="0.05"/>
    <x v="1125"/>
    <n v="2023"/>
    <x v="6"/>
    <n v="0.20999694179210981"/>
    <s v="Profit"/>
    <s v="Large Order"/>
  </r>
  <r>
    <s v="O01160"/>
    <x v="116"/>
    <d v="2023-07-10T00:00:00"/>
    <s v="C027"/>
    <x v="15"/>
    <x v="2"/>
    <x v="0"/>
    <s v="Rivers"/>
    <s v="Port Harcourt"/>
    <s v="P005"/>
    <x v="2"/>
    <s v="Chairs"/>
    <s v="Chairs Model 5"/>
    <n v="1853.13"/>
    <n v="2"/>
    <n v="0.1"/>
    <x v="1126"/>
    <n v="2023"/>
    <x v="1"/>
    <n v="0.16999886678214693"/>
    <s v="Profit"/>
    <s v="Large Order"/>
  </r>
  <r>
    <s v="O01161"/>
    <x v="190"/>
    <d v="2023-10-13T00:00:00"/>
    <s v="C029"/>
    <x v="38"/>
    <x v="2"/>
    <x v="3"/>
    <s v="Lagos"/>
    <s v="Ikeja"/>
    <s v="P022"/>
    <x v="1"/>
    <s v="Phones"/>
    <s v="Phones Model 2"/>
    <n v="59.63"/>
    <n v="6"/>
    <n v="0.3"/>
    <x v="1127"/>
    <n v="2023"/>
    <x v="6"/>
    <n v="1.0062049304041589E-2"/>
    <s v="Profit"/>
    <s v="Small Order"/>
  </r>
  <r>
    <s v="O01162"/>
    <x v="205"/>
    <d v="2024-11-21T00:00:00"/>
    <s v="C075"/>
    <x v="97"/>
    <x v="0"/>
    <x v="0"/>
    <s v="Rivers"/>
    <s v="Port Harcourt"/>
    <s v="P005"/>
    <x v="2"/>
    <s v="Chairs"/>
    <s v="Chairs Model 5"/>
    <n v="558.57000000000005"/>
    <n v="4"/>
    <n v="0"/>
    <x v="1128"/>
    <n v="2024"/>
    <x v="9"/>
    <n v="0.24999552428522831"/>
    <s v="Profit"/>
    <s v="Small Order"/>
  </r>
  <r>
    <s v="O01163"/>
    <x v="225"/>
    <d v="2024-05-06T00:00:00"/>
    <s v="C036"/>
    <x v="84"/>
    <x v="1"/>
    <x v="3"/>
    <s v="Lagos"/>
    <s v="Ikeja"/>
    <s v="P020"/>
    <x v="0"/>
    <s v="Binders"/>
    <s v="Binders Model 5"/>
    <n v="375.53"/>
    <n v="3"/>
    <n v="0.1"/>
    <x v="1129"/>
    <n v="2024"/>
    <x v="4"/>
    <n v="0.16999973370969032"/>
    <s v="Profit"/>
    <s v="Small Order"/>
  </r>
  <r>
    <s v="O01164"/>
    <x v="213"/>
    <d v="2024-11-25T00:00:00"/>
    <s v="C088"/>
    <x v="27"/>
    <x v="1"/>
    <x v="2"/>
    <s v="Enugu"/>
    <s v="Enugu"/>
    <s v="P015"/>
    <x v="0"/>
    <s v="Paper"/>
    <s v="Paper Model 5"/>
    <n v="587.53"/>
    <n v="7"/>
    <n v="0"/>
    <x v="1130"/>
    <n v="2024"/>
    <x v="9"/>
    <n v="0.24999574489813287"/>
    <s v="Profit"/>
    <s v="Small Order"/>
  </r>
  <r>
    <s v="O01165"/>
    <x v="295"/>
    <d v="2023-06-19T00:00:00"/>
    <s v="C053"/>
    <x v="65"/>
    <x v="1"/>
    <x v="3"/>
    <s v="Lagos"/>
    <s v="Ikeja"/>
    <s v="P016"/>
    <x v="0"/>
    <s v="Binders"/>
    <s v="Binders Model 1"/>
    <n v="592.79"/>
    <n v="3"/>
    <n v="0.1"/>
    <x v="1131"/>
    <n v="2023"/>
    <x v="10"/>
    <n v="0.16999274616643331"/>
    <s v="Profit"/>
    <s v="Small Order"/>
  </r>
  <r>
    <s v="O01166"/>
    <x v="322"/>
    <d v="2024-12-29T00:00:00"/>
    <s v="C066"/>
    <x v="63"/>
    <x v="1"/>
    <x v="0"/>
    <s v="Rivers"/>
    <s v="Port Harcourt"/>
    <s v="P004"/>
    <x v="2"/>
    <s v="Chairs"/>
    <s v="Chairs Model 4"/>
    <n v="583.69000000000005"/>
    <n v="10"/>
    <n v="0.1"/>
    <x v="1132"/>
    <n v="2024"/>
    <x v="5"/>
    <n v="0.17000462574311706"/>
    <s v="Profit"/>
    <s v="Small Order"/>
  </r>
  <r>
    <s v="O01167"/>
    <x v="449"/>
    <d v="2024-08-31T00:00:00"/>
    <s v="C084"/>
    <x v="53"/>
    <x v="0"/>
    <x v="2"/>
    <s v="Enugu"/>
    <s v="Enugu"/>
    <s v="P020"/>
    <x v="0"/>
    <s v="Binders"/>
    <s v="Binders Model 5"/>
    <n v="107.6"/>
    <n v="4"/>
    <n v="0.2"/>
    <x v="1133"/>
    <n v="2024"/>
    <x v="0"/>
    <n v="8.9962825278810415E-2"/>
    <s v="Profit"/>
    <s v="Small Order"/>
  </r>
  <r>
    <s v="O01168"/>
    <x v="590"/>
    <d v="2023-05-22T00:00:00"/>
    <s v="C022"/>
    <x v="85"/>
    <x v="1"/>
    <x v="3"/>
    <s v="Lagos"/>
    <s v="Ikeja"/>
    <s v="P003"/>
    <x v="2"/>
    <s v="Chairs"/>
    <s v="Chairs Model 3"/>
    <n v="901.24"/>
    <n v="1"/>
    <n v="0.3"/>
    <x v="1134"/>
    <n v="2023"/>
    <x v="2"/>
    <n v="9.9973370023523148E-3"/>
    <s v="Profit"/>
    <s v="Small Order"/>
  </r>
  <r>
    <s v="O01169"/>
    <x v="591"/>
    <d v="2024-01-02T00:00:00"/>
    <s v="C060"/>
    <x v="89"/>
    <x v="1"/>
    <x v="2"/>
    <s v="Enugu"/>
    <s v="Enugu"/>
    <s v="P021"/>
    <x v="1"/>
    <s v="Phones"/>
    <s v="Phones Model 1"/>
    <n v="1460.65"/>
    <n v="2"/>
    <n v="0.05"/>
    <x v="1135"/>
    <n v="2023"/>
    <x v="5"/>
    <n v="0.21000239619347549"/>
    <s v="Profit"/>
    <s v="Large Order"/>
  </r>
  <r>
    <s v="O01170"/>
    <x v="565"/>
    <d v="2023-02-09T00:00:00"/>
    <s v="C035"/>
    <x v="24"/>
    <x v="2"/>
    <x v="1"/>
    <s v="Kaduna"/>
    <s v="Kaduna"/>
    <s v="P028"/>
    <x v="1"/>
    <s v="Accessories"/>
    <s v="Accessories Model 3"/>
    <n v="874.46"/>
    <n v="7"/>
    <n v="0.05"/>
    <x v="1136"/>
    <n v="2023"/>
    <x v="8"/>
    <n v="0.21000388811380735"/>
    <s v="Profit"/>
    <s v="Small Order"/>
  </r>
  <r>
    <s v="O01171"/>
    <x v="273"/>
    <d v="2024-08-11T00:00:00"/>
    <s v="C001"/>
    <x v="18"/>
    <x v="0"/>
    <x v="2"/>
    <s v="Enugu"/>
    <s v="Enugu"/>
    <s v="P029"/>
    <x v="1"/>
    <s v="Accessories"/>
    <s v="Accessories Model 4"/>
    <n v="280.75"/>
    <n v="10"/>
    <n v="0.1"/>
    <x v="1137"/>
    <n v="2024"/>
    <x v="0"/>
    <n v="0.17000890471950134"/>
    <s v="Profit"/>
    <s v="Small Order"/>
  </r>
  <r>
    <s v="O01172"/>
    <x v="458"/>
    <d v="2023-10-29T00:00:00"/>
    <s v="C002"/>
    <x v="19"/>
    <x v="2"/>
    <x v="1"/>
    <s v="Kaduna"/>
    <s v="Kaduna"/>
    <s v="P023"/>
    <x v="1"/>
    <s v="Phones"/>
    <s v="Phones Model 3"/>
    <n v="1698.19"/>
    <n v="5"/>
    <n v="0.05"/>
    <x v="1138"/>
    <n v="2023"/>
    <x v="6"/>
    <n v="0.21000005888622592"/>
    <s v="Profit"/>
    <s v="Large Order"/>
  </r>
  <r>
    <s v="O01173"/>
    <x v="24"/>
    <d v="2024-07-15T00:00:00"/>
    <s v="C011"/>
    <x v="1"/>
    <x v="1"/>
    <x v="3"/>
    <s v="Lagos"/>
    <s v="Ikeja"/>
    <s v="P027"/>
    <x v="1"/>
    <s v="Accessories"/>
    <s v="Accessories Model 2"/>
    <n v="929.3"/>
    <n v="10"/>
    <n v="0.2"/>
    <x v="1139"/>
    <n v="2024"/>
    <x v="1"/>
    <n v="9.0003228236306909E-2"/>
    <s v="Profit"/>
    <s v="Small Order"/>
  </r>
  <r>
    <s v="O01174"/>
    <x v="88"/>
    <d v="2024-12-23T00:00:00"/>
    <s v="C012"/>
    <x v="34"/>
    <x v="2"/>
    <x v="2"/>
    <s v="Enugu"/>
    <s v="Enugu"/>
    <s v="P012"/>
    <x v="0"/>
    <s v="Paper"/>
    <s v="Paper Model 2"/>
    <n v="1375.7"/>
    <n v="8"/>
    <n v="0.3"/>
    <x v="1140"/>
    <n v="2024"/>
    <x v="5"/>
    <n v="1.0002180708003197E-2"/>
    <s v="Profit"/>
    <s v="Large Order"/>
  </r>
  <r>
    <s v="O01175"/>
    <x v="404"/>
    <d v="2024-06-20T00:00:00"/>
    <s v="C053"/>
    <x v="65"/>
    <x v="1"/>
    <x v="2"/>
    <s v="Enugu"/>
    <s v="Enugu"/>
    <s v="P029"/>
    <x v="1"/>
    <s v="Accessories"/>
    <s v="Accessories Model 4"/>
    <n v="1158.1099999999999"/>
    <n v="9"/>
    <n v="0"/>
    <x v="1141"/>
    <n v="2024"/>
    <x v="10"/>
    <n v="0.25000215868958908"/>
    <s v="Profit"/>
    <s v="Large Order"/>
  </r>
  <r>
    <s v="O01176"/>
    <x v="194"/>
    <d v="2023-01-05T00:00:00"/>
    <s v="C038"/>
    <x v="28"/>
    <x v="2"/>
    <x v="2"/>
    <s v="Enugu"/>
    <s v="Enugu"/>
    <s v="P028"/>
    <x v="1"/>
    <s v="Accessories"/>
    <s v="Accessories Model 3"/>
    <n v="369.74"/>
    <n v="6"/>
    <n v="0.3"/>
    <x v="1142"/>
    <n v="2023"/>
    <x v="7"/>
    <n v="1.0007031968410235E-2"/>
    <s v="Profit"/>
    <s v="Small Order"/>
  </r>
  <r>
    <s v="O01177"/>
    <x v="470"/>
    <d v="2023-11-21T00:00:00"/>
    <s v="C067"/>
    <x v="47"/>
    <x v="1"/>
    <x v="2"/>
    <s v="Enugu"/>
    <s v="Enugu"/>
    <s v="P004"/>
    <x v="2"/>
    <s v="Chairs"/>
    <s v="Chairs Model 4"/>
    <n v="1339.11"/>
    <n v="1"/>
    <n v="0.3"/>
    <x v="1143"/>
    <n v="2023"/>
    <x v="9"/>
    <n v="9.9991785588935955E-3"/>
    <s v="Profit"/>
    <s v="Large Order"/>
  </r>
  <r>
    <s v="O01178"/>
    <x v="592"/>
    <d v="2023-12-04T00:00:00"/>
    <s v="C001"/>
    <x v="18"/>
    <x v="0"/>
    <x v="2"/>
    <s v="Enugu"/>
    <s v="Enugu"/>
    <s v="P028"/>
    <x v="1"/>
    <s v="Accessories"/>
    <s v="Accessories Model 3"/>
    <n v="124.8"/>
    <n v="1"/>
    <n v="0.1"/>
    <x v="1144"/>
    <n v="2023"/>
    <x v="5"/>
    <n v="0.17003205128205129"/>
    <s v="Profit"/>
    <s v="Small Order"/>
  </r>
  <r>
    <s v="O01179"/>
    <x v="268"/>
    <d v="2023-10-21T00:00:00"/>
    <s v="C028"/>
    <x v="92"/>
    <x v="1"/>
    <x v="0"/>
    <s v="Rivers"/>
    <s v="Port Harcourt"/>
    <s v="P030"/>
    <x v="1"/>
    <s v="Accessories"/>
    <s v="Accessories Model 5"/>
    <n v="532.75"/>
    <n v="7"/>
    <n v="0.3"/>
    <x v="1145"/>
    <n v="2023"/>
    <x v="6"/>
    <n v="1.0004692632566869E-2"/>
    <s v="Profit"/>
    <s v="Small Order"/>
  </r>
  <r>
    <s v="O01180"/>
    <x v="125"/>
    <d v="2024-01-03T00:00:00"/>
    <s v="C019"/>
    <x v="36"/>
    <x v="2"/>
    <x v="2"/>
    <s v="Enugu"/>
    <s v="Enugu"/>
    <s v="P017"/>
    <x v="0"/>
    <s v="Binders"/>
    <s v="Binders Model 2"/>
    <n v="1588.18"/>
    <n v="10"/>
    <n v="0.05"/>
    <x v="1146"/>
    <n v="2023"/>
    <x v="5"/>
    <n v="0.2100013852334118"/>
    <s v="Profit"/>
    <s v="Large Order"/>
  </r>
  <r>
    <s v="O01181"/>
    <x v="131"/>
    <d v="2023-11-02T00:00:00"/>
    <s v="C072"/>
    <x v="2"/>
    <x v="0"/>
    <x v="3"/>
    <s v="Lagos"/>
    <s v="Ikeja"/>
    <s v="P030"/>
    <x v="1"/>
    <s v="Accessories"/>
    <s v="Accessories Model 5"/>
    <n v="285.02"/>
    <n v="8"/>
    <n v="0.2"/>
    <x v="1147"/>
    <n v="2023"/>
    <x v="6"/>
    <n v="8.9993684653708508E-2"/>
    <s v="Profit"/>
    <s v="Small Order"/>
  </r>
  <r>
    <s v="O01182"/>
    <x v="256"/>
    <d v="2023-08-27T00:00:00"/>
    <s v="C057"/>
    <x v="70"/>
    <x v="1"/>
    <x v="1"/>
    <s v="Kaduna"/>
    <s v="Kaduna"/>
    <s v="P030"/>
    <x v="1"/>
    <s v="Accessories"/>
    <s v="Accessories Model 5"/>
    <n v="1391.81"/>
    <n v="4"/>
    <n v="0.1"/>
    <x v="1148"/>
    <n v="2023"/>
    <x v="0"/>
    <n v="0.17000165252441068"/>
    <s v="Profit"/>
    <s v="Large Order"/>
  </r>
  <r>
    <s v="O01183"/>
    <x v="416"/>
    <d v="2023-08-13T00:00:00"/>
    <s v="C010"/>
    <x v="35"/>
    <x v="2"/>
    <x v="2"/>
    <s v="Enugu"/>
    <s v="Enugu"/>
    <s v="P029"/>
    <x v="1"/>
    <s v="Accessories"/>
    <s v="Accessories Model 4"/>
    <n v="145.24"/>
    <n v="1"/>
    <n v="0.1"/>
    <x v="1149"/>
    <n v="2023"/>
    <x v="0"/>
    <n v="0.16999449187551638"/>
    <s v="Profit"/>
    <s v="Small Order"/>
  </r>
  <r>
    <s v="O01184"/>
    <x v="235"/>
    <d v="2024-08-29T00:00:00"/>
    <s v="C043"/>
    <x v="81"/>
    <x v="1"/>
    <x v="2"/>
    <s v="Enugu"/>
    <s v="Enugu"/>
    <s v="P011"/>
    <x v="0"/>
    <s v="Paper"/>
    <s v="Paper Model 1"/>
    <n v="954.6"/>
    <n v="10"/>
    <n v="0.05"/>
    <x v="1150"/>
    <n v="2024"/>
    <x v="0"/>
    <n v="0.21000419023674838"/>
    <s v="Profit"/>
    <s v="Small Order"/>
  </r>
  <r>
    <s v="O01185"/>
    <x v="436"/>
    <d v="2024-08-21T00:00:00"/>
    <s v="C047"/>
    <x v="30"/>
    <x v="0"/>
    <x v="2"/>
    <s v="Enugu"/>
    <s v="Enugu"/>
    <s v="P012"/>
    <x v="0"/>
    <s v="Paper"/>
    <s v="Paper Model 2"/>
    <n v="371.38"/>
    <n v="10"/>
    <n v="0.05"/>
    <x v="1151"/>
    <n v="2024"/>
    <x v="0"/>
    <n v="0.21000053853196185"/>
    <s v="Profit"/>
    <s v="Small Order"/>
  </r>
  <r>
    <s v="O01186"/>
    <x v="544"/>
    <d v="2024-05-11T00:00:00"/>
    <s v="C006"/>
    <x v="91"/>
    <x v="1"/>
    <x v="2"/>
    <s v="Enugu"/>
    <s v="Enugu"/>
    <s v="P006"/>
    <x v="2"/>
    <s v="Tables"/>
    <s v="Tables Model 1"/>
    <n v="1276.8499999999999"/>
    <n v="8"/>
    <n v="0.1"/>
    <x v="1152"/>
    <n v="2024"/>
    <x v="2"/>
    <n v="0.16999647570192272"/>
    <s v="Profit"/>
    <s v="Large Order"/>
  </r>
  <r>
    <s v="O01187"/>
    <x v="480"/>
    <d v="2023-10-28T00:00:00"/>
    <s v="C082"/>
    <x v="20"/>
    <x v="2"/>
    <x v="3"/>
    <s v="Lagos"/>
    <s v="Ikeja"/>
    <s v="P009"/>
    <x v="2"/>
    <s v="Tables"/>
    <s v="Tables Model 4"/>
    <n v="295.13"/>
    <n v="1"/>
    <n v="0.05"/>
    <x v="1153"/>
    <n v="2023"/>
    <x v="6"/>
    <n v="0.21000914851082572"/>
    <s v="Profit"/>
    <s v="Small Order"/>
  </r>
  <r>
    <s v="O01188"/>
    <x v="336"/>
    <d v="2024-09-30T00:00:00"/>
    <s v="C022"/>
    <x v="85"/>
    <x v="1"/>
    <x v="3"/>
    <s v="Lagos"/>
    <s v="Ikeja"/>
    <s v="P030"/>
    <x v="1"/>
    <s v="Accessories"/>
    <s v="Accessories Model 5"/>
    <n v="1837.41"/>
    <n v="4"/>
    <n v="0"/>
    <x v="1154"/>
    <n v="2024"/>
    <x v="11"/>
    <n v="0.24999863938914016"/>
    <s v="Profit"/>
    <s v="Large Order"/>
  </r>
  <r>
    <s v="O01189"/>
    <x v="57"/>
    <d v="2024-10-05T00:00:00"/>
    <s v="C069"/>
    <x v="44"/>
    <x v="2"/>
    <x v="2"/>
    <s v="Enugu"/>
    <s v="Enugu"/>
    <s v="P030"/>
    <x v="1"/>
    <s v="Accessories"/>
    <s v="Accessories Model 5"/>
    <n v="780.52"/>
    <n v="3"/>
    <n v="0.05"/>
    <x v="1155"/>
    <n v="2024"/>
    <x v="6"/>
    <n v="0.21000102495772049"/>
    <s v="Profit"/>
    <s v="Small Order"/>
  </r>
  <r>
    <s v="O01190"/>
    <x v="40"/>
    <d v="2023-07-25T00:00:00"/>
    <s v="C043"/>
    <x v="81"/>
    <x v="1"/>
    <x v="3"/>
    <s v="Lagos"/>
    <s v="Ikeja"/>
    <s v="P002"/>
    <x v="2"/>
    <s v="Chairs"/>
    <s v="Chairs Model 2"/>
    <n v="202.88"/>
    <n v="1"/>
    <n v="0.2"/>
    <x v="1156"/>
    <n v="2023"/>
    <x v="1"/>
    <n v="9.0003943217665625E-2"/>
    <s v="Profit"/>
    <s v="Small Order"/>
  </r>
  <r>
    <s v="O01191"/>
    <x v="593"/>
    <d v="2023-04-27T00:00:00"/>
    <s v="C043"/>
    <x v="81"/>
    <x v="1"/>
    <x v="0"/>
    <s v="Rivers"/>
    <s v="Port Harcourt"/>
    <s v="P010"/>
    <x v="2"/>
    <s v="Tables"/>
    <s v="Tables Model 5"/>
    <n v="1509.71"/>
    <n v="5"/>
    <n v="0.05"/>
    <x v="1157"/>
    <n v="2023"/>
    <x v="4"/>
    <n v="0.21000059614098074"/>
    <s v="Profit"/>
    <s v="Large Order"/>
  </r>
  <r>
    <s v="O01192"/>
    <x v="276"/>
    <d v="2024-06-22T00:00:00"/>
    <s v="C028"/>
    <x v="92"/>
    <x v="1"/>
    <x v="0"/>
    <s v="Rivers"/>
    <s v="Port Harcourt"/>
    <s v="P011"/>
    <x v="0"/>
    <s v="Paper"/>
    <s v="Paper Model 1"/>
    <n v="21.28"/>
    <n v="6"/>
    <n v="0.3"/>
    <x v="1158"/>
    <n v="2024"/>
    <x v="10"/>
    <n v="9.8684210526315784E-3"/>
    <s v="Profit"/>
    <s v="Small Order"/>
  </r>
  <r>
    <s v="O01193"/>
    <x v="419"/>
    <d v="2023-10-09T00:00:00"/>
    <s v="C043"/>
    <x v="81"/>
    <x v="1"/>
    <x v="2"/>
    <s v="Enugu"/>
    <s v="Enugu"/>
    <s v="P009"/>
    <x v="2"/>
    <s v="Tables"/>
    <s v="Tables Model 4"/>
    <n v="674.09"/>
    <n v="8"/>
    <n v="0"/>
    <x v="1159"/>
    <n v="2023"/>
    <x v="6"/>
    <n v="0.24999629129641443"/>
    <s v="Profit"/>
    <s v="Small Order"/>
  </r>
  <r>
    <s v="O01194"/>
    <x v="339"/>
    <d v="2023-01-26T00:00:00"/>
    <s v="C015"/>
    <x v="39"/>
    <x v="2"/>
    <x v="2"/>
    <s v="Enugu"/>
    <s v="Enugu"/>
    <s v="P001"/>
    <x v="2"/>
    <s v="Chairs"/>
    <s v="Chairs Model 1"/>
    <n v="977.04"/>
    <n v="3"/>
    <n v="0.3"/>
    <x v="1160"/>
    <n v="2023"/>
    <x v="7"/>
    <n v="9.9995906001801357E-3"/>
    <s v="Profit"/>
    <s v="Small Order"/>
  </r>
  <r>
    <s v="O01195"/>
    <x v="359"/>
    <d v="2024-01-15T00:00:00"/>
    <s v="C018"/>
    <x v="5"/>
    <x v="0"/>
    <x v="0"/>
    <s v="Rivers"/>
    <s v="Port Harcourt"/>
    <s v="P025"/>
    <x v="1"/>
    <s v="Phones"/>
    <s v="Phones Model 5"/>
    <n v="1634.92"/>
    <n v="3"/>
    <n v="0.2"/>
    <x v="1161"/>
    <n v="2024"/>
    <x v="7"/>
    <n v="8.9998287377975675E-2"/>
    <s v="Profit"/>
    <s v="Large Order"/>
  </r>
  <r>
    <s v="O01196"/>
    <x v="356"/>
    <d v="2023-03-10T00:00:00"/>
    <s v="C079"/>
    <x v="6"/>
    <x v="2"/>
    <x v="2"/>
    <s v="Enugu"/>
    <s v="Enugu"/>
    <s v="P028"/>
    <x v="1"/>
    <s v="Accessories"/>
    <s v="Accessories Model 3"/>
    <n v="1979.04"/>
    <n v="6"/>
    <n v="0.2"/>
    <x v="67"/>
    <n v="2023"/>
    <x v="3"/>
    <n v="8.9998180936211508E-2"/>
    <s v="Profit"/>
    <s v="Large Order"/>
  </r>
  <r>
    <s v="O01197"/>
    <x v="123"/>
    <d v="2023-06-01T00:00:00"/>
    <s v="C038"/>
    <x v="28"/>
    <x v="2"/>
    <x v="1"/>
    <s v="Kaduna"/>
    <s v="Kaduna"/>
    <s v="P028"/>
    <x v="1"/>
    <s v="Accessories"/>
    <s v="Accessories Model 3"/>
    <n v="1471.33"/>
    <n v="4"/>
    <n v="0"/>
    <x v="1162"/>
    <n v="2023"/>
    <x v="2"/>
    <n v="0.24999830085704772"/>
    <s v="Profit"/>
    <s v="Large Order"/>
  </r>
  <r>
    <s v="O01198"/>
    <x v="176"/>
    <d v="2024-03-17T00:00:00"/>
    <s v="C058"/>
    <x v="78"/>
    <x v="1"/>
    <x v="3"/>
    <s v="Lagos"/>
    <s v="Ikeja"/>
    <s v="P001"/>
    <x v="2"/>
    <s v="Chairs"/>
    <s v="Chairs Model 1"/>
    <n v="546.04999999999995"/>
    <n v="6"/>
    <n v="0.3"/>
    <x v="806"/>
    <n v="2024"/>
    <x v="3"/>
    <n v="9.9990843329365448E-3"/>
    <s v="Profit"/>
    <s v="Small Order"/>
  </r>
  <r>
    <s v="O01199"/>
    <x v="314"/>
    <d v="2024-09-30T00:00:00"/>
    <s v="C010"/>
    <x v="35"/>
    <x v="2"/>
    <x v="1"/>
    <s v="Kaduna"/>
    <s v="Kaduna"/>
    <s v="P001"/>
    <x v="2"/>
    <s v="Chairs"/>
    <s v="Chairs Model 1"/>
    <n v="349.25"/>
    <n v="1"/>
    <n v="0.3"/>
    <x v="1163"/>
    <n v="2024"/>
    <x v="11"/>
    <n v="9.9928418038654262E-3"/>
    <s v="Profit"/>
    <s v="Small Order"/>
  </r>
  <r>
    <s v="O01200"/>
    <x v="41"/>
    <d v="2024-11-22T00:00:00"/>
    <s v="C064"/>
    <x v="76"/>
    <x v="2"/>
    <x v="2"/>
    <s v="Enugu"/>
    <s v="Enugu"/>
    <s v="P014"/>
    <x v="0"/>
    <s v="Paper"/>
    <s v="Paper Model 4"/>
    <n v="875.99"/>
    <n v="5"/>
    <n v="0.2"/>
    <x v="1164"/>
    <n v="2024"/>
    <x v="9"/>
    <n v="9.0001027408988687E-2"/>
    <s v="Profit"/>
    <s v="Small Order"/>
  </r>
  <r>
    <s v="O01201"/>
    <x v="317"/>
    <d v="2024-05-03T00:00:00"/>
    <s v="C051"/>
    <x v="67"/>
    <x v="1"/>
    <x v="0"/>
    <s v="Rivers"/>
    <s v="Port Harcourt"/>
    <s v="P029"/>
    <x v="1"/>
    <s v="Accessories"/>
    <s v="Accessories Model 4"/>
    <n v="1972.44"/>
    <n v="4"/>
    <n v="0.2"/>
    <x v="1165"/>
    <n v="2024"/>
    <x v="4"/>
    <n v="9.0000202794508322E-2"/>
    <s v="Profit"/>
    <s v="Large Order"/>
  </r>
  <r>
    <s v="O01202"/>
    <x v="391"/>
    <d v="2024-09-28T00:00:00"/>
    <s v="C074"/>
    <x v="37"/>
    <x v="0"/>
    <x v="2"/>
    <s v="Enugu"/>
    <s v="Enugu"/>
    <s v="P011"/>
    <x v="0"/>
    <s v="Paper"/>
    <s v="Paper Model 1"/>
    <n v="758.54"/>
    <n v="7"/>
    <n v="0.05"/>
    <x v="1166"/>
    <n v="2024"/>
    <x v="11"/>
    <n v="0.209995517705065"/>
    <s v="Profit"/>
    <s v="Small Order"/>
  </r>
  <r>
    <s v="O01203"/>
    <x v="436"/>
    <d v="2024-08-15T00:00:00"/>
    <s v="C097"/>
    <x v="94"/>
    <x v="2"/>
    <x v="2"/>
    <s v="Enugu"/>
    <s v="Enugu"/>
    <s v="P023"/>
    <x v="1"/>
    <s v="Phones"/>
    <s v="Phones Model 3"/>
    <n v="1411.53"/>
    <n v="5"/>
    <n v="0.2"/>
    <x v="1167"/>
    <n v="2024"/>
    <x v="0"/>
    <n v="9.0001629437560668E-2"/>
    <s v="Profit"/>
    <s v="Large Order"/>
  </r>
  <r>
    <s v="O01204"/>
    <x v="594"/>
    <d v="2024-04-01T00:00:00"/>
    <s v="C048"/>
    <x v="55"/>
    <x v="1"/>
    <x v="3"/>
    <s v="Lagos"/>
    <s v="Ikeja"/>
    <s v="P027"/>
    <x v="1"/>
    <s v="Accessories"/>
    <s v="Accessories Model 2"/>
    <n v="586.77"/>
    <n v="8"/>
    <n v="0.05"/>
    <x v="1168"/>
    <n v="2024"/>
    <x v="3"/>
    <n v="0.20999710278303255"/>
    <s v="Profit"/>
    <s v="Small Order"/>
  </r>
  <r>
    <s v="O01205"/>
    <x v="25"/>
    <d v="2024-05-17T00:00:00"/>
    <s v="C066"/>
    <x v="63"/>
    <x v="1"/>
    <x v="3"/>
    <s v="Lagos"/>
    <s v="Ikeja"/>
    <s v="P007"/>
    <x v="2"/>
    <s v="Tables"/>
    <s v="Tables Model 2"/>
    <n v="1982.11"/>
    <n v="5"/>
    <n v="0"/>
    <x v="1169"/>
    <n v="2024"/>
    <x v="2"/>
    <n v="0.25000126128216899"/>
    <s v="Profit"/>
    <s v="Large Order"/>
  </r>
  <r>
    <s v="O01206"/>
    <x v="595"/>
    <d v="2023-10-26T00:00:00"/>
    <s v="C027"/>
    <x v="15"/>
    <x v="2"/>
    <x v="2"/>
    <s v="Enugu"/>
    <s v="Enugu"/>
    <s v="P024"/>
    <x v="1"/>
    <s v="Phones"/>
    <s v="Phones Model 4"/>
    <n v="370.46"/>
    <n v="6"/>
    <n v="0"/>
    <x v="1170"/>
    <n v="2023"/>
    <x v="6"/>
    <n v="0.24998650326620958"/>
    <s v="Profit"/>
    <s v="Small Order"/>
  </r>
  <r>
    <s v="O01207"/>
    <x v="596"/>
    <d v="2024-03-08T00:00:00"/>
    <s v="C057"/>
    <x v="70"/>
    <x v="1"/>
    <x v="2"/>
    <s v="Enugu"/>
    <s v="Enugu"/>
    <s v="P011"/>
    <x v="0"/>
    <s v="Paper"/>
    <s v="Paper Model 1"/>
    <n v="800.79"/>
    <n v="4"/>
    <n v="0.3"/>
    <x v="1171"/>
    <n v="2024"/>
    <x v="3"/>
    <n v="1.000262241036976E-2"/>
    <s v="Profit"/>
    <s v="Small Order"/>
  </r>
  <r>
    <s v="O01208"/>
    <x v="409"/>
    <d v="2024-02-10T00:00:00"/>
    <s v="C030"/>
    <x v="22"/>
    <x v="1"/>
    <x v="1"/>
    <s v="Kaduna"/>
    <s v="Kaduna"/>
    <s v="P017"/>
    <x v="0"/>
    <s v="Binders"/>
    <s v="Binders Model 2"/>
    <n v="1062.03"/>
    <n v="10"/>
    <n v="0.3"/>
    <x v="1172"/>
    <n v="2024"/>
    <x v="8"/>
    <n v="9.9997175221038948E-3"/>
    <s v="Profit"/>
    <s v="Large Order"/>
  </r>
  <r>
    <s v="O01209"/>
    <x v="118"/>
    <d v="2024-11-26T00:00:00"/>
    <s v="C007"/>
    <x v="88"/>
    <x v="0"/>
    <x v="3"/>
    <s v="Lagos"/>
    <s v="Ikeja"/>
    <s v="P011"/>
    <x v="0"/>
    <s v="Paper"/>
    <s v="Paper Model 1"/>
    <n v="54.21"/>
    <n v="3"/>
    <n v="0"/>
    <x v="1173"/>
    <n v="2024"/>
    <x v="9"/>
    <n v="0.24995388304740823"/>
    <s v="Profit"/>
    <s v="Small Order"/>
  </r>
  <r>
    <s v="O01210"/>
    <x v="280"/>
    <d v="2023-03-03T00:00:00"/>
    <s v="C095"/>
    <x v="58"/>
    <x v="2"/>
    <x v="0"/>
    <s v="Rivers"/>
    <s v="Port Harcourt"/>
    <s v="P025"/>
    <x v="1"/>
    <s v="Phones"/>
    <s v="Phones Model 5"/>
    <n v="448.66"/>
    <n v="1"/>
    <n v="0.1"/>
    <x v="1174"/>
    <n v="2023"/>
    <x v="8"/>
    <n v="0.16999509650960637"/>
    <s v="Profit"/>
    <s v="Small Order"/>
  </r>
  <r>
    <s v="O01211"/>
    <x v="54"/>
    <d v="2024-10-28T00:00:00"/>
    <s v="C024"/>
    <x v="77"/>
    <x v="2"/>
    <x v="3"/>
    <s v="Lagos"/>
    <s v="Ikeja"/>
    <s v="P029"/>
    <x v="1"/>
    <s v="Accessories"/>
    <s v="Accessories Model 4"/>
    <n v="1114.6199999999999"/>
    <n v="6"/>
    <n v="0.3"/>
    <x v="1175"/>
    <n v="2024"/>
    <x v="6"/>
    <n v="1.0003409233640166E-2"/>
    <s v="Profit"/>
    <s v="Large Order"/>
  </r>
  <r>
    <s v="O01212"/>
    <x v="471"/>
    <d v="2024-09-08T00:00:00"/>
    <s v="C070"/>
    <x v="3"/>
    <x v="2"/>
    <x v="1"/>
    <s v="Kaduna"/>
    <s v="Kaduna"/>
    <s v="P024"/>
    <x v="1"/>
    <s v="Phones"/>
    <s v="Phones Model 4"/>
    <n v="1119.5999999999999"/>
    <n v="9"/>
    <n v="0.1"/>
    <x v="1176"/>
    <n v="2024"/>
    <x v="11"/>
    <n v="0.16999821364773135"/>
    <s v="Profit"/>
    <s v="Large Order"/>
  </r>
  <r>
    <s v="O01213"/>
    <x v="270"/>
    <d v="2023-02-07T00:00:00"/>
    <s v="C007"/>
    <x v="88"/>
    <x v="0"/>
    <x v="2"/>
    <s v="Enugu"/>
    <s v="Enugu"/>
    <s v="P007"/>
    <x v="2"/>
    <s v="Tables"/>
    <s v="Tables Model 2"/>
    <n v="429.99"/>
    <n v="6"/>
    <n v="0.05"/>
    <x v="1177"/>
    <n v="2023"/>
    <x v="8"/>
    <n v="0.21000488383450777"/>
    <s v="Profit"/>
    <s v="Small Order"/>
  </r>
  <r>
    <s v="O01214"/>
    <x v="597"/>
    <d v="2023-12-16T00:00:00"/>
    <s v="C084"/>
    <x v="53"/>
    <x v="0"/>
    <x v="0"/>
    <s v="Rivers"/>
    <s v="Port Harcourt"/>
    <s v="P022"/>
    <x v="1"/>
    <s v="Phones"/>
    <s v="Phones Model 2"/>
    <n v="306.51"/>
    <n v="9"/>
    <n v="0.3"/>
    <x v="278"/>
    <n v="2023"/>
    <x v="5"/>
    <n v="1.0015986427849009E-2"/>
    <s v="Profit"/>
    <s v="Small Order"/>
  </r>
  <r>
    <s v="O01215"/>
    <x v="598"/>
    <d v="2023-09-18T00:00:00"/>
    <s v="C097"/>
    <x v="94"/>
    <x v="2"/>
    <x v="1"/>
    <s v="Kaduna"/>
    <s v="Kaduna"/>
    <s v="P003"/>
    <x v="2"/>
    <s v="Chairs"/>
    <s v="Chairs Model 3"/>
    <n v="1457.53"/>
    <n v="8"/>
    <n v="0"/>
    <x v="1178"/>
    <n v="2023"/>
    <x v="11"/>
    <n v="0.24999828476943872"/>
    <s v="Profit"/>
    <s v="Large Order"/>
  </r>
  <r>
    <s v="O01216"/>
    <x v="105"/>
    <d v="2024-04-18T00:00:00"/>
    <s v="C060"/>
    <x v="89"/>
    <x v="1"/>
    <x v="1"/>
    <s v="Kaduna"/>
    <s v="Kaduna"/>
    <s v="P027"/>
    <x v="1"/>
    <s v="Accessories"/>
    <s v="Accessories Model 2"/>
    <n v="1515.4"/>
    <n v="6"/>
    <n v="0.3"/>
    <x v="1179"/>
    <n v="2024"/>
    <x v="4"/>
    <n v="9.9973604328890062E-3"/>
    <s v="Profit"/>
    <s v="Large Order"/>
  </r>
  <r>
    <s v="O01217"/>
    <x v="481"/>
    <d v="2024-10-30T00:00:00"/>
    <s v="C095"/>
    <x v="58"/>
    <x v="2"/>
    <x v="0"/>
    <s v="Rivers"/>
    <s v="Port Harcourt"/>
    <s v="P023"/>
    <x v="1"/>
    <s v="Phones"/>
    <s v="Phones Model 3"/>
    <n v="170.02"/>
    <n v="3"/>
    <n v="0"/>
    <x v="1180"/>
    <n v="2024"/>
    <x v="6"/>
    <n v="0.25002940830490528"/>
    <s v="Profit"/>
    <s v="Small Order"/>
  </r>
  <r>
    <s v="O01218"/>
    <x v="599"/>
    <d v="2023-11-01T00:00:00"/>
    <s v="C070"/>
    <x v="3"/>
    <x v="2"/>
    <x v="2"/>
    <s v="Enugu"/>
    <s v="Enugu"/>
    <s v="P013"/>
    <x v="0"/>
    <s v="Paper"/>
    <s v="Paper Model 3"/>
    <n v="1304.44"/>
    <n v="8"/>
    <n v="0.05"/>
    <x v="1181"/>
    <n v="2023"/>
    <x v="6"/>
    <n v="0.20999816013001749"/>
    <s v="Profit"/>
    <s v="Large Order"/>
  </r>
  <r>
    <s v="O01219"/>
    <x v="451"/>
    <d v="2023-05-13T00:00:00"/>
    <s v="C056"/>
    <x v="17"/>
    <x v="0"/>
    <x v="1"/>
    <s v="Kaduna"/>
    <s v="Kaduna"/>
    <s v="P017"/>
    <x v="0"/>
    <s v="Binders"/>
    <s v="Binders Model 2"/>
    <n v="862.21"/>
    <n v="7"/>
    <n v="0.3"/>
    <x v="1182"/>
    <n v="2023"/>
    <x v="2"/>
    <n v="9.9975643984644095E-3"/>
    <s v="Profit"/>
    <s v="Small Order"/>
  </r>
  <r>
    <s v="O01220"/>
    <x v="343"/>
    <d v="2023-03-02T00:00:00"/>
    <s v="C038"/>
    <x v="28"/>
    <x v="2"/>
    <x v="0"/>
    <s v="Rivers"/>
    <s v="Port Harcourt"/>
    <s v="P013"/>
    <x v="0"/>
    <s v="Paper"/>
    <s v="Paper Model 3"/>
    <n v="353.41"/>
    <n v="4"/>
    <n v="0.3"/>
    <x v="1183"/>
    <n v="2023"/>
    <x v="8"/>
    <n v="9.9883987436688252E-3"/>
    <s v="Profit"/>
    <s v="Small Order"/>
  </r>
  <r>
    <s v="O01221"/>
    <x v="150"/>
    <d v="2024-06-25T00:00:00"/>
    <s v="C033"/>
    <x v="16"/>
    <x v="2"/>
    <x v="0"/>
    <s v="Rivers"/>
    <s v="Port Harcourt"/>
    <s v="P001"/>
    <x v="2"/>
    <s v="Chairs"/>
    <s v="Chairs Model 1"/>
    <n v="1947.85"/>
    <n v="2"/>
    <n v="0"/>
    <x v="1184"/>
    <n v="2024"/>
    <x v="10"/>
    <n v="0.249998716533614"/>
    <s v="Profit"/>
    <s v="Large Order"/>
  </r>
  <r>
    <s v="O01222"/>
    <x v="595"/>
    <d v="2023-10-29T00:00:00"/>
    <s v="C035"/>
    <x v="24"/>
    <x v="2"/>
    <x v="1"/>
    <s v="Kaduna"/>
    <s v="Kaduna"/>
    <s v="P009"/>
    <x v="2"/>
    <s v="Tables"/>
    <s v="Tables Model 4"/>
    <n v="946.97"/>
    <n v="5"/>
    <n v="0.05"/>
    <x v="1185"/>
    <n v="2023"/>
    <x v="6"/>
    <n v="0.20999609280125031"/>
    <s v="Profit"/>
    <s v="Small Order"/>
  </r>
  <r>
    <s v="O01223"/>
    <x v="108"/>
    <d v="2023-04-05T00:00:00"/>
    <s v="C014"/>
    <x v="45"/>
    <x v="2"/>
    <x v="1"/>
    <s v="Kaduna"/>
    <s v="Kaduna"/>
    <s v="P013"/>
    <x v="0"/>
    <s v="Paper"/>
    <s v="Paper Model 3"/>
    <n v="1011.12"/>
    <n v="2"/>
    <n v="0.3"/>
    <x v="1186"/>
    <n v="2023"/>
    <x v="4"/>
    <n v="9.9988131972466171E-3"/>
    <s v="Profit"/>
    <s v="Large Order"/>
  </r>
  <r>
    <s v="O01224"/>
    <x v="497"/>
    <d v="2023-03-10T00:00:00"/>
    <s v="C007"/>
    <x v="88"/>
    <x v="0"/>
    <x v="0"/>
    <s v="Rivers"/>
    <s v="Port Harcourt"/>
    <s v="P002"/>
    <x v="2"/>
    <s v="Chairs"/>
    <s v="Chairs Model 2"/>
    <n v="707.07"/>
    <n v="1"/>
    <n v="0.1"/>
    <x v="1187"/>
    <n v="2023"/>
    <x v="3"/>
    <n v="0.16999731285445571"/>
    <s v="Profit"/>
    <s v="Small Order"/>
  </r>
  <r>
    <s v="O01225"/>
    <x v="194"/>
    <d v="2023-01-08T00:00:00"/>
    <s v="C001"/>
    <x v="18"/>
    <x v="0"/>
    <x v="3"/>
    <s v="Lagos"/>
    <s v="Ikeja"/>
    <s v="P006"/>
    <x v="2"/>
    <s v="Tables"/>
    <s v="Tables Model 1"/>
    <n v="90.39"/>
    <n v="9"/>
    <n v="0"/>
    <x v="1188"/>
    <n v="2023"/>
    <x v="7"/>
    <n v="0.25002765792676185"/>
    <s v="Profit"/>
    <s v="Small Order"/>
  </r>
  <r>
    <s v="O01226"/>
    <x v="162"/>
    <d v="2024-09-21T00:00:00"/>
    <s v="C021"/>
    <x v="73"/>
    <x v="2"/>
    <x v="1"/>
    <s v="Kaduna"/>
    <s v="Kaduna"/>
    <s v="P014"/>
    <x v="0"/>
    <s v="Paper"/>
    <s v="Paper Model 4"/>
    <n v="1908.68"/>
    <n v="1"/>
    <n v="0.1"/>
    <x v="1189"/>
    <n v="2024"/>
    <x v="11"/>
    <n v="0.17000230525808413"/>
    <s v="Profit"/>
    <s v="Large Order"/>
  </r>
  <r>
    <s v="O01227"/>
    <x v="214"/>
    <d v="2024-01-17T00:00:00"/>
    <s v="C073"/>
    <x v="21"/>
    <x v="2"/>
    <x v="3"/>
    <s v="Lagos"/>
    <s v="Ikeja"/>
    <s v="P006"/>
    <x v="2"/>
    <s v="Tables"/>
    <s v="Tables Model 1"/>
    <n v="1548.83"/>
    <n v="7"/>
    <n v="0.3"/>
    <x v="1190"/>
    <n v="2024"/>
    <x v="7"/>
    <n v="1.000109760270656E-2"/>
    <s v="Profit"/>
    <s v="Large Order"/>
  </r>
  <r>
    <s v="O01228"/>
    <x v="452"/>
    <d v="2024-05-10T00:00:00"/>
    <s v="C035"/>
    <x v="24"/>
    <x v="2"/>
    <x v="1"/>
    <s v="Kaduna"/>
    <s v="Kaduna"/>
    <s v="P020"/>
    <x v="0"/>
    <s v="Binders"/>
    <s v="Binders Model 5"/>
    <n v="577.19000000000005"/>
    <n v="5"/>
    <n v="0.3"/>
    <x v="1191"/>
    <n v="2024"/>
    <x v="2"/>
    <n v="9.996708189677574E-3"/>
    <s v="Profit"/>
    <s v="Small Order"/>
  </r>
  <r>
    <s v="O01229"/>
    <x v="212"/>
    <d v="2023-09-09T00:00:00"/>
    <s v="C012"/>
    <x v="34"/>
    <x v="2"/>
    <x v="3"/>
    <s v="Lagos"/>
    <s v="Ikeja"/>
    <s v="P020"/>
    <x v="0"/>
    <s v="Binders"/>
    <s v="Binders Model 5"/>
    <n v="1341.16"/>
    <n v="9"/>
    <n v="0.1"/>
    <x v="1192"/>
    <n v="2023"/>
    <x v="11"/>
    <n v="0.17000208774493722"/>
    <s v="Profit"/>
    <s v="Large Order"/>
  </r>
  <r>
    <s v="O01230"/>
    <x v="540"/>
    <d v="2024-09-20T00:00:00"/>
    <s v="C053"/>
    <x v="65"/>
    <x v="1"/>
    <x v="1"/>
    <s v="Kaduna"/>
    <s v="Kaduna"/>
    <s v="P024"/>
    <x v="1"/>
    <s v="Phones"/>
    <s v="Phones Model 4"/>
    <n v="1447.46"/>
    <n v="10"/>
    <n v="0.05"/>
    <x v="1193"/>
    <n v="2024"/>
    <x v="11"/>
    <n v="0.21000234894228512"/>
    <s v="Profit"/>
    <s v="Large Order"/>
  </r>
  <r>
    <s v="O01231"/>
    <x v="165"/>
    <d v="2023-10-13T00:00:00"/>
    <s v="C036"/>
    <x v="84"/>
    <x v="1"/>
    <x v="0"/>
    <s v="Rivers"/>
    <s v="Port Harcourt"/>
    <s v="P003"/>
    <x v="2"/>
    <s v="Chairs"/>
    <s v="Chairs Model 3"/>
    <n v="418.2"/>
    <n v="7"/>
    <n v="0"/>
    <x v="1194"/>
    <n v="2023"/>
    <x v="6"/>
    <n v="0.25"/>
    <s v="Profit"/>
    <s v="Small Order"/>
  </r>
  <r>
    <s v="O01232"/>
    <x v="151"/>
    <d v="2024-08-20T00:00:00"/>
    <s v="C033"/>
    <x v="16"/>
    <x v="2"/>
    <x v="0"/>
    <s v="Rivers"/>
    <s v="Port Harcourt"/>
    <s v="P004"/>
    <x v="2"/>
    <s v="Chairs"/>
    <s v="Chairs Model 4"/>
    <n v="1698.5"/>
    <n v="9"/>
    <n v="0.05"/>
    <x v="1195"/>
    <n v="2024"/>
    <x v="0"/>
    <n v="0.21000294377391815"/>
    <s v="Profit"/>
    <s v="Large Order"/>
  </r>
  <r>
    <s v="O01233"/>
    <x v="328"/>
    <d v="2023-03-05T00:00:00"/>
    <s v="C091"/>
    <x v="57"/>
    <x v="2"/>
    <x v="1"/>
    <s v="Kaduna"/>
    <s v="Kaduna"/>
    <s v="P022"/>
    <x v="1"/>
    <s v="Phones"/>
    <s v="Phones Model 2"/>
    <n v="601.87"/>
    <n v="7"/>
    <n v="0"/>
    <x v="1196"/>
    <n v="2023"/>
    <x v="8"/>
    <n v="0.25000415372090318"/>
    <s v="Profit"/>
    <s v="Small Order"/>
  </r>
  <r>
    <s v="O01234"/>
    <x v="450"/>
    <d v="2024-06-29T00:00:00"/>
    <s v="C022"/>
    <x v="85"/>
    <x v="1"/>
    <x v="1"/>
    <s v="Kaduna"/>
    <s v="Kaduna"/>
    <s v="P025"/>
    <x v="1"/>
    <s v="Phones"/>
    <s v="Phones Model 5"/>
    <n v="565.55999999999995"/>
    <n v="10"/>
    <n v="0"/>
    <x v="1197"/>
    <n v="2024"/>
    <x v="10"/>
    <n v="0.25"/>
    <s v="Profit"/>
    <s v="Small Order"/>
  </r>
  <r>
    <s v="O01235"/>
    <x v="346"/>
    <d v="2024-06-09T00:00:00"/>
    <s v="C007"/>
    <x v="88"/>
    <x v="0"/>
    <x v="2"/>
    <s v="Enugu"/>
    <s v="Enugu"/>
    <s v="P026"/>
    <x v="1"/>
    <s v="Accessories"/>
    <s v="Accessories Model 1"/>
    <n v="1562.34"/>
    <n v="6"/>
    <n v="0.3"/>
    <x v="1198"/>
    <n v="2024"/>
    <x v="10"/>
    <n v="9.9978237771547809E-3"/>
    <s v="Profit"/>
    <s v="Large Order"/>
  </r>
  <r>
    <s v="O01236"/>
    <x v="68"/>
    <d v="2023-03-18T00:00:00"/>
    <s v="C081"/>
    <x v="69"/>
    <x v="0"/>
    <x v="2"/>
    <s v="Enugu"/>
    <s v="Enugu"/>
    <s v="P006"/>
    <x v="2"/>
    <s v="Tables"/>
    <s v="Tables Model 1"/>
    <n v="64.650000000000006"/>
    <n v="4"/>
    <n v="0.05"/>
    <x v="1199"/>
    <n v="2023"/>
    <x v="3"/>
    <n v="0.21005413766434647"/>
    <s v="Profit"/>
    <s v="Small Order"/>
  </r>
  <r>
    <s v="O01237"/>
    <x v="600"/>
    <d v="2024-02-28T00:00:00"/>
    <s v="C053"/>
    <x v="65"/>
    <x v="1"/>
    <x v="0"/>
    <s v="Rivers"/>
    <s v="Port Harcourt"/>
    <s v="P012"/>
    <x v="0"/>
    <s v="Paper"/>
    <s v="Paper Model 2"/>
    <n v="129.96"/>
    <n v="1"/>
    <n v="0.1"/>
    <x v="1200"/>
    <n v="2024"/>
    <x v="8"/>
    <n v="0.16997537703908894"/>
    <s v="Profit"/>
    <s v="Small Order"/>
  </r>
  <r>
    <s v="O01238"/>
    <x v="344"/>
    <d v="2023-06-25T00:00:00"/>
    <s v="C035"/>
    <x v="24"/>
    <x v="2"/>
    <x v="2"/>
    <s v="Enugu"/>
    <s v="Enugu"/>
    <s v="P002"/>
    <x v="2"/>
    <s v="Chairs"/>
    <s v="Chairs Model 2"/>
    <n v="1833.17"/>
    <n v="9"/>
    <n v="0.1"/>
    <x v="1201"/>
    <n v="2023"/>
    <x v="10"/>
    <n v="0.17000060005345929"/>
    <s v="Profit"/>
    <s v="Large Order"/>
  </r>
  <r>
    <s v="O01239"/>
    <x v="585"/>
    <d v="2023-01-19T00:00:00"/>
    <s v="C099"/>
    <x v="13"/>
    <x v="1"/>
    <x v="2"/>
    <s v="Enugu"/>
    <s v="Enugu"/>
    <s v="P011"/>
    <x v="0"/>
    <s v="Paper"/>
    <s v="Paper Model 1"/>
    <n v="1636.68"/>
    <n v="7"/>
    <n v="0.05"/>
    <x v="1202"/>
    <n v="2023"/>
    <x v="7"/>
    <n v="0.20999828921963976"/>
    <s v="Profit"/>
    <s v="Large Order"/>
  </r>
  <r>
    <s v="O01240"/>
    <x v="142"/>
    <d v="2024-07-13T00:00:00"/>
    <s v="C097"/>
    <x v="94"/>
    <x v="2"/>
    <x v="0"/>
    <s v="Rivers"/>
    <s v="Port Harcourt"/>
    <s v="P030"/>
    <x v="1"/>
    <s v="Accessories"/>
    <s v="Accessories Model 5"/>
    <n v="231.31"/>
    <n v="2"/>
    <n v="0.05"/>
    <x v="1203"/>
    <n v="2024"/>
    <x v="1"/>
    <n v="0.21002118369287967"/>
    <s v="Profit"/>
    <s v="Small Order"/>
  </r>
  <r>
    <s v="O01241"/>
    <x v="362"/>
    <d v="2024-03-31T00:00:00"/>
    <s v="C100"/>
    <x v="74"/>
    <x v="2"/>
    <x v="1"/>
    <s v="Kaduna"/>
    <s v="Kaduna"/>
    <s v="P020"/>
    <x v="0"/>
    <s v="Binders"/>
    <s v="Binders Model 5"/>
    <n v="1556.22"/>
    <n v="7"/>
    <n v="0"/>
    <x v="1204"/>
    <n v="2024"/>
    <x v="3"/>
    <n v="0.25000321291334132"/>
    <s v="Profit"/>
    <s v="Large Order"/>
  </r>
  <r>
    <s v="O01242"/>
    <x v="434"/>
    <d v="2023-12-25T00:00:00"/>
    <s v="C079"/>
    <x v="6"/>
    <x v="2"/>
    <x v="0"/>
    <s v="Rivers"/>
    <s v="Port Harcourt"/>
    <s v="P026"/>
    <x v="1"/>
    <s v="Accessories"/>
    <s v="Accessories Model 1"/>
    <n v="133.09"/>
    <n v="4"/>
    <n v="0.1"/>
    <x v="1205"/>
    <n v="2023"/>
    <x v="5"/>
    <n v="0.17003531444886918"/>
    <s v="Profit"/>
    <s v="Small Order"/>
  </r>
  <r>
    <s v="O01243"/>
    <x v="133"/>
    <d v="2024-08-27T00:00:00"/>
    <s v="C066"/>
    <x v="63"/>
    <x v="1"/>
    <x v="2"/>
    <s v="Enugu"/>
    <s v="Enugu"/>
    <s v="P019"/>
    <x v="0"/>
    <s v="Binders"/>
    <s v="Binders Model 4"/>
    <n v="47.32"/>
    <n v="8"/>
    <n v="0.2"/>
    <x v="1206"/>
    <n v="2024"/>
    <x v="0"/>
    <n v="9.0025359256128479E-2"/>
    <s v="Profit"/>
    <s v="Small Order"/>
  </r>
  <r>
    <s v="O01244"/>
    <x v="312"/>
    <d v="2023-08-04T00:00:00"/>
    <s v="C056"/>
    <x v="17"/>
    <x v="0"/>
    <x v="3"/>
    <s v="Lagos"/>
    <s v="Ikeja"/>
    <s v="P006"/>
    <x v="2"/>
    <s v="Tables"/>
    <s v="Tables Model 1"/>
    <n v="532.82000000000005"/>
    <n v="3"/>
    <n v="0.2"/>
    <x v="1207"/>
    <n v="2023"/>
    <x v="0"/>
    <n v="8.9992868135580495E-2"/>
    <s v="Profit"/>
    <s v="Small Order"/>
  </r>
  <r>
    <s v="O01245"/>
    <x v="601"/>
    <d v="2023-04-19T00:00:00"/>
    <s v="C039"/>
    <x v="0"/>
    <x v="0"/>
    <x v="3"/>
    <s v="Lagos"/>
    <s v="Ikeja"/>
    <s v="P003"/>
    <x v="2"/>
    <s v="Chairs"/>
    <s v="Chairs Model 3"/>
    <n v="1003.77"/>
    <n v="4"/>
    <n v="0.3"/>
    <x v="1208"/>
    <n v="2023"/>
    <x v="4"/>
    <n v="1.0002291361566893E-2"/>
    <s v="Profit"/>
    <s v="Large Order"/>
  </r>
  <r>
    <s v="O01246"/>
    <x v="459"/>
    <d v="2024-10-26T00:00:00"/>
    <s v="C098"/>
    <x v="14"/>
    <x v="0"/>
    <x v="3"/>
    <s v="Lagos"/>
    <s v="Ikeja"/>
    <s v="P004"/>
    <x v="2"/>
    <s v="Chairs"/>
    <s v="Chairs Model 4"/>
    <n v="1477.68"/>
    <n v="8"/>
    <n v="0.3"/>
    <x v="1209"/>
    <n v="2024"/>
    <x v="6"/>
    <n v="1.0002165556818796E-2"/>
    <s v="Profit"/>
    <s v="Large Order"/>
  </r>
  <r>
    <s v="O01247"/>
    <x v="365"/>
    <d v="2024-05-31T00:00:00"/>
    <s v="C100"/>
    <x v="74"/>
    <x v="2"/>
    <x v="2"/>
    <s v="Enugu"/>
    <s v="Enugu"/>
    <s v="P011"/>
    <x v="0"/>
    <s v="Paper"/>
    <s v="Paper Model 1"/>
    <n v="39.46"/>
    <n v="8"/>
    <n v="0"/>
    <x v="1210"/>
    <n v="2024"/>
    <x v="2"/>
    <n v="0.25012671059300556"/>
    <s v="Profit"/>
    <s v="Small Order"/>
  </r>
  <r>
    <s v="O01248"/>
    <x v="162"/>
    <d v="2024-09-22T00:00:00"/>
    <s v="C021"/>
    <x v="73"/>
    <x v="2"/>
    <x v="2"/>
    <s v="Enugu"/>
    <s v="Enugu"/>
    <s v="P005"/>
    <x v="2"/>
    <s v="Chairs"/>
    <s v="Chairs Model 5"/>
    <n v="1865.79"/>
    <n v="7"/>
    <n v="0.05"/>
    <x v="1211"/>
    <n v="2024"/>
    <x v="11"/>
    <n v="0.21000219746059309"/>
    <s v="Profit"/>
    <s v="Large Order"/>
  </r>
  <r>
    <s v="O01249"/>
    <x v="23"/>
    <d v="2024-10-05T00:00:00"/>
    <s v="C017"/>
    <x v="41"/>
    <x v="1"/>
    <x v="2"/>
    <s v="Enugu"/>
    <s v="Enugu"/>
    <s v="P002"/>
    <x v="2"/>
    <s v="Chairs"/>
    <s v="Chairs Model 2"/>
    <n v="1787.58"/>
    <n v="10"/>
    <n v="0.3"/>
    <x v="1212"/>
    <n v="2024"/>
    <x v="6"/>
    <n v="1.000234954519518E-2"/>
    <s v="Profit"/>
    <s v="Large Order"/>
  </r>
  <r>
    <s v="O01250"/>
    <x v="413"/>
    <d v="2024-10-25T00:00:00"/>
    <s v="C094"/>
    <x v="31"/>
    <x v="1"/>
    <x v="1"/>
    <s v="Kaduna"/>
    <s v="Kaduna"/>
    <s v="P006"/>
    <x v="2"/>
    <s v="Tables"/>
    <s v="Tables Model 1"/>
    <n v="197.83"/>
    <n v="10"/>
    <n v="0.05"/>
    <x v="1213"/>
    <n v="2024"/>
    <x v="6"/>
    <n v="0.2099782641662033"/>
    <s v="Profit"/>
    <s v="Small Order"/>
  </r>
  <r>
    <s v="O01251"/>
    <x v="216"/>
    <d v="2023-05-16T00:00:00"/>
    <s v="C098"/>
    <x v="14"/>
    <x v="0"/>
    <x v="3"/>
    <s v="Lagos"/>
    <s v="Ikeja"/>
    <s v="P018"/>
    <x v="0"/>
    <s v="Binders"/>
    <s v="Binders Model 3"/>
    <n v="628.26"/>
    <n v="1"/>
    <n v="0"/>
    <x v="1214"/>
    <n v="2023"/>
    <x v="2"/>
    <n v="0.24999204151147614"/>
    <s v="Profit"/>
    <s v="Small Order"/>
  </r>
  <r>
    <s v="O01252"/>
    <x v="186"/>
    <d v="2024-08-29T00:00:00"/>
    <s v="C079"/>
    <x v="6"/>
    <x v="2"/>
    <x v="3"/>
    <s v="Lagos"/>
    <s v="Ikeja"/>
    <s v="P004"/>
    <x v="2"/>
    <s v="Chairs"/>
    <s v="Chairs Model 4"/>
    <n v="109.86"/>
    <n v="1"/>
    <n v="0.2"/>
    <x v="1215"/>
    <n v="2024"/>
    <x v="0"/>
    <n v="9.0023666484616793E-2"/>
    <s v="Profit"/>
    <s v="Small Order"/>
  </r>
  <r>
    <s v="O01253"/>
    <x v="602"/>
    <d v="2024-03-01T00:00:00"/>
    <s v="C057"/>
    <x v="70"/>
    <x v="1"/>
    <x v="0"/>
    <s v="Rivers"/>
    <s v="Port Harcourt"/>
    <s v="P022"/>
    <x v="1"/>
    <s v="Phones"/>
    <s v="Phones Model 2"/>
    <n v="928.93"/>
    <n v="9"/>
    <n v="0"/>
    <x v="1216"/>
    <n v="2024"/>
    <x v="8"/>
    <n v="0.24999730873155135"/>
    <s v="Profit"/>
    <s v="Small Order"/>
  </r>
  <r>
    <s v="O01254"/>
    <x v="100"/>
    <d v="2024-05-07T00:00:00"/>
    <s v="C034"/>
    <x v="96"/>
    <x v="1"/>
    <x v="2"/>
    <s v="Enugu"/>
    <s v="Enugu"/>
    <s v="P025"/>
    <x v="1"/>
    <s v="Phones"/>
    <s v="Phones Model 5"/>
    <n v="1467.48"/>
    <n v="5"/>
    <n v="0.05"/>
    <x v="1217"/>
    <n v="2024"/>
    <x v="2"/>
    <n v="0.20999945484776625"/>
    <s v="Profit"/>
    <s v="Large Order"/>
  </r>
  <r>
    <s v="O01255"/>
    <x v="217"/>
    <d v="2024-03-06T00:00:00"/>
    <s v="C014"/>
    <x v="45"/>
    <x v="2"/>
    <x v="0"/>
    <s v="Rivers"/>
    <s v="Port Harcourt"/>
    <s v="P021"/>
    <x v="1"/>
    <s v="Phones"/>
    <s v="Phones Model 1"/>
    <n v="1557.47"/>
    <n v="1"/>
    <n v="0.1"/>
    <x v="1218"/>
    <n v="2024"/>
    <x v="3"/>
    <n v="0.17000006420669417"/>
    <s v="Profit"/>
    <s v="Large Order"/>
  </r>
  <r>
    <s v="O01256"/>
    <x v="139"/>
    <d v="2024-12-02T00:00:00"/>
    <s v="C080"/>
    <x v="56"/>
    <x v="0"/>
    <x v="1"/>
    <s v="Kaduna"/>
    <s v="Kaduna"/>
    <s v="P003"/>
    <x v="2"/>
    <s v="Chairs"/>
    <s v="Chairs Model 3"/>
    <n v="1147.1500000000001"/>
    <n v="10"/>
    <n v="0.05"/>
    <x v="1219"/>
    <n v="2024"/>
    <x v="9"/>
    <n v="0.2099986924116288"/>
    <s v="Profit"/>
    <s v="Large Order"/>
  </r>
  <r>
    <s v="O01257"/>
    <x v="257"/>
    <d v="2024-11-13T00:00:00"/>
    <s v="C055"/>
    <x v="46"/>
    <x v="1"/>
    <x v="3"/>
    <s v="Lagos"/>
    <s v="Ikeja"/>
    <s v="P020"/>
    <x v="0"/>
    <s v="Binders"/>
    <s v="Binders Model 5"/>
    <n v="1197"/>
    <n v="9"/>
    <n v="0.3"/>
    <x v="1220"/>
    <n v="2024"/>
    <x v="9"/>
    <n v="0.01"/>
    <s v="Profit"/>
    <s v="Large Order"/>
  </r>
  <r>
    <s v="O01258"/>
    <x v="96"/>
    <d v="2023-10-17T00:00:00"/>
    <s v="C054"/>
    <x v="80"/>
    <x v="0"/>
    <x v="0"/>
    <s v="Rivers"/>
    <s v="Port Harcourt"/>
    <s v="P022"/>
    <x v="1"/>
    <s v="Phones"/>
    <s v="Phones Model 2"/>
    <n v="683.18"/>
    <n v="5"/>
    <n v="0.1"/>
    <x v="1221"/>
    <n v="2023"/>
    <x v="6"/>
    <n v="0.16999912175414972"/>
    <s v="Profit"/>
    <s v="Small Order"/>
  </r>
  <r>
    <s v="O01259"/>
    <x v="62"/>
    <d v="2023-05-06T00:00:00"/>
    <s v="C068"/>
    <x v="7"/>
    <x v="1"/>
    <x v="0"/>
    <s v="Rivers"/>
    <s v="Port Harcourt"/>
    <s v="P012"/>
    <x v="0"/>
    <s v="Paper"/>
    <s v="Paper Model 2"/>
    <n v="1451.12"/>
    <n v="4"/>
    <n v="0.1"/>
    <x v="1222"/>
    <n v="2023"/>
    <x v="2"/>
    <n v="0.16999972435084626"/>
    <s v="Profit"/>
    <s v="Large Order"/>
  </r>
  <r>
    <s v="O01260"/>
    <x v="540"/>
    <d v="2024-09-25T00:00:00"/>
    <s v="C058"/>
    <x v="78"/>
    <x v="1"/>
    <x v="3"/>
    <s v="Lagos"/>
    <s v="Ikeja"/>
    <s v="P004"/>
    <x v="2"/>
    <s v="Chairs"/>
    <s v="Chairs Model 4"/>
    <n v="1932.16"/>
    <n v="4"/>
    <n v="0"/>
    <x v="1223"/>
    <n v="2024"/>
    <x v="11"/>
    <n v="0.25"/>
    <s v="Profit"/>
    <s v="Large Order"/>
  </r>
  <r>
    <s v="O01261"/>
    <x v="593"/>
    <d v="2023-04-27T00:00:00"/>
    <s v="C097"/>
    <x v="94"/>
    <x v="2"/>
    <x v="1"/>
    <s v="Kaduna"/>
    <s v="Kaduna"/>
    <s v="P017"/>
    <x v="0"/>
    <s v="Binders"/>
    <s v="Binders Model 2"/>
    <n v="1314.04"/>
    <n v="10"/>
    <n v="0.1"/>
    <x v="1224"/>
    <n v="2023"/>
    <x v="4"/>
    <n v="0.1700024352378923"/>
    <s v="Profit"/>
    <s v="Large Order"/>
  </r>
  <r>
    <s v="O01262"/>
    <x v="603"/>
    <d v="2024-02-21T00:00:00"/>
    <s v="C009"/>
    <x v="66"/>
    <x v="0"/>
    <x v="0"/>
    <s v="Rivers"/>
    <s v="Port Harcourt"/>
    <s v="P020"/>
    <x v="0"/>
    <s v="Binders"/>
    <s v="Binders Model 5"/>
    <n v="1052.6099999999999"/>
    <n v="1"/>
    <n v="0"/>
    <x v="1225"/>
    <n v="2024"/>
    <x v="8"/>
    <n v="0.2499976249513115"/>
    <s v="Profit"/>
    <s v="Large Order"/>
  </r>
  <r>
    <s v="O01263"/>
    <x v="115"/>
    <d v="2024-11-17T00:00:00"/>
    <s v="C082"/>
    <x v="20"/>
    <x v="2"/>
    <x v="2"/>
    <s v="Enugu"/>
    <s v="Enugu"/>
    <s v="P028"/>
    <x v="1"/>
    <s v="Accessories"/>
    <s v="Accessories Model 3"/>
    <n v="767.36"/>
    <n v="7"/>
    <n v="0"/>
    <x v="1226"/>
    <n v="2024"/>
    <x v="9"/>
    <n v="0.25"/>
    <s v="Profit"/>
    <s v="Small Order"/>
  </r>
  <r>
    <s v="O01264"/>
    <x v="494"/>
    <d v="2023-05-19T00:00:00"/>
    <s v="C086"/>
    <x v="51"/>
    <x v="1"/>
    <x v="3"/>
    <s v="Lagos"/>
    <s v="Ikeja"/>
    <s v="P022"/>
    <x v="1"/>
    <s v="Phones"/>
    <s v="Phones Model 2"/>
    <n v="751.08"/>
    <n v="8"/>
    <n v="0"/>
    <x v="1227"/>
    <n v="2023"/>
    <x v="2"/>
    <n v="0.25"/>
    <s v="Profit"/>
    <s v="Small Order"/>
  </r>
  <r>
    <s v="O01265"/>
    <x v="48"/>
    <d v="2023-04-20T00:00:00"/>
    <s v="C084"/>
    <x v="53"/>
    <x v="0"/>
    <x v="3"/>
    <s v="Lagos"/>
    <s v="Ikeja"/>
    <s v="P015"/>
    <x v="0"/>
    <s v="Paper"/>
    <s v="Paper Model 5"/>
    <n v="1206.73"/>
    <n v="7"/>
    <n v="0.2"/>
    <x v="1228"/>
    <n v="2023"/>
    <x v="4"/>
    <n v="9.0003563348884999E-2"/>
    <s v="Profit"/>
    <s v="Large Order"/>
  </r>
  <r>
    <s v="O01266"/>
    <x v="51"/>
    <d v="2024-06-01T00:00:00"/>
    <s v="C001"/>
    <x v="18"/>
    <x v="0"/>
    <x v="0"/>
    <s v="Rivers"/>
    <s v="Port Harcourt"/>
    <s v="P030"/>
    <x v="1"/>
    <s v="Accessories"/>
    <s v="Accessories Model 5"/>
    <n v="1400.52"/>
    <n v="6"/>
    <n v="0.1"/>
    <x v="1229"/>
    <n v="2024"/>
    <x v="2"/>
    <n v="0.17000114243281067"/>
    <s v="Profit"/>
    <s v="Large Order"/>
  </r>
  <r>
    <s v="O01267"/>
    <x v="604"/>
    <d v="2023-06-18T00:00:00"/>
    <s v="C071"/>
    <x v="72"/>
    <x v="0"/>
    <x v="0"/>
    <s v="Rivers"/>
    <s v="Port Harcourt"/>
    <s v="P026"/>
    <x v="1"/>
    <s v="Accessories"/>
    <s v="Accessories Model 1"/>
    <n v="689.24"/>
    <n v="2"/>
    <n v="0.1"/>
    <x v="1230"/>
    <n v="2023"/>
    <x v="10"/>
    <n v="0.16999883930125936"/>
    <s v="Profit"/>
    <s v="Small Order"/>
  </r>
  <r>
    <s v="O01268"/>
    <x v="98"/>
    <d v="2024-12-04T00:00:00"/>
    <s v="C037"/>
    <x v="25"/>
    <x v="0"/>
    <x v="0"/>
    <s v="Rivers"/>
    <s v="Port Harcourt"/>
    <s v="P024"/>
    <x v="1"/>
    <s v="Phones"/>
    <s v="Phones Model 4"/>
    <n v="1675.16"/>
    <n v="6"/>
    <n v="0"/>
    <x v="1231"/>
    <n v="2024"/>
    <x v="5"/>
    <n v="0.25"/>
    <s v="Profit"/>
    <s v="Large Order"/>
  </r>
  <r>
    <s v="O01269"/>
    <x v="291"/>
    <d v="2024-10-30T00:00:00"/>
    <s v="C010"/>
    <x v="35"/>
    <x v="2"/>
    <x v="1"/>
    <s v="Kaduna"/>
    <s v="Kaduna"/>
    <s v="P021"/>
    <x v="1"/>
    <s v="Phones"/>
    <s v="Phones Model 1"/>
    <n v="829.83"/>
    <n v="9"/>
    <n v="0.2"/>
    <x v="1232"/>
    <n v="2024"/>
    <x v="6"/>
    <n v="8.9994336189339982E-2"/>
    <s v="Profit"/>
    <s v="Small Order"/>
  </r>
  <r>
    <s v="O01270"/>
    <x v="213"/>
    <d v="2024-11-26T00:00:00"/>
    <s v="C085"/>
    <x v="43"/>
    <x v="2"/>
    <x v="1"/>
    <s v="Kaduna"/>
    <s v="Kaduna"/>
    <s v="P029"/>
    <x v="1"/>
    <s v="Accessories"/>
    <s v="Accessories Model 4"/>
    <n v="1616.29"/>
    <n v="8"/>
    <n v="0.1"/>
    <x v="1233"/>
    <n v="2024"/>
    <x v="9"/>
    <n v="0.17000043309059637"/>
    <s v="Profit"/>
    <s v="Large Order"/>
  </r>
  <r>
    <s v="O01271"/>
    <x v="577"/>
    <d v="2023-10-01T00:00:00"/>
    <s v="C004"/>
    <x v="33"/>
    <x v="1"/>
    <x v="3"/>
    <s v="Lagos"/>
    <s v="Ikeja"/>
    <s v="P002"/>
    <x v="2"/>
    <s v="Chairs"/>
    <s v="Chairs Model 2"/>
    <n v="374.84"/>
    <n v="10"/>
    <n v="0"/>
    <x v="1234"/>
    <n v="2023"/>
    <x v="11"/>
    <n v="0.25"/>
    <s v="Profit"/>
    <s v="Small Order"/>
  </r>
  <r>
    <s v="O01272"/>
    <x v="605"/>
    <d v="2024-07-04T00:00:00"/>
    <s v="C014"/>
    <x v="45"/>
    <x v="2"/>
    <x v="0"/>
    <s v="Rivers"/>
    <s v="Port Harcourt"/>
    <s v="P030"/>
    <x v="1"/>
    <s v="Accessories"/>
    <s v="Accessories Model 5"/>
    <n v="1484.03"/>
    <n v="2"/>
    <n v="0.3"/>
    <x v="673"/>
    <n v="2024"/>
    <x v="10"/>
    <n v="9.9997978477524042E-3"/>
    <s v="Profit"/>
    <s v="Large Order"/>
  </r>
  <r>
    <s v="O01273"/>
    <x v="606"/>
    <d v="2023-07-03T00:00:00"/>
    <s v="C084"/>
    <x v="53"/>
    <x v="0"/>
    <x v="0"/>
    <s v="Rivers"/>
    <s v="Port Harcourt"/>
    <s v="P014"/>
    <x v="0"/>
    <s v="Paper"/>
    <s v="Paper Model 4"/>
    <n v="37.64"/>
    <n v="6"/>
    <n v="0.3"/>
    <x v="1235"/>
    <n v="2023"/>
    <x v="1"/>
    <n v="1.0095642933049946E-2"/>
    <s v="Profit"/>
    <s v="Small Order"/>
  </r>
  <r>
    <s v="O01274"/>
    <x v="607"/>
    <d v="2024-04-27T00:00:00"/>
    <s v="C005"/>
    <x v="29"/>
    <x v="2"/>
    <x v="2"/>
    <s v="Enugu"/>
    <s v="Enugu"/>
    <s v="P008"/>
    <x v="2"/>
    <s v="Tables"/>
    <s v="Tables Model 3"/>
    <n v="1436.32"/>
    <n v="9"/>
    <n v="0.1"/>
    <x v="1236"/>
    <n v="2024"/>
    <x v="4"/>
    <n v="0.16999693661579593"/>
    <s v="Profit"/>
    <s v="Large Order"/>
  </r>
  <r>
    <s v="O01275"/>
    <x v="608"/>
    <d v="2023-02-07T00:00:00"/>
    <s v="C029"/>
    <x v="38"/>
    <x v="2"/>
    <x v="3"/>
    <s v="Lagos"/>
    <s v="Ikeja"/>
    <s v="P023"/>
    <x v="1"/>
    <s v="Phones"/>
    <s v="Phones Model 3"/>
    <n v="1342.96"/>
    <n v="1"/>
    <n v="0"/>
    <x v="1237"/>
    <n v="2023"/>
    <x v="8"/>
    <n v="0.25"/>
    <s v="Profit"/>
    <s v="Large Order"/>
  </r>
  <r>
    <s v="O01276"/>
    <x v="351"/>
    <d v="2024-07-08T00:00:00"/>
    <s v="C007"/>
    <x v="88"/>
    <x v="0"/>
    <x v="3"/>
    <s v="Lagos"/>
    <s v="Ikeja"/>
    <s v="P007"/>
    <x v="2"/>
    <s v="Tables"/>
    <s v="Tables Model 2"/>
    <n v="940.1"/>
    <n v="3"/>
    <n v="0.1"/>
    <x v="1238"/>
    <n v="2024"/>
    <x v="1"/>
    <n v="0.17000319114987766"/>
    <s v="Profit"/>
    <s v="Small Order"/>
  </r>
  <r>
    <s v="O01277"/>
    <x v="501"/>
    <d v="2024-10-09T00:00:00"/>
    <s v="C052"/>
    <x v="99"/>
    <x v="1"/>
    <x v="3"/>
    <s v="Lagos"/>
    <s v="Ikeja"/>
    <s v="P020"/>
    <x v="0"/>
    <s v="Binders"/>
    <s v="Binders Model 5"/>
    <n v="380.72"/>
    <n v="10"/>
    <n v="0.3"/>
    <x v="1239"/>
    <n v="2024"/>
    <x v="6"/>
    <n v="1.0007354486236604E-2"/>
    <s v="Profit"/>
    <s v="Small Order"/>
  </r>
  <r>
    <s v="O01278"/>
    <x v="430"/>
    <d v="2024-06-03T00:00:00"/>
    <s v="C013"/>
    <x v="86"/>
    <x v="0"/>
    <x v="0"/>
    <s v="Rivers"/>
    <s v="Port Harcourt"/>
    <s v="P009"/>
    <x v="2"/>
    <s v="Tables"/>
    <s v="Tables Model 4"/>
    <n v="146.86000000000001"/>
    <n v="6"/>
    <n v="0.1"/>
    <x v="1240"/>
    <n v="2024"/>
    <x v="2"/>
    <n v="0.17002587498297697"/>
    <s v="Profit"/>
    <s v="Small Order"/>
  </r>
  <r>
    <s v="O01279"/>
    <x v="100"/>
    <d v="2024-05-03T00:00:00"/>
    <s v="C089"/>
    <x v="9"/>
    <x v="2"/>
    <x v="0"/>
    <s v="Rivers"/>
    <s v="Port Harcourt"/>
    <s v="P016"/>
    <x v="0"/>
    <s v="Binders"/>
    <s v="Binders Model 1"/>
    <n v="195.24"/>
    <n v="10"/>
    <n v="0.1"/>
    <x v="1241"/>
    <n v="2024"/>
    <x v="2"/>
    <n v="0.16999590247900018"/>
    <s v="Profit"/>
    <s v="Small Order"/>
  </r>
  <r>
    <s v="O01280"/>
    <x v="609"/>
    <d v="2024-02-15T00:00:00"/>
    <s v="C036"/>
    <x v="84"/>
    <x v="1"/>
    <x v="0"/>
    <s v="Rivers"/>
    <s v="Port Harcourt"/>
    <s v="P009"/>
    <x v="2"/>
    <s v="Tables"/>
    <s v="Tables Model 4"/>
    <n v="425.97"/>
    <n v="7"/>
    <n v="0.3"/>
    <x v="1206"/>
    <n v="2024"/>
    <x v="8"/>
    <n v="1.000070427494894E-2"/>
    <s v="Profit"/>
    <s v="Small Order"/>
  </r>
  <r>
    <s v="O01281"/>
    <x v="132"/>
    <d v="2024-07-08T00:00:00"/>
    <s v="C054"/>
    <x v="80"/>
    <x v="0"/>
    <x v="1"/>
    <s v="Kaduna"/>
    <s v="Kaduna"/>
    <s v="P017"/>
    <x v="0"/>
    <s v="Binders"/>
    <s v="Binders Model 2"/>
    <n v="407.55"/>
    <n v="8"/>
    <n v="0.2"/>
    <x v="1242"/>
    <n v="2024"/>
    <x v="1"/>
    <n v="9.0001226843332102E-2"/>
    <s v="Profit"/>
    <s v="Small Order"/>
  </r>
  <r>
    <s v="O01282"/>
    <x v="546"/>
    <d v="2023-12-25T00:00:00"/>
    <s v="C011"/>
    <x v="1"/>
    <x v="1"/>
    <x v="0"/>
    <s v="Rivers"/>
    <s v="Port Harcourt"/>
    <s v="P023"/>
    <x v="1"/>
    <s v="Phones"/>
    <s v="Phones Model 3"/>
    <n v="863.03"/>
    <n v="6"/>
    <n v="0"/>
    <x v="1243"/>
    <n v="2023"/>
    <x v="5"/>
    <n v="0.25000289677068005"/>
    <s v="Profit"/>
    <s v="Small Order"/>
  </r>
  <r>
    <s v="O01283"/>
    <x v="52"/>
    <d v="2023-06-10T00:00:00"/>
    <s v="C091"/>
    <x v="57"/>
    <x v="2"/>
    <x v="0"/>
    <s v="Rivers"/>
    <s v="Port Harcourt"/>
    <s v="P023"/>
    <x v="1"/>
    <s v="Phones"/>
    <s v="Phones Model 3"/>
    <n v="434.68"/>
    <n v="10"/>
    <n v="0.2"/>
    <x v="1244"/>
    <n v="2023"/>
    <x v="10"/>
    <n v="8.9997239348486233E-2"/>
    <s v="Profit"/>
    <s v="Small Order"/>
  </r>
  <r>
    <s v="O01284"/>
    <x v="129"/>
    <d v="2024-10-05T00:00:00"/>
    <s v="C026"/>
    <x v="50"/>
    <x v="1"/>
    <x v="3"/>
    <s v="Lagos"/>
    <s v="Ikeja"/>
    <s v="P020"/>
    <x v="0"/>
    <s v="Binders"/>
    <s v="Binders Model 5"/>
    <n v="20.18"/>
    <n v="8"/>
    <n v="0.1"/>
    <x v="1245"/>
    <n v="2024"/>
    <x v="11"/>
    <n v="0.16997026759167494"/>
    <s v="Profit"/>
    <s v="Small Order"/>
  </r>
  <r>
    <s v="O01285"/>
    <x v="610"/>
    <d v="2023-07-05T00:00:00"/>
    <s v="C053"/>
    <x v="65"/>
    <x v="1"/>
    <x v="1"/>
    <s v="Kaduna"/>
    <s v="Kaduna"/>
    <s v="P026"/>
    <x v="1"/>
    <s v="Accessories"/>
    <s v="Accessories Model 1"/>
    <n v="1943.05"/>
    <n v="8"/>
    <n v="0.2"/>
    <x v="1246"/>
    <n v="2023"/>
    <x v="10"/>
    <n v="8.9997684053421179E-2"/>
    <s v="Profit"/>
    <s v="Large Order"/>
  </r>
  <r>
    <s v="O01286"/>
    <x v="1"/>
    <d v="2024-07-19T00:00:00"/>
    <s v="C079"/>
    <x v="6"/>
    <x v="2"/>
    <x v="3"/>
    <s v="Lagos"/>
    <s v="Ikeja"/>
    <s v="P021"/>
    <x v="1"/>
    <s v="Phones"/>
    <s v="Phones Model 1"/>
    <n v="1142.08"/>
    <n v="3"/>
    <n v="0.3"/>
    <x v="1247"/>
    <n v="2024"/>
    <x v="1"/>
    <n v="9.9992995236761004E-3"/>
    <s v="Profit"/>
    <s v="Large Order"/>
  </r>
  <r>
    <s v="O01287"/>
    <x v="376"/>
    <d v="2024-03-27T00:00:00"/>
    <s v="C064"/>
    <x v="76"/>
    <x v="2"/>
    <x v="2"/>
    <s v="Enugu"/>
    <s v="Enugu"/>
    <s v="P029"/>
    <x v="1"/>
    <s v="Accessories"/>
    <s v="Accessories Model 4"/>
    <n v="658.24"/>
    <n v="6"/>
    <n v="0"/>
    <x v="1248"/>
    <n v="2024"/>
    <x v="3"/>
    <n v="0.25"/>
    <s v="Profit"/>
    <s v="Small Order"/>
  </r>
  <r>
    <s v="O01288"/>
    <x v="412"/>
    <d v="2023-05-14T00:00:00"/>
    <s v="C092"/>
    <x v="79"/>
    <x v="1"/>
    <x v="0"/>
    <s v="Rivers"/>
    <s v="Port Harcourt"/>
    <s v="P021"/>
    <x v="1"/>
    <s v="Phones"/>
    <s v="Phones Model 1"/>
    <n v="817.17"/>
    <n v="7"/>
    <n v="0.05"/>
    <x v="1249"/>
    <n v="2023"/>
    <x v="2"/>
    <n v="0.21000526206297346"/>
    <s v="Profit"/>
    <s v="Small Order"/>
  </r>
  <r>
    <s v="O01289"/>
    <x v="373"/>
    <d v="2024-05-16T00:00:00"/>
    <s v="C001"/>
    <x v="18"/>
    <x v="0"/>
    <x v="1"/>
    <s v="Kaduna"/>
    <s v="Kaduna"/>
    <s v="P015"/>
    <x v="0"/>
    <s v="Paper"/>
    <s v="Paper Model 5"/>
    <n v="546.30999999999995"/>
    <n v="5"/>
    <n v="0.1"/>
    <x v="1250"/>
    <n v="2024"/>
    <x v="2"/>
    <n v="0.16999505775109372"/>
    <s v="Profit"/>
    <s v="Small Order"/>
  </r>
  <r>
    <s v="O01290"/>
    <x v="484"/>
    <d v="2023-12-30T00:00:00"/>
    <s v="C084"/>
    <x v="53"/>
    <x v="0"/>
    <x v="3"/>
    <s v="Lagos"/>
    <s v="Ikeja"/>
    <s v="P009"/>
    <x v="2"/>
    <s v="Tables"/>
    <s v="Tables Model 4"/>
    <n v="899.57"/>
    <n v="1"/>
    <n v="0.05"/>
    <x v="984"/>
    <n v="2023"/>
    <x v="5"/>
    <n v="0.21000033349266869"/>
    <s v="Profit"/>
    <s v="Small Order"/>
  </r>
  <r>
    <s v="O01291"/>
    <x v="199"/>
    <d v="2024-08-24T00:00:00"/>
    <s v="C055"/>
    <x v="46"/>
    <x v="1"/>
    <x v="0"/>
    <s v="Rivers"/>
    <s v="Port Harcourt"/>
    <s v="P021"/>
    <x v="1"/>
    <s v="Phones"/>
    <s v="Phones Model 1"/>
    <n v="1497.51"/>
    <n v="7"/>
    <n v="0.2"/>
    <x v="1251"/>
    <n v="2024"/>
    <x v="0"/>
    <n v="9.000273787821117E-2"/>
    <s v="Profit"/>
    <s v="Large Order"/>
  </r>
  <r>
    <s v="O01292"/>
    <x v="156"/>
    <d v="2023-03-20T00:00:00"/>
    <s v="C057"/>
    <x v="70"/>
    <x v="1"/>
    <x v="1"/>
    <s v="Kaduna"/>
    <s v="Kaduna"/>
    <s v="P013"/>
    <x v="0"/>
    <s v="Paper"/>
    <s v="Paper Model 3"/>
    <n v="1107.44"/>
    <n v="7"/>
    <n v="0.3"/>
    <x v="865"/>
    <n v="2023"/>
    <x v="3"/>
    <n v="9.9960268727876909E-3"/>
    <s v="Profit"/>
    <s v="Large Order"/>
  </r>
  <r>
    <s v="O01293"/>
    <x v="22"/>
    <d v="2023-04-27T00:00:00"/>
    <s v="C091"/>
    <x v="57"/>
    <x v="2"/>
    <x v="1"/>
    <s v="Kaduna"/>
    <s v="Kaduna"/>
    <s v="P020"/>
    <x v="0"/>
    <s v="Binders"/>
    <s v="Binders Model 5"/>
    <n v="1242.33"/>
    <n v="4"/>
    <n v="0"/>
    <x v="1252"/>
    <n v="2023"/>
    <x v="4"/>
    <n v="0.2499979876522341"/>
    <s v="Profit"/>
    <s v="Large Order"/>
  </r>
  <r>
    <s v="O01294"/>
    <x v="110"/>
    <d v="2024-07-01T00:00:00"/>
    <s v="C017"/>
    <x v="41"/>
    <x v="1"/>
    <x v="0"/>
    <s v="Rivers"/>
    <s v="Port Harcourt"/>
    <s v="P003"/>
    <x v="2"/>
    <s v="Chairs"/>
    <s v="Chairs Model 3"/>
    <n v="765.71"/>
    <n v="3"/>
    <n v="0.05"/>
    <x v="1253"/>
    <n v="2024"/>
    <x v="10"/>
    <n v="0.21000117537971294"/>
    <s v="Profit"/>
    <s v="Small Order"/>
  </r>
  <r>
    <s v="O01295"/>
    <x v="446"/>
    <d v="2024-04-12T00:00:00"/>
    <s v="C011"/>
    <x v="1"/>
    <x v="1"/>
    <x v="1"/>
    <s v="Kaduna"/>
    <s v="Kaduna"/>
    <s v="P022"/>
    <x v="1"/>
    <s v="Phones"/>
    <s v="Phones Model 2"/>
    <n v="1264.67"/>
    <n v="2"/>
    <n v="0.05"/>
    <x v="1254"/>
    <n v="2024"/>
    <x v="4"/>
    <n v="0.20999944649592381"/>
    <s v="Profit"/>
    <s v="Large Order"/>
  </r>
  <r>
    <s v="O01296"/>
    <x v="38"/>
    <d v="2024-07-21T00:00:00"/>
    <s v="C044"/>
    <x v="26"/>
    <x v="0"/>
    <x v="3"/>
    <s v="Lagos"/>
    <s v="Ikeja"/>
    <s v="P026"/>
    <x v="1"/>
    <s v="Accessories"/>
    <s v="Accessories Model 1"/>
    <n v="94.53"/>
    <n v="2"/>
    <n v="0.1"/>
    <x v="1255"/>
    <n v="2024"/>
    <x v="1"/>
    <n v="0.16999894213477204"/>
    <s v="Profit"/>
    <s v="Small Order"/>
  </r>
  <r>
    <s v="O01297"/>
    <x v="113"/>
    <d v="2023-03-25T00:00:00"/>
    <s v="C099"/>
    <x v="13"/>
    <x v="1"/>
    <x v="3"/>
    <s v="Lagos"/>
    <s v="Ikeja"/>
    <s v="P006"/>
    <x v="2"/>
    <s v="Tables"/>
    <s v="Tables Model 1"/>
    <n v="1743.43"/>
    <n v="9"/>
    <n v="0.1"/>
    <x v="1256"/>
    <n v="2023"/>
    <x v="3"/>
    <n v="0.16999822189591782"/>
    <s v="Profit"/>
    <s v="Large Order"/>
  </r>
  <r>
    <s v="O01298"/>
    <x v="611"/>
    <d v="2023-12-19T00:00:00"/>
    <s v="C062"/>
    <x v="95"/>
    <x v="1"/>
    <x v="3"/>
    <s v="Lagos"/>
    <s v="Ikeja"/>
    <s v="P014"/>
    <x v="0"/>
    <s v="Paper"/>
    <s v="Paper Model 4"/>
    <n v="428.7"/>
    <n v="5"/>
    <n v="0"/>
    <x v="1257"/>
    <n v="2023"/>
    <x v="5"/>
    <n v="0.24998833683228366"/>
    <s v="Profit"/>
    <s v="Small Order"/>
  </r>
  <r>
    <s v="O01299"/>
    <x v="612"/>
    <d v="2024-09-20T00:00:00"/>
    <s v="C093"/>
    <x v="83"/>
    <x v="1"/>
    <x v="1"/>
    <s v="Kaduna"/>
    <s v="Kaduna"/>
    <s v="P029"/>
    <x v="1"/>
    <s v="Accessories"/>
    <s v="Accessories Model 4"/>
    <n v="1355.25"/>
    <n v="8"/>
    <n v="0.05"/>
    <x v="1258"/>
    <n v="2024"/>
    <x v="11"/>
    <n v="0.20999815532189633"/>
    <s v="Profit"/>
    <s v="Large Order"/>
  </r>
  <r>
    <s v="O01300"/>
    <x v="42"/>
    <d v="2023-11-13T00:00:00"/>
    <s v="C091"/>
    <x v="57"/>
    <x v="2"/>
    <x v="2"/>
    <s v="Enugu"/>
    <s v="Enugu"/>
    <s v="P013"/>
    <x v="0"/>
    <s v="Paper"/>
    <s v="Paper Model 3"/>
    <n v="1658"/>
    <n v="6"/>
    <n v="0.1"/>
    <x v="1259"/>
    <n v="2023"/>
    <x v="9"/>
    <n v="0.17"/>
    <s v="Profit"/>
    <s v="Large Order"/>
  </r>
  <r>
    <s v="O01301"/>
    <x v="521"/>
    <d v="2024-05-01T00:00:00"/>
    <s v="C025"/>
    <x v="87"/>
    <x v="0"/>
    <x v="2"/>
    <s v="Enugu"/>
    <s v="Enugu"/>
    <s v="P001"/>
    <x v="2"/>
    <s v="Chairs"/>
    <s v="Chairs Model 1"/>
    <n v="1632.42"/>
    <n v="5"/>
    <n v="0.05"/>
    <x v="1260"/>
    <n v="2024"/>
    <x v="4"/>
    <n v="0.21000110265740435"/>
    <s v="Profit"/>
    <s v="Large Order"/>
  </r>
  <r>
    <s v="O01302"/>
    <x v="196"/>
    <d v="2023-05-04T00:00:00"/>
    <s v="C060"/>
    <x v="89"/>
    <x v="1"/>
    <x v="3"/>
    <s v="Lagos"/>
    <s v="Ikeja"/>
    <s v="P024"/>
    <x v="1"/>
    <s v="Phones"/>
    <s v="Phones Model 4"/>
    <n v="945.27"/>
    <n v="7"/>
    <n v="0.1"/>
    <x v="1261"/>
    <n v="2023"/>
    <x v="4"/>
    <n v="0.17000433738508575"/>
    <s v="Profit"/>
    <s v="Small Order"/>
  </r>
  <r>
    <s v="O01303"/>
    <x v="274"/>
    <d v="2023-06-19T00:00:00"/>
    <s v="C067"/>
    <x v="47"/>
    <x v="1"/>
    <x v="1"/>
    <s v="Kaduna"/>
    <s v="Kaduna"/>
    <s v="P011"/>
    <x v="0"/>
    <s v="Paper"/>
    <s v="Paper Model 1"/>
    <n v="66.62"/>
    <n v="1"/>
    <n v="0.1"/>
    <x v="1262"/>
    <n v="2023"/>
    <x v="10"/>
    <n v="0.17006904833383368"/>
    <s v="Profit"/>
    <s v="Small Order"/>
  </r>
  <r>
    <s v="O01304"/>
    <x v="613"/>
    <d v="2023-05-31T00:00:00"/>
    <s v="C023"/>
    <x v="40"/>
    <x v="0"/>
    <x v="0"/>
    <s v="Rivers"/>
    <s v="Port Harcourt"/>
    <s v="P019"/>
    <x v="0"/>
    <s v="Binders"/>
    <s v="Binders Model 4"/>
    <n v="514.65"/>
    <n v="10"/>
    <n v="0.2"/>
    <x v="1263"/>
    <n v="2023"/>
    <x v="2"/>
    <n v="9.0002914602156814E-2"/>
    <s v="Profit"/>
    <s v="Small Order"/>
  </r>
  <r>
    <s v="O01305"/>
    <x v="614"/>
    <d v="2023-04-15T00:00:00"/>
    <s v="C088"/>
    <x v="27"/>
    <x v="1"/>
    <x v="1"/>
    <s v="Kaduna"/>
    <s v="Kaduna"/>
    <s v="P019"/>
    <x v="0"/>
    <s v="Binders"/>
    <s v="Binders Model 4"/>
    <n v="1271.92"/>
    <n v="8"/>
    <n v="0.05"/>
    <x v="1264"/>
    <n v="2023"/>
    <x v="4"/>
    <n v="0.20999748411849803"/>
    <s v="Profit"/>
    <s v="Large Order"/>
  </r>
  <r>
    <s v="O01306"/>
    <x v="344"/>
    <d v="2023-06-22T00:00:00"/>
    <s v="C057"/>
    <x v="70"/>
    <x v="1"/>
    <x v="1"/>
    <s v="Kaduna"/>
    <s v="Kaduna"/>
    <s v="P007"/>
    <x v="2"/>
    <s v="Tables"/>
    <s v="Tables Model 2"/>
    <n v="1547.23"/>
    <n v="4"/>
    <n v="0.1"/>
    <x v="1265"/>
    <n v="2023"/>
    <x v="10"/>
    <n v="0.1700005816846881"/>
    <s v="Profit"/>
    <s v="Large Order"/>
  </r>
  <r>
    <s v="O01307"/>
    <x v="106"/>
    <d v="2023-11-18T00:00:00"/>
    <s v="C046"/>
    <x v="75"/>
    <x v="0"/>
    <x v="1"/>
    <s v="Kaduna"/>
    <s v="Kaduna"/>
    <s v="P010"/>
    <x v="2"/>
    <s v="Tables"/>
    <s v="Tables Model 5"/>
    <n v="340.82"/>
    <n v="5"/>
    <n v="0"/>
    <x v="1266"/>
    <n v="2023"/>
    <x v="9"/>
    <n v="0.24998532949944252"/>
    <s v="Profit"/>
    <s v="Small Order"/>
  </r>
  <r>
    <s v="O01308"/>
    <x v="578"/>
    <d v="2024-06-07T00:00:00"/>
    <s v="C041"/>
    <x v="54"/>
    <x v="2"/>
    <x v="2"/>
    <s v="Enugu"/>
    <s v="Enugu"/>
    <s v="P005"/>
    <x v="2"/>
    <s v="Chairs"/>
    <s v="Chairs Model 5"/>
    <n v="292.45999999999998"/>
    <n v="2"/>
    <n v="0.1"/>
    <x v="1267"/>
    <n v="2024"/>
    <x v="10"/>
    <n v="0.17000615468782057"/>
    <s v="Profit"/>
    <s v="Small Order"/>
  </r>
  <r>
    <s v="O01309"/>
    <x v="615"/>
    <d v="2023-04-04T00:00:00"/>
    <s v="C004"/>
    <x v="33"/>
    <x v="1"/>
    <x v="2"/>
    <s v="Enugu"/>
    <s v="Enugu"/>
    <s v="P004"/>
    <x v="2"/>
    <s v="Chairs"/>
    <s v="Chairs Model 4"/>
    <n v="1070.8499999999999"/>
    <n v="7"/>
    <n v="0.2"/>
    <x v="1268"/>
    <n v="2023"/>
    <x v="3"/>
    <n v="9.0003268431619751E-2"/>
    <s v="Profit"/>
    <s v="Large Order"/>
  </r>
  <r>
    <s v="O01310"/>
    <x v="509"/>
    <d v="2023-02-23T00:00:00"/>
    <s v="C055"/>
    <x v="46"/>
    <x v="1"/>
    <x v="1"/>
    <s v="Kaduna"/>
    <s v="Kaduna"/>
    <s v="P028"/>
    <x v="1"/>
    <s v="Accessories"/>
    <s v="Accessories Model 3"/>
    <n v="1460.43"/>
    <n v="10"/>
    <n v="0.2"/>
    <x v="1269"/>
    <n v="2023"/>
    <x v="8"/>
    <n v="9.0000890148791785E-2"/>
    <s v="Profit"/>
    <s v="Large Order"/>
  </r>
  <r>
    <s v="O01311"/>
    <x v="77"/>
    <d v="2023-09-17T00:00:00"/>
    <s v="C008"/>
    <x v="32"/>
    <x v="2"/>
    <x v="0"/>
    <s v="Rivers"/>
    <s v="Port Harcourt"/>
    <s v="P012"/>
    <x v="0"/>
    <s v="Paper"/>
    <s v="Paper Model 2"/>
    <n v="34.54"/>
    <n v="2"/>
    <n v="0.2"/>
    <x v="30"/>
    <n v="2023"/>
    <x v="11"/>
    <n v="9.0040532715691957E-2"/>
    <s v="Profit"/>
    <s v="Small Order"/>
  </r>
  <r>
    <s v="O01312"/>
    <x v="412"/>
    <d v="2023-05-19T00:00:00"/>
    <s v="C012"/>
    <x v="34"/>
    <x v="2"/>
    <x v="0"/>
    <s v="Rivers"/>
    <s v="Port Harcourt"/>
    <s v="P023"/>
    <x v="1"/>
    <s v="Phones"/>
    <s v="Phones Model 3"/>
    <n v="80.12"/>
    <n v="7"/>
    <n v="0.3"/>
    <x v="1270"/>
    <n v="2023"/>
    <x v="2"/>
    <n v="9.9850224663005499E-3"/>
    <s v="Profit"/>
    <s v="Small Order"/>
  </r>
  <r>
    <s v="O01313"/>
    <x v="477"/>
    <d v="2023-11-03T00:00:00"/>
    <s v="C001"/>
    <x v="18"/>
    <x v="0"/>
    <x v="1"/>
    <s v="Kaduna"/>
    <s v="Kaduna"/>
    <s v="P020"/>
    <x v="0"/>
    <s v="Binders"/>
    <s v="Binders Model 5"/>
    <n v="1765.43"/>
    <n v="6"/>
    <n v="0.3"/>
    <x v="1271"/>
    <n v="2023"/>
    <x v="6"/>
    <n v="9.9975643327687852E-3"/>
    <s v="Profit"/>
    <s v="Large Order"/>
  </r>
  <r>
    <s v="O01314"/>
    <x v="87"/>
    <d v="2024-08-21T00:00:00"/>
    <s v="C001"/>
    <x v="18"/>
    <x v="0"/>
    <x v="0"/>
    <s v="Rivers"/>
    <s v="Port Harcourt"/>
    <s v="P027"/>
    <x v="1"/>
    <s v="Accessories"/>
    <s v="Accessories Model 2"/>
    <n v="95.38"/>
    <n v="6"/>
    <n v="0.3"/>
    <x v="1116"/>
    <n v="2024"/>
    <x v="0"/>
    <n v="9.9601593625498006E-3"/>
    <s v="Profit"/>
    <s v="Small Order"/>
  </r>
  <r>
    <s v="O01315"/>
    <x v="223"/>
    <d v="2023-03-19T00:00:00"/>
    <s v="C016"/>
    <x v="61"/>
    <x v="2"/>
    <x v="1"/>
    <s v="Kaduna"/>
    <s v="Kaduna"/>
    <s v="P020"/>
    <x v="0"/>
    <s v="Binders"/>
    <s v="Binders Model 5"/>
    <n v="841.69"/>
    <n v="1"/>
    <n v="0.2"/>
    <x v="1272"/>
    <n v="2023"/>
    <x v="3"/>
    <n v="8.9997505019662818E-2"/>
    <s v="Profit"/>
    <s v="Small Order"/>
  </r>
  <r>
    <s v="O01316"/>
    <x v="427"/>
    <d v="2024-09-20T00:00:00"/>
    <s v="C070"/>
    <x v="3"/>
    <x v="2"/>
    <x v="2"/>
    <s v="Enugu"/>
    <s v="Enugu"/>
    <s v="P003"/>
    <x v="2"/>
    <s v="Chairs"/>
    <s v="Chairs Model 3"/>
    <n v="424.72"/>
    <n v="8"/>
    <n v="0.1"/>
    <x v="1273"/>
    <n v="2024"/>
    <x v="11"/>
    <n v="0.16999434921830853"/>
    <s v="Profit"/>
    <s v="Small Order"/>
  </r>
  <r>
    <s v="O01317"/>
    <x v="616"/>
    <d v="2023-09-14T00:00:00"/>
    <s v="C055"/>
    <x v="46"/>
    <x v="1"/>
    <x v="1"/>
    <s v="Kaduna"/>
    <s v="Kaduna"/>
    <s v="P022"/>
    <x v="1"/>
    <s v="Phones"/>
    <s v="Phones Model 2"/>
    <n v="1740.73"/>
    <n v="2"/>
    <n v="0.05"/>
    <x v="1274"/>
    <n v="2023"/>
    <x v="11"/>
    <n v="0.20999810424362192"/>
    <s v="Profit"/>
    <s v="Large Order"/>
  </r>
  <r>
    <s v="O01318"/>
    <x v="525"/>
    <d v="2024-01-29T00:00:00"/>
    <s v="C069"/>
    <x v="44"/>
    <x v="2"/>
    <x v="0"/>
    <s v="Rivers"/>
    <s v="Port Harcourt"/>
    <s v="P005"/>
    <x v="2"/>
    <s v="Chairs"/>
    <s v="Chairs Model 5"/>
    <n v="828.79"/>
    <n v="1"/>
    <n v="0.1"/>
    <x v="1275"/>
    <n v="2024"/>
    <x v="7"/>
    <n v="0.16999481171346179"/>
    <s v="Profit"/>
    <s v="Small Order"/>
  </r>
  <r>
    <s v="O01319"/>
    <x v="111"/>
    <d v="2024-08-24T00:00:00"/>
    <s v="C079"/>
    <x v="6"/>
    <x v="2"/>
    <x v="3"/>
    <s v="Lagos"/>
    <s v="Ikeja"/>
    <s v="P019"/>
    <x v="0"/>
    <s v="Binders"/>
    <s v="Binders Model 4"/>
    <n v="1993.14"/>
    <n v="4"/>
    <n v="0.05"/>
    <x v="1276"/>
    <n v="2024"/>
    <x v="0"/>
    <n v="0.21000030103254161"/>
    <s v="Profit"/>
    <s v="Large Order"/>
  </r>
  <r>
    <s v="O01320"/>
    <x v="323"/>
    <d v="2024-08-16T00:00:00"/>
    <s v="C066"/>
    <x v="63"/>
    <x v="1"/>
    <x v="2"/>
    <s v="Enugu"/>
    <s v="Enugu"/>
    <s v="P021"/>
    <x v="1"/>
    <s v="Phones"/>
    <s v="Phones Model 1"/>
    <n v="119.72"/>
    <n v="5"/>
    <n v="0"/>
    <x v="145"/>
    <n v="2024"/>
    <x v="0"/>
    <n v="0.25"/>
    <s v="Profit"/>
    <s v="Small Order"/>
  </r>
  <r>
    <s v="O01321"/>
    <x v="110"/>
    <d v="2024-06-26T00:00:00"/>
    <s v="C033"/>
    <x v="16"/>
    <x v="2"/>
    <x v="3"/>
    <s v="Lagos"/>
    <s v="Ikeja"/>
    <s v="P027"/>
    <x v="1"/>
    <s v="Accessories"/>
    <s v="Accessories Model 2"/>
    <n v="1159.31"/>
    <n v="10"/>
    <n v="0.05"/>
    <x v="1277"/>
    <n v="2024"/>
    <x v="10"/>
    <n v="0.21000422665206028"/>
    <s v="Profit"/>
    <s v="Large Order"/>
  </r>
  <r>
    <s v="O01322"/>
    <x v="107"/>
    <d v="2024-07-29T00:00:00"/>
    <s v="C001"/>
    <x v="18"/>
    <x v="0"/>
    <x v="3"/>
    <s v="Lagos"/>
    <s v="Ikeja"/>
    <s v="P010"/>
    <x v="2"/>
    <s v="Tables"/>
    <s v="Tables Model 5"/>
    <n v="1168.1600000000001"/>
    <n v="8"/>
    <n v="0.1"/>
    <x v="1278"/>
    <n v="2024"/>
    <x v="1"/>
    <n v="0.17000239693192712"/>
    <s v="Profit"/>
    <s v="Large Order"/>
  </r>
  <r>
    <s v="O01323"/>
    <x v="96"/>
    <d v="2023-10-14T00:00:00"/>
    <s v="C029"/>
    <x v="38"/>
    <x v="2"/>
    <x v="3"/>
    <s v="Lagos"/>
    <s v="Ikeja"/>
    <s v="P022"/>
    <x v="1"/>
    <s v="Phones"/>
    <s v="Phones Model 2"/>
    <n v="1760.23"/>
    <n v="8"/>
    <n v="0.05"/>
    <x v="1279"/>
    <n v="2023"/>
    <x v="6"/>
    <n v="0.21000096578288063"/>
    <s v="Profit"/>
    <s v="Large Order"/>
  </r>
  <r>
    <s v="O01324"/>
    <x v="547"/>
    <d v="2024-08-05T00:00:00"/>
    <s v="C013"/>
    <x v="86"/>
    <x v="0"/>
    <x v="2"/>
    <s v="Enugu"/>
    <s v="Enugu"/>
    <s v="P012"/>
    <x v="0"/>
    <s v="Paper"/>
    <s v="Paper Model 2"/>
    <n v="636.97"/>
    <n v="3"/>
    <n v="0.05"/>
    <x v="641"/>
    <n v="2024"/>
    <x v="1"/>
    <n v="0.20999419124919538"/>
    <s v="Profit"/>
    <s v="Small Order"/>
  </r>
  <r>
    <s v="O01325"/>
    <x v="38"/>
    <d v="2024-07-23T00:00:00"/>
    <s v="C014"/>
    <x v="45"/>
    <x v="2"/>
    <x v="3"/>
    <s v="Lagos"/>
    <s v="Ikeja"/>
    <s v="P003"/>
    <x v="2"/>
    <s v="Chairs"/>
    <s v="Chairs Model 3"/>
    <n v="1276.45"/>
    <n v="2"/>
    <n v="0.1"/>
    <x v="1280"/>
    <n v="2024"/>
    <x v="1"/>
    <n v="0.17000274197970935"/>
    <s v="Profit"/>
    <s v="Large Order"/>
  </r>
  <r>
    <s v="O01326"/>
    <x v="583"/>
    <d v="2023-06-24T00:00:00"/>
    <s v="C070"/>
    <x v="3"/>
    <x v="2"/>
    <x v="3"/>
    <s v="Lagos"/>
    <s v="Ikeja"/>
    <s v="P024"/>
    <x v="1"/>
    <s v="Phones"/>
    <s v="Phones Model 4"/>
    <n v="501.47"/>
    <n v="9"/>
    <n v="0"/>
    <x v="1281"/>
    <n v="2023"/>
    <x v="10"/>
    <n v="0.25000498534309129"/>
    <s v="Profit"/>
    <s v="Small Order"/>
  </r>
  <r>
    <s v="O01327"/>
    <x v="617"/>
    <d v="2024-07-19T00:00:00"/>
    <s v="C067"/>
    <x v="47"/>
    <x v="1"/>
    <x v="0"/>
    <s v="Rivers"/>
    <s v="Port Harcourt"/>
    <s v="P018"/>
    <x v="0"/>
    <s v="Binders"/>
    <s v="Binders Model 3"/>
    <n v="1077.31"/>
    <n v="4"/>
    <n v="0"/>
    <x v="1282"/>
    <n v="2024"/>
    <x v="1"/>
    <n v="0.25000232059481486"/>
    <s v="Profit"/>
    <s v="Large Order"/>
  </r>
  <r>
    <s v="O01328"/>
    <x v="396"/>
    <d v="2023-09-23T00:00:00"/>
    <s v="C042"/>
    <x v="49"/>
    <x v="1"/>
    <x v="2"/>
    <s v="Enugu"/>
    <s v="Enugu"/>
    <s v="P010"/>
    <x v="2"/>
    <s v="Tables"/>
    <s v="Tables Model 5"/>
    <n v="1660.42"/>
    <n v="9"/>
    <n v="0.2"/>
    <x v="1283"/>
    <n v="2023"/>
    <x v="11"/>
    <n v="9.0001324965972462E-2"/>
    <s v="Profit"/>
    <s v="Large Order"/>
  </r>
  <r>
    <s v="O01329"/>
    <x v="77"/>
    <d v="2023-09-15T00:00:00"/>
    <s v="C019"/>
    <x v="36"/>
    <x v="2"/>
    <x v="2"/>
    <s v="Enugu"/>
    <s v="Enugu"/>
    <s v="P015"/>
    <x v="0"/>
    <s v="Paper"/>
    <s v="Paper Model 5"/>
    <n v="1895.29"/>
    <n v="3"/>
    <n v="0"/>
    <x v="1284"/>
    <n v="2023"/>
    <x v="11"/>
    <n v="0.24999868094064762"/>
    <s v="Profit"/>
    <s v="Large Order"/>
  </r>
  <r>
    <s v="O01330"/>
    <x v="88"/>
    <d v="2024-12-25T00:00:00"/>
    <s v="C024"/>
    <x v="77"/>
    <x v="2"/>
    <x v="1"/>
    <s v="Kaduna"/>
    <s v="Kaduna"/>
    <s v="P001"/>
    <x v="2"/>
    <s v="Chairs"/>
    <s v="Chairs Model 1"/>
    <n v="243.93"/>
    <n v="3"/>
    <n v="0.05"/>
    <x v="1285"/>
    <n v="2024"/>
    <x v="5"/>
    <n v="0.210019267822736"/>
    <s v="Profit"/>
    <s v="Small Order"/>
  </r>
  <r>
    <s v="O01331"/>
    <x v="92"/>
    <d v="2023-03-10T00:00:00"/>
    <s v="C037"/>
    <x v="25"/>
    <x v="0"/>
    <x v="0"/>
    <s v="Rivers"/>
    <s v="Port Harcourt"/>
    <s v="P008"/>
    <x v="2"/>
    <s v="Tables"/>
    <s v="Tables Model 3"/>
    <n v="1577.25"/>
    <n v="7"/>
    <n v="0.2"/>
    <x v="667"/>
    <n v="2023"/>
    <x v="3"/>
    <n v="8.9998414962751613E-2"/>
    <s v="Profit"/>
    <s v="Large Order"/>
  </r>
  <r>
    <s v="O01332"/>
    <x v="618"/>
    <d v="2024-05-25T00:00:00"/>
    <s v="C044"/>
    <x v="26"/>
    <x v="0"/>
    <x v="0"/>
    <s v="Rivers"/>
    <s v="Port Harcourt"/>
    <s v="P019"/>
    <x v="0"/>
    <s v="Binders"/>
    <s v="Binders Model 4"/>
    <n v="544.9"/>
    <n v="6"/>
    <n v="0"/>
    <x v="1286"/>
    <n v="2024"/>
    <x v="2"/>
    <n v="0.24999082400440448"/>
    <s v="Profit"/>
    <s v="Small Order"/>
  </r>
  <r>
    <s v="O01333"/>
    <x v="178"/>
    <d v="2023-06-12T00:00:00"/>
    <s v="C068"/>
    <x v="7"/>
    <x v="1"/>
    <x v="2"/>
    <s v="Enugu"/>
    <s v="Enugu"/>
    <s v="P011"/>
    <x v="0"/>
    <s v="Paper"/>
    <s v="Paper Model 1"/>
    <n v="1317.51"/>
    <n v="4"/>
    <n v="0.2"/>
    <x v="1287"/>
    <n v="2023"/>
    <x v="10"/>
    <n v="9.0003111930839236E-2"/>
    <s v="Profit"/>
    <s v="Large Order"/>
  </r>
  <r>
    <s v="O01334"/>
    <x v="467"/>
    <d v="2024-02-05T00:00:00"/>
    <s v="C069"/>
    <x v="44"/>
    <x v="2"/>
    <x v="2"/>
    <s v="Enugu"/>
    <s v="Enugu"/>
    <s v="P009"/>
    <x v="2"/>
    <s v="Tables"/>
    <s v="Tables Model 4"/>
    <n v="876.84"/>
    <n v="2"/>
    <n v="0.3"/>
    <x v="956"/>
    <n v="2024"/>
    <x v="8"/>
    <n v="1.0001824734273071E-2"/>
    <s v="Profit"/>
    <s v="Small Order"/>
  </r>
  <r>
    <s v="O01335"/>
    <x v="502"/>
    <d v="2024-10-30T00:00:00"/>
    <s v="C060"/>
    <x v="89"/>
    <x v="1"/>
    <x v="2"/>
    <s v="Enugu"/>
    <s v="Enugu"/>
    <s v="P004"/>
    <x v="2"/>
    <s v="Chairs"/>
    <s v="Chairs Model 4"/>
    <n v="1709.7"/>
    <n v="9"/>
    <n v="0"/>
    <x v="765"/>
    <n v="2024"/>
    <x v="6"/>
    <n v="0.25000292448967654"/>
    <s v="Profit"/>
    <s v="Large Order"/>
  </r>
  <r>
    <s v="O01336"/>
    <x v="414"/>
    <d v="2024-09-30T00:00:00"/>
    <s v="C012"/>
    <x v="34"/>
    <x v="2"/>
    <x v="2"/>
    <s v="Enugu"/>
    <s v="Enugu"/>
    <s v="P029"/>
    <x v="1"/>
    <s v="Accessories"/>
    <s v="Accessories Model 4"/>
    <n v="1160.1199999999999"/>
    <n v="3"/>
    <n v="0"/>
    <x v="1288"/>
    <n v="2024"/>
    <x v="11"/>
    <n v="0.25"/>
    <s v="Profit"/>
    <s v="Large Order"/>
  </r>
  <r>
    <s v="O01337"/>
    <x v="619"/>
    <d v="2024-11-02T00:00:00"/>
    <s v="C083"/>
    <x v="71"/>
    <x v="1"/>
    <x v="1"/>
    <s v="Kaduna"/>
    <s v="Kaduna"/>
    <s v="P023"/>
    <x v="1"/>
    <s v="Phones"/>
    <s v="Phones Model 3"/>
    <n v="288.72000000000003"/>
    <n v="5"/>
    <n v="0.2"/>
    <x v="1289"/>
    <n v="2024"/>
    <x v="6"/>
    <n v="8.9983374896093093E-2"/>
    <s v="Profit"/>
    <s v="Small Order"/>
  </r>
  <r>
    <s v="O01338"/>
    <x v="11"/>
    <d v="2024-02-13T00:00:00"/>
    <s v="C021"/>
    <x v="73"/>
    <x v="2"/>
    <x v="3"/>
    <s v="Lagos"/>
    <s v="Ikeja"/>
    <s v="P009"/>
    <x v="2"/>
    <s v="Tables"/>
    <s v="Tables Model 4"/>
    <n v="132.72"/>
    <n v="2"/>
    <n v="0.3"/>
    <x v="1290"/>
    <n v="2024"/>
    <x v="8"/>
    <n v="1.0021097046413503E-2"/>
    <s v="Profit"/>
    <s v="Small Order"/>
  </r>
  <r>
    <s v="O01339"/>
    <x v="301"/>
    <d v="2023-02-24T00:00:00"/>
    <s v="C009"/>
    <x v="66"/>
    <x v="0"/>
    <x v="0"/>
    <s v="Rivers"/>
    <s v="Port Harcourt"/>
    <s v="P003"/>
    <x v="2"/>
    <s v="Chairs"/>
    <s v="Chairs Model 3"/>
    <n v="1685.31"/>
    <n v="5"/>
    <n v="0.2"/>
    <x v="1291"/>
    <n v="2023"/>
    <x v="8"/>
    <n v="9.0001246061555448E-2"/>
    <s v="Profit"/>
    <s v="Large Order"/>
  </r>
  <r>
    <s v="O01340"/>
    <x v="613"/>
    <d v="2023-05-31T00:00:00"/>
    <s v="C044"/>
    <x v="26"/>
    <x v="0"/>
    <x v="2"/>
    <s v="Enugu"/>
    <s v="Enugu"/>
    <s v="P001"/>
    <x v="2"/>
    <s v="Chairs"/>
    <s v="Chairs Model 1"/>
    <n v="1109.8900000000001"/>
    <n v="4"/>
    <n v="0"/>
    <x v="1292"/>
    <n v="2023"/>
    <x v="2"/>
    <n v="0.24999774752452947"/>
    <s v="Profit"/>
    <s v="Large Order"/>
  </r>
  <r>
    <s v="O01341"/>
    <x v="620"/>
    <d v="2023-04-14T00:00:00"/>
    <s v="C007"/>
    <x v="88"/>
    <x v="0"/>
    <x v="2"/>
    <s v="Enugu"/>
    <s v="Enugu"/>
    <s v="P016"/>
    <x v="0"/>
    <s v="Binders"/>
    <s v="Binders Model 1"/>
    <n v="1156.3"/>
    <n v="7"/>
    <n v="0.3"/>
    <x v="1293"/>
    <n v="2023"/>
    <x v="4"/>
    <n v="9.9974055175992404E-3"/>
    <s v="Profit"/>
    <s v="Large Order"/>
  </r>
  <r>
    <s v="O01342"/>
    <x v="39"/>
    <d v="2023-07-15T00:00:00"/>
    <s v="C030"/>
    <x v="22"/>
    <x v="1"/>
    <x v="0"/>
    <s v="Rivers"/>
    <s v="Port Harcourt"/>
    <s v="P022"/>
    <x v="1"/>
    <s v="Phones"/>
    <s v="Phones Model 2"/>
    <n v="192.39"/>
    <n v="6"/>
    <n v="0.1"/>
    <x v="1294"/>
    <n v="2023"/>
    <x v="1"/>
    <n v="0.17001923176880296"/>
    <s v="Profit"/>
    <s v="Small Order"/>
  </r>
  <r>
    <s v="O01343"/>
    <x v="440"/>
    <d v="2024-04-20T00:00:00"/>
    <s v="C020"/>
    <x v="12"/>
    <x v="0"/>
    <x v="3"/>
    <s v="Lagos"/>
    <s v="Ikeja"/>
    <s v="P001"/>
    <x v="2"/>
    <s v="Chairs"/>
    <s v="Chairs Model 1"/>
    <n v="1771.46"/>
    <n v="7"/>
    <n v="0.1"/>
    <x v="1295"/>
    <n v="2024"/>
    <x v="4"/>
    <n v="0.17000101611100446"/>
    <s v="Profit"/>
    <s v="Large Order"/>
  </r>
  <r>
    <s v="O01344"/>
    <x v="275"/>
    <d v="2024-02-18T00:00:00"/>
    <s v="C057"/>
    <x v="70"/>
    <x v="1"/>
    <x v="1"/>
    <s v="Kaduna"/>
    <s v="Kaduna"/>
    <s v="P014"/>
    <x v="0"/>
    <s v="Paper"/>
    <s v="Paper Model 4"/>
    <n v="218.76"/>
    <n v="5"/>
    <n v="0"/>
    <x v="1296"/>
    <n v="2024"/>
    <x v="8"/>
    <n v="0.25"/>
    <s v="Profit"/>
    <s v="Small Order"/>
  </r>
  <r>
    <s v="O01345"/>
    <x v="221"/>
    <d v="2024-03-28T00:00:00"/>
    <s v="C005"/>
    <x v="29"/>
    <x v="2"/>
    <x v="3"/>
    <s v="Lagos"/>
    <s v="Ikeja"/>
    <s v="P017"/>
    <x v="0"/>
    <s v="Binders"/>
    <s v="Binders Model 2"/>
    <n v="26.65"/>
    <n v="3"/>
    <n v="0.1"/>
    <x v="1297"/>
    <n v="2024"/>
    <x v="3"/>
    <n v="0.16998123827392123"/>
    <s v="Profit"/>
    <s v="Small Order"/>
  </r>
  <r>
    <s v="O01346"/>
    <x v="474"/>
    <d v="2025-01-01T00:00:00"/>
    <s v="C047"/>
    <x v="30"/>
    <x v="0"/>
    <x v="0"/>
    <s v="Rivers"/>
    <s v="Port Harcourt"/>
    <s v="P024"/>
    <x v="1"/>
    <s v="Phones"/>
    <s v="Phones Model 4"/>
    <n v="912.08"/>
    <n v="8"/>
    <n v="0.1"/>
    <x v="1298"/>
    <n v="2024"/>
    <x v="5"/>
    <n v="0.16999605297780898"/>
    <s v="Profit"/>
    <s v="Small Order"/>
  </r>
  <r>
    <s v="O01347"/>
    <x v="483"/>
    <d v="2024-01-17T00:00:00"/>
    <s v="C052"/>
    <x v="99"/>
    <x v="1"/>
    <x v="1"/>
    <s v="Kaduna"/>
    <s v="Kaduna"/>
    <s v="P023"/>
    <x v="1"/>
    <s v="Phones"/>
    <s v="Phones Model 3"/>
    <n v="1998"/>
    <n v="5"/>
    <n v="0"/>
    <x v="1299"/>
    <n v="2024"/>
    <x v="7"/>
    <n v="0.25"/>
    <s v="Profit"/>
    <s v="Large Order"/>
  </r>
  <r>
    <s v="O01348"/>
    <x v="489"/>
    <d v="2023-03-13T00:00:00"/>
    <s v="C043"/>
    <x v="81"/>
    <x v="1"/>
    <x v="3"/>
    <s v="Lagos"/>
    <s v="Ikeja"/>
    <s v="P019"/>
    <x v="0"/>
    <s v="Binders"/>
    <s v="Binders Model 4"/>
    <n v="1780.57"/>
    <n v="5"/>
    <n v="0.05"/>
    <x v="1300"/>
    <n v="2023"/>
    <x v="3"/>
    <n v="0.21000016848537267"/>
    <s v="Profit"/>
    <s v="Large Order"/>
  </r>
  <r>
    <s v="O01349"/>
    <x v="314"/>
    <d v="2024-09-27T00:00:00"/>
    <s v="C031"/>
    <x v="90"/>
    <x v="1"/>
    <x v="0"/>
    <s v="Rivers"/>
    <s v="Port Harcourt"/>
    <s v="P019"/>
    <x v="0"/>
    <s v="Binders"/>
    <s v="Binders Model 4"/>
    <n v="566.29999999999995"/>
    <n v="2"/>
    <n v="0.05"/>
    <x v="1301"/>
    <n v="2024"/>
    <x v="11"/>
    <n v="0.20999470245452942"/>
    <s v="Profit"/>
    <s v="Small Order"/>
  </r>
  <r>
    <s v="O01350"/>
    <x v="550"/>
    <d v="2023-01-11T00:00:00"/>
    <s v="C044"/>
    <x v="26"/>
    <x v="0"/>
    <x v="2"/>
    <s v="Enugu"/>
    <s v="Enugu"/>
    <s v="P014"/>
    <x v="0"/>
    <s v="Paper"/>
    <s v="Paper Model 4"/>
    <n v="1251.18"/>
    <n v="9"/>
    <n v="0"/>
    <x v="1302"/>
    <n v="2023"/>
    <x v="7"/>
    <n v="0.2500039962275612"/>
    <s v="Profit"/>
    <s v="Large Order"/>
  </r>
  <r>
    <s v="O01351"/>
    <x v="187"/>
    <d v="2024-07-21T00:00:00"/>
    <s v="C003"/>
    <x v="64"/>
    <x v="0"/>
    <x v="0"/>
    <s v="Rivers"/>
    <s v="Port Harcourt"/>
    <s v="P030"/>
    <x v="1"/>
    <s v="Accessories"/>
    <s v="Accessories Model 5"/>
    <n v="238.73"/>
    <n v="6"/>
    <n v="0.2"/>
    <x v="1303"/>
    <n v="2024"/>
    <x v="1"/>
    <n v="9.0018011980061152E-2"/>
    <s v="Profit"/>
    <s v="Small Order"/>
  </r>
  <r>
    <s v="O01352"/>
    <x v="543"/>
    <d v="2024-12-23T00:00:00"/>
    <s v="C032"/>
    <x v="48"/>
    <x v="0"/>
    <x v="0"/>
    <s v="Rivers"/>
    <s v="Port Harcourt"/>
    <s v="P024"/>
    <x v="1"/>
    <s v="Phones"/>
    <s v="Phones Model 4"/>
    <n v="1919.1"/>
    <n v="10"/>
    <n v="0.2"/>
    <x v="1304"/>
    <n v="2024"/>
    <x v="5"/>
    <n v="9.0000521077588463E-2"/>
    <s v="Profit"/>
    <s v="Large Order"/>
  </r>
  <r>
    <s v="O01353"/>
    <x v="621"/>
    <d v="2024-10-23T00:00:00"/>
    <s v="C038"/>
    <x v="28"/>
    <x v="2"/>
    <x v="0"/>
    <s v="Rivers"/>
    <s v="Port Harcourt"/>
    <s v="P023"/>
    <x v="1"/>
    <s v="Phones"/>
    <s v="Phones Model 3"/>
    <n v="1763.16"/>
    <n v="1"/>
    <n v="0.3"/>
    <x v="1305"/>
    <n v="2024"/>
    <x v="6"/>
    <n v="9.9990925383969687E-3"/>
    <s v="Profit"/>
    <s v="Large Order"/>
  </r>
  <r>
    <s v="O01354"/>
    <x v="164"/>
    <d v="2024-10-23T00:00:00"/>
    <s v="C039"/>
    <x v="0"/>
    <x v="0"/>
    <x v="0"/>
    <s v="Rivers"/>
    <s v="Port Harcourt"/>
    <s v="P010"/>
    <x v="2"/>
    <s v="Tables"/>
    <s v="Tables Model 5"/>
    <n v="554.61"/>
    <n v="9"/>
    <n v="0"/>
    <x v="1306"/>
    <n v="2024"/>
    <x v="6"/>
    <n v="0.24999549232794216"/>
    <s v="Profit"/>
    <s v="Small Order"/>
  </r>
  <r>
    <s v="O01355"/>
    <x v="215"/>
    <d v="2023-02-16T00:00:00"/>
    <s v="C004"/>
    <x v="33"/>
    <x v="1"/>
    <x v="2"/>
    <s v="Enugu"/>
    <s v="Enugu"/>
    <s v="P022"/>
    <x v="1"/>
    <s v="Phones"/>
    <s v="Phones Model 2"/>
    <n v="989.85"/>
    <n v="6"/>
    <n v="0.05"/>
    <x v="1307"/>
    <n v="2023"/>
    <x v="8"/>
    <n v="0.21000151538111836"/>
    <s v="Profit"/>
    <s v="Small Order"/>
  </r>
  <r>
    <s v="O01356"/>
    <x v="213"/>
    <d v="2024-11-24T00:00:00"/>
    <s v="C045"/>
    <x v="8"/>
    <x v="2"/>
    <x v="2"/>
    <s v="Enugu"/>
    <s v="Enugu"/>
    <s v="P008"/>
    <x v="2"/>
    <s v="Tables"/>
    <s v="Tables Model 3"/>
    <n v="1957.95"/>
    <n v="7"/>
    <n v="0.3"/>
    <x v="1308"/>
    <n v="2024"/>
    <x v="9"/>
    <n v="1.0000255369136086E-2"/>
    <s v="Profit"/>
    <s v="Large Order"/>
  </r>
  <r>
    <s v="O01357"/>
    <x v="205"/>
    <d v="2024-11-23T00:00:00"/>
    <s v="C053"/>
    <x v="65"/>
    <x v="1"/>
    <x v="0"/>
    <s v="Rivers"/>
    <s v="Port Harcourt"/>
    <s v="P026"/>
    <x v="1"/>
    <s v="Accessories"/>
    <s v="Accessories Model 1"/>
    <n v="1367.43"/>
    <n v="1"/>
    <n v="0.2"/>
    <x v="1309"/>
    <n v="2024"/>
    <x v="9"/>
    <n v="9.0000950688517864E-2"/>
    <s v="Profit"/>
    <s v="Large Order"/>
  </r>
  <r>
    <s v="O01358"/>
    <x v="616"/>
    <d v="2023-09-20T00:00:00"/>
    <s v="C089"/>
    <x v="9"/>
    <x v="2"/>
    <x v="1"/>
    <s v="Kaduna"/>
    <s v="Kaduna"/>
    <s v="P016"/>
    <x v="0"/>
    <s v="Binders"/>
    <s v="Binders Model 1"/>
    <n v="1080.28"/>
    <n v="4"/>
    <n v="0.1"/>
    <x v="1310"/>
    <n v="2023"/>
    <x v="11"/>
    <n v="0.17000222164623988"/>
    <s v="Profit"/>
    <s v="Large Order"/>
  </r>
  <r>
    <s v="O01359"/>
    <x v="622"/>
    <d v="2023-02-19T00:00:00"/>
    <s v="C007"/>
    <x v="88"/>
    <x v="0"/>
    <x v="3"/>
    <s v="Lagos"/>
    <s v="Ikeja"/>
    <s v="P027"/>
    <x v="1"/>
    <s v="Accessories"/>
    <s v="Accessories Model 2"/>
    <n v="1877.25"/>
    <n v="2"/>
    <n v="0.05"/>
    <x v="1311"/>
    <n v="2023"/>
    <x v="8"/>
    <n v="0.20999866826474897"/>
    <s v="Profit"/>
    <s v="Large Order"/>
  </r>
  <r>
    <s v="O01360"/>
    <x v="222"/>
    <d v="2023-08-23T00:00:00"/>
    <s v="C044"/>
    <x v="26"/>
    <x v="0"/>
    <x v="3"/>
    <s v="Lagos"/>
    <s v="Ikeja"/>
    <s v="P005"/>
    <x v="2"/>
    <s v="Chairs"/>
    <s v="Chairs Model 5"/>
    <n v="535.61"/>
    <n v="7"/>
    <n v="0.2"/>
    <x v="1312"/>
    <n v="2023"/>
    <x v="0"/>
    <n v="8.9990851552435538E-2"/>
    <s v="Profit"/>
    <s v="Small Order"/>
  </r>
  <r>
    <s v="O01361"/>
    <x v="610"/>
    <d v="2023-06-30T00:00:00"/>
    <s v="C017"/>
    <x v="41"/>
    <x v="1"/>
    <x v="3"/>
    <s v="Lagos"/>
    <s v="Ikeja"/>
    <s v="P030"/>
    <x v="1"/>
    <s v="Accessories"/>
    <s v="Accessories Model 5"/>
    <n v="273.08"/>
    <n v="5"/>
    <n v="0.3"/>
    <x v="1313"/>
    <n v="2023"/>
    <x v="10"/>
    <n v="9.9970704555441634E-3"/>
    <s v="Profit"/>
    <s v="Small Order"/>
  </r>
  <r>
    <s v="O01362"/>
    <x v="541"/>
    <d v="2023-02-22T00:00:00"/>
    <s v="C052"/>
    <x v="99"/>
    <x v="1"/>
    <x v="2"/>
    <s v="Enugu"/>
    <s v="Enugu"/>
    <s v="P024"/>
    <x v="1"/>
    <s v="Phones"/>
    <s v="Phones Model 4"/>
    <n v="377.02"/>
    <n v="1"/>
    <n v="0.05"/>
    <x v="1314"/>
    <n v="2023"/>
    <x v="8"/>
    <n v="0.20998886000742667"/>
    <s v="Profit"/>
    <s v="Small Order"/>
  </r>
  <r>
    <s v="O01363"/>
    <x v="89"/>
    <d v="2023-09-15T00:00:00"/>
    <s v="C078"/>
    <x v="98"/>
    <x v="2"/>
    <x v="1"/>
    <s v="Kaduna"/>
    <s v="Kaduna"/>
    <s v="P014"/>
    <x v="0"/>
    <s v="Paper"/>
    <s v="Paper Model 4"/>
    <n v="803.18"/>
    <n v="10"/>
    <n v="0.3"/>
    <x v="1315"/>
    <n v="2023"/>
    <x v="11"/>
    <n v="9.9977589083393506E-3"/>
    <s v="Profit"/>
    <s v="Small Order"/>
  </r>
  <r>
    <s v="O01364"/>
    <x v="101"/>
    <d v="2023-10-09T00:00:00"/>
    <s v="C048"/>
    <x v="55"/>
    <x v="1"/>
    <x v="1"/>
    <s v="Kaduna"/>
    <s v="Kaduna"/>
    <s v="P019"/>
    <x v="0"/>
    <s v="Binders"/>
    <s v="Binders Model 4"/>
    <n v="1727.93"/>
    <n v="3"/>
    <n v="0"/>
    <x v="1316"/>
    <n v="2023"/>
    <x v="6"/>
    <n v="0.24999855318213121"/>
    <s v="Profit"/>
    <s v="Large Order"/>
  </r>
  <r>
    <s v="O01365"/>
    <x v="152"/>
    <d v="2023-07-16T00:00:00"/>
    <s v="C029"/>
    <x v="38"/>
    <x v="2"/>
    <x v="0"/>
    <s v="Rivers"/>
    <s v="Port Harcourt"/>
    <s v="P009"/>
    <x v="2"/>
    <s v="Tables"/>
    <s v="Tables Model 4"/>
    <n v="1911.91"/>
    <n v="1"/>
    <n v="0"/>
    <x v="1317"/>
    <n v="2023"/>
    <x v="1"/>
    <n v="0.25000130759293065"/>
    <s v="Profit"/>
    <s v="Large Order"/>
  </r>
  <r>
    <s v="O01366"/>
    <x v="39"/>
    <d v="2023-07-14T00:00:00"/>
    <s v="C068"/>
    <x v="7"/>
    <x v="1"/>
    <x v="0"/>
    <s v="Rivers"/>
    <s v="Port Harcourt"/>
    <s v="P024"/>
    <x v="1"/>
    <s v="Phones"/>
    <s v="Phones Model 4"/>
    <n v="1734"/>
    <n v="5"/>
    <n v="0.3"/>
    <x v="1318"/>
    <n v="2023"/>
    <x v="1"/>
    <n v="0.01"/>
    <s v="Profit"/>
    <s v="Large Order"/>
  </r>
  <r>
    <s v="O01367"/>
    <x v="118"/>
    <d v="2024-11-26T00:00:00"/>
    <s v="C060"/>
    <x v="89"/>
    <x v="1"/>
    <x v="2"/>
    <s v="Enugu"/>
    <s v="Enugu"/>
    <s v="P009"/>
    <x v="2"/>
    <s v="Tables"/>
    <s v="Tables Model 4"/>
    <n v="1009.32"/>
    <n v="6"/>
    <n v="0.3"/>
    <x v="1319"/>
    <n v="2024"/>
    <x v="9"/>
    <n v="9.9968295486069815E-3"/>
    <s v="Profit"/>
    <s v="Large Order"/>
  </r>
  <r>
    <s v="O01368"/>
    <x v="471"/>
    <d v="2024-09-07T00:00:00"/>
    <s v="C009"/>
    <x v="66"/>
    <x v="0"/>
    <x v="1"/>
    <s v="Kaduna"/>
    <s v="Kaduna"/>
    <s v="P015"/>
    <x v="0"/>
    <s v="Paper"/>
    <s v="Paper Model 5"/>
    <n v="43"/>
    <n v="3"/>
    <n v="0.3"/>
    <x v="1320"/>
    <n v="2024"/>
    <x v="11"/>
    <n v="0.01"/>
    <s v="Profit"/>
    <s v="Small Order"/>
  </r>
  <r>
    <s v="O01369"/>
    <x v="163"/>
    <d v="2023-12-11T00:00:00"/>
    <s v="C002"/>
    <x v="19"/>
    <x v="2"/>
    <x v="0"/>
    <s v="Rivers"/>
    <s v="Port Harcourt"/>
    <s v="P001"/>
    <x v="2"/>
    <s v="Chairs"/>
    <s v="Chairs Model 1"/>
    <n v="1740.81"/>
    <n v="4"/>
    <n v="0.1"/>
    <x v="1321"/>
    <n v="2023"/>
    <x v="5"/>
    <n v="0.17000132122402789"/>
    <s v="Profit"/>
    <s v="Large Order"/>
  </r>
  <r>
    <s v="O01370"/>
    <x v="245"/>
    <d v="2024-08-08T00:00:00"/>
    <s v="C035"/>
    <x v="24"/>
    <x v="2"/>
    <x v="1"/>
    <s v="Kaduna"/>
    <s v="Kaduna"/>
    <s v="P013"/>
    <x v="0"/>
    <s v="Paper"/>
    <s v="Paper Model 3"/>
    <n v="47.92"/>
    <n v="8"/>
    <n v="0.05"/>
    <x v="1322"/>
    <n v="2024"/>
    <x v="0"/>
    <n v="0.20993322203672787"/>
    <s v="Profit"/>
    <s v="Small Order"/>
  </r>
  <r>
    <s v="O01371"/>
    <x v="367"/>
    <d v="2023-10-18T00:00:00"/>
    <s v="C081"/>
    <x v="69"/>
    <x v="0"/>
    <x v="1"/>
    <s v="Kaduna"/>
    <s v="Kaduna"/>
    <s v="P011"/>
    <x v="0"/>
    <s v="Paper"/>
    <s v="Paper Model 1"/>
    <n v="993.46"/>
    <n v="10"/>
    <n v="0.05"/>
    <x v="1323"/>
    <n v="2023"/>
    <x v="6"/>
    <n v="0.21000342238238076"/>
    <s v="Profit"/>
    <s v="Small Order"/>
  </r>
  <r>
    <s v="O01372"/>
    <x v="341"/>
    <d v="2023-11-28T00:00:00"/>
    <s v="C026"/>
    <x v="50"/>
    <x v="1"/>
    <x v="1"/>
    <s v="Kaduna"/>
    <s v="Kaduna"/>
    <s v="P002"/>
    <x v="2"/>
    <s v="Chairs"/>
    <s v="Chairs Model 2"/>
    <n v="358.66"/>
    <n v="2"/>
    <n v="0.3"/>
    <x v="1324"/>
    <n v="2023"/>
    <x v="9"/>
    <n v="1.0009479730106506E-2"/>
    <s v="Profit"/>
    <s v="Small Order"/>
  </r>
  <r>
    <s v="O01373"/>
    <x v="526"/>
    <d v="2023-11-26T00:00:00"/>
    <s v="C063"/>
    <x v="10"/>
    <x v="0"/>
    <x v="3"/>
    <s v="Lagos"/>
    <s v="Ikeja"/>
    <s v="P012"/>
    <x v="0"/>
    <s v="Paper"/>
    <s v="Paper Model 2"/>
    <n v="515.24"/>
    <n v="5"/>
    <n v="0"/>
    <x v="1325"/>
    <n v="2023"/>
    <x v="9"/>
    <n v="0.25"/>
    <s v="Profit"/>
    <s v="Small Order"/>
  </r>
  <r>
    <s v="O01374"/>
    <x v="342"/>
    <d v="2023-07-30T00:00:00"/>
    <s v="C087"/>
    <x v="11"/>
    <x v="1"/>
    <x v="0"/>
    <s v="Rivers"/>
    <s v="Port Harcourt"/>
    <s v="P021"/>
    <x v="1"/>
    <s v="Phones"/>
    <s v="Phones Model 1"/>
    <n v="408.05"/>
    <n v="8"/>
    <n v="0"/>
    <x v="1326"/>
    <n v="2023"/>
    <x v="1"/>
    <n v="0.24999387329984071"/>
    <s v="Profit"/>
    <s v="Small Order"/>
  </r>
  <r>
    <s v="O01375"/>
    <x v="59"/>
    <d v="2023-05-16T00:00:00"/>
    <s v="C008"/>
    <x v="32"/>
    <x v="2"/>
    <x v="2"/>
    <s v="Enugu"/>
    <s v="Enugu"/>
    <s v="P001"/>
    <x v="2"/>
    <s v="Chairs"/>
    <s v="Chairs Model 1"/>
    <n v="1140.4000000000001"/>
    <n v="8"/>
    <n v="0.05"/>
    <x v="1327"/>
    <n v="2023"/>
    <x v="2"/>
    <n v="0.20999649245878638"/>
    <s v="Profit"/>
    <s v="Large Order"/>
  </r>
  <r>
    <s v="O01376"/>
    <x v="483"/>
    <d v="2024-01-16T00:00:00"/>
    <s v="C069"/>
    <x v="44"/>
    <x v="2"/>
    <x v="1"/>
    <s v="Kaduna"/>
    <s v="Kaduna"/>
    <s v="P026"/>
    <x v="1"/>
    <s v="Accessories"/>
    <s v="Accessories Model 1"/>
    <n v="1007.21"/>
    <n v="5"/>
    <n v="0.1"/>
    <x v="1328"/>
    <n v="2024"/>
    <x v="7"/>
    <n v="0.1700042692189315"/>
    <s v="Profit"/>
    <s v="Large Order"/>
  </r>
  <r>
    <s v="O01377"/>
    <x v="288"/>
    <d v="2023-08-13T00:00:00"/>
    <s v="C095"/>
    <x v="58"/>
    <x v="2"/>
    <x v="0"/>
    <s v="Rivers"/>
    <s v="Port Harcourt"/>
    <s v="P013"/>
    <x v="0"/>
    <s v="Paper"/>
    <s v="Paper Model 3"/>
    <n v="1755.47"/>
    <n v="5"/>
    <n v="0.05"/>
    <x v="1329"/>
    <n v="2023"/>
    <x v="0"/>
    <n v="0.21000074054241882"/>
    <s v="Profit"/>
    <s v="Large Order"/>
  </r>
  <r>
    <s v="O01378"/>
    <x v="360"/>
    <d v="2024-06-11T00:00:00"/>
    <s v="C043"/>
    <x v="81"/>
    <x v="1"/>
    <x v="1"/>
    <s v="Kaduna"/>
    <s v="Kaduna"/>
    <s v="P018"/>
    <x v="0"/>
    <s v="Binders"/>
    <s v="Binders Model 3"/>
    <n v="1460.04"/>
    <n v="3"/>
    <n v="0.3"/>
    <x v="1330"/>
    <n v="2024"/>
    <x v="10"/>
    <n v="9.9997260349031537E-3"/>
    <s v="Profit"/>
    <s v="Large Order"/>
  </r>
  <r>
    <s v="O01379"/>
    <x v="495"/>
    <d v="2024-07-30T00:00:00"/>
    <s v="C080"/>
    <x v="56"/>
    <x v="0"/>
    <x v="3"/>
    <s v="Lagos"/>
    <s v="Ikeja"/>
    <s v="P025"/>
    <x v="1"/>
    <s v="Phones"/>
    <s v="Phones Model 5"/>
    <n v="1693.4"/>
    <n v="3"/>
    <n v="0.05"/>
    <x v="1331"/>
    <n v="2024"/>
    <x v="1"/>
    <n v="0.20999763788827211"/>
    <s v="Profit"/>
    <s v="Large Order"/>
  </r>
  <r>
    <s v="O01380"/>
    <x v="84"/>
    <d v="2023-03-20T00:00:00"/>
    <s v="C082"/>
    <x v="20"/>
    <x v="2"/>
    <x v="2"/>
    <s v="Enugu"/>
    <s v="Enugu"/>
    <s v="P015"/>
    <x v="0"/>
    <s v="Paper"/>
    <s v="Paper Model 5"/>
    <n v="126.47"/>
    <n v="7"/>
    <n v="0.3"/>
    <x v="1332"/>
    <n v="2023"/>
    <x v="3"/>
    <n v="9.962837036451332E-3"/>
    <s v="Profit"/>
    <s v="Small Order"/>
  </r>
  <r>
    <s v="O01381"/>
    <x v="623"/>
    <d v="2024-12-24T00:00:00"/>
    <s v="C094"/>
    <x v="31"/>
    <x v="1"/>
    <x v="2"/>
    <s v="Enugu"/>
    <s v="Enugu"/>
    <s v="P025"/>
    <x v="1"/>
    <s v="Phones"/>
    <s v="Phones Model 5"/>
    <n v="1314.75"/>
    <n v="5"/>
    <n v="0.3"/>
    <x v="1333"/>
    <n v="2024"/>
    <x v="5"/>
    <n v="1.0001901502186729E-2"/>
    <s v="Profit"/>
    <s v="Large Order"/>
  </r>
  <r>
    <s v="O01382"/>
    <x v="505"/>
    <d v="2024-11-24T00:00:00"/>
    <s v="C023"/>
    <x v="40"/>
    <x v="0"/>
    <x v="3"/>
    <s v="Lagos"/>
    <s v="Ikeja"/>
    <s v="P008"/>
    <x v="2"/>
    <s v="Tables"/>
    <s v="Tables Model 3"/>
    <n v="240.47"/>
    <n v="7"/>
    <n v="0"/>
    <x v="1334"/>
    <n v="2024"/>
    <x v="9"/>
    <n v="0.25001039630723165"/>
    <s v="Profit"/>
    <s v="Small Order"/>
  </r>
  <r>
    <s v="O01383"/>
    <x v="454"/>
    <d v="2023-12-01T00:00:00"/>
    <s v="C059"/>
    <x v="60"/>
    <x v="0"/>
    <x v="3"/>
    <s v="Lagos"/>
    <s v="Ikeja"/>
    <s v="P018"/>
    <x v="0"/>
    <s v="Binders"/>
    <s v="Binders Model 3"/>
    <n v="257.32"/>
    <n v="3"/>
    <n v="0.2"/>
    <x v="1335"/>
    <n v="2023"/>
    <x v="9"/>
    <n v="9.0004663454064979E-2"/>
    <s v="Profit"/>
    <s v="Small Order"/>
  </r>
  <r>
    <s v="O01384"/>
    <x v="624"/>
    <d v="2023-03-31T00:00:00"/>
    <s v="C058"/>
    <x v="78"/>
    <x v="1"/>
    <x v="2"/>
    <s v="Enugu"/>
    <s v="Enugu"/>
    <s v="P011"/>
    <x v="0"/>
    <s v="Paper"/>
    <s v="Paper Model 1"/>
    <n v="31.49"/>
    <n v="6"/>
    <n v="0"/>
    <x v="9"/>
    <n v="2023"/>
    <x v="3"/>
    <n v="0.24992060971737062"/>
    <s v="Profit"/>
    <s v="Small Order"/>
  </r>
  <r>
    <s v="O01385"/>
    <x v="47"/>
    <d v="2023-03-29T00:00:00"/>
    <s v="C008"/>
    <x v="32"/>
    <x v="2"/>
    <x v="2"/>
    <s v="Enugu"/>
    <s v="Enugu"/>
    <s v="P007"/>
    <x v="2"/>
    <s v="Tables"/>
    <s v="Tables Model 2"/>
    <n v="893.98"/>
    <n v="1"/>
    <n v="0.2"/>
    <x v="1336"/>
    <n v="2023"/>
    <x v="3"/>
    <n v="9.000201346786281E-2"/>
    <s v="Profit"/>
    <s v="Small Order"/>
  </r>
  <r>
    <s v="O01386"/>
    <x v="625"/>
    <d v="2023-03-12T00:00:00"/>
    <s v="C023"/>
    <x v="40"/>
    <x v="0"/>
    <x v="0"/>
    <s v="Rivers"/>
    <s v="Port Harcourt"/>
    <s v="P014"/>
    <x v="0"/>
    <s v="Paper"/>
    <s v="Paper Model 4"/>
    <n v="1850.09"/>
    <n v="4"/>
    <n v="0.05"/>
    <x v="1337"/>
    <n v="2023"/>
    <x v="3"/>
    <n v="0.21000059456566977"/>
    <s v="Profit"/>
    <s v="Large Order"/>
  </r>
  <r>
    <s v="O01387"/>
    <x v="42"/>
    <d v="2023-11-11T00:00:00"/>
    <s v="C034"/>
    <x v="96"/>
    <x v="1"/>
    <x v="3"/>
    <s v="Lagos"/>
    <s v="Ikeja"/>
    <s v="P012"/>
    <x v="0"/>
    <s v="Paper"/>
    <s v="Paper Model 2"/>
    <n v="215.98"/>
    <n v="9"/>
    <n v="0.3"/>
    <x v="429"/>
    <n v="2023"/>
    <x v="9"/>
    <n v="1.0000926011667749E-2"/>
    <s v="Profit"/>
    <s v="Small Order"/>
  </r>
  <r>
    <s v="O01388"/>
    <x v="626"/>
    <d v="2023-11-19T00:00:00"/>
    <s v="C051"/>
    <x v="67"/>
    <x v="1"/>
    <x v="0"/>
    <s v="Rivers"/>
    <s v="Port Harcourt"/>
    <s v="P020"/>
    <x v="0"/>
    <s v="Binders"/>
    <s v="Binders Model 5"/>
    <n v="1923.38"/>
    <n v="5"/>
    <n v="0.1"/>
    <x v="1338"/>
    <n v="2023"/>
    <x v="9"/>
    <n v="0.1699976083769198"/>
    <s v="Profit"/>
    <s v="Large Order"/>
  </r>
  <r>
    <s v="O01389"/>
    <x v="385"/>
    <d v="2023-07-19T00:00:00"/>
    <s v="C005"/>
    <x v="29"/>
    <x v="2"/>
    <x v="3"/>
    <s v="Lagos"/>
    <s v="Ikeja"/>
    <s v="P003"/>
    <x v="2"/>
    <s v="Chairs"/>
    <s v="Chairs Model 3"/>
    <n v="609.99"/>
    <n v="4"/>
    <n v="0.05"/>
    <x v="1339"/>
    <n v="2023"/>
    <x v="1"/>
    <n v="0.21000344267938817"/>
    <s v="Profit"/>
    <s v="Small Order"/>
  </r>
  <r>
    <s v="O01390"/>
    <x v="189"/>
    <d v="2023-11-14T00:00:00"/>
    <s v="C098"/>
    <x v="14"/>
    <x v="0"/>
    <x v="0"/>
    <s v="Rivers"/>
    <s v="Port Harcourt"/>
    <s v="P026"/>
    <x v="1"/>
    <s v="Accessories"/>
    <s v="Accessories Model 1"/>
    <n v="762.56"/>
    <n v="7"/>
    <n v="0.1"/>
    <x v="1340"/>
    <n v="2023"/>
    <x v="9"/>
    <n v="0.17000629458665548"/>
    <s v="Profit"/>
    <s v="Small Order"/>
  </r>
  <r>
    <s v="O01391"/>
    <x v="23"/>
    <d v="2024-10-05T00:00:00"/>
    <s v="C093"/>
    <x v="83"/>
    <x v="1"/>
    <x v="1"/>
    <s v="Kaduna"/>
    <s v="Kaduna"/>
    <s v="P003"/>
    <x v="2"/>
    <s v="Chairs"/>
    <s v="Chairs Model 3"/>
    <n v="182.92"/>
    <n v="9"/>
    <n v="0.3"/>
    <x v="1341"/>
    <n v="2024"/>
    <x v="6"/>
    <n v="1.0004373496610541E-2"/>
    <s v="Profit"/>
    <s v="Small Order"/>
  </r>
  <r>
    <s v="O01392"/>
    <x v="192"/>
    <d v="2023-06-26T00:00:00"/>
    <s v="C028"/>
    <x v="92"/>
    <x v="1"/>
    <x v="1"/>
    <s v="Kaduna"/>
    <s v="Kaduna"/>
    <s v="P015"/>
    <x v="0"/>
    <s v="Paper"/>
    <s v="Paper Model 5"/>
    <n v="374.47"/>
    <n v="1"/>
    <n v="0.1"/>
    <x v="1342"/>
    <n v="2023"/>
    <x v="10"/>
    <n v="0.17000026704408897"/>
    <s v="Profit"/>
    <s v="Small Order"/>
  </r>
  <r>
    <s v="O01393"/>
    <x v="619"/>
    <d v="2024-11-07T00:00:00"/>
    <s v="C087"/>
    <x v="11"/>
    <x v="1"/>
    <x v="3"/>
    <s v="Lagos"/>
    <s v="Ikeja"/>
    <s v="P010"/>
    <x v="2"/>
    <s v="Tables"/>
    <s v="Tables Model 5"/>
    <n v="1129.5899999999999"/>
    <n v="9"/>
    <n v="0.1"/>
    <x v="1343"/>
    <n v="2024"/>
    <x v="6"/>
    <n v="0.16999973441691235"/>
    <s v="Profit"/>
    <s v="Large Order"/>
  </r>
  <r>
    <s v="O01394"/>
    <x v="333"/>
    <d v="2023-02-19T00:00:00"/>
    <s v="C090"/>
    <x v="93"/>
    <x v="2"/>
    <x v="1"/>
    <s v="Kaduna"/>
    <s v="Kaduna"/>
    <s v="P001"/>
    <x v="2"/>
    <s v="Chairs"/>
    <s v="Chairs Model 1"/>
    <n v="1800.08"/>
    <n v="4"/>
    <n v="0"/>
    <x v="1344"/>
    <n v="2023"/>
    <x v="8"/>
    <n v="0.25"/>
    <s v="Profit"/>
    <s v="Large Order"/>
  </r>
  <r>
    <s v="O01395"/>
    <x v="568"/>
    <d v="2023-08-09T00:00:00"/>
    <s v="C095"/>
    <x v="58"/>
    <x v="2"/>
    <x v="3"/>
    <s v="Lagos"/>
    <s v="Ikeja"/>
    <s v="P026"/>
    <x v="1"/>
    <s v="Accessories"/>
    <s v="Accessories Model 1"/>
    <n v="1121.71"/>
    <n v="4"/>
    <n v="0.3"/>
    <x v="1345"/>
    <n v="2023"/>
    <x v="0"/>
    <n v="1.0002585338456464E-2"/>
    <s v="Profit"/>
    <s v="Large Order"/>
  </r>
  <r>
    <s v="O01396"/>
    <x v="279"/>
    <d v="2024-11-16T00:00:00"/>
    <s v="C095"/>
    <x v="58"/>
    <x v="2"/>
    <x v="1"/>
    <s v="Kaduna"/>
    <s v="Kaduna"/>
    <s v="P030"/>
    <x v="1"/>
    <s v="Accessories"/>
    <s v="Accessories Model 5"/>
    <n v="573.66999999999996"/>
    <n v="6"/>
    <n v="0.3"/>
    <x v="1346"/>
    <n v="2024"/>
    <x v="9"/>
    <n v="1.0005752436069519E-2"/>
    <s v="Profit"/>
    <s v="Small Order"/>
  </r>
  <r>
    <s v="O01397"/>
    <x v="627"/>
    <d v="2024-02-01T00:00:00"/>
    <s v="C057"/>
    <x v="70"/>
    <x v="1"/>
    <x v="0"/>
    <s v="Rivers"/>
    <s v="Port Harcourt"/>
    <s v="P008"/>
    <x v="2"/>
    <s v="Tables"/>
    <s v="Tables Model 3"/>
    <n v="1101.81"/>
    <n v="7"/>
    <n v="0.3"/>
    <x v="1347"/>
    <n v="2024"/>
    <x v="7"/>
    <n v="1.0001724435247456E-2"/>
    <s v="Profit"/>
    <s v="Large Order"/>
  </r>
  <r>
    <s v="O01398"/>
    <x v="558"/>
    <d v="2023-05-09T00:00:00"/>
    <s v="C043"/>
    <x v="81"/>
    <x v="1"/>
    <x v="3"/>
    <s v="Lagos"/>
    <s v="Ikeja"/>
    <s v="P026"/>
    <x v="1"/>
    <s v="Accessories"/>
    <s v="Accessories Model 1"/>
    <n v="1181.19"/>
    <n v="3"/>
    <n v="0.3"/>
    <x v="1348"/>
    <n v="2023"/>
    <x v="2"/>
    <n v="9.9983914526875443E-3"/>
    <s v="Profit"/>
    <s v="Large Order"/>
  </r>
  <r>
    <s v="O01399"/>
    <x v="583"/>
    <d v="2023-06-29T00:00:00"/>
    <s v="C057"/>
    <x v="70"/>
    <x v="1"/>
    <x v="3"/>
    <s v="Lagos"/>
    <s v="Ikeja"/>
    <s v="P028"/>
    <x v="1"/>
    <s v="Accessories"/>
    <s v="Accessories Model 3"/>
    <n v="1478.58"/>
    <n v="6"/>
    <n v="0.05"/>
    <x v="1349"/>
    <n v="2023"/>
    <x v="10"/>
    <n v="0.20999878261575297"/>
    <s v="Profit"/>
    <s v="Large Order"/>
  </r>
  <r>
    <s v="O01400"/>
    <x v="81"/>
    <d v="2024-09-20T00:00:00"/>
    <s v="C025"/>
    <x v="87"/>
    <x v="0"/>
    <x v="3"/>
    <s v="Lagos"/>
    <s v="Ikeja"/>
    <s v="P025"/>
    <x v="1"/>
    <s v="Phones"/>
    <s v="Phones Model 5"/>
    <n v="1827.07"/>
    <n v="4"/>
    <n v="0.3"/>
    <x v="1350"/>
    <n v="2024"/>
    <x v="11"/>
    <n v="9.9996168729167469E-3"/>
    <s v="Profit"/>
    <s v="Large Order"/>
  </r>
  <r>
    <s v="O01401"/>
    <x v="449"/>
    <d v="2024-09-03T00:00:00"/>
    <s v="C076"/>
    <x v="42"/>
    <x v="2"/>
    <x v="0"/>
    <s v="Rivers"/>
    <s v="Port Harcourt"/>
    <s v="P026"/>
    <x v="1"/>
    <s v="Accessories"/>
    <s v="Accessories Model 1"/>
    <n v="58.56"/>
    <n v="7"/>
    <n v="0.2"/>
    <x v="245"/>
    <n v="2024"/>
    <x v="0"/>
    <n v="8.99931693989071E-2"/>
    <s v="Profit"/>
    <s v="Small Order"/>
  </r>
  <r>
    <s v="O01402"/>
    <x v="628"/>
    <d v="2024-06-19T00:00:00"/>
    <s v="C061"/>
    <x v="62"/>
    <x v="2"/>
    <x v="2"/>
    <s v="Enugu"/>
    <s v="Enugu"/>
    <s v="P012"/>
    <x v="0"/>
    <s v="Paper"/>
    <s v="Paper Model 2"/>
    <n v="1318.25"/>
    <n v="3"/>
    <n v="0.2"/>
    <x v="1351"/>
    <n v="2024"/>
    <x v="10"/>
    <n v="8.9998103546368294E-2"/>
    <s v="Profit"/>
    <s v="Large Order"/>
  </r>
  <r>
    <s v="O01403"/>
    <x v="81"/>
    <d v="2024-09-17T00:00:00"/>
    <s v="C026"/>
    <x v="50"/>
    <x v="1"/>
    <x v="3"/>
    <s v="Lagos"/>
    <s v="Ikeja"/>
    <s v="P010"/>
    <x v="2"/>
    <s v="Tables"/>
    <s v="Tables Model 5"/>
    <n v="1413.71"/>
    <n v="10"/>
    <n v="0.05"/>
    <x v="1352"/>
    <n v="2024"/>
    <x v="11"/>
    <n v="0.21000063662278684"/>
    <s v="Profit"/>
    <s v="Large Order"/>
  </r>
  <r>
    <s v="O01404"/>
    <x v="235"/>
    <d v="2024-08-23T00:00:00"/>
    <s v="C033"/>
    <x v="16"/>
    <x v="2"/>
    <x v="2"/>
    <s v="Enugu"/>
    <s v="Enugu"/>
    <s v="P010"/>
    <x v="2"/>
    <s v="Tables"/>
    <s v="Tables Model 5"/>
    <n v="899.11"/>
    <n v="4"/>
    <n v="0.3"/>
    <x v="1353"/>
    <n v="2024"/>
    <x v="0"/>
    <n v="9.9987765679394065E-3"/>
    <s v="Profit"/>
    <s v="Small Order"/>
  </r>
  <r>
    <s v="O01405"/>
    <x v="571"/>
    <d v="2023-09-11T00:00:00"/>
    <s v="C076"/>
    <x v="42"/>
    <x v="2"/>
    <x v="0"/>
    <s v="Rivers"/>
    <s v="Port Harcourt"/>
    <s v="P001"/>
    <x v="2"/>
    <s v="Chairs"/>
    <s v="Chairs Model 1"/>
    <n v="1055.1300000000001"/>
    <n v="6"/>
    <n v="0.2"/>
    <x v="1354"/>
    <n v="2023"/>
    <x v="11"/>
    <n v="8.9998388824125919E-2"/>
    <s v="Profit"/>
    <s v="Large Order"/>
  </r>
  <r>
    <s v="O01406"/>
    <x v="210"/>
    <d v="2024-04-18T00:00:00"/>
    <s v="C019"/>
    <x v="36"/>
    <x v="2"/>
    <x v="1"/>
    <s v="Kaduna"/>
    <s v="Kaduna"/>
    <s v="P011"/>
    <x v="0"/>
    <s v="Paper"/>
    <s v="Paper Model 1"/>
    <n v="828.9"/>
    <n v="7"/>
    <n v="0.3"/>
    <x v="1355"/>
    <n v="2024"/>
    <x v="4"/>
    <n v="1.0001206418144528E-2"/>
    <s v="Profit"/>
    <s v="Small Order"/>
  </r>
  <r>
    <s v="O01407"/>
    <x v="81"/>
    <d v="2024-09-20T00:00:00"/>
    <s v="C086"/>
    <x v="51"/>
    <x v="1"/>
    <x v="1"/>
    <s v="Kaduna"/>
    <s v="Kaduna"/>
    <s v="P022"/>
    <x v="1"/>
    <s v="Phones"/>
    <s v="Phones Model 2"/>
    <n v="894.25"/>
    <n v="9"/>
    <n v="0.2"/>
    <x v="1356"/>
    <n v="2024"/>
    <x v="11"/>
    <n v="8.9997204361196542E-2"/>
    <s v="Profit"/>
    <s v="Small Order"/>
  </r>
  <r>
    <s v="O01408"/>
    <x v="324"/>
    <d v="2023-09-10T00:00:00"/>
    <s v="C058"/>
    <x v="78"/>
    <x v="1"/>
    <x v="0"/>
    <s v="Rivers"/>
    <s v="Port Harcourt"/>
    <s v="P011"/>
    <x v="0"/>
    <s v="Paper"/>
    <s v="Paper Model 1"/>
    <n v="1614.09"/>
    <n v="1"/>
    <n v="0"/>
    <x v="1357"/>
    <n v="2023"/>
    <x v="11"/>
    <n v="0.24999845113965144"/>
    <s v="Profit"/>
    <s v="Large Order"/>
  </r>
  <r>
    <s v="O01409"/>
    <x v="555"/>
    <d v="2024-03-01T00:00:00"/>
    <s v="C004"/>
    <x v="33"/>
    <x v="1"/>
    <x v="0"/>
    <s v="Rivers"/>
    <s v="Port Harcourt"/>
    <s v="P009"/>
    <x v="2"/>
    <s v="Tables"/>
    <s v="Tables Model 4"/>
    <n v="1053.56"/>
    <n v="3"/>
    <n v="0"/>
    <x v="1358"/>
    <n v="2024"/>
    <x v="8"/>
    <n v="0.25"/>
    <s v="Profit"/>
    <s v="Large Order"/>
  </r>
  <r>
    <s v="O01410"/>
    <x v="45"/>
    <d v="2023-05-01T00:00:00"/>
    <s v="C063"/>
    <x v="10"/>
    <x v="0"/>
    <x v="2"/>
    <s v="Enugu"/>
    <s v="Enugu"/>
    <s v="P011"/>
    <x v="0"/>
    <s v="Paper"/>
    <s v="Paper Model 1"/>
    <n v="1220.46"/>
    <n v="4"/>
    <n v="0"/>
    <x v="1359"/>
    <n v="2023"/>
    <x v="4"/>
    <n v="0.25000409681595465"/>
    <s v="Profit"/>
    <s v="Large Order"/>
  </r>
  <r>
    <s v="O01411"/>
    <x v="629"/>
    <d v="2023-03-19T00:00:00"/>
    <s v="C062"/>
    <x v="95"/>
    <x v="1"/>
    <x v="3"/>
    <s v="Lagos"/>
    <s v="Ikeja"/>
    <s v="P009"/>
    <x v="2"/>
    <s v="Tables"/>
    <s v="Tables Model 4"/>
    <n v="544.9"/>
    <n v="2"/>
    <n v="0"/>
    <x v="1286"/>
    <n v="2023"/>
    <x v="3"/>
    <n v="0.24999082400440448"/>
    <s v="Profit"/>
    <s v="Small Order"/>
  </r>
  <r>
    <s v="O01412"/>
    <x v="19"/>
    <d v="2024-01-25T00:00:00"/>
    <s v="C007"/>
    <x v="88"/>
    <x v="0"/>
    <x v="1"/>
    <s v="Kaduna"/>
    <s v="Kaduna"/>
    <s v="P023"/>
    <x v="1"/>
    <s v="Phones"/>
    <s v="Phones Model 3"/>
    <n v="1449.13"/>
    <n v="5"/>
    <n v="0.1"/>
    <x v="1360"/>
    <n v="2024"/>
    <x v="7"/>
    <n v="0.16999855085465071"/>
    <s v="Profit"/>
    <s v="Large Order"/>
  </r>
  <r>
    <s v="O01413"/>
    <x v="610"/>
    <d v="2023-07-05T00:00:00"/>
    <s v="C029"/>
    <x v="38"/>
    <x v="2"/>
    <x v="2"/>
    <s v="Enugu"/>
    <s v="Enugu"/>
    <s v="P028"/>
    <x v="1"/>
    <s v="Accessories"/>
    <s v="Accessories Model 3"/>
    <n v="307.85000000000002"/>
    <n v="5"/>
    <n v="0.1"/>
    <x v="1361"/>
    <n v="2023"/>
    <x v="10"/>
    <n v="0.1699853824914731"/>
    <s v="Profit"/>
    <s v="Small Order"/>
  </r>
  <r>
    <s v="O01414"/>
    <x v="630"/>
    <d v="2023-01-11T00:00:00"/>
    <s v="C013"/>
    <x v="86"/>
    <x v="0"/>
    <x v="3"/>
    <s v="Lagos"/>
    <s v="Ikeja"/>
    <s v="P019"/>
    <x v="0"/>
    <s v="Binders"/>
    <s v="Binders Model 4"/>
    <n v="547.61"/>
    <n v="5"/>
    <n v="0"/>
    <x v="1362"/>
    <n v="2023"/>
    <x v="7"/>
    <n v="0.24999543470718213"/>
    <s v="Profit"/>
    <s v="Small Order"/>
  </r>
  <r>
    <s v="O01415"/>
    <x v="387"/>
    <d v="2024-10-11T00:00:00"/>
    <s v="C020"/>
    <x v="12"/>
    <x v="0"/>
    <x v="2"/>
    <s v="Enugu"/>
    <s v="Enugu"/>
    <s v="P024"/>
    <x v="1"/>
    <s v="Phones"/>
    <s v="Phones Model 4"/>
    <n v="1043.3"/>
    <n v="7"/>
    <n v="0"/>
    <x v="1363"/>
    <n v="2024"/>
    <x v="6"/>
    <n v="0.2499952075146171"/>
    <s v="Profit"/>
    <s v="Large Order"/>
  </r>
  <r>
    <s v="O01416"/>
    <x v="196"/>
    <d v="2023-05-05T00:00:00"/>
    <s v="C045"/>
    <x v="8"/>
    <x v="2"/>
    <x v="0"/>
    <s v="Rivers"/>
    <s v="Port Harcourt"/>
    <s v="P007"/>
    <x v="2"/>
    <s v="Tables"/>
    <s v="Tables Model 2"/>
    <n v="357.66"/>
    <n v="9"/>
    <n v="0.3"/>
    <x v="1364"/>
    <n v="2023"/>
    <x v="4"/>
    <n v="1.000950623497176E-2"/>
    <s v="Profit"/>
    <s v="Small Order"/>
  </r>
  <r>
    <s v="O01417"/>
    <x v="631"/>
    <d v="2024-03-26T00:00:00"/>
    <s v="C072"/>
    <x v="2"/>
    <x v="0"/>
    <x v="2"/>
    <s v="Enugu"/>
    <s v="Enugu"/>
    <s v="P020"/>
    <x v="0"/>
    <s v="Binders"/>
    <s v="Binders Model 5"/>
    <n v="447.68"/>
    <n v="10"/>
    <n v="0.2"/>
    <x v="1365"/>
    <n v="2024"/>
    <x v="3"/>
    <n v="8.9997319513938523E-2"/>
    <s v="Profit"/>
    <s v="Small Order"/>
  </r>
  <r>
    <s v="O01418"/>
    <x v="632"/>
    <d v="2023-09-24T00:00:00"/>
    <s v="C016"/>
    <x v="61"/>
    <x v="2"/>
    <x v="2"/>
    <s v="Enugu"/>
    <s v="Enugu"/>
    <s v="P025"/>
    <x v="1"/>
    <s v="Phones"/>
    <s v="Phones Model 5"/>
    <n v="1511.55"/>
    <n v="2"/>
    <n v="0"/>
    <x v="1366"/>
    <n v="2023"/>
    <x v="11"/>
    <n v="0.25000165393139495"/>
    <s v="Profit"/>
    <s v="Large Order"/>
  </r>
  <r>
    <s v="O01419"/>
    <x v="499"/>
    <d v="2024-04-23T00:00:00"/>
    <s v="C096"/>
    <x v="23"/>
    <x v="2"/>
    <x v="2"/>
    <s v="Enugu"/>
    <s v="Enugu"/>
    <s v="P001"/>
    <x v="2"/>
    <s v="Chairs"/>
    <s v="Chairs Model 1"/>
    <n v="1701.87"/>
    <n v="7"/>
    <n v="0.3"/>
    <x v="1367"/>
    <n v="2024"/>
    <x v="4"/>
    <n v="1.0000763865630161E-2"/>
    <s v="Profit"/>
    <s v="Large Order"/>
  </r>
  <r>
    <s v="O01420"/>
    <x v="54"/>
    <d v="2024-11-01T00:00:00"/>
    <s v="C028"/>
    <x v="92"/>
    <x v="1"/>
    <x v="1"/>
    <s v="Kaduna"/>
    <s v="Kaduna"/>
    <s v="P026"/>
    <x v="1"/>
    <s v="Accessories"/>
    <s v="Accessories Model 1"/>
    <n v="1039.27"/>
    <n v="3"/>
    <n v="0"/>
    <x v="1368"/>
    <n v="2024"/>
    <x v="6"/>
    <n v="0.25000240553465414"/>
    <s v="Profit"/>
    <s v="Large Order"/>
  </r>
  <r>
    <s v="O01421"/>
    <x v="633"/>
    <d v="2023-01-10T00:00:00"/>
    <s v="C090"/>
    <x v="93"/>
    <x v="2"/>
    <x v="1"/>
    <s v="Kaduna"/>
    <s v="Kaduna"/>
    <s v="P004"/>
    <x v="2"/>
    <s v="Chairs"/>
    <s v="Chairs Model 4"/>
    <n v="887.62"/>
    <n v="9"/>
    <n v="0"/>
    <x v="1369"/>
    <n v="2023"/>
    <x v="7"/>
    <n v="0.25000563304116624"/>
    <s v="Profit"/>
    <s v="Small Order"/>
  </r>
  <r>
    <s v="O01422"/>
    <x v="297"/>
    <d v="2023-08-05T00:00:00"/>
    <s v="C008"/>
    <x v="32"/>
    <x v="2"/>
    <x v="3"/>
    <s v="Lagos"/>
    <s v="Ikeja"/>
    <s v="P009"/>
    <x v="2"/>
    <s v="Tables"/>
    <s v="Tables Model 4"/>
    <n v="79.31"/>
    <n v="5"/>
    <n v="0.3"/>
    <x v="1370"/>
    <n v="2023"/>
    <x v="1"/>
    <n v="9.9609128735342334E-3"/>
    <s v="Profit"/>
    <s v="Small Order"/>
  </r>
  <r>
    <s v="O01423"/>
    <x v="402"/>
    <d v="2024-11-14T00:00:00"/>
    <s v="C022"/>
    <x v="85"/>
    <x v="1"/>
    <x v="2"/>
    <s v="Enugu"/>
    <s v="Enugu"/>
    <s v="P007"/>
    <x v="2"/>
    <s v="Tables"/>
    <s v="Tables Model 2"/>
    <n v="1370.29"/>
    <n v="7"/>
    <n v="0.3"/>
    <x v="1371"/>
    <n v="2024"/>
    <x v="9"/>
    <n v="9.9978836596632831E-3"/>
    <s v="Profit"/>
    <s v="Large Order"/>
  </r>
  <r>
    <s v="O01424"/>
    <x v="434"/>
    <d v="2023-12-24T00:00:00"/>
    <s v="C071"/>
    <x v="72"/>
    <x v="0"/>
    <x v="3"/>
    <s v="Lagos"/>
    <s v="Ikeja"/>
    <s v="P006"/>
    <x v="2"/>
    <s v="Tables"/>
    <s v="Tables Model 1"/>
    <n v="1114.6400000000001"/>
    <n v="3"/>
    <n v="0.3"/>
    <x v="1175"/>
    <n v="2023"/>
    <x v="5"/>
    <n v="1.0003229742338332E-2"/>
    <s v="Profit"/>
    <s v="Large Order"/>
  </r>
  <r>
    <s v="O01425"/>
    <x v="210"/>
    <d v="2024-04-20T00:00:00"/>
    <s v="C058"/>
    <x v="78"/>
    <x v="1"/>
    <x v="1"/>
    <s v="Kaduna"/>
    <s v="Kaduna"/>
    <s v="P022"/>
    <x v="1"/>
    <s v="Phones"/>
    <s v="Phones Model 2"/>
    <n v="1613.9"/>
    <n v="1"/>
    <n v="0"/>
    <x v="1372"/>
    <n v="2024"/>
    <x v="4"/>
    <n v="0.25000309808538324"/>
    <s v="Profit"/>
    <s v="Large Order"/>
  </r>
  <r>
    <s v="O01426"/>
    <x v="388"/>
    <d v="2024-12-26T00:00:00"/>
    <s v="C014"/>
    <x v="45"/>
    <x v="2"/>
    <x v="3"/>
    <s v="Lagos"/>
    <s v="Ikeja"/>
    <s v="P009"/>
    <x v="2"/>
    <s v="Tables"/>
    <s v="Tables Model 4"/>
    <n v="541.64"/>
    <n v="7"/>
    <n v="0.05"/>
    <x v="1373"/>
    <n v="2024"/>
    <x v="5"/>
    <n v="0.2099918765231519"/>
    <s v="Profit"/>
    <s v="Small Order"/>
  </r>
  <r>
    <s v="O01427"/>
    <x v="477"/>
    <d v="2023-10-30T00:00:00"/>
    <s v="C053"/>
    <x v="65"/>
    <x v="1"/>
    <x v="1"/>
    <s v="Kaduna"/>
    <s v="Kaduna"/>
    <s v="P028"/>
    <x v="1"/>
    <s v="Accessories"/>
    <s v="Accessories Model 3"/>
    <n v="798.83"/>
    <n v="8"/>
    <n v="0.05"/>
    <x v="1374"/>
    <n v="2023"/>
    <x v="6"/>
    <n v="0.20999461712754902"/>
    <s v="Profit"/>
    <s v="Small Order"/>
  </r>
  <r>
    <s v="O01428"/>
    <x v="135"/>
    <d v="2023-09-28T00:00:00"/>
    <s v="C018"/>
    <x v="5"/>
    <x v="0"/>
    <x v="1"/>
    <s v="Kaduna"/>
    <s v="Kaduna"/>
    <s v="P018"/>
    <x v="0"/>
    <s v="Binders"/>
    <s v="Binders Model 3"/>
    <n v="955.7"/>
    <n v="4"/>
    <n v="0.2"/>
    <x v="1375"/>
    <n v="2023"/>
    <x v="11"/>
    <n v="8.9996860939625403E-2"/>
    <s v="Profit"/>
    <s v="Small Order"/>
  </r>
  <r>
    <s v="O01429"/>
    <x v="429"/>
    <d v="2023-09-02T00:00:00"/>
    <s v="C065"/>
    <x v="68"/>
    <x v="1"/>
    <x v="2"/>
    <s v="Enugu"/>
    <s v="Enugu"/>
    <s v="P022"/>
    <x v="1"/>
    <s v="Phones"/>
    <s v="Phones Model 2"/>
    <n v="1466.61"/>
    <n v="5"/>
    <n v="0"/>
    <x v="1376"/>
    <n v="2023"/>
    <x v="0"/>
    <n v="0.24999829538868548"/>
    <s v="Profit"/>
    <s v="Large Order"/>
  </r>
  <r>
    <s v="O01430"/>
    <x v="456"/>
    <d v="2024-11-01T00:00:00"/>
    <s v="C038"/>
    <x v="28"/>
    <x v="2"/>
    <x v="0"/>
    <s v="Rivers"/>
    <s v="Port Harcourt"/>
    <s v="P008"/>
    <x v="2"/>
    <s v="Tables"/>
    <s v="Tables Model 3"/>
    <n v="719.06"/>
    <n v="3"/>
    <n v="0"/>
    <x v="1377"/>
    <n v="2024"/>
    <x v="6"/>
    <n v="0.24999304647734544"/>
    <s v="Profit"/>
    <s v="Small Order"/>
  </r>
  <r>
    <s v="O01431"/>
    <x v="368"/>
    <d v="2024-09-25T00:00:00"/>
    <s v="C004"/>
    <x v="33"/>
    <x v="1"/>
    <x v="2"/>
    <s v="Enugu"/>
    <s v="Enugu"/>
    <s v="P027"/>
    <x v="1"/>
    <s v="Accessories"/>
    <s v="Accessories Model 2"/>
    <n v="1601.84"/>
    <n v="6"/>
    <n v="0.3"/>
    <x v="1378"/>
    <n v="2024"/>
    <x v="11"/>
    <n v="1.0000998851320981E-2"/>
    <s v="Profit"/>
    <s v="Large Order"/>
  </r>
  <r>
    <s v="O01432"/>
    <x v="148"/>
    <d v="2023-01-20T00:00:00"/>
    <s v="C099"/>
    <x v="13"/>
    <x v="1"/>
    <x v="1"/>
    <s v="Kaduna"/>
    <s v="Kaduna"/>
    <s v="P029"/>
    <x v="1"/>
    <s v="Accessories"/>
    <s v="Accessories Model 4"/>
    <n v="700.88"/>
    <n v="8"/>
    <n v="0.2"/>
    <x v="1379"/>
    <n v="2023"/>
    <x v="7"/>
    <n v="9.0001141422212078E-2"/>
    <s v="Profit"/>
    <s v="Small Order"/>
  </r>
  <r>
    <s v="O01433"/>
    <x v="124"/>
    <d v="2024-09-05T00:00:00"/>
    <s v="C019"/>
    <x v="36"/>
    <x v="2"/>
    <x v="1"/>
    <s v="Kaduna"/>
    <s v="Kaduna"/>
    <s v="P019"/>
    <x v="0"/>
    <s v="Binders"/>
    <s v="Binders Model 4"/>
    <n v="787.71"/>
    <n v="2"/>
    <n v="0.2"/>
    <x v="1380"/>
    <n v="2024"/>
    <x v="11"/>
    <n v="8.9995048939330455E-2"/>
    <s v="Profit"/>
    <s v="Small Order"/>
  </r>
  <r>
    <s v="O01434"/>
    <x v="7"/>
    <d v="2023-05-25T00:00:00"/>
    <s v="C084"/>
    <x v="53"/>
    <x v="0"/>
    <x v="3"/>
    <s v="Lagos"/>
    <s v="Ikeja"/>
    <s v="P020"/>
    <x v="0"/>
    <s v="Binders"/>
    <s v="Binders Model 5"/>
    <n v="88.24"/>
    <n v="8"/>
    <n v="0.3"/>
    <x v="289"/>
    <n v="2023"/>
    <x v="2"/>
    <n v="9.9728014505893019E-3"/>
    <s v="Profit"/>
    <s v="Small Order"/>
  </r>
  <r>
    <s v="O01435"/>
    <x v="634"/>
    <d v="2023-07-31T00:00:00"/>
    <s v="C082"/>
    <x v="20"/>
    <x v="2"/>
    <x v="0"/>
    <s v="Rivers"/>
    <s v="Port Harcourt"/>
    <s v="P008"/>
    <x v="2"/>
    <s v="Tables"/>
    <s v="Tables Model 3"/>
    <n v="1930.51"/>
    <n v="9"/>
    <n v="0.05"/>
    <x v="1381"/>
    <n v="2023"/>
    <x v="1"/>
    <n v="0.21000150219372085"/>
    <s v="Profit"/>
    <s v="Large Order"/>
  </r>
  <r>
    <s v="O01436"/>
    <x v="36"/>
    <d v="2024-06-03T00:00:00"/>
    <s v="C033"/>
    <x v="16"/>
    <x v="2"/>
    <x v="1"/>
    <s v="Kaduna"/>
    <s v="Kaduna"/>
    <s v="P030"/>
    <x v="1"/>
    <s v="Accessories"/>
    <s v="Accessories Model 5"/>
    <n v="590.82000000000005"/>
    <n v="6"/>
    <n v="0.3"/>
    <x v="1382"/>
    <n v="2024"/>
    <x v="2"/>
    <n v="1.0003046613181679E-2"/>
    <s v="Profit"/>
    <s v="Small Order"/>
  </r>
  <r>
    <s v="O01437"/>
    <x v="194"/>
    <d v="2023-01-07T00:00:00"/>
    <s v="C013"/>
    <x v="86"/>
    <x v="0"/>
    <x v="0"/>
    <s v="Rivers"/>
    <s v="Port Harcourt"/>
    <s v="P027"/>
    <x v="1"/>
    <s v="Accessories"/>
    <s v="Accessories Model 2"/>
    <n v="1751.49"/>
    <n v="10"/>
    <n v="0.1"/>
    <x v="1383"/>
    <n v="2023"/>
    <x v="7"/>
    <n v="0.16999811588989946"/>
    <s v="Profit"/>
    <s v="Large Order"/>
  </r>
  <r>
    <s v="O01438"/>
    <x v="113"/>
    <d v="2023-03-29T00:00:00"/>
    <s v="C058"/>
    <x v="78"/>
    <x v="1"/>
    <x v="2"/>
    <s v="Enugu"/>
    <s v="Enugu"/>
    <s v="P015"/>
    <x v="0"/>
    <s v="Paper"/>
    <s v="Paper Model 5"/>
    <n v="76.31"/>
    <n v="10"/>
    <n v="0.2"/>
    <x v="1384"/>
    <n v="2023"/>
    <x v="3"/>
    <n v="9.0027519329052549E-2"/>
    <s v="Profit"/>
    <s v="Small Order"/>
  </r>
  <r>
    <s v="O01439"/>
    <x v="635"/>
    <d v="2024-01-12T00:00:00"/>
    <s v="C043"/>
    <x v="81"/>
    <x v="1"/>
    <x v="2"/>
    <s v="Enugu"/>
    <s v="Enugu"/>
    <s v="P018"/>
    <x v="0"/>
    <s v="Binders"/>
    <s v="Binders Model 3"/>
    <n v="452.32"/>
    <n v="3"/>
    <n v="0.05"/>
    <x v="1385"/>
    <n v="2024"/>
    <x v="7"/>
    <n v="0.21000619030774673"/>
    <s v="Profit"/>
    <s v="Small Order"/>
  </r>
  <r>
    <s v="O01440"/>
    <x v="489"/>
    <d v="2023-03-16T00:00:00"/>
    <s v="C043"/>
    <x v="81"/>
    <x v="1"/>
    <x v="0"/>
    <s v="Rivers"/>
    <s v="Port Harcourt"/>
    <s v="P027"/>
    <x v="1"/>
    <s v="Accessories"/>
    <s v="Accessories Model 2"/>
    <n v="677.54"/>
    <n v="3"/>
    <n v="0"/>
    <x v="1386"/>
    <n v="2023"/>
    <x v="3"/>
    <n v="0.24999262036189746"/>
    <s v="Profit"/>
    <s v="Small Order"/>
  </r>
  <r>
    <s v="O01441"/>
    <x v="156"/>
    <d v="2023-03-22T00:00:00"/>
    <s v="C023"/>
    <x v="40"/>
    <x v="0"/>
    <x v="0"/>
    <s v="Rivers"/>
    <s v="Port Harcourt"/>
    <s v="P012"/>
    <x v="0"/>
    <s v="Paper"/>
    <s v="Paper Model 2"/>
    <n v="313.94"/>
    <n v="9"/>
    <n v="0.2"/>
    <x v="1387"/>
    <n v="2023"/>
    <x v="3"/>
    <n v="8.9985347518634129E-2"/>
    <s v="Profit"/>
    <s v="Small Order"/>
  </r>
  <r>
    <s v="O01442"/>
    <x v="186"/>
    <d v="2024-08-30T00:00:00"/>
    <s v="C043"/>
    <x v="81"/>
    <x v="1"/>
    <x v="1"/>
    <s v="Kaduna"/>
    <s v="Kaduna"/>
    <s v="P029"/>
    <x v="1"/>
    <s v="Accessories"/>
    <s v="Accessories Model 4"/>
    <n v="1635.07"/>
    <n v="6"/>
    <n v="0.2"/>
    <x v="1388"/>
    <n v="2024"/>
    <x v="0"/>
    <n v="9.0002262900059332E-2"/>
    <s v="Profit"/>
    <s v="Large Order"/>
  </r>
  <r>
    <s v="O01443"/>
    <x v="539"/>
    <d v="2023-10-10T00:00:00"/>
    <s v="C051"/>
    <x v="67"/>
    <x v="1"/>
    <x v="1"/>
    <s v="Kaduna"/>
    <s v="Kaduna"/>
    <s v="P025"/>
    <x v="1"/>
    <s v="Phones"/>
    <s v="Phones Model 5"/>
    <n v="62.99"/>
    <n v="9"/>
    <n v="0"/>
    <x v="1389"/>
    <n v="2023"/>
    <x v="6"/>
    <n v="0.25003968883949834"/>
    <s v="Profit"/>
    <s v="Small Order"/>
  </r>
  <r>
    <s v="O01444"/>
    <x v="363"/>
    <d v="2023-03-07T00:00:00"/>
    <s v="C064"/>
    <x v="76"/>
    <x v="2"/>
    <x v="2"/>
    <s v="Enugu"/>
    <s v="Enugu"/>
    <s v="P001"/>
    <x v="2"/>
    <s v="Chairs"/>
    <s v="Chairs Model 1"/>
    <n v="1395.45"/>
    <n v="5"/>
    <n v="0.1"/>
    <x v="1390"/>
    <n v="2023"/>
    <x v="3"/>
    <n v="0.17000250815149234"/>
    <s v="Profit"/>
    <s v="Large Order"/>
  </r>
  <r>
    <s v="O01445"/>
    <x v="361"/>
    <d v="2024-07-11T00:00:00"/>
    <s v="C001"/>
    <x v="18"/>
    <x v="0"/>
    <x v="0"/>
    <s v="Rivers"/>
    <s v="Port Harcourt"/>
    <s v="P020"/>
    <x v="0"/>
    <s v="Binders"/>
    <s v="Binders Model 5"/>
    <n v="1807.82"/>
    <n v="5"/>
    <n v="0.2"/>
    <x v="1391"/>
    <n v="2024"/>
    <x v="1"/>
    <n v="8.9997898020820657E-2"/>
    <s v="Profit"/>
    <s v="Large Order"/>
  </r>
  <r>
    <s v="O01446"/>
    <x v="633"/>
    <d v="2023-01-09T00:00:00"/>
    <s v="C030"/>
    <x v="22"/>
    <x v="1"/>
    <x v="2"/>
    <s v="Enugu"/>
    <s v="Enugu"/>
    <s v="P004"/>
    <x v="2"/>
    <s v="Chairs"/>
    <s v="Chairs Model 4"/>
    <n v="1691.3"/>
    <n v="1"/>
    <n v="0.1"/>
    <x v="1392"/>
    <n v="2023"/>
    <x v="7"/>
    <n v="0.16999940873883995"/>
    <s v="Profit"/>
    <s v="Large Order"/>
  </r>
  <r>
    <s v="O01447"/>
    <x v="347"/>
    <d v="2023-04-14T00:00:00"/>
    <s v="C009"/>
    <x v="66"/>
    <x v="0"/>
    <x v="2"/>
    <s v="Enugu"/>
    <s v="Enugu"/>
    <s v="P019"/>
    <x v="0"/>
    <s v="Binders"/>
    <s v="Binders Model 4"/>
    <n v="345.94"/>
    <n v="6"/>
    <n v="0"/>
    <x v="768"/>
    <n v="2023"/>
    <x v="4"/>
    <n v="0.24998554662658265"/>
    <s v="Profit"/>
    <s v="Small Order"/>
  </r>
  <r>
    <s v="O01448"/>
    <x v="323"/>
    <d v="2024-08-14T00:00:00"/>
    <s v="C045"/>
    <x v="8"/>
    <x v="2"/>
    <x v="1"/>
    <s v="Kaduna"/>
    <s v="Kaduna"/>
    <s v="P008"/>
    <x v="2"/>
    <s v="Tables"/>
    <s v="Tables Model 3"/>
    <n v="1765.05"/>
    <n v="4"/>
    <n v="0.05"/>
    <x v="1393"/>
    <n v="2024"/>
    <x v="0"/>
    <n v="0.20999971672190593"/>
    <s v="Profit"/>
    <s v="Large Order"/>
  </r>
  <r>
    <s v="O01449"/>
    <x v="300"/>
    <d v="2024-12-22T00:00:00"/>
    <s v="C064"/>
    <x v="76"/>
    <x v="2"/>
    <x v="0"/>
    <s v="Rivers"/>
    <s v="Port Harcourt"/>
    <s v="P015"/>
    <x v="0"/>
    <s v="Paper"/>
    <s v="Paper Model 5"/>
    <n v="1745.01"/>
    <n v="4"/>
    <n v="0.1"/>
    <x v="320"/>
    <n v="2024"/>
    <x v="5"/>
    <n v="0.16999902579354845"/>
    <s v="Profit"/>
    <s v="Large Order"/>
  </r>
  <r>
    <s v="O01450"/>
    <x v="636"/>
    <d v="2024-03-22T00:00:00"/>
    <s v="C001"/>
    <x v="18"/>
    <x v="0"/>
    <x v="3"/>
    <s v="Lagos"/>
    <s v="Ikeja"/>
    <s v="P021"/>
    <x v="1"/>
    <s v="Phones"/>
    <s v="Phones Model 1"/>
    <n v="890.29"/>
    <n v="7"/>
    <n v="0.1"/>
    <x v="1394"/>
    <n v="2024"/>
    <x v="3"/>
    <n v="0.17000078626065665"/>
    <s v="Profit"/>
    <s v="Small Order"/>
  </r>
  <r>
    <s v="O01451"/>
    <x v="317"/>
    <d v="2024-05-04T00:00:00"/>
    <s v="C034"/>
    <x v="96"/>
    <x v="1"/>
    <x v="0"/>
    <s v="Rivers"/>
    <s v="Port Harcourt"/>
    <s v="P006"/>
    <x v="2"/>
    <s v="Tables"/>
    <s v="Tables Model 1"/>
    <n v="1437.14"/>
    <n v="6"/>
    <n v="0.05"/>
    <x v="1395"/>
    <n v="2024"/>
    <x v="4"/>
    <n v="0.21000041749585982"/>
    <s v="Profit"/>
    <s v="Large Order"/>
  </r>
  <r>
    <s v="O01452"/>
    <x v="382"/>
    <d v="2023-03-22T00:00:00"/>
    <s v="C030"/>
    <x v="22"/>
    <x v="1"/>
    <x v="1"/>
    <s v="Kaduna"/>
    <s v="Kaduna"/>
    <s v="P016"/>
    <x v="0"/>
    <s v="Binders"/>
    <s v="Binders Model 1"/>
    <n v="193.71"/>
    <n v="5"/>
    <n v="0.3"/>
    <x v="1396"/>
    <n v="2023"/>
    <x v="3"/>
    <n v="1.0014970832688038E-2"/>
    <s v="Profit"/>
    <s v="Small Order"/>
  </r>
  <r>
    <s v="O01453"/>
    <x v="48"/>
    <d v="2023-04-17T00:00:00"/>
    <s v="C025"/>
    <x v="87"/>
    <x v="0"/>
    <x v="1"/>
    <s v="Kaduna"/>
    <s v="Kaduna"/>
    <s v="P030"/>
    <x v="1"/>
    <s v="Accessories"/>
    <s v="Accessories Model 5"/>
    <n v="746.58"/>
    <n v="5"/>
    <n v="0"/>
    <x v="1397"/>
    <n v="2023"/>
    <x v="4"/>
    <n v="0.25000669720592567"/>
    <s v="Profit"/>
    <s v="Small Order"/>
  </r>
  <r>
    <s v="O01454"/>
    <x v="396"/>
    <d v="2023-09-25T00:00:00"/>
    <s v="C048"/>
    <x v="55"/>
    <x v="1"/>
    <x v="3"/>
    <s v="Lagos"/>
    <s v="Ikeja"/>
    <s v="P015"/>
    <x v="0"/>
    <s v="Paper"/>
    <s v="Paper Model 5"/>
    <n v="710.87"/>
    <n v="9"/>
    <n v="0.1"/>
    <x v="1398"/>
    <n v="2023"/>
    <x v="11"/>
    <n v="0.17000295412663355"/>
    <s v="Profit"/>
    <s v="Small Order"/>
  </r>
  <r>
    <s v="O01455"/>
    <x v="392"/>
    <d v="2023-10-02T00:00:00"/>
    <s v="C096"/>
    <x v="23"/>
    <x v="2"/>
    <x v="3"/>
    <s v="Lagos"/>
    <s v="Ikeja"/>
    <s v="P010"/>
    <x v="2"/>
    <s v="Tables"/>
    <s v="Tables Model 5"/>
    <n v="1844.8"/>
    <n v="6"/>
    <n v="0"/>
    <x v="1399"/>
    <n v="2023"/>
    <x v="11"/>
    <n v="0.25"/>
    <s v="Profit"/>
    <s v="Large Order"/>
  </r>
  <r>
    <s v="O01456"/>
    <x v="607"/>
    <d v="2024-04-25T00:00:00"/>
    <s v="C010"/>
    <x v="35"/>
    <x v="2"/>
    <x v="1"/>
    <s v="Kaduna"/>
    <s v="Kaduna"/>
    <s v="P006"/>
    <x v="2"/>
    <s v="Tables"/>
    <s v="Tables Model 1"/>
    <n v="883.79"/>
    <n v="8"/>
    <n v="0"/>
    <x v="1400"/>
    <n v="2024"/>
    <x v="4"/>
    <n v="0.2500028287262811"/>
    <s v="Profit"/>
    <s v="Small Order"/>
  </r>
  <r>
    <s v="O01457"/>
    <x v="11"/>
    <d v="2024-02-16T00:00:00"/>
    <s v="C085"/>
    <x v="43"/>
    <x v="2"/>
    <x v="2"/>
    <s v="Enugu"/>
    <s v="Enugu"/>
    <s v="P013"/>
    <x v="0"/>
    <s v="Paper"/>
    <s v="Paper Model 3"/>
    <n v="1347.3"/>
    <n v="1"/>
    <n v="0.05"/>
    <x v="1401"/>
    <n v="2024"/>
    <x v="8"/>
    <n v="0.20999777332442665"/>
    <s v="Profit"/>
    <s v="Large Order"/>
  </r>
  <r>
    <s v="O01458"/>
    <x v="637"/>
    <d v="2024-06-24T00:00:00"/>
    <s v="C054"/>
    <x v="80"/>
    <x v="0"/>
    <x v="3"/>
    <s v="Lagos"/>
    <s v="Ikeja"/>
    <s v="P016"/>
    <x v="0"/>
    <s v="Binders"/>
    <s v="Binders Model 1"/>
    <n v="826.32"/>
    <n v="9"/>
    <n v="0.2"/>
    <x v="1402"/>
    <n v="2024"/>
    <x v="10"/>
    <n v="9.0001452221899508E-2"/>
    <s v="Profit"/>
    <s v="Small Order"/>
  </r>
  <r>
    <s v="O01459"/>
    <x v="602"/>
    <d v="2024-03-05T00:00:00"/>
    <s v="C082"/>
    <x v="20"/>
    <x v="2"/>
    <x v="0"/>
    <s v="Rivers"/>
    <s v="Port Harcourt"/>
    <s v="P027"/>
    <x v="1"/>
    <s v="Accessories"/>
    <s v="Accessories Model 2"/>
    <n v="385.2"/>
    <n v="8"/>
    <n v="0.2"/>
    <x v="1403"/>
    <n v="2024"/>
    <x v="8"/>
    <n v="9.000519210799586E-2"/>
    <s v="Profit"/>
    <s v="Small Order"/>
  </r>
  <r>
    <s v="O01460"/>
    <x v="78"/>
    <d v="2023-10-08T00:00:00"/>
    <s v="C017"/>
    <x v="41"/>
    <x v="1"/>
    <x v="2"/>
    <s v="Enugu"/>
    <s v="Enugu"/>
    <s v="P001"/>
    <x v="2"/>
    <s v="Chairs"/>
    <s v="Chairs Model 1"/>
    <n v="1186.69"/>
    <n v="2"/>
    <n v="0.05"/>
    <x v="1404"/>
    <n v="2023"/>
    <x v="6"/>
    <n v="0.20999587086770763"/>
    <s v="Profit"/>
    <s v="Large Order"/>
  </r>
  <r>
    <s v="O01461"/>
    <x v="514"/>
    <d v="2024-06-09T00:00:00"/>
    <s v="C071"/>
    <x v="72"/>
    <x v="0"/>
    <x v="3"/>
    <s v="Lagos"/>
    <s v="Ikeja"/>
    <s v="P020"/>
    <x v="0"/>
    <s v="Binders"/>
    <s v="Binders Model 5"/>
    <n v="1808.97"/>
    <n v="9"/>
    <n v="0.05"/>
    <x v="1405"/>
    <n v="2024"/>
    <x v="10"/>
    <n v="0.20999795463716922"/>
    <s v="Profit"/>
    <s v="Large Order"/>
  </r>
  <r>
    <s v="O01462"/>
    <x v="638"/>
    <d v="2024-03-16T00:00:00"/>
    <s v="C067"/>
    <x v="47"/>
    <x v="1"/>
    <x v="0"/>
    <s v="Rivers"/>
    <s v="Port Harcourt"/>
    <s v="P013"/>
    <x v="0"/>
    <s v="Paper"/>
    <s v="Paper Model 3"/>
    <n v="951.62"/>
    <n v="9"/>
    <n v="0"/>
    <x v="1406"/>
    <n v="2024"/>
    <x v="3"/>
    <n v="0.25000525419810427"/>
    <s v="Profit"/>
    <s v="Small Order"/>
  </r>
  <r>
    <s v="O01463"/>
    <x v="540"/>
    <d v="2024-09-20T00:00:00"/>
    <s v="C024"/>
    <x v="77"/>
    <x v="2"/>
    <x v="2"/>
    <s v="Enugu"/>
    <s v="Enugu"/>
    <s v="P002"/>
    <x v="2"/>
    <s v="Chairs"/>
    <s v="Chairs Model 2"/>
    <n v="1137.74"/>
    <n v="5"/>
    <n v="0.3"/>
    <x v="1407"/>
    <n v="2024"/>
    <x v="11"/>
    <n v="1.0002285232126849E-2"/>
    <s v="Profit"/>
    <s v="Large Order"/>
  </r>
  <r>
    <s v="O01464"/>
    <x v="266"/>
    <d v="2023-01-21T00:00:00"/>
    <s v="C038"/>
    <x v="28"/>
    <x v="2"/>
    <x v="2"/>
    <s v="Enugu"/>
    <s v="Enugu"/>
    <s v="P029"/>
    <x v="1"/>
    <s v="Accessories"/>
    <s v="Accessories Model 4"/>
    <n v="409.97"/>
    <n v="2"/>
    <n v="0.05"/>
    <x v="1408"/>
    <n v="2023"/>
    <x v="7"/>
    <n v="0.20999097494938654"/>
    <s v="Profit"/>
    <s v="Small Order"/>
  </r>
  <r>
    <s v="O01465"/>
    <x v="503"/>
    <d v="2024-03-23T00:00:00"/>
    <s v="C020"/>
    <x v="12"/>
    <x v="0"/>
    <x v="3"/>
    <s v="Lagos"/>
    <s v="Ikeja"/>
    <s v="P004"/>
    <x v="2"/>
    <s v="Chairs"/>
    <s v="Chairs Model 4"/>
    <n v="911.67"/>
    <n v="8"/>
    <n v="0.1"/>
    <x v="1409"/>
    <n v="2024"/>
    <x v="3"/>
    <n v="0.16999572213629932"/>
    <s v="Profit"/>
    <s v="Small Order"/>
  </r>
  <r>
    <s v="O01466"/>
    <x v="611"/>
    <d v="2023-12-21T00:00:00"/>
    <s v="C091"/>
    <x v="57"/>
    <x v="2"/>
    <x v="2"/>
    <s v="Enugu"/>
    <s v="Enugu"/>
    <s v="P017"/>
    <x v="0"/>
    <s v="Binders"/>
    <s v="Binders Model 2"/>
    <n v="1422.54"/>
    <n v="9"/>
    <n v="0.2"/>
    <x v="1410"/>
    <n v="2023"/>
    <x v="5"/>
    <n v="9.0000984155102853E-2"/>
    <s v="Profit"/>
    <s v="Large Order"/>
  </r>
  <r>
    <s v="O01467"/>
    <x v="104"/>
    <d v="2024-01-24T00:00:00"/>
    <s v="C046"/>
    <x v="75"/>
    <x v="0"/>
    <x v="2"/>
    <s v="Enugu"/>
    <s v="Enugu"/>
    <s v="P012"/>
    <x v="0"/>
    <s v="Paper"/>
    <s v="Paper Model 2"/>
    <n v="535.97"/>
    <n v="10"/>
    <n v="0.05"/>
    <x v="1411"/>
    <n v="2024"/>
    <x v="7"/>
    <n v="0.20999309662854262"/>
    <s v="Profit"/>
    <s v="Small Order"/>
  </r>
  <r>
    <s v="O01468"/>
    <x v="142"/>
    <d v="2024-07-13T00:00:00"/>
    <s v="C024"/>
    <x v="77"/>
    <x v="2"/>
    <x v="3"/>
    <s v="Lagos"/>
    <s v="Ikeja"/>
    <s v="P028"/>
    <x v="1"/>
    <s v="Accessories"/>
    <s v="Accessories Model 3"/>
    <n v="1335.81"/>
    <n v="7"/>
    <n v="0.1"/>
    <x v="1412"/>
    <n v="2024"/>
    <x v="1"/>
    <n v="0.17000172180175324"/>
    <s v="Profit"/>
    <s v="Large Order"/>
  </r>
  <r>
    <s v="O01469"/>
    <x v="468"/>
    <d v="2024-12-11T00:00:00"/>
    <s v="C019"/>
    <x v="36"/>
    <x v="2"/>
    <x v="2"/>
    <s v="Enugu"/>
    <s v="Enugu"/>
    <s v="P017"/>
    <x v="0"/>
    <s v="Binders"/>
    <s v="Binders Model 2"/>
    <n v="917.87"/>
    <n v="5"/>
    <n v="0.2"/>
    <x v="1413"/>
    <n v="2024"/>
    <x v="5"/>
    <n v="9.0001852114133807E-2"/>
    <s v="Profit"/>
    <s v="Small Order"/>
  </r>
  <r>
    <s v="O01470"/>
    <x v="606"/>
    <d v="2023-07-02T00:00:00"/>
    <s v="C097"/>
    <x v="94"/>
    <x v="2"/>
    <x v="0"/>
    <s v="Rivers"/>
    <s v="Port Harcourt"/>
    <s v="P012"/>
    <x v="0"/>
    <s v="Paper"/>
    <s v="Paper Model 2"/>
    <n v="341.45"/>
    <n v="1"/>
    <n v="0.1"/>
    <x v="1414"/>
    <n v="2023"/>
    <x v="1"/>
    <n v="0.17001025040269438"/>
    <s v="Profit"/>
    <s v="Small Order"/>
  </r>
  <r>
    <s v="O01471"/>
    <x v="53"/>
    <d v="2023-09-15T00:00:00"/>
    <s v="C021"/>
    <x v="73"/>
    <x v="2"/>
    <x v="0"/>
    <s v="Rivers"/>
    <s v="Port Harcourt"/>
    <s v="P017"/>
    <x v="0"/>
    <s v="Binders"/>
    <s v="Binders Model 2"/>
    <n v="197.03"/>
    <n v="6"/>
    <n v="0.2"/>
    <x v="1415"/>
    <n v="2023"/>
    <x v="11"/>
    <n v="8.9986296503070606E-2"/>
    <s v="Profit"/>
    <s v="Small Order"/>
  </r>
  <r>
    <s v="O01472"/>
    <x v="338"/>
    <d v="2024-05-11T00:00:00"/>
    <s v="C092"/>
    <x v="79"/>
    <x v="1"/>
    <x v="2"/>
    <s v="Enugu"/>
    <s v="Enugu"/>
    <s v="P013"/>
    <x v="0"/>
    <s v="Paper"/>
    <s v="Paper Model 3"/>
    <n v="1010.85"/>
    <n v="9"/>
    <n v="0.3"/>
    <x v="1186"/>
    <n v="2024"/>
    <x v="2"/>
    <n v="1.000148389968838E-2"/>
    <s v="Profit"/>
    <s v="Large Order"/>
  </r>
  <r>
    <s v="O01473"/>
    <x v="159"/>
    <d v="2024-11-25T00:00:00"/>
    <s v="C078"/>
    <x v="98"/>
    <x v="2"/>
    <x v="2"/>
    <s v="Enugu"/>
    <s v="Enugu"/>
    <s v="P020"/>
    <x v="0"/>
    <s v="Binders"/>
    <s v="Binders Model 5"/>
    <n v="1848.58"/>
    <n v="9"/>
    <n v="0.3"/>
    <x v="1416"/>
    <n v="2024"/>
    <x v="9"/>
    <n v="1.0002272014194678E-2"/>
    <s v="Profit"/>
    <s v="Large Order"/>
  </r>
  <r>
    <s v="O01474"/>
    <x v="65"/>
    <d v="2024-12-15T00:00:00"/>
    <s v="C043"/>
    <x v="81"/>
    <x v="1"/>
    <x v="3"/>
    <s v="Lagos"/>
    <s v="Ikeja"/>
    <s v="P013"/>
    <x v="0"/>
    <s v="Paper"/>
    <s v="Paper Model 3"/>
    <n v="557.66999999999996"/>
    <n v="10"/>
    <n v="0.1"/>
    <x v="1417"/>
    <n v="2024"/>
    <x v="5"/>
    <n v="0.16999300661681641"/>
    <s v="Profit"/>
    <s v="Small Order"/>
  </r>
  <r>
    <s v="O01475"/>
    <x v="639"/>
    <d v="2024-12-05T00:00:00"/>
    <s v="C092"/>
    <x v="79"/>
    <x v="1"/>
    <x v="2"/>
    <s v="Enugu"/>
    <s v="Enugu"/>
    <s v="P018"/>
    <x v="0"/>
    <s v="Binders"/>
    <s v="Binders Model 3"/>
    <n v="905.07"/>
    <n v="7"/>
    <n v="0"/>
    <x v="1418"/>
    <n v="2024"/>
    <x v="5"/>
    <n v="0.25000276221728707"/>
    <s v="Profit"/>
    <s v="Small Order"/>
  </r>
  <r>
    <s v="O01476"/>
    <x v="533"/>
    <d v="2024-04-24T00:00:00"/>
    <s v="C037"/>
    <x v="25"/>
    <x v="0"/>
    <x v="0"/>
    <s v="Rivers"/>
    <s v="Port Harcourt"/>
    <s v="P013"/>
    <x v="0"/>
    <s v="Paper"/>
    <s v="Paper Model 3"/>
    <n v="930.59"/>
    <n v="5"/>
    <n v="0"/>
    <x v="1419"/>
    <n v="2024"/>
    <x v="4"/>
    <n v="0.25000268646772478"/>
    <s v="Profit"/>
    <s v="Small Order"/>
  </r>
  <r>
    <s v="O01477"/>
    <x v="459"/>
    <d v="2024-10-25T00:00:00"/>
    <s v="C071"/>
    <x v="72"/>
    <x v="0"/>
    <x v="2"/>
    <s v="Enugu"/>
    <s v="Enugu"/>
    <s v="P009"/>
    <x v="2"/>
    <s v="Tables"/>
    <s v="Tables Model 4"/>
    <n v="642.08000000000004"/>
    <n v="2"/>
    <n v="0"/>
    <x v="1420"/>
    <n v="2024"/>
    <x v="6"/>
    <n v="0.25"/>
    <s v="Profit"/>
    <s v="Small Order"/>
  </r>
  <r>
    <s v="O01478"/>
    <x v="265"/>
    <d v="2023-06-30T00:00:00"/>
    <s v="C099"/>
    <x v="13"/>
    <x v="1"/>
    <x v="1"/>
    <s v="Kaduna"/>
    <s v="Kaduna"/>
    <s v="P009"/>
    <x v="2"/>
    <s v="Tables"/>
    <s v="Tables Model 4"/>
    <n v="1530.94"/>
    <n v="9"/>
    <n v="0.2"/>
    <x v="1421"/>
    <n v="2023"/>
    <x v="10"/>
    <n v="8.9996995310070937E-2"/>
    <s v="Profit"/>
    <s v="Large Order"/>
  </r>
  <r>
    <s v="O01479"/>
    <x v="430"/>
    <d v="2024-06-03T00:00:00"/>
    <s v="C024"/>
    <x v="77"/>
    <x v="2"/>
    <x v="3"/>
    <s v="Lagos"/>
    <s v="Ikeja"/>
    <s v="P027"/>
    <x v="1"/>
    <s v="Accessories"/>
    <s v="Accessories Model 2"/>
    <n v="985.41"/>
    <n v="8"/>
    <n v="0.3"/>
    <x v="257"/>
    <n v="2024"/>
    <x v="2"/>
    <n v="9.9958392953186995E-3"/>
    <s v="Profit"/>
    <s v="Small Order"/>
  </r>
  <r>
    <s v="O01480"/>
    <x v="548"/>
    <d v="2023-06-01T00:00:00"/>
    <s v="C092"/>
    <x v="79"/>
    <x v="1"/>
    <x v="2"/>
    <s v="Enugu"/>
    <s v="Enugu"/>
    <s v="P009"/>
    <x v="2"/>
    <s v="Tables"/>
    <s v="Tables Model 4"/>
    <n v="1703.02"/>
    <n v="7"/>
    <n v="0.1"/>
    <x v="1422"/>
    <n v="2023"/>
    <x v="2"/>
    <n v="0.16999800354664066"/>
    <s v="Profit"/>
    <s v="Large Order"/>
  </r>
  <r>
    <s v="O01481"/>
    <x v="38"/>
    <d v="2024-07-19T00:00:00"/>
    <s v="C072"/>
    <x v="2"/>
    <x v="0"/>
    <x v="0"/>
    <s v="Rivers"/>
    <s v="Port Harcourt"/>
    <s v="P008"/>
    <x v="2"/>
    <s v="Tables"/>
    <s v="Tables Model 3"/>
    <n v="1589.34"/>
    <n v="9"/>
    <n v="0"/>
    <x v="1423"/>
    <n v="2024"/>
    <x v="1"/>
    <n v="0.24999685404004179"/>
    <s v="Profit"/>
    <s v="Large Order"/>
  </r>
  <r>
    <s v="O01482"/>
    <x v="292"/>
    <d v="2023-12-18T00:00:00"/>
    <s v="C096"/>
    <x v="23"/>
    <x v="2"/>
    <x v="3"/>
    <s v="Lagos"/>
    <s v="Ikeja"/>
    <s v="P002"/>
    <x v="2"/>
    <s v="Chairs"/>
    <s v="Chairs Model 2"/>
    <n v="1889.54"/>
    <n v="6"/>
    <n v="0.3"/>
    <x v="1424"/>
    <n v="2023"/>
    <x v="5"/>
    <n v="1.0002434454946706E-2"/>
    <s v="Profit"/>
    <s v="Large Order"/>
  </r>
  <r>
    <s v="O01483"/>
    <x v="498"/>
    <d v="2024-02-27T00:00:00"/>
    <s v="C035"/>
    <x v="24"/>
    <x v="2"/>
    <x v="3"/>
    <s v="Lagos"/>
    <s v="Ikeja"/>
    <s v="P015"/>
    <x v="0"/>
    <s v="Paper"/>
    <s v="Paper Model 5"/>
    <n v="387.3"/>
    <n v="2"/>
    <n v="0.05"/>
    <x v="1425"/>
    <n v="2024"/>
    <x v="8"/>
    <n v="0.20999225406661501"/>
    <s v="Profit"/>
    <s v="Small Order"/>
  </r>
  <r>
    <s v="O01484"/>
    <x v="41"/>
    <d v="2024-11-21T00:00:00"/>
    <s v="C069"/>
    <x v="44"/>
    <x v="2"/>
    <x v="3"/>
    <s v="Lagos"/>
    <s v="Ikeja"/>
    <s v="P028"/>
    <x v="1"/>
    <s v="Accessories"/>
    <s v="Accessories Model 3"/>
    <n v="1615.27"/>
    <n v="7"/>
    <n v="0.2"/>
    <x v="1426"/>
    <n v="2024"/>
    <x v="9"/>
    <n v="8.9997337906356223E-2"/>
    <s v="Profit"/>
    <s v="Large Order"/>
  </r>
  <r>
    <s v="O01485"/>
    <x v="521"/>
    <d v="2024-05-03T00:00:00"/>
    <s v="C062"/>
    <x v="95"/>
    <x v="1"/>
    <x v="3"/>
    <s v="Lagos"/>
    <s v="Ikeja"/>
    <s v="P014"/>
    <x v="0"/>
    <s v="Paper"/>
    <s v="Paper Model 4"/>
    <n v="221.25"/>
    <n v="1"/>
    <n v="0.2"/>
    <x v="1427"/>
    <n v="2024"/>
    <x v="4"/>
    <n v="8.9988700564971755E-2"/>
    <s v="Profit"/>
    <s v="Small Order"/>
  </r>
  <r>
    <s v="O01486"/>
    <x v="551"/>
    <d v="2024-05-22T00:00:00"/>
    <s v="C080"/>
    <x v="56"/>
    <x v="0"/>
    <x v="0"/>
    <s v="Rivers"/>
    <s v="Port Harcourt"/>
    <s v="P026"/>
    <x v="1"/>
    <s v="Accessories"/>
    <s v="Accessories Model 1"/>
    <n v="1680.78"/>
    <n v="2"/>
    <n v="0.2"/>
    <x v="1428"/>
    <n v="2024"/>
    <x v="2"/>
    <n v="8.9999881007627416E-2"/>
    <s v="Profit"/>
    <s v="Large Order"/>
  </r>
  <r>
    <s v="O01487"/>
    <x v="640"/>
    <d v="2023-05-15T00:00:00"/>
    <s v="C035"/>
    <x v="24"/>
    <x v="2"/>
    <x v="1"/>
    <s v="Kaduna"/>
    <s v="Kaduna"/>
    <s v="P023"/>
    <x v="1"/>
    <s v="Phones"/>
    <s v="Phones Model 3"/>
    <n v="946.53"/>
    <n v="7"/>
    <n v="0.05"/>
    <x v="1429"/>
    <n v="2023"/>
    <x v="2"/>
    <n v="0.20999862656228541"/>
    <s v="Profit"/>
    <s v="Small Order"/>
  </r>
  <r>
    <s v="O01488"/>
    <x v="237"/>
    <d v="2023-08-12T00:00:00"/>
    <s v="C059"/>
    <x v="60"/>
    <x v="0"/>
    <x v="0"/>
    <s v="Rivers"/>
    <s v="Port Harcourt"/>
    <s v="P018"/>
    <x v="0"/>
    <s v="Binders"/>
    <s v="Binders Model 3"/>
    <n v="532.04999999999995"/>
    <n v="3"/>
    <n v="0"/>
    <x v="1430"/>
    <n v="2023"/>
    <x v="0"/>
    <n v="0.24999530119349686"/>
    <s v="Profit"/>
    <s v="Small Order"/>
  </r>
  <r>
    <s v="O01489"/>
    <x v="208"/>
    <d v="2024-02-03T00:00:00"/>
    <s v="C013"/>
    <x v="86"/>
    <x v="0"/>
    <x v="2"/>
    <s v="Enugu"/>
    <s v="Enugu"/>
    <s v="P018"/>
    <x v="0"/>
    <s v="Binders"/>
    <s v="Binders Model 3"/>
    <n v="706.33"/>
    <n v="10"/>
    <n v="0.05"/>
    <x v="1431"/>
    <n v="2024"/>
    <x v="7"/>
    <n v="0.21000099103818329"/>
    <s v="Profit"/>
    <s v="Small Order"/>
  </r>
  <r>
    <s v="O01490"/>
    <x v="490"/>
    <d v="2023-07-10T00:00:00"/>
    <s v="C053"/>
    <x v="65"/>
    <x v="1"/>
    <x v="0"/>
    <s v="Rivers"/>
    <s v="Port Harcourt"/>
    <s v="P029"/>
    <x v="1"/>
    <s v="Accessories"/>
    <s v="Accessories Model 4"/>
    <n v="1926.23"/>
    <n v="5"/>
    <n v="0.2"/>
    <x v="1432"/>
    <n v="2023"/>
    <x v="1"/>
    <n v="8.9999636595837471E-2"/>
    <s v="Profit"/>
    <s v="Large Order"/>
  </r>
  <r>
    <s v="O01491"/>
    <x v="15"/>
    <d v="2025-01-01T00:00:00"/>
    <s v="C053"/>
    <x v="65"/>
    <x v="1"/>
    <x v="0"/>
    <s v="Rivers"/>
    <s v="Port Harcourt"/>
    <s v="P029"/>
    <x v="1"/>
    <s v="Accessories"/>
    <s v="Accessories Model 4"/>
    <n v="433.3"/>
    <n v="6"/>
    <n v="0.1"/>
    <x v="1433"/>
    <n v="2024"/>
    <x v="5"/>
    <n v="0.16999769213016386"/>
    <s v="Profit"/>
    <s v="Small Order"/>
  </r>
  <r>
    <s v="O01492"/>
    <x v="218"/>
    <d v="2023-11-25T00:00:00"/>
    <s v="C002"/>
    <x v="19"/>
    <x v="2"/>
    <x v="2"/>
    <s v="Enugu"/>
    <s v="Enugu"/>
    <s v="P003"/>
    <x v="2"/>
    <s v="Chairs"/>
    <s v="Chairs Model 3"/>
    <n v="1769.71"/>
    <n v="8"/>
    <n v="0.3"/>
    <x v="1434"/>
    <n v="2023"/>
    <x v="9"/>
    <n v="1.0001638686564465E-2"/>
    <s v="Profit"/>
    <s v="Large Order"/>
  </r>
  <r>
    <s v="O01493"/>
    <x v="641"/>
    <d v="2024-02-04T00:00:00"/>
    <s v="C062"/>
    <x v="95"/>
    <x v="1"/>
    <x v="3"/>
    <s v="Lagos"/>
    <s v="Ikeja"/>
    <s v="P013"/>
    <x v="0"/>
    <s v="Paper"/>
    <s v="Paper Model 3"/>
    <n v="521.15"/>
    <n v="9"/>
    <n v="0"/>
    <x v="1435"/>
    <n v="2024"/>
    <x v="8"/>
    <n v="0.25000479708337331"/>
    <s v="Profit"/>
    <s v="Small Order"/>
  </r>
  <r>
    <s v="O01494"/>
    <x v="386"/>
    <d v="2024-03-10T00:00:00"/>
    <s v="C076"/>
    <x v="42"/>
    <x v="2"/>
    <x v="0"/>
    <s v="Rivers"/>
    <s v="Port Harcourt"/>
    <s v="P023"/>
    <x v="1"/>
    <s v="Phones"/>
    <s v="Phones Model 3"/>
    <n v="340.22"/>
    <n v="1"/>
    <n v="0.05"/>
    <x v="1436"/>
    <n v="2024"/>
    <x v="3"/>
    <n v="0.21001116924343072"/>
    <s v="Profit"/>
    <s v="Small Order"/>
  </r>
  <r>
    <s v="O01495"/>
    <x v="205"/>
    <d v="2024-11-25T00:00:00"/>
    <s v="C022"/>
    <x v="85"/>
    <x v="1"/>
    <x v="1"/>
    <s v="Kaduna"/>
    <s v="Kaduna"/>
    <s v="P024"/>
    <x v="1"/>
    <s v="Phones"/>
    <s v="Phones Model 4"/>
    <n v="1608.65"/>
    <n v="5"/>
    <n v="0"/>
    <x v="1437"/>
    <n v="2024"/>
    <x v="9"/>
    <n v="0.24999844590184317"/>
    <s v="Profit"/>
    <s v="Large Order"/>
  </r>
  <r>
    <s v="O01496"/>
    <x v="398"/>
    <d v="2024-07-23T00:00:00"/>
    <s v="C009"/>
    <x v="66"/>
    <x v="0"/>
    <x v="0"/>
    <s v="Rivers"/>
    <s v="Port Harcourt"/>
    <s v="P010"/>
    <x v="2"/>
    <s v="Tables"/>
    <s v="Tables Model 5"/>
    <n v="1402.71"/>
    <n v="9"/>
    <n v="0.05"/>
    <x v="1438"/>
    <n v="2024"/>
    <x v="1"/>
    <n v="0.21000064161515922"/>
    <s v="Profit"/>
    <s v="Large Order"/>
  </r>
  <r>
    <s v="O01497"/>
    <x v="456"/>
    <d v="2024-11-04T00:00:00"/>
    <s v="C009"/>
    <x v="66"/>
    <x v="0"/>
    <x v="2"/>
    <s v="Enugu"/>
    <s v="Enugu"/>
    <s v="P028"/>
    <x v="1"/>
    <s v="Accessories"/>
    <s v="Accessories Model 3"/>
    <n v="420.15"/>
    <n v="6"/>
    <n v="0.1"/>
    <x v="1439"/>
    <n v="2024"/>
    <x v="6"/>
    <n v="0.17001071046054983"/>
    <s v="Profit"/>
    <s v="Small Order"/>
  </r>
  <r>
    <s v="O01498"/>
    <x v="415"/>
    <d v="2024-04-08T00:00:00"/>
    <s v="C080"/>
    <x v="56"/>
    <x v="0"/>
    <x v="0"/>
    <s v="Rivers"/>
    <s v="Port Harcourt"/>
    <s v="P014"/>
    <x v="0"/>
    <s v="Paper"/>
    <s v="Paper Model 4"/>
    <n v="1005.08"/>
    <n v="4"/>
    <n v="0.2"/>
    <x v="1440"/>
    <n v="2024"/>
    <x v="4"/>
    <n v="9.0002785847892688E-2"/>
    <s v="Profit"/>
    <s v="Large Order"/>
  </r>
  <r>
    <s v="O01499"/>
    <x v="642"/>
    <d v="2024-12-28T00:00:00"/>
    <s v="C045"/>
    <x v="8"/>
    <x v="2"/>
    <x v="3"/>
    <s v="Lagos"/>
    <s v="Ikeja"/>
    <s v="P011"/>
    <x v="0"/>
    <s v="Paper"/>
    <s v="Paper Model 1"/>
    <n v="627.21"/>
    <n v="3"/>
    <n v="0.05"/>
    <x v="1441"/>
    <n v="2024"/>
    <x v="5"/>
    <n v="0.20999346311442738"/>
    <s v="Profit"/>
    <s v="Small Order"/>
  </r>
  <r>
    <s v="O01500"/>
    <x v="550"/>
    <d v="2023-01-07T00:00:00"/>
    <s v="C018"/>
    <x v="5"/>
    <x v="0"/>
    <x v="0"/>
    <s v="Rivers"/>
    <s v="Port Harcourt"/>
    <s v="P011"/>
    <x v="0"/>
    <s v="Paper"/>
    <s v="Paper Model 1"/>
    <n v="1122.8399999999999"/>
    <n v="2"/>
    <n v="0"/>
    <x v="1442"/>
    <n v="2023"/>
    <x v="7"/>
    <n v="0.25"/>
    <s v="Profit"/>
    <s v="Large Order"/>
  </r>
  <r>
    <s v="O01501"/>
    <x v="325"/>
    <d v="2023-07-23T00:00:00"/>
    <s v="C097"/>
    <x v="94"/>
    <x v="2"/>
    <x v="2"/>
    <s v="Enugu"/>
    <s v="Enugu"/>
    <s v="P008"/>
    <x v="2"/>
    <s v="Tables"/>
    <s v="Tables Model 3"/>
    <n v="519.62"/>
    <n v="1"/>
    <n v="0.1"/>
    <x v="1443"/>
    <n v="2023"/>
    <x v="1"/>
    <n v="0.17000885262307072"/>
    <s v="Profit"/>
    <s v="Small Order"/>
  </r>
  <r>
    <s v="O01502"/>
    <x v="634"/>
    <d v="2023-08-02T00:00:00"/>
    <s v="C037"/>
    <x v="25"/>
    <x v="0"/>
    <x v="0"/>
    <s v="Rivers"/>
    <s v="Port Harcourt"/>
    <s v="P008"/>
    <x v="2"/>
    <s v="Tables"/>
    <s v="Tables Model 3"/>
    <n v="1345.05"/>
    <n v="6"/>
    <n v="0"/>
    <x v="1444"/>
    <n v="2023"/>
    <x v="1"/>
    <n v="0.24999814133303594"/>
    <s v="Profit"/>
    <s v="Large Order"/>
  </r>
  <r>
    <s v="O01503"/>
    <x v="296"/>
    <d v="2023-08-12T00:00:00"/>
    <s v="C100"/>
    <x v="74"/>
    <x v="2"/>
    <x v="0"/>
    <s v="Rivers"/>
    <s v="Port Harcourt"/>
    <s v="P005"/>
    <x v="2"/>
    <s v="Chairs"/>
    <s v="Chairs Model 5"/>
    <n v="1341.94"/>
    <n v="1"/>
    <n v="0.3"/>
    <x v="1445"/>
    <n v="2023"/>
    <x v="0"/>
    <n v="1.0000447113879905E-2"/>
    <s v="Profit"/>
    <s v="Large Order"/>
  </r>
  <r>
    <s v="O01504"/>
    <x v="120"/>
    <d v="2023-05-12T00:00:00"/>
    <s v="C003"/>
    <x v="64"/>
    <x v="0"/>
    <x v="2"/>
    <s v="Enugu"/>
    <s v="Enugu"/>
    <s v="P030"/>
    <x v="1"/>
    <s v="Accessories"/>
    <s v="Accessories Model 5"/>
    <n v="288.81"/>
    <n v="3"/>
    <n v="0.3"/>
    <x v="221"/>
    <n v="2023"/>
    <x v="2"/>
    <n v="1.0006578719573422E-2"/>
    <s v="Profit"/>
    <s v="Small Order"/>
  </r>
  <r>
    <s v="O01505"/>
    <x v="235"/>
    <d v="2024-08-27T00:00:00"/>
    <s v="C091"/>
    <x v="57"/>
    <x v="2"/>
    <x v="0"/>
    <s v="Rivers"/>
    <s v="Port Harcourt"/>
    <s v="P030"/>
    <x v="1"/>
    <s v="Accessories"/>
    <s v="Accessories Model 5"/>
    <n v="575.77"/>
    <n v="10"/>
    <n v="0.3"/>
    <x v="1446"/>
    <n v="2024"/>
    <x v="0"/>
    <n v="1.0003994650641749E-2"/>
    <s v="Profit"/>
    <s v="Small Order"/>
  </r>
  <r>
    <s v="O01506"/>
    <x v="173"/>
    <d v="2023-10-30T00:00:00"/>
    <s v="C013"/>
    <x v="86"/>
    <x v="0"/>
    <x v="2"/>
    <s v="Enugu"/>
    <s v="Enugu"/>
    <s v="P027"/>
    <x v="1"/>
    <s v="Accessories"/>
    <s v="Accessories Model 2"/>
    <n v="168.29"/>
    <n v="2"/>
    <n v="0.05"/>
    <x v="1447"/>
    <n v="2023"/>
    <x v="6"/>
    <n v="0.2099946520886565"/>
    <s v="Profit"/>
    <s v="Small Order"/>
  </r>
  <r>
    <s v="O01507"/>
    <x v="643"/>
    <d v="2024-05-03T00:00:00"/>
    <s v="C012"/>
    <x v="34"/>
    <x v="2"/>
    <x v="0"/>
    <s v="Rivers"/>
    <s v="Port Harcourt"/>
    <s v="P012"/>
    <x v="0"/>
    <s v="Paper"/>
    <s v="Paper Model 2"/>
    <n v="629.52"/>
    <n v="8"/>
    <n v="0.2"/>
    <x v="1448"/>
    <n v="2024"/>
    <x v="2"/>
    <n v="9.0005083238022615E-2"/>
    <s v="Profit"/>
    <s v="Small Order"/>
  </r>
  <r>
    <s v="O01508"/>
    <x v="259"/>
    <d v="2024-07-08T00:00:00"/>
    <s v="C060"/>
    <x v="89"/>
    <x v="1"/>
    <x v="3"/>
    <s v="Lagos"/>
    <s v="Ikeja"/>
    <s v="P005"/>
    <x v="2"/>
    <s v="Chairs"/>
    <s v="Chairs Model 5"/>
    <n v="978.81"/>
    <n v="7"/>
    <n v="0.05"/>
    <x v="1449"/>
    <n v="2024"/>
    <x v="1"/>
    <n v="0.20999989783512635"/>
    <s v="Profit"/>
    <s v="Small Order"/>
  </r>
  <r>
    <s v="O01509"/>
    <x v="548"/>
    <d v="2023-05-27T00:00:00"/>
    <s v="C053"/>
    <x v="65"/>
    <x v="1"/>
    <x v="1"/>
    <s v="Kaduna"/>
    <s v="Kaduna"/>
    <s v="P016"/>
    <x v="0"/>
    <s v="Binders"/>
    <s v="Binders Model 1"/>
    <n v="733.74"/>
    <n v="9"/>
    <n v="0.2"/>
    <x v="1450"/>
    <n v="2023"/>
    <x v="2"/>
    <n v="9.0004633793986974E-2"/>
    <s v="Profit"/>
    <s v="Small Order"/>
  </r>
  <r>
    <s v="O01510"/>
    <x v="644"/>
    <d v="2023-12-08T00:00:00"/>
    <s v="C056"/>
    <x v="17"/>
    <x v="0"/>
    <x v="1"/>
    <s v="Kaduna"/>
    <s v="Kaduna"/>
    <s v="P015"/>
    <x v="0"/>
    <s v="Paper"/>
    <s v="Paper Model 5"/>
    <n v="910.3"/>
    <n v="1"/>
    <n v="0.05"/>
    <x v="1451"/>
    <n v="2023"/>
    <x v="5"/>
    <n v="0.20999670438317039"/>
    <s v="Profit"/>
    <s v="Small Order"/>
  </r>
  <r>
    <s v="O01511"/>
    <x v="488"/>
    <d v="2024-09-26T00:00:00"/>
    <s v="C057"/>
    <x v="70"/>
    <x v="1"/>
    <x v="1"/>
    <s v="Kaduna"/>
    <s v="Kaduna"/>
    <s v="P007"/>
    <x v="2"/>
    <s v="Tables"/>
    <s v="Tables Model 2"/>
    <n v="1835.99"/>
    <n v="4"/>
    <n v="0"/>
    <x v="1452"/>
    <n v="2024"/>
    <x v="11"/>
    <n v="0.25000136166318987"/>
    <s v="Profit"/>
    <s v="Large Order"/>
  </r>
  <r>
    <s v="O01512"/>
    <x v="356"/>
    <d v="2023-03-14T00:00:00"/>
    <s v="C063"/>
    <x v="10"/>
    <x v="0"/>
    <x v="2"/>
    <s v="Enugu"/>
    <s v="Enugu"/>
    <s v="P028"/>
    <x v="1"/>
    <s v="Accessories"/>
    <s v="Accessories Model 3"/>
    <n v="27.06"/>
    <n v="6"/>
    <n v="0.1"/>
    <x v="218"/>
    <n v="2023"/>
    <x v="3"/>
    <n v="0.16999260901699925"/>
    <s v="Profit"/>
    <s v="Small Order"/>
  </r>
  <r>
    <s v="O01513"/>
    <x v="320"/>
    <d v="2023-06-04T00:00:00"/>
    <s v="C051"/>
    <x v="67"/>
    <x v="1"/>
    <x v="0"/>
    <s v="Rivers"/>
    <s v="Port Harcourt"/>
    <s v="P013"/>
    <x v="0"/>
    <s v="Paper"/>
    <s v="Paper Model 3"/>
    <n v="1075.31"/>
    <n v="3"/>
    <n v="0.05"/>
    <x v="1453"/>
    <n v="2023"/>
    <x v="10"/>
    <n v="0.21000455682547359"/>
    <s v="Profit"/>
    <s v="Large Order"/>
  </r>
  <r>
    <s v="O01514"/>
    <x v="30"/>
    <d v="2023-02-27T00:00:00"/>
    <s v="C049"/>
    <x v="82"/>
    <x v="2"/>
    <x v="3"/>
    <s v="Lagos"/>
    <s v="Ikeja"/>
    <s v="P020"/>
    <x v="0"/>
    <s v="Binders"/>
    <s v="Binders Model 5"/>
    <n v="129.93"/>
    <n v="5"/>
    <n v="0.2"/>
    <x v="1454"/>
    <n v="2023"/>
    <x v="8"/>
    <n v="8.9971523127838057E-2"/>
    <s v="Profit"/>
    <s v="Small Order"/>
  </r>
  <r>
    <s v="O01515"/>
    <x v="305"/>
    <d v="2023-04-02T00:00:00"/>
    <s v="C084"/>
    <x v="53"/>
    <x v="0"/>
    <x v="0"/>
    <s v="Rivers"/>
    <s v="Port Harcourt"/>
    <s v="P017"/>
    <x v="0"/>
    <s v="Binders"/>
    <s v="Binders Model 2"/>
    <n v="1899.46"/>
    <n v="6"/>
    <n v="0.1"/>
    <x v="1455"/>
    <n v="2023"/>
    <x v="3"/>
    <n v="0.1700009476377497"/>
    <s v="Profit"/>
    <s v="Large Order"/>
  </r>
  <r>
    <s v="O01516"/>
    <x v="610"/>
    <d v="2023-06-30T00:00:00"/>
    <s v="C030"/>
    <x v="22"/>
    <x v="1"/>
    <x v="1"/>
    <s v="Kaduna"/>
    <s v="Kaduna"/>
    <s v="P027"/>
    <x v="1"/>
    <s v="Accessories"/>
    <s v="Accessories Model 2"/>
    <n v="756.01"/>
    <n v="4"/>
    <n v="0.1"/>
    <x v="1456"/>
    <n v="2023"/>
    <x v="10"/>
    <n v="0.16999775135249534"/>
    <s v="Profit"/>
    <s v="Small Order"/>
  </r>
  <r>
    <s v="O01517"/>
    <x v="206"/>
    <d v="2023-08-23T00:00:00"/>
    <s v="C042"/>
    <x v="49"/>
    <x v="1"/>
    <x v="1"/>
    <s v="Kaduna"/>
    <s v="Kaduna"/>
    <s v="P011"/>
    <x v="0"/>
    <s v="Paper"/>
    <s v="Paper Model 1"/>
    <n v="702.29"/>
    <n v="2"/>
    <n v="0.2"/>
    <x v="1457"/>
    <n v="2023"/>
    <x v="0"/>
    <n v="9.0005553261473192E-2"/>
    <s v="Profit"/>
    <s v="Small Order"/>
  </r>
  <r>
    <s v="O01518"/>
    <x v="356"/>
    <d v="2023-03-11T00:00:00"/>
    <s v="C075"/>
    <x v="97"/>
    <x v="0"/>
    <x v="1"/>
    <s v="Kaduna"/>
    <s v="Kaduna"/>
    <s v="P024"/>
    <x v="1"/>
    <s v="Phones"/>
    <s v="Phones Model 4"/>
    <n v="1853.02"/>
    <n v="7"/>
    <n v="0"/>
    <x v="1458"/>
    <n v="2023"/>
    <x v="3"/>
    <n v="0.24999730170208634"/>
    <s v="Profit"/>
    <s v="Large Order"/>
  </r>
  <r>
    <s v="O01519"/>
    <x v="59"/>
    <d v="2023-05-21T00:00:00"/>
    <s v="C087"/>
    <x v="11"/>
    <x v="1"/>
    <x v="0"/>
    <s v="Rivers"/>
    <s v="Port Harcourt"/>
    <s v="P005"/>
    <x v="2"/>
    <s v="Chairs"/>
    <s v="Chairs Model 5"/>
    <n v="966.24"/>
    <n v="9"/>
    <n v="0"/>
    <x v="1459"/>
    <n v="2023"/>
    <x v="2"/>
    <n v="0.25"/>
    <s v="Profit"/>
    <s v="Small Order"/>
  </r>
  <r>
    <s v="O01520"/>
    <x v="279"/>
    <d v="2024-11-17T00:00:00"/>
    <s v="C044"/>
    <x v="26"/>
    <x v="0"/>
    <x v="3"/>
    <s v="Lagos"/>
    <s v="Ikeja"/>
    <s v="P025"/>
    <x v="1"/>
    <s v="Phones"/>
    <s v="Phones Model 5"/>
    <n v="1860.38"/>
    <n v="9"/>
    <n v="0"/>
    <x v="1460"/>
    <n v="2024"/>
    <x v="9"/>
    <n v="0.25000268762295874"/>
    <s v="Profit"/>
    <s v="Large Order"/>
  </r>
  <r>
    <s v="O01521"/>
    <x v="298"/>
    <d v="2023-08-21T00:00:00"/>
    <s v="C030"/>
    <x v="22"/>
    <x v="1"/>
    <x v="2"/>
    <s v="Enugu"/>
    <s v="Enugu"/>
    <s v="P016"/>
    <x v="0"/>
    <s v="Binders"/>
    <s v="Binders Model 1"/>
    <n v="1200.97"/>
    <n v="10"/>
    <n v="0.05"/>
    <x v="1461"/>
    <n v="2023"/>
    <x v="0"/>
    <n v="0.20999691915701474"/>
    <s v="Profit"/>
    <s v="Large Order"/>
  </r>
  <r>
    <s v="O01522"/>
    <x v="365"/>
    <d v="2024-05-25T00:00:00"/>
    <s v="C062"/>
    <x v="95"/>
    <x v="1"/>
    <x v="3"/>
    <s v="Lagos"/>
    <s v="Ikeja"/>
    <s v="P017"/>
    <x v="0"/>
    <s v="Binders"/>
    <s v="Binders Model 2"/>
    <n v="184.88"/>
    <n v="9"/>
    <n v="0.2"/>
    <x v="1462"/>
    <n v="2024"/>
    <x v="2"/>
    <n v="9.0004327131112075E-2"/>
    <s v="Profit"/>
    <s v="Small Order"/>
  </r>
  <r>
    <s v="O01523"/>
    <x v="633"/>
    <d v="2023-01-10T00:00:00"/>
    <s v="C094"/>
    <x v="31"/>
    <x v="1"/>
    <x v="0"/>
    <s v="Rivers"/>
    <s v="Port Harcourt"/>
    <s v="P025"/>
    <x v="1"/>
    <s v="Phones"/>
    <s v="Phones Model 5"/>
    <n v="400.2"/>
    <n v="8"/>
    <n v="0.1"/>
    <x v="1463"/>
    <n v="2023"/>
    <x v="7"/>
    <n v="0.16999000499750125"/>
    <s v="Profit"/>
    <s v="Small Order"/>
  </r>
  <r>
    <s v="O01524"/>
    <x v="645"/>
    <d v="2024-05-28T00:00:00"/>
    <s v="C013"/>
    <x v="86"/>
    <x v="0"/>
    <x v="0"/>
    <s v="Rivers"/>
    <s v="Port Harcourt"/>
    <s v="P016"/>
    <x v="0"/>
    <s v="Binders"/>
    <s v="Binders Model 1"/>
    <n v="741.27"/>
    <n v="6"/>
    <n v="0.1"/>
    <x v="1464"/>
    <n v="2024"/>
    <x v="2"/>
    <n v="0.17000553104806615"/>
    <s v="Profit"/>
    <s v="Small Order"/>
  </r>
  <r>
    <s v="O01525"/>
    <x v="297"/>
    <d v="2023-08-03T00:00:00"/>
    <s v="C003"/>
    <x v="64"/>
    <x v="0"/>
    <x v="3"/>
    <s v="Lagos"/>
    <s v="Ikeja"/>
    <s v="P005"/>
    <x v="2"/>
    <s v="Chairs"/>
    <s v="Chairs Model 5"/>
    <n v="247.77"/>
    <n v="1"/>
    <n v="0.2"/>
    <x v="1465"/>
    <n v="2023"/>
    <x v="1"/>
    <n v="9.0002825200791059E-2"/>
    <s v="Profit"/>
    <s v="Small Order"/>
  </r>
  <r>
    <s v="O01526"/>
    <x v="413"/>
    <d v="2024-10-25T00:00:00"/>
    <s v="C047"/>
    <x v="30"/>
    <x v="0"/>
    <x v="0"/>
    <s v="Rivers"/>
    <s v="Port Harcourt"/>
    <s v="P011"/>
    <x v="0"/>
    <s v="Paper"/>
    <s v="Paper Model 1"/>
    <n v="1002.26"/>
    <n v="1"/>
    <n v="0.1"/>
    <x v="1466"/>
    <n v="2024"/>
    <x v="6"/>
    <n v="0.16999580947059645"/>
    <s v="Profit"/>
    <s v="Large Order"/>
  </r>
  <r>
    <s v="O01527"/>
    <x v="298"/>
    <d v="2023-08-18T00:00:00"/>
    <s v="C093"/>
    <x v="83"/>
    <x v="1"/>
    <x v="1"/>
    <s v="Kaduna"/>
    <s v="Kaduna"/>
    <s v="P026"/>
    <x v="1"/>
    <s v="Accessories"/>
    <s v="Accessories Model 1"/>
    <n v="1322.47"/>
    <n v="8"/>
    <n v="0"/>
    <x v="1467"/>
    <n v="2023"/>
    <x v="0"/>
    <n v="0.25000189040205073"/>
    <s v="Profit"/>
    <s v="Large Order"/>
  </r>
  <r>
    <s v="O01528"/>
    <x v="646"/>
    <d v="2024-08-27T00:00:00"/>
    <s v="C018"/>
    <x v="5"/>
    <x v="0"/>
    <x v="0"/>
    <s v="Rivers"/>
    <s v="Port Harcourt"/>
    <s v="P024"/>
    <x v="1"/>
    <s v="Phones"/>
    <s v="Phones Model 4"/>
    <n v="1105.53"/>
    <n v="10"/>
    <n v="0"/>
    <x v="1468"/>
    <n v="2024"/>
    <x v="0"/>
    <n v="0.24999773864119473"/>
    <s v="Profit"/>
    <s v="Large Order"/>
  </r>
  <r>
    <s v="O01529"/>
    <x v="139"/>
    <d v="2024-11-30T00:00:00"/>
    <s v="C002"/>
    <x v="19"/>
    <x v="2"/>
    <x v="3"/>
    <s v="Lagos"/>
    <s v="Ikeja"/>
    <s v="P013"/>
    <x v="0"/>
    <s v="Paper"/>
    <s v="Paper Model 3"/>
    <n v="1177.83"/>
    <n v="2"/>
    <n v="0.05"/>
    <x v="1469"/>
    <n v="2024"/>
    <x v="9"/>
    <n v="0.20999634921847807"/>
    <s v="Profit"/>
    <s v="Large Order"/>
  </r>
  <r>
    <s v="O01530"/>
    <x v="647"/>
    <d v="2023-10-11T00:00:00"/>
    <s v="C056"/>
    <x v="17"/>
    <x v="0"/>
    <x v="0"/>
    <s v="Rivers"/>
    <s v="Port Harcourt"/>
    <s v="P022"/>
    <x v="1"/>
    <s v="Phones"/>
    <s v="Phones Model 2"/>
    <n v="1071.92"/>
    <n v="7"/>
    <n v="0.3"/>
    <x v="416"/>
    <n v="2023"/>
    <x v="6"/>
    <n v="1.0000746324352563E-2"/>
    <s v="Profit"/>
    <s v="Large Order"/>
  </r>
  <r>
    <s v="O01531"/>
    <x v="184"/>
    <d v="2023-04-11T00:00:00"/>
    <s v="C092"/>
    <x v="79"/>
    <x v="1"/>
    <x v="2"/>
    <s v="Enugu"/>
    <s v="Enugu"/>
    <s v="P014"/>
    <x v="0"/>
    <s v="Paper"/>
    <s v="Paper Model 4"/>
    <n v="499.69"/>
    <n v="8"/>
    <n v="0.05"/>
    <x v="1470"/>
    <n v="2023"/>
    <x v="4"/>
    <n v="0.20999019392023055"/>
    <s v="Profit"/>
    <s v="Small Order"/>
  </r>
  <r>
    <s v="O01532"/>
    <x v="502"/>
    <d v="2024-10-31T00:00:00"/>
    <s v="C100"/>
    <x v="74"/>
    <x v="2"/>
    <x v="2"/>
    <s v="Enugu"/>
    <s v="Enugu"/>
    <s v="P015"/>
    <x v="0"/>
    <s v="Paper"/>
    <s v="Paper Model 5"/>
    <n v="1396.26"/>
    <n v="5"/>
    <n v="0.05"/>
    <x v="1471"/>
    <n v="2024"/>
    <x v="6"/>
    <n v="0.20999670548465185"/>
    <s v="Profit"/>
    <s v="Large Order"/>
  </r>
  <r>
    <s v="O01533"/>
    <x v="360"/>
    <d v="2024-06-11T00:00:00"/>
    <s v="C047"/>
    <x v="30"/>
    <x v="0"/>
    <x v="0"/>
    <s v="Rivers"/>
    <s v="Port Harcourt"/>
    <s v="P027"/>
    <x v="1"/>
    <s v="Accessories"/>
    <s v="Accessories Model 2"/>
    <n v="843.24"/>
    <n v="8"/>
    <n v="0.3"/>
    <x v="1472"/>
    <n v="2024"/>
    <x v="10"/>
    <n v="9.997153835207058E-3"/>
    <s v="Profit"/>
    <s v="Small Order"/>
  </r>
  <r>
    <s v="O01534"/>
    <x v="303"/>
    <d v="2023-02-21T00:00:00"/>
    <s v="C015"/>
    <x v="39"/>
    <x v="2"/>
    <x v="2"/>
    <s v="Enugu"/>
    <s v="Enugu"/>
    <s v="P011"/>
    <x v="0"/>
    <s v="Paper"/>
    <s v="Paper Model 1"/>
    <n v="1044.0999999999999"/>
    <n v="2"/>
    <n v="0.05"/>
    <x v="1473"/>
    <n v="2023"/>
    <x v="8"/>
    <n v="0.20999904223733359"/>
    <s v="Profit"/>
    <s v="Large Order"/>
  </r>
  <r>
    <s v="O01535"/>
    <x v="504"/>
    <d v="2024-11-07T00:00:00"/>
    <s v="C009"/>
    <x v="66"/>
    <x v="0"/>
    <x v="1"/>
    <s v="Kaduna"/>
    <s v="Kaduna"/>
    <s v="P030"/>
    <x v="1"/>
    <s v="Accessories"/>
    <s v="Accessories Model 5"/>
    <n v="245.14"/>
    <n v="3"/>
    <n v="0.2"/>
    <x v="1474"/>
    <n v="2024"/>
    <x v="9"/>
    <n v="8.9989393815778737E-2"/>
    <s v="Profit"/>
    <s v="Small Order"/>
  </r>
  <r>
    <s v="O01536"/>
    <x v="276"/>
    <d v="2024-06-22T00:00:00"/>
    <s v="C015"/>
    <x v="39"/>
    <x v="2"/>
    <x v="2"/>
    <s v="Enugu"/>
    <s v="Enugu"/>
    <s v="P004"/>
    <x v="2"/>
    <s v="Chairs"/>
    <s v="Chairs Model 4"/>
    <n v="586.91999999999996"/>
    <n v="6"/>
    <n v="0.05"/>
    <x v="1475"/>
    <n v="2024"/>
    <x v="10"/>
    <n v="0.20999454780890073"/>
    <s v="Profit"/>
    <s v="Small Order"/>
  </r>
  <r>
    <s v="O01537"/>
    <x v="648"/>
    <d v="2024-03-10T00:00:00"/>
    <s v="C050"/>
    <x v="4"/>
    <x v="1"/>
    <x v="3"/>
    <s v="Lagos"/>
    <s v="Ikeja"/>
    <s v="P010"/>
    <x v="2"/>
    <s v="Tables"/>
    <s v="Tables Model 5"/>
    <n v="1375.44"/>
    <n v="3"/>
    <n v="0.1"/>
    <x v="1476"/>
    <n v="2024"/>
    <x v="3"/>
    <n v="0.16999651020764264"/>
    <s v="Profit"/>
    <s v="Large Order"/>
  </r>
  <r>
    <s v="O01538"/>
    <x v="328"/>
    <d v="2023-03-06T00:00:00"/>
    <s v="C003"/>
    <x v="64"/>
    <x v="0"/>
    <x v="3"/>
    <s v="Lagos"/>
    <s v="Ikeja"/>
    <s v="P022"/>
    <x v="1"/>
    <s v="Phones"/>
    <s v="Phones Model 2"/>
    <n v="395.81"/>
    <n v="6"/>
    <n v="0.1"/>
    <x v="1477"/>
    <n v="2023"/>
    <x v="8"/>
    <n v="0.17000581086885122"/>
    <s v="Profit"/>
    <s v="Small Order"/>
  </r>
  <r>
    <s v="O01539"/>
    <x v="557"/>
    <d v="2023-08-23T00:00:00"/>
    <s v="C003"/>
    <x v="64"/>
    <x v="0"/>
    <x v="0"/>
    <s v="Rivers"/>
    <s v="Port Harcourt"/>
    <s v="P018"/>
    <x v="0"/>
    <s v="Binders"/>
    <s v="Binders Model 3"/>
    <n v="44.25"/>
    <n v="8"/>
    <n v="0.3"/>
    <x v="1478"/>
    <n v="2023"/>
    <x v="0"/>
    <n v="9.9435028248587576E-3"/>
    <s v="Profit"/>
    <s v="Small Order"/>
  </r>
  <r>
    <s v="O01540"/>
    <x v="315"/>
    <d v="2024-01-17T00:00:00"/>
    <s v="C065"/>
    <x v="68"/>
    <x v="1"/>
    <x v="1"/>
    <s v="Kaduna"/>
    <s v="Kaduna"/>
    <s v="P010"/>
    <x v="2"/>
    <s v="Tables"/>
    <s v="Tables Model 5"/>
    <n v="1728.52"/>
    <n v="10"/>
    <n v="0.2"/>
    <x v="1479"/>
    <n v="2024"/>
    <x v="7"/>
    <n v="9.000185129474926E-2"/>
    <s v="Profit"/>
    <s v="Large Order"/>
  </r>
  <r>
    <s v="O01541"/>
    <x v="6"/>
    <d v="2023-12-20T00:00:00"/>
    <s v="C080"/>
    <x v="56"/>
    <x v="0"/>
    <x v="1"/>
    <s v="Kaduna"/>
    <s v="Kaduna"/>
    <s v="P020"/>
    <x v="0"/>
    <s v="Binders"/>
    <s v="Binders Model 5"/>
    <n v="1160.69"/>
    <n v="10"/>
    <n v="0.3"/>
    <x v="1480"/>
    <n v="2023"/>
    <x v="5"/>
    <n v="1.0002670825112648E-2"/>
    <s v="Profit"/>
    <s v="Large Order"/>
  </r>
  <r>
    <s v="O01542"/>
    <x v="106"/>
    <d v="2023-11-22T00:00:00"/>
    <s v="C034"/>
    <x v="96"/>
    <x v="1"/>
    <x v="3"/>
    <s v="Lagos"/>
    <s v="Ikeja"/>
    <s v="P009"/>
    <x v="2"/>
    <s v="Tables"/>
    <s v="Tables Model 4"/>
    <n v="427.08"/>
    <n v="3"/>
    <n v="0.3"/>
    <x v="1481"/>
    <n v="2023"/>
    <x v="9"/>
    <n v="9.9981268146483084E-3"/>
    <s v="Profit"/>
    <s v="Small Order"/>
  </r>
  <r>
    <s v="O01543"/>
    <x v="489"/>
    <d v="2023-03-14T00:00:00"/>
    <s v="C052"/>
    <x v="99"/>
    <x v="1"/>
    <x v="3"/>
    <s v="Lagos"/>
    <s v="Ikeja"/>
    <s v="P020"/>
    <x v="0"/>
    <s v="Binders"/>
    <s v="Binders Model 5"/>
    <n v="1720.94"/>
    <n v="4"/>
    <n v="0"/>
    <x v="1482"/>
    <n v="2023"/>
    <x v="3"/>
    <n v="0.25000290538891534"/>
    <s v="Profit"/>
    <s v="Large Order"/>
  </r>
  <r>
    <s v="O01544"/>
    <x v="584"/>
    <d v="2024-06-12T00:00:00"/>
    <s v="C097"/>
    <x v="94"/>
    <x v="2"/>
    <x v="0"/>
    <s v="Rivers"/>
    <s v="Port Harcourt"/>
    <s v="P029"/>
    <x v="1"/>
    <s v="Accessories"/>
    <s v="Accessories Model 4"/>
    <n v="609.44000000000005"/>
    <n v="3"/>
    <n v="0.05"/>
    <x v="1483"/>
    <n v="2024"/>
    <x v="10"/>
    <n v="0.20999606195851928"/>
    <s v="Profit"/>
    <s v="Small Order"/>
  </r>
  <r>
    <s v="O01545"/>
    <x v="147"/>
    <d v="2024-09-07T00:00:00"/>
    <s v="C051"/>
    <x v="67"/>
    <x v="1"/>
    <x v="3"/>
    <s v="Lagos"/>
    <s v="Ikeja"/>
    <s v="P011"/>
    <x v="0"/>
    <s v="Paper"/>
    <s v="Paper Model 1"/>
    <n v="782.57"/>
    <n v="1"/>
    <n v="0.1"/>
    <x v="1484"/>
    <n v="2024"/>
    <x v="11"/>
    <n v="0.1700039613069757"/>
    <s v="Profit"/>
    <s v="Small Order"/>
  </r>
  <r>
    <s v="O01546"/>
    <x v="391"/>
    <d v="2024-09-27T00:00:00"/>
    <s v="C001"/>
    <x v="18"/>
    <x v="0"/>
    <x v="2"/>
    <s v="Enugu"/>
    <s v="Enugu"/>
    <s v="P029"/>
    <x v="1"/>
    <s v="Accessories"/>
    <s v="Accessories Model 4"/>
    <n v="919.61"/>
    <n v="9"/>
    <n v="0.05"/>
    <x v="1485"/>
    <n v="2024"/>
    <x v="11"/>
    <n v="0.21000206609323518"/>
    <s v="Profit"/>
    <s v="Small Order"/>
  </r>
  <r>
    <s v="O01547"/>
    <x v="572"/>
    <d v="2024-08-31T00:00:00"/>
    <s v="C073"/>
    <x v="21"/>
    <x v="2"/>
    <x v="0"/>
    <s v="Rivers"/>
    <s v="Port Harcourt"/>
    <s v="P011"/>
    <x v="0"/>
    <s v="Paper"/>
    <s v="Paper Model 1"/>
    <n v="1881.71"/>
    <n v="1"/>
    <n v="0.2"/>
    <x v="1486"/>
    <n v="2024"/>
    <x v="0"/>
    <n v="8.9997927417083387E-2"/>
    <s v="Profit"/>
    <s v="Large Order"/>
  </r>
  <r>
    <s v="O01548"/>
    <x v="343"/>
    <d v="2023-02-26T00:00:00"/>
    <s v="C073"/>
    <x v="21"/>
    <x v="2"/>
    <x v="1"/>
    <s v="Kaduna"/>
    <s v="Kaduna"/>
    <s v="P001"/>
    <x v="2"/>
    <s v="Chairs"/>
    <s v="Chairs Model 1"/>
    <n v="1323.3"/>
    <n v="6"/>
    <n v="0.3"/>
    <x v="1487"/>
    <n v="2023"/>
    <x v="8"/>
    <n v="9.9977329403763329E-3"/>
    <s v="Profit"/>
    <s v="Large Order"/>
  </r>
  <r>
    <s v="O01549"/>
    <x v="157"/>
    <d v="2023-11-21T00:00:00"/>
    <s v="C087"/>
    <x v="11"/>
    <x v="1"/>
    <x v="1"/>
    <s v="Kaduna"/>
    <s v="Kaduna"/>
    <s v="P027"/>
    <x v="1"/>
    <s v="Accessories"/>
    <s v="Accessories Model 2"/>
    <n v="1791.8"/>
    <n v="3"/>
    <n v="0.2"/>
    <x v="12"/>
    <n v="2023"/>
    <x v="9"/>
    <n v="8.9998883803995983E-2"/>
    <s v="Profit"/>
    <s v="Large Order"/>
  </r>
  <r>
    <s v="O01550"/>
    <x v="607"/>
    <d v="2024-04-24T00:00:00"/>
    <s v="C053"/>
    <x v="65"/>
    <x v="1"/>
    <x v="3"/>
    <s v="Lagos"/>
    <s v="Ikeja"/>
    <s v="P025"/>
    <x v="1"/>
    <s v="Phones"/>
    <s v="Phones Model 5"/>
    <n v="768.72"/>
    <n v="8"/>
    <n v="0.2"/>
    <x v="1488"/>
    <n v="2024"/>
    <x v="4"/>
    <n v="8.9993755853886984E-2"/>
    <s v="Profit"/>
    <s v="Small Order"/>
  </r>
  <r>
    <s v="O01551"/>
    <x v="425"/>
    <d v="2024-08-01T00:00:00"/>
    <s v="C031"/>
    <x v="90"/>
    <x v="1"/>
    <x v="1"/>
    <s v="Kaduna"/>
    <s v="Kaduna"/>
    <s v="P002"/>
    <x v="2"/>
    <s v="Chairs"/>
    <s v="Chairs Model 2"/>
    <n v="1969.38"/>
    <n v="8"/>
    <n v="0.1"/>
    <x v="1489"/>
    <n v="2024"/>
    <x v="1"/>
    <n v="0.16999766423950685"/>
    <s v="Profit"/>
    <s v="Large Order"/>
  </r>
  <r>
    <s v="O01552"/>
    <x v="649"/>
    <d v="2024-11-14T00:00:00"/>
    <s v="C062"/>
    <x v="95"/>
    <x v="1"/>
    <x v="0"/>
    <s v="Rivers"/>
    <s v="Port Harcourt"/>
    <s v="P002"/>
    <x v="2"/>
    <s v="Chairs"/>
    <s v="Chairs Model 2"/>
    <n v="1961.48"/>
    <n v="2"/>
    <n v="0.3"/>
    <x v="871"/>
    <n v="2024"/>
    <x v="9"/>
    <n v="9.9975528682423476E-3"/>
    <s v="Profit"/>
    <s v="Large Order"/>
  </r>
  <r>
    <s v="O01553"/>
    <x v="351"/>
    <d v="2024-07-08T00:00:00"/>
    <s v="C077"/>
    <x v="59"/>
    <x v="1"/>
    <x v="0"/>
    <s v="Rivers"/>
    <s v="Port Harcourt"/>
    <s v="P014"/>
    <x v="0"/>
    <s v="Paper"/>
    <s v="Paper Model 4"/>
    <n v="1515.79"/>
    <n v="8"/>
    <n v="0.3"/>
    <x v="1490"/>
    <n v="2024"/>
    <x v="1"/>
    <n v="1.000138541618562E-2"/>
    <s v="Profit"/>
    <s v="Large Order"/>
  </r>
  <r>
    <s v="O01554"/>
    <x v="614"/>
    <d v="2023-04-13T00:00:00"/>
    <s v="C039"/>
    <x v="0"/>
    <x v="0"/>
    <x v="0"/>
    <s v="Rivers"/>
    <s v="Port Harcourt"/>
    <s v="P011"/>
    <x v="0"/>
    <s v="Paper"/>
    <s v="Paper Model 1"/>
    <n v="1663.9"/>
    <n v="8"/>
    <n v="0.05"/>
    <x v="1491"/>
    <n v="2023"/>
    <x v="4"/>
    <n v="0.21000060099765611"/>
    <s v="Profit"/>
    <s v="Large Order"/>
  </r>
  <r>
    <s v="O01555"/>
    <x v="578"/>
    <d v="2024-06-09T00:00:00"/>
    <s v="C043"/>
    <x v="81"/>
    <x v="1"/>
    <x v="2"/>
    <s v="Enugu"/>
    <s v="Enugu"/>
    <s v="P022"/>
    <x v="1"/>
    <s v="Phones"/>
    <s v="Phones Model 2"/>
    <n v="699.15"/>
    <n v="10"/>
    <n v="0.2"/>
    <x v="1492"/>
    <n v="2024"/>
    <x v="10"/>
    <n v="8.9994993921190022E-2"/>
    <s v="Profit"/>
    <s v="Small Order"/>
  </r>
  <r>
    <s v="O01556"/>
    <x v="650"/>
    <d v="2023-06-10T00:00:00"/>
    <s v="C047"/>
    <x v="30"/>
    <x v="0"/>
    <x v="2"/>
    <s v="Enugu"/>
    <s v="Enugu"/>
    <s v="P030"/>
    <x v="1"/>
    <s v="Accessories"/>
    <s v="Accessories Model 5"/>
    <n v="619.58000000000004"/>
    <n v="3"/>
    <n v="0.3"/>
    <x v="1493"/>
    <n v="2023"/>
    <x v="10"/>
    <n v="1.0006778785628974E-2"/>
    <s v="Profit"/>
    <s v="Small Order"/>
  </r>
  <r>
    <s v="O01557"/>
    <x v="111"/>
    <d v="2024-08-22T00:00:00"/>
    <s v="C036"/>
    <x v="84"/>
    <x v="1"/>
    <x v="2"/>
    <s v="Enugu"/>
    <s v="Enugu"/>
    <s v="P004"/>
    <x v="2"/>
    <s v="Chairs"/>
    <s v="Chairs Model 4"/>
    <n v="51.61"/>
    <n v="4"/>
    <n v="0.05"/>
    <x v="1494"/>
    <n v="2024"/>
    <x v="0"/>
    <n v="0.2100368145708196"/>
    <s v="Profit"/>
    <s v="Small Order"/>
  </r>
  <r>
    <s v="O01558"/>
    <x v="450"/>
    <d v="2024-06-30T00:00:00"/>
    <s v="C011"/>
    <x v="1"/>
    <x v="1"/>
    <x v="1"/>
    <s v="Kaduna"/>
    <s v="Kaduna"/>
    <s v="P016"/>
    <x v="0"/>
    <s v="Binders"/>
    <s v="Binders Model 1"/>
    <n v="481.97"/>
    <n v="1"/>
    <n v="0.3"/>
    <x v="553"/>
    <n v="2024"/>
    <x v="10"/>
    <n v="1.0000622445380417E-2"/>
    <s v="Profit"/>
    <s v="Small Order"/>
  </r>
  <r>
    <s v="O01559"/>
    <x v="231"/>
    <d v="2024-05-12T00:00:00"/>
    <s v="C063"/>
    <x v="10"/>
    <x v="0"/>
    <x v="3"/>
    <s v="Lagos"/>
    <s v="Ikeja"/>
    <s v="P024"/>
    <x v="1"/>
    <s v="Phones"/>
    <s v="Phones Model 4"/>
    <n v="265.23"/>
    <n v="7"/>
    <n v="0.1"/>
    <x v="1495"/>
    <n v="2024"/>
    <x v="2"/>
    <n v="0.17000339328130301"/>
    <s v="Profit"/>
    <s v="Small Order"/>
  </r>
  <r>
    <s v="O01560"/>
    <x v="100"/>
    <d v="2024-05-05T00:00:00"/>
    <s v="C018"/>
    <x v="5"/>
    <x v="0"/>
    <x v="3"/>
    <s v="Lagos"/>
    <s v="Ikeja"/>
    <s v="P006"/>
    <x v="2"/>
    <s v="Tables"/>
    <s v="Tables Model 1"/>
    <n v="748.21"/>
    <n v="9"/>
    <n v="0.2"/>
    <x v="1496"/>
    <n v="2024"/>
    <x v="2"/>
    <n v="9.0001470175485487E-2"/>
    <s v="Profit"/>
    <s v="Small Order"/>
  </r>
  <r>
    <s v="O01561"/>
    <x v="225"/>
    <d v="2024-05-01T00:00:00"/>
    <s v="C005"/>
    <x v="29"/>
    <x v="2"/>
    <x v="3"/>
    <s v="Lagos"/>
    <s v="Ikeja"/>
    <s v="P018"/>
    <x v="0"/>
    <s v="Binders"/>
    <s v="Binders Model 3"/>
    <n v="950.89"/>
    <n v="3"/>
    <n v="0.1"/>
    <x v="1497"/>
    <n v="2024"/>
    <x v="4"/>
    <n v="0.16999863285974193"/>
    <s v="Profit"/>
    <s v="Small Order"/>
  </r>
  <r>
    <s v="O01562"/>
    <x v="545"/>
    <d v="2024-05-19T00:00:00"/>
    <s v="C011"/>
    <x v="1"/>
    <x v="1"/>
    <x v="2"/>
    <s v="Enugu"/>
    <s v="Enugu"/>
    <s v="P008"/>
    <x v="2"/>
    <s v="Tables"/>
    <s v="Tables Model 3"/>
    <n v="399.46"/>
    <n v="6"/>
    <n v="0.05"/>
    <x v="1498"/>
    <n v="2024"/>
    <x v="2"/>
    <n v="0.2100085114905122"/>
    <s v="Profit"/>
    <s v="Small Order"/>
  </r>
  <r>
    <s v="O01563"/>
    <x v="592"/>
    <d v="2023-12-05T00:00:00"/>
    <s v="C096"/>
    <x v="23"/>
    <x v="2"/>
    <x v="2"/>
    <s v="Enugu"/>
    <s v="Enugu"/>
    <s v="P017"/>
    <x v="0"/>
    <s v="Binders"/>
    <s v="Binders Model 2"/>
    <n v="1713.18"/>
    <n v="3"/>
    <n v="0.1"/>
    <x v="1499"/>
    <n v="2023"/>
    <x v="5"/>
    <n v="0.16999964977410428"/>
    <s v="Profit"/>
    <s v="Large Order"/>
  </r>
  <r>
    <s v="O01564"/>
    <x v="651"/>
    <d v="2024-08-15T00:00:00"/>
    <s v="C024"/>
    <x v="77"/>
    <x v="2"/>
    <x v="3"/>
    <s v="Lagos"/>
    <s v="Ikeja"/>
    <s v="P001"/>
    <x v="2"/>
    <s v="Chairs"/>
    <s v="Chairs Model 1"/>
    <n v="1728.81"/>
    <n v="9"/>
    <n v="0.05"/>
    <x v="1500"/>
    <n v="2024"/>
    <x v="0"/>
    <n v="0.20999994215674367"/>
    <s v="Profit"/>
    <s v="Large Order"/>
  </r>
  <r>
    <s v="O01565"/>
    <x v="153"/>
    <d v="2024-05-31T00:00:00"/>
    <s v="C098"/>
    <x v="14"/>
    <x v="0"/>
    <x v="0"/>
    <s v="Rivers"/>
    <s v="Port Harcourt"/>
    <s v="P027"/>
    <x v="1"/>
    <s v="Accessories"/>
    <s v="Accessories Model 2"/>
    <n v="176.78"/>
    <n v="6"/>
    <n v="0"/>
    <x v="1501"/>
    <n v="2024"/>
    <x v="2"/>
    <n v="0.2500282837425048"/>
    <s v="Profit"/>
    <s v="Small Order"/>
  </r>
  <r>
    <s v="O01566"/>
    <x v="455"/>
    <d v="2023-03-04T00:00:00"/>
    <s v="C071"/>
    <x v="72"/>
    <x v="0"/>
    <x v="1"/>
    <s v="Kaduna"/>
    <s v="Kaduna"/>
    <s v="P016"/>
    <x v="0"/>
    <s v="Binders"/>
    <s v="Binders Model 1"/>
    <n v="727.41"/>
    <n v="8"/>
    <n v="0.2"/>
    <x v="1502"/>
    <n v="2023"/>
    <x v="3"/>
    <n v="9.0004261695604951E-2"/>
    <s v="Profit"/>
    <s v="Small Order"/>
  </r>
  <r>
    <s v="O01567"/>
    <x v="651"/>
    <d v="2024-08-15T00:00:00"/>
    <s v="C033"/>
    <x v="16"/>
    <x v="2"/>
    <x v="3"/>
    <s v="Lagos"/>
    <s v="Ikeja"/>
    <s v="P022"/>
    <x v="1"/>
    <s v="Phones"/>
    <s v="Phones Model 2"/>
    <n v="597.14"/>
    <n v="4"/>
    <n v="0.1"/>
    <x v="975"/>
    <n v="2024"/>
    <x v="0"/>
    <n v="0.1699936363331882"/>
    <s v="Profit"/>
    <s v="Small Order"/>
  </r>
  <r>
    <s v="O01568"/>
    <x v="409"/>
    <d v="2024-02-09T00:00:00"/>
    <s v="C010"/>
    <x v="35"/>
    <x v="2"/>
    <x v="1"/>
    <s v="Kaduna"/>
    <s v="Kaduna"/>
    <s v="P030"/>
    <x v="1"/>
    <s v="Accessories"/>
    <s v="Accessories Model 5"/>
    <n v="825.06"/>
    <n v="9"/>
    <n v="0.05"/>
    <x v="1503"/>
    <n v="2024"/>
    <x v="8"/>
    <n v="0.20999684871403293"/>
    <s v="Profit"/>
    <s v="Small Order"/>
  </r>
  <r>
    <s v="O01569"/>
    <x v="105"/>
    <d v="2024-04-18T00:00:00"/>
    <s v="C085"/>
    <x v="43"/>
    <x v="2"/>
    <x v="2"/>
    <s v="Enugu"/>
    <s v="Enugu"/>
    <s v="P022"/>
    <x v="1"/>
    <s v="Phones"/>
    <s v="Phones Model 2"/>
    <n v="1564.24"/>
    <n v="8"/>
    <n v="0.2"/>
    <x v="1504"/>
    <n v="2024"/>
    <x v="4"/>
    <n v="8.999897713905794E-2"/>
    <s v="Profit"/>
    <s v="Large Order"/>
  </r>
  <r>
    <s v="O01570"/>
    <x v="346"/>
    <d v="2024-06-10T00:00:00"/>
    <s v="C023"/>
    <x v="40"/>
    <x v="0"/>
    <x v="1"/>
    <s v="Kaduna"/>
    <s v="Kaduna"/>
    <s v="P006"/>
    <x v="2"/>
    <s v="Tables"/>
    <s v="Tables Model 1"/>
    <n v="539.48"/>
    <n v="2"/>
    <n v="0.05"/>
    <x v="1505"/>
    <n v="2024"/>
    <x v="10"/>
    <n v="0.20999851709053163"/>
    <s v="Profit"/>
    <s v="Small Order"/>
  </r>
  <r>
    <s v="O01571"/>
    <x v="496"/>
    <d v="2023-02-24T00:00:00"/>
    <s v="C055"/>
    <x v="46"/>
    <x v="1"/>
    <x v="2"/>
    <s v="Enugu"/>
    <s v="Enugu"/>
    <s v="P009"/>
    <x v="2"/>
    <s v="Tables"/>
    <s v="Tables Model 4"/>
    <n v="1442.23"/>
    <n v="4"/>
    <n v="0.3"/>
    <x v="1506"/>
    <n v="2023"/>
    <x v="8"/>
    <n v="9.9984052474293272E-3"/>
    <s v="Profit"/>
    <s v="Large Order"/>
  </r>
  <r>
    <s v="O01572"/>
    <x v="443"/>
    <d v="2023-10-01T00:00:00"/>
    <s v="C082"/>
    <x v="20"/>
    <x v="2"/>
    <x v="2"/>
    <s v="Enugu"/>
    <s v="Enugu"/>
    <s v="P007"/>
    <x v="2"/>
    <s v="Tables"/>
    <s v="Tables Model 2"/>
    <n v="890.61"/>
    <n v="2"/>
    <n v="0"/>
    <x v="1507"/>
    <n v="2023"/>
    <x v="11"/>
    <n v="0.24999719293517927"/>
    <s v="Profit"/>
    <s v="Small Order"/>
  </r>
  <r>
    <s v="O01573"/>
    <x v="237"/>
    <d v="2023-08-15T00:00:00"/>
    <s v="C058"/>
    <x v="78"/>
    <x v="1"/>
    <x v="3"/>
    <s v="Lagos"/>
    <s v="Ikeja"/>
    <s v="P021"/>
    <x v="1"/>
    <s v="Phones"/>
    <s v="Phones Model 1"/>
    <n v="1368.97"/>
    <n v="4"/>
    <n v="0"/>
    <x v="1508"/>
    <n v="2023"/>
    <x v="0"/>
    <n v="0.24999817380950642"/>
    <s v="Profit"/>
    <s v="Large Order"/>
  </r>
  <r>
    <s v="O01574"/>
    <x v="614"/>
    <d v="2023-04-14T00:00:00"/>
    <s v="C083"/>
    <x v="71"/>
    <x v="1"/>
    <x v="3"/>
    <s v="Lagos"/>
    <s v="Ikeja"/>
    <s v="P022"/>
    <x v="1"/>
    <s v="Phones"/>
    <s v="Phones Model 2"/>
    <n v="1379.53"/>
    <n v="7"/>
    <n v="0.05"/>
    <x v="1509"/>
    <n v="2023"/>
    <x v="4"/>
    <n v="0.20999905765006921"/>
    <s v="Profit"/>
    <s v="Large Order"/>
  </r>
  <r>
    <s v="O01575"/>
    <x v="19"/>
    <d v="2024-01-24T00:00:00"/>
    <s v="C019"/>
    <x v="36"/>
    <x v="2"/>
    <x v="3"/>
    <s v="Lagos"/>
    <s v="Ikeja"/>
    <s v="P023"/>
    <x v="1"/>
    <s v="Phones"/>
    <s v="Phones Model 3"/>
    <n v="1303.5999999999999"/>
    <n v="10"/>
    <n v="0.1"/>
    <x v="1510"/>
    <n v="2024"/>
    <x v="7"/>
    <n v="0.16999846578705127"/>
    <s v="Profit"/>
    <s v="Large Order"/>
  </r>
  <r>
    <s v="O01576"/>
    <x v="524"/>
    <d v="2023-10-20T00:00:00"/>
    <s v="C035"/>
    <x v="24"/>
    <x v="2"/>
    <x v="0"/>
    <s v="Rivers"/>
    <s v="Port Harcourt"/>
    <s v="P015"/>
    <x v="0"/>
    <s v="Paper"/>
    <s v="Paper Model 5"/>
    <n v="123.86"/>
    <n v="10"/>
    <n v="0.1"/>
    <x v="1511"/>
    <n v="2023"/>
    <x v="6"/>
    <n v="0.17003067979977393"/>
    <s v="Profit"/>
    <s v="Small Order"/>
  </r>
  <r>
    <s v="O01577"/>
    <x v="652"/>
    <d v="2024-03-26T00:00:00"/>
    <s v="C023"/>
    <x v="40"/>
    <x v="0"/>
    <x v="1"/>
    <s v="Kaduna"/>
    <s v="Kaduna"/>
    <s v="P004"/>
    <x v="2"/>
    <s v="Chairs"/>
    <s v="Chairs Model 4"/>
    <n v="1396.44"/>
    <n v="1"/>
    <n v="0.3"/>
    <x v="1512"/>
    <n v="2024"/>
    <x v="3"/>
    <n v="9.9968491306465009E-3"/>
    <s v="Profit"/>
    <s v="Large Order"/>
  </r>
  <r>
    <s v="O01578"/>
    <x v="653"/>
    <d v="2024-02-29T00:00:00"/>
    <s v="C090"/>
    <x v="93"/>
    <x v="2"/>
    <x v="0"/>
    <s v="Rivers"/>
    <s v="Port Harcourt"/>
    <s v="P026"/>
    <x v="1"/>
    <s v="Accessories"/>
    <s v="Accessories Model 1"/>
    <n v="656.84"/>
    <n v="4"/>
    <n v="0.05"/>
    <x v="1513"/>
    <n v="2024"/>
    <x v="8"/>
    <n v="0.21000548078679737"/>
    <s v="Profit"/>
    <s v="Small Order"/>
  </r>
  <r>
    <s v="O01579"/>
    <x v="609"/>
    <d v="2024-02-11T00:00:00"/>
    <s v="C070"/>
    <x v="3"/>
    <x v="2"/>
    <x v="2"/>
    <s v="Enugu"/>
    <s v="Enugu"/>
    <s v="P021"/>
    <x v="1"/>
    <s v="Phones"/>
    <s v="Phones Model 1"/>
    <n v="1639.8"/>
    <n v="6"/>
    <n v="0.2"/>
    <x v="1514"/>
    <n v="2024"/>
    <x v="8"/>
    <n v="8.9998780339065748E-2"/>
    <s v="Profit"/>
    <s v="Large Order"/>
  </r>
  <r>
    <s v="O01580"/>
    <x v="654"/>
    <d v="2023-10-24T00:00:00"/>
    <s v="C078"/>
    <x v="98"/>
    <x v="2"/>
    <x v="3"/>
    <s v="Lagos"/>
    <s v="Ikeja"/>
    <s v="P005"/>
    <x v="2"/>
    <s v="Chairs"/>
    <s v="Chairs Model 5"/>
    <n v="1097.8599999999999"/>
    <n v="5"/>
    <n v="0.05"/>
    <x v="1515"/>
    <n v="2023"/>
    <x v="6"/>
    <n v="0.20999945348222909"/>
    <s v="Profit"/>
    <s v="Large Order"/>
  </r>
  <r>
    <s v="O01581"/>
    <x v="528"/>
    <d v="2023-11-15T00:00:00"/>
    <s v="C075"/>
    <x v="97"/>
    <x v="0"/>
    <x v="3"/>
    <s v="Lagos"/>
    <s v="Ikeja"/>
    <s v="P025"/>
    <x v="1"/>
    <s v="Phones"/>
    <s v="Phones Model 5"/>
    <n v="486.27"/>
    <n v="6"/>
    <n v="0.05"/>
    <x v="1516"/>
    <n v="2023"/>
    <x v="9"/>
    <n v="0.21000678635326056"/>
    <s v="Profit"/>
    <s v="Small Order"/>
  </r>
  <r>
    <s v="O01582"/>
    <x v="294"/>
    <d v="2023-02-25T00:00:00"/>
    <s v="C094"/>
    <x v="31"/>
    <x v="1"/>
    <x v="2"/>
    <s v="Enugu"/>
    <s v="Enugu"/>
    <s v="P001"/>
    <x v="2"/>
    <s v="Chairs"/>
    <s v="Chairs Model 1"/>
    <n v="262.83999999999997"/>
    <n v="9"/>
    <n v="0"/>
    <x v="1517"/>
    <n v="2023"/>
    <x v="8"/>
    <n v="0.25"/>
    <s v="Profit"/>
    <s v="Small Order"/>
  </r>
  <r>
    <s v="O01583"/>
    <x v="239"/>
    <d v="2023-03-03T00:00:00"/>
    <s v="C021"/>
    <x v="73"/>
    <x v="2"/>
    <x v="3"/>
    <s v="Lagos"/>
    <s v="Ikeja"/>
    <s v="P026"/>
    <x v="1"/>
    <s v="Accessories"/>
    <s v="Accessories Model 1"/>
    <n v="873.27"/>
    <n v="2"/>
    <n v="0.05"/>
    <x v="971"/>
    <n v="2023"/>
    <x v="3"/>
    <n v="0.21000377889999655"/>
    <s v="Profit"/>
    <s v="Small Order"/>
  </r>
  <r>
    <s v="O01584"/>
    <x v="363"/>
    <d v="2023-03-11T00:00:00"/>
    <s v="C008"/>
    <x v="32"/>
    <x v="2"/>
    <x v="1"/>
    <s v="Kaduna"/>
    <s v="Kaduna"/>
    <s v="P005"/>
    <x v="2"/>
    <s v="Chairs"/>
    <s v="Chairs Model 5"/>
    <n v="1842.73"/>
    <n v="3"/>
    <n v="0"/>
    <x v="1518"/>
    <n v="2023"/>
    <x v="3"/>
    <n v="0.24999864331725213"/>
    <s v="Profit"/>
    <s v="Large Order"/>
  </r>
  <r>
    <s v="O01585"/>
    <x v="368"/>
    <d v="2024-09-22T00:00:00"/>
    <s v="C017"/>
    <x v="41"/>
    <x v="1"/>
    <x v="0"/>
    <s v="Rivers"/>
    <s v="Port Harcourt"/>
    <s v="P005"/>
    <x v="2"/>
    <s v="Chairs"/>
    <s v="Chairs Model 5"/>
    <n v="1585.91"/>
    <n v="6"/>
    <n v="0.05"/>
    <x v="1519"/>
    <n v="2024"/>
    <x v="11"/>
    <n v="0.2099993063919138"/>
    <s v="Profit"/>
    <s v="Large Order"/>
  </r>
  <r>
    <s v="O01586"/>
    <x v="639"/>
    <d v="2024-12-03T00:00:00"/>
    <s v="C005"/>
    <x v="29"/>
    <x v="2"/>
    <x v="1"/>
    <s v="Kaduna"/>
    <s v="Kaduna"/>
    <s v="P003"/>
    <x v="2"/>
    <s v="Chairs"/>
    <s v="Chairs Model 3"/>
    <n v="120.09"/>
    <n v="1"/>
    <n v="0.1"/>
    <x v="1520"/>
    <n v="2024"/>
    <x v="5"/>
    <n v="0.17003913731368142"/>
    <s v="Profit"/>
    <s v="Small Order"/>
  </r>
  <r>
    <s v="O01587"/>
    <x v="544"/>
    <d v="2024-05-17T00:00:00"/>
    <s v="C072"/>
    <x v="2"/>
    <x v="0"/>
    <x v="0"/>
    <s v="Rivers"/>
    <s v="Port Harcourt"/>
    <s v="P029"/>
    <x v="1"/>
    <s v="Accessories"/>
    <s v="Accessories Model 4"/>
    <n v="1494.9"/>
    <n v="5"/>
    <n v="0.05"/>
    <x v="1521"/>
    <n v="2024"/>
    <x v="2"/>
    <n v="0.21000066894106628"/>
    <s v="Profit"/>
    <s v="Large Order"/>
  </r>
  <r>
    <s v="O01588"/>
    <x v="644"/>
    <d v="2023-12-08T00:00:00"/>
    <s v="C017"/>
    <x v="41"/>
    <x v="1"/>
    <x v="3"/>
    <s v="Lagos"/>
    <s v="Ikeja"/>
    <s v="P017"/>
    <x v="0"/>
    <s v="Binders"/>
    <s v="Binders Model 2"/>
    <n v="1380.98"/>
    <n v="9"/>
    <n v="0.1"/>
    <x v="1522"/>
    <n v="2023"/>
    <x v="5"/>
    <n v="0.17000246201972513"/>
    <s v="Profit"/>
    <s v="Large Order"/>
  </r>
  <r>
    <s v="O01589"/>
    <x v="143"/>
    <d v="2024-09-11T00:00:00"/>
    <s v="C062"/>
    <x v="95"/>
    <x v="1"/>
    <x v="3"/>
    <s v="Lagos"/>
    <s v="Ikeja"/>
    <s v="P030"/>
    <x v="1"/>
    <s v="Accessories"/>
    <s v="Accessories Model 5"/>
    <n v="1237.3699999999999"/>
    <n v="6"/>
    <n v="0.3"/>
    <x v="1523"/>
    <n v="2024"/>
    <x v="11"/>
    <n v="9.9970097868867028E-3"/>
    <s v="Profit"/>
    <s v="Large Order"/>
  </r>
  <r>
    <s v="O01590"/>
    <x v="647"/>
    <d v="2023-10-14T00:00:00"/>
    <s v="C058"/>
    <x v="78"/>
    <x v="1"/>
    <x v="1"/>
    <s v="Kaduna"/>
    <s v="Kaduna"/>
    <s v="P016"/>
    <x v="0"/>
    <s v="Binders"/>
    <s v="Binders Model 1"/>
    <n v="1280.6500000000001"/>
    <n v="7"/>
    <n v="0.2"/>
    <x v="1524"/>
    <n v="2023"/>
    <x v="6"/>
    <n v="9.0001171280209263E-2"/>
    <s v="Profit"/>
    <s v="Large Order"/>
  </r>
  <r>
    <s v="O01591"/>
    <x v="113"/>
    <d v="2023-03-31T00:00:00"/>
    <s v="C077"/>
    <x v="59"/>
    <x v="1"/>
    <x v="2"/>
    <s v="Enugu"/>
    <s v="Enugu"/>
    <s v="P014"/>
    <x v="0"/>
    <s v="Paper"/>
    <s v="Paper Model 4"/>
    <n v="861.98"/>
    <n v="5"/>
    <n v="0.2"/>
    <x v="280"/>
    <n v="2023"/>
    <x v="3"/>
    <n v="9.0002088215503831E-2"/>
    <s v="Profit"/>
    <s v="Small Order"/>
  </r>
  <r>
    <s v="O01592"/>
    <x v="63"/>
    <d v="2024-10-04T00:00:00"/>
    <s v="C076"/>
    <x v="42"/>
    <x v="2"/>
    <x v="3"/>
    <s v="Lagos"/>
    <s v="Ikeja"/>
    <s v="P025"/>
    <x v="1"/>
    <s v="Phones"/>
    <s v="Phones Model 5"/>
    <n v="527.55999999999995"/>
    <n v="7"/>
    <n v="0.2"/>
    <x v="1525"/>
    <n v="2024"/>
    <x v="11"/>
    <n v="8.9999241792402762E-2"/>
    <s v="Profit"/>
    <s v="Small Order"/>
  </r>
  <r>
    <s v="O01593"/>
    <x v="80"/>
    <d v="2024-05-14T00:00:00"/>
    <s v="C032"/>
    <x v="48"/>
    <x v="0"/>
    <x v="2"/>
    <s v="Enugu"/>
    <s v="Enugu"/>
    <s v="P008"/>
    <x v="2"/>
    <s v="Tables"/>
    <s v="Tables Model 3"/>
    <n v="1891.57"/>
    <n v="6"/>
    <n v="0.3"/>
    <x v="1526"/>
    <n v="2024"/>
    <x v="2"/>
    <n v="1.0002273243919073E-2"/>
    <s v="Profit"/>
    <s v="Large Order"/>
  </r>
  <r>
    <s v="O01594"/>
    <x v="655"/>
    <d v="2024-05-02T00:00:00"/>
    <s v="C093"/>
    <x v="83"/>
    <x v="1"/>
    <x v="3"/>
    <s v="Lagos"/>
    <s v="Ikeja"/>
    <s v="P020"/>
    <x v="0"/>
    <s v="Binders"/>
    <s v="Binders Model 5"/>
    <n v="1761.04"/>
    <n v="1"/>
    <n v="0.05"/>
    <x v="1527"/>
    <n v="2024"/>
    <x v="4"/>
    <n v="0.21000090855403625"/>
    <s v="Profit"/>
    <s v="Large Order"/>
  </r>
  <r>
    <s v="O01595"/>
    <x v="43"/>
    <d v="2023-09-06T00:00:00"/>
    <s v="C093"/>
    <x v="83"/>
    <x v="1"/>
    <x v="0"/>
    <s v="Rivers"/>
    <s v="Port Harcourt"/>
    <s v="P013"/>
    <x v="0"/>
    <s v="Paper"/>
    <s v="Paper Model 3"/>
    <n v="308.72000000000003"/>
    <n v="4"/>
    <n v="0.2"/>
    <x v="1528"/>
    <n v="2023"/>
    <x v="0"/>
    <n v="8.9984451930551948E-2"/>
    <s v="Profit"/>
    <s v="Small Order"/>
  </r>
  <r>
    <s v="O01596"/>
    <x v="154"/>
    <d v="2023-10-05T00:00:00"/>
    <s v="C067"/>
    <x v="47"/>
    <x v="1"/>
    <x v="1"/>
    <s v="Kaduna"/>
    <s v="Kaduna"/>
    <s v="P013"/>
    <x v="0"/>
    <s v="Paper"/>
    <s v="Paper Model 3"/>
    <n v="822.91"/>
    <n v="4"/>
    <n v="0.05"/>
    <x v="1529"/>
    <n v="2023"/>
    <x v="11"/>
    <n v="0.20999866328031014"/>
    <s v="Profit"/>
    <s v="Small Order"/>
  </r>
  <r>
    <s v="O01597"/>
    <x v="374"/>
    <d v="2024-04-08T00:00:00"/>
    <s v="C060"/>
    <x v="89"/>
    <x v="1"/>
    <x v="3"/>
    <s v="Lagos"/>
    <s v="Ikeja"/>
    <s v="P016"/>
    <x v="0"/>
    <s v="Binders"/>
    <s v="Binders Model 1"/>
    <n v="509.38"/>
    <n v="6"/>
    <n v="0.3"/>
    <x v="1530"/>
    <n v="2024"/>
    <x v="4"/>
    <n v="9.9925399505280919E-3"/>
    <s v="Profit"/>
    <s v="Small Order"/>
  </r>
  <r>
    <s v="O01598"/>
    <x v="656"/>
    <d v="2023-10-21T00:00:00"/>
    <s v="C013"/>
    <x v="86"/>
    <x v="0"/>
    <x v="3"/>
    <s v="Lagos"/>
    <s v="Ikeja"/>
    <s v="P014"/>
    <x v="0"/>
    <s v="Paper"/>
    <s v="Paper Model 4"/>
    <n v="1245.29"/>
    <n v="4"/>
    <n v="0.2"/>
    <x v="296"/>
    <n v="2023"/>
    <x v="6"/>
    <n v="9.0003131800624761E-2"/>
    <s v="Profit"/>
    <s v="Large Order"/>
  </r>
  <r>
    <s v="O01599"/>
    <x v="14"/>
    <d v="2023-02-18T00:00:00"/>
    <s v="C008"/>
    <x v="32"/>
    <x v="2"/>
    <x v="1"/>
    <s v="Kaduna"/>
    <s v="Kaduna"/>
    <s v="P005"/>
    <x v="2"/>
    <s v="Chairs"/>
    <s v="Chairs Model 5"/>
    <n v="1460.71"/>
    <n v="5"/>
    <n v="0.1"/>
    <x v="1531"/>
    <n v="2023"/>
    <x v="8"/>
    <n v="0.16999952078099007"/>
    <s v="Profit"/>
    <s v="Large Order"/>
  </r>
  <r>
    <s v="O01600"/>
    <x v="657"/>
    <d v="2024-05-07T00:00:00"/>
    <s v="C002"/>
    <x v="19"/>
    <x v="2"/>
    <x v="3"/>
    <s v="Lagos"/>
    <s v="Ikeja"/>
    <s v="P019"/>
    <x v="0"/>
    <s v="Binders"/>
    <s v="Binders Model 4"/>
    <n v="617.77"/>
    <n v="2"/>
    <n v="0.2"/>
    <x v="1532"/>
    <n v="2024"/>
    <x v="2"/>
    <n v="9.0001133107790926E-2"/>
    <s v="Profit"/>
    <s v="Small Order"/>
  </r>
  <r>
    <s v="O01601"/>
    <x v="287"/>
    <d v="2024-01-23T00:00:00"/>
    <s v="C029"/>
    <x v="38"/>
    <x v="2"/>
    <x v="0"/>
    <s v="Rivers"/>
    <s v="Port Harcourt"/>
    <s v="P005"/>
    <x v="2"/>
    <s v="Chairs"/>
    <s v="Chairs Model 5"/>
    <n v="208.86"/>
    <n v="7"/>
    <n v="0.05"/>
    <x v="1533"/>
    <n v="2024"/>
    <x v="7"/>
    <n v="0.20999712726228092"/>
    <s v="Profit"/>
    <s v="Small Order"/>
  </r>
  <r>
    <s v="O01602"/>
    <x v="658"/>
    <d v="2023-04-05T00:00:00"/>
    <s v="C064"/>
    <x v="76"/>
    <x v="2"/>
    <x v="3"/>
    <s v="Lagos"/>
    <s v="Ikeja"/>
    <s v="P020"/>
    <x v="0"/>
    <s v="Binders"/>
    <s v="Binders Model 5"/>
    <n v="536.75"/>
    <n v="6"/>
    <n v="0.05"/>
    <x v="1534"/>
    <n v="2023"/>
    <x v="3"/>
    <n v="0.21000465766185375"/>
    <s v="Profit"/>
    <s v="Small Order"/>
  </r>
  <r>
    <s v="O01603"/>
    <x v="624"/>
    <d v="2023-04-03T00:00:00"/>
    <s v="C044"/>
    <x v="26"/>
    <x v="0"/>
    <x v="3"/>
    <s v="Lagos"/>
    <s v="Ikeja"/>
    <s v="P023"/>
    <x v="1"/>
    <s v="Phones"/>
    <s v="Phones Model 3"/>
    <n v="873.39"/>
    <n v="10"/>
    <n v="0.3"/>
    <x v="1535"/>
    <n v="2023"/>
    <x v="3"/>
    <n v="9.9955346408820804E-3"/>
    <s v="Profit"/>
    <s v="Small Order"/>
  </r>
  <r>
    <s v="O01604"/>
    <x v="497"/>
    <d v="2023-03-07T00:00:00"/>
    <s v="C038"/>
    <x v="28"/>
    <x v="2"/>
    <x v="3"/>
    <s v="Lagos"/>
    <s v="Ikeja"/>
    <s v="P005"/>
    <x v="2"/>
    <s v="Chairs"/>
    <s v="Chairs Model 5"/>
    <n v="370.7"/>
    <n v="9"/>
    <n v="0.1"/>
    <x v="1536"/>
    <n v="2023"/>
    <x v="3"/>
    <n v="0.17000269759913678"/>
    <s v="Profit"/>
    <s v="Small Order"/>
  </r>
  <r>
    <s v="O01605"/>
    <x v="544"/>
    <d v="2024-05-14T00:00:00"/>
    <s v="C018"/>
    <x v="5"/>
    <x v="0"/>
    <x v="3"/>
    <s v="Lagos"/>
    <s v="Ikeja"/>
    <s v="P012"/>
    <x v="0"/>
    <s v="Paper"/>
    <s v="Paper Model 2"/>
    <n v="1362.73"/>
    <n v="3"/>
    <n v="0.05"/>
    <x v="1537"/>
    <n v="2024"/>
    <x v="2"/>
    <n v="0.20999757839043684"/>
    <s v="Profit"/>
    <s v="Large Order"/>
  </r>
  <r>
    <s v="O01606"/>
    <x v="446"/>
    <d v="2024-04-14T00:00:00"/>
    <s v="C030"/>
    <x v="22"/>
    <x v="1"/>
    <x v="1"/>
    <s v="Kaduna"/>
    <s v="Kaduna"/>
    <s v="P024"/>
    <x v="1"/>
    <s v="Phones"/>
    <s v="Phones Model 4"/>
    <n v="1947.75"/>
    <n v="8"/>
    <n v="0.2"/>
    <x v="1538"/>
    <n v="2024"/>
    <x v="4"/>
    <n v="9.0001283532280846E-2"/>
    <s v="Profit"/>
    <s v="Large Order"/>
  </r>
  <r>
    <s v="O01607"/>
    <x v="74"/>
    <d v="2023-05-23T00:00:00"/>
    <s v="C065"/>
    <x v="68"/>
    <x v="1"/>
    <x v="3"/>
    <s v="Lagos"/>
    <s v="Ikeja"/>
    <s v="P023"/>
    <x v="1"/>
    <s v="Phones"/>
    <s v="Phones Model 3"/>
    <n v="265.72000000000003"/>
    <n v="7"/>
    <n v="0.1"/>
    <x v="1539"/>
    <n v="2023"/>
    <x v="2"/>
    <n v="0.16999096793617341"/>
    <s v="Profit"/>
    <s v="Small Order"/>
  </r>
  <r>
    <s v="O01608"/>
    <x v="433"/>
    <d v="2023-08-02T00:00:00"/>
    <s v="C074"/>
    <x v="37"/>
    <x v="0"/>
    <x v="2"/>
    <s v="Enugu"/>
    <s v="Enugu"/>
    <s v="P008"/>
    <x v="2"/>
    <s v="Tables"/>
    <s v="Tables Model 3"/>
    <n v="1184.3599999999999"/>
    <n v="9"/>
    <n v="0"/>
    <x v="1540"/>
    <n v="2023"/>
    <x v="1"/>
    <n v="0.25"/>
    <s v="Profit"/>
    <s v="Large Order"/>
  </r>
  <r>
    <s v="O01609"/>
    <x v="331"/>
    <d v="2023-01-28T00:00:00"/>
    <s v="C033"/>
    <x v="16"/>
    <x v="2"/>
    <x v="1"/>
    <s v="Kaduna"/>
    <s v="Kaduna"/>
    <s v="P010"/>
    <x v="2"/>
    <s v="Tables"/>
    <s v="Tables Model 5"/>
    <n v="700.83"/>
    <n v="10"/>
    <n v="0.2"/>
    <x v="1541"/>
    <n v="2023"/>
    <x v="7"/>
    <n v="8.9993293666081636E-2"/>
    <s v="Profit"/>
    <s v="Small Order"/>
  </r>
  <r>
    <s v="O01610"/>
    <x v="553"/>
    <d v="2023-08-20T00:00:00"/>
    <s v="C031"/>
    <x v="90"/>
    <x v="1"/>
    <x v="2"/>
    <s v="Enugu"/>
    <s v="Enugu"/>
    <s v="P023"/>
    <x v="1"/>
    <s v="Phones"/>
    <s v="Phones Model 3"/>
    <n v="324.33999999999997"/>
    <n v="7"/>
    <n v="0.05"/>
    <x v="1542"/>
    <n v="2023"/>
    <x v="0"/>
    <n v="0.20999568354196216"/>
    <s v="Profit"/>
    <s v="Small Order"/>
  </r>
  <r>
    <s v="O01611"/>
    <x v="637"/>
    <d v="2024-06-24T00:00:00"/>
    <s v="C076"/>
    <x v="42"/>
    <x v="2"/>
    <x v="1"/>
    <s v="Kaduna"/>
    <s v="Kaduna"/>
    <s v="P015"/>
    <x v="0"/>
    <s v="Paper"/>
    <s v="Paper Model 5"/>
    <n v="1512.9"/>
    <n v="1"/>
    <n v="0.1"/>
    <x v="1543"/>
    <n v="2024"/>
    <x v="10"/>
    <n v="0.16999801705334125"/>
    <s v="Profit"/>
    <s v="Large Order"/>
  </r>
  <r>
    <s v="O01612"/>
    <x v="341"/>
    <d v="2023-11-26T00:00:00"/>
    <s v="C048"/>
    <x v="55"/>
    <x v="1"/>
    <x v="1"/>
    <s v="Kaduna"/>
    <s v="Kaduna"/>
    <s v="P026"/>
    <x v="1"/>
    <s v="Accessories"/>
    <s v="Accessories Model 1"/>
    <n v="1550.75"/>
    <n v="8"/>
    <n v="0.05"/>
    <x v="1544"/>
    <n v="2023"/>
    <x v="9"/>
    <n v="0.21000161212316623"/>
    <s v="Profit"/>
    <s v="Large Order"/>
  </r>
  <r>
    <s v="O01613"/>
    <x v="89"/>
    <d v="2023-09-17T00:00:00"/>
    <s v="C003"/>
    <x v="64"/>
    <x v="0"/>
    <x v="1"/>
    <s v="Kaduna"/>
    <s v="Kaduna"/>
    <s v="P023"/>
    <x v="1"/>
    <s v="Phones"/>
    <s v="Phones Model 3"/>
    <n v="1977.86"/>
    <n v="10"/>
    <n v="0.3"/>
    <x v="1545"/>
    <n v="2023"/>
    <x v="11"/>
    <n v="1.0000707835741661E-2"/>
    <s v="Profit"/>
    <s v="Large Order"/>
  </r>
  <r>
    <s v="O01614"/>
    <x v="359"/>
    <d v="2024-01-18T00:00:00"/>
    <s v="C025"/>
    <x v="87"/>
    <x v="0"/>
    <x v="0"/>
    <s v="Rivers"/>
    <s v="Port Harcourt"/>
    <s v="P028"/>
    <x v="1"/>
    <s v="Accessories"/>
    <s v="Accessories Model 3"/>
    <n v="832.03"/>
    <n v="5"/>
    <n v="0.2"/>
    <x v="1546"/>
    <n v="2024"/>
    <x v="7"/>
    <n v="8.999675492470223E-2"/>
    <s v="Profit"/>
    <s v="Small Order"/>
  </r>
  <r>
    <s v="O01615"/>
    <x v="610"/>
    <d v="2023-07-03T00:00:00"/>
    <s v="C084"/>
    <x v="53"/>
    <x v="0"/>
    <x v="2"/>
    <s v="Enugu"/>
    <s v="Enugu"/>
    <s v="P016"/>
    <x v="0"/>
    <s v="Binders"/>
    <s v="Binders Model 1"/>
    <n v="23.22"/>
    <n v="10"/>
    <n v="0.3"/>
    <x v="820"/>
    <n v="2023"/>
    <x v="10"/>
    <n v="9.905254091300603E-3"/>
    <s v="Profit"/>
    <s v="Small Order"/>
  </r>
  <r>
    <s v="O01616"/>
    <x v="107"/>
    <d v="2024-07-25T00:00:00"/>
    <s v="C065"/>
    <x v="68"/>
    <x v="1"/>
    <x v="2"/>
    <s v="Enugu"/>
    <s v="Enugu"/>
    <s v="P008"/>
    <x v="2"/>
    <s v="Tables"/>
    <s v="Tables Model 3"/>
    <n v="1264.32"/>
    <n v="10"/>
    <n v="0.3"/>
    <x v="1547"/>
    <n v="2024"/>
    <x v="1"/>
    <n v="9.9974689951910917E-3"/>
    <s v="Profit"/>
    <s v="Large Order"/>
  </r>
  <r>
    <s v="O01617"/>
    <x v="659"/>
    <d v="2023-09-09T00:00:00"/>
    <s v="C007"/>
    <x v="88"/>
    <x v="0"/>
    <x v="2"/>
    <s v="Enugu"/>
    <s v="Enugu"/>
    <s v="P010"/>
    <x v="2"/>
    <s v="Tables"/>
    <s v="Tables Model 5"/>
    <n v="1868.82"/>
    <n v="4"/>
    <n v="0.1"/>
    <x v="1548"/>
    <n v="2023"/>
    <x v="11"/>
    <n v="0.17000032105820786"/>
    <s v="Profit"/>
    <s v="Large Order"/>
  </r>
  <r>
    <s v="O01618"/>
    <x v="622"/>
    <d v="2023-02-18T00:00:00"/>
    <s v="C020"/>
    <x v="12"/>
    <x v="0"/>
    <x v="3"/>
    <s v="Lagos"/>
    <s v="Ikeja"/>
    <s v="P028"/>
    <x v="1"/>
    <s v="Accessories"/>
    <s v="Accessories Model 3"/>
    <n v="1091.74"/>
    <n v="7"/>
    <n v="0.05"/>
    <x v="1549"/>
    <n v="2023"/>
    <x v="8"/>
    <n v="0.2100042134574166"/>
    <s v="Profit"/>
    <s v="Large Order"/>
  </r>
  <r>
    <s v="O01619"/>
    <x v="660"/>
    <d v="2024-12-25T00:00:00"/>
    <s v="C098"/>
    <x v="14"/>
    <x v="0"/>
    <x v="3"/>
    <s v="Lagos"/>
    <s v="Ikeja"/>
    <s v="P017"/>
    <x v="0"/>
    <s v="Binders"/>
    <s v="Binders Model 2"/>
    <n v="760.95"/>
    <n v="8"/>
    <n v="0"/>
    <x v="1550"/>
    <n v="2024"/>
    <x v="5"/>
    <n v="0.25000328536697547"/>
    <s v="Profit"/>
    <s v="Small Order"/>
  </r>
  <r>
    <s v="O01620"/>
    <x v="581"/>
    <d v="2024-07-25T00:00:00"/>
    <s v="C082"/>
    <x v="20"/>
    <x v="2"/>
    <x v="2"/>
    <s v="Enugu"/>
    <s v="Enugu"/>
    <s v="P016"/>
    <x v="0"/>
    <s v="Binders"/>
    <s v="Binders Model 1"/>
    <n v="489.46"/>
    <n v="1"/>
    <n v="0.3"/>
    <x v="1551"/>
    <n v="2024"/>
    <x v="1"/>
    <n v="9.9906018877947127E-3"/>
    <s v="Profit"/>
    <s v="Small Order"/>
  </r>
  <r>
    <s v="O01621"/>
    <x v="541"/>
    <d v="2023-02-17T00:00:00"/>
    <s v="C012"/>
    <x v="34"/>
    <x v="2"/>
    <x v="0"/>
    <s v="Rivers"/>
    <s v="Port Harcourt"/>
    <s v="P009"/>
    <x v="2"/>
    <s v="Tables"/>
    <s v="Tables Model 4"/>
    <n v="1875.1"/>
    <n v="1"/>
    <n v="0.1"/>
    <x v="1552"/>
    <n v="2023"/>
    <x v="8"/>
    <n v="0.1700015999146712"/>
    <s v="Profit"/>
    <s v="Large Order"/>
  </r>
  <r>
    <s v="O01622"/>
    <x v="661"/>
    <d v="2024-07-10T00:00:00"/>
    <s v="C024"/>
    <x v="77"/>
    <x v="2"/>
    <x v="0"/>
    <s v="Rivers"/>
    <s v="Port Harcourt"/>
    <s v="P007"/>
    <x v="2"/>
    <s v="Tables"/>
    <s v="Tables Model 2"/>
    <n v="753.62"/>
    <n v="10"/>
    <n v="0.2"/>
    <x v="1553"/>
    <n v="2024"/>
    <x v="1"/>
    <n v="9.0005573100501571E-2"/>
    <s v="Profit"/>
    <s v="Small Order"/>
  </r>
  <r>
    <s v="O01623"/>
    <x v="136"/>
    <d v="2023-02-06T00:00:00"/>
    <s v="C045"/>
    <x v="8"/>
    <x v="2"/>
    <x v="1"/>
    <s v="Kaduna"/>
    <s v="Kaduna"/>
    <s v="P012"/>
    <x v="0"/>
    <s v="Paper"/>
    <s v="Paper Model 2"/>
    <n v="288.36"/>
    <n v="6"/>
    <n v="0.05"/>
    <x v="1554"/>
    <n v="2023"/>
    <x v="8"/>
    <n v="0.21001525870439727"/>
    <s v="Profit"/>
    <s v="Small Order"/>
  </r>
  <r>
    <s v="O01624"/>
    <x v="212"/>
    <d v="2023-09-08T00:00:00"/>
    <s v="C057"/>
    <x v="70"/>
    <x v="1"/>
    <x v="0"/>
    <s v="Rivers"/>
    <s v="Port Harcourt"/>
    <s v="P010"/>
    <x v="2"/>
    <s v="Tables"/>
    <s v="Tables Model 5"/>
    <n v="1432.69"/>
    <n v="3"/>
    <n v="0.2"/>
    <x v="1555"/>
    <n v="2023"/>
    <x v="11"/>
    <n v="8.9998534225826932E-2"/>
    <s v="Profit"/>
    <s v="Large Order"/>
  </r>
  <r>
    <s v="O01625"/>
    <x v="428"/>
    <d v="2023-05-20T00:00:00"/>
    <s v="C052"/>
    <x v="99"/>
    <x v="1"/>
    <x v="1"/>
    <s v="Kaduna"/>
    <s v="Kaduna"/>
    <s v="P011"/>
    <x v="0"/>
    <s v="Paper"/>
    <s v="Paper Model 1"/>
    <n v="811.59"/>
    <n v="7"/>
    <n v="0.3"/>
    <x v="1556"/>
    <n v="2023"/>
    <x v="2"/>
    <n v="1.0005051811875453E-2"/>
    <s v="Profit"/>
    <s v="Small Order"/>
  </r>
  <r>
    <s v="O01626"/>
    <x v="451"/>
    <d v="2023-05-16T00:00:00"/>
    <s v="C049"/>
    <x v="82"/>
    <x v="2"/>
    <x v="0"/>
    <s v="Rivers"/>
    <s v="Port Harcourt"/>
    <s v="P006"/>
    <x v="2"/>
    <s v="Tables"/>
    <s v="Tables Model 1"/>
    <n v="1756.18"/>
    <n v="8"/>
    <n v="0.05"/>
    <x v="1557"/>
    <n v="2023"/>
    <x v="2"/>
    <n v="0.21000125271896958"/>
    <s v="Profit"/>
    <s v="Large Order"/>
  </r>
  <r>
    <s v="O01627"/>
    <x v="77"/>
    <d v="2023-09-13T00:00:00"/>
    <s v="C069"/>
    <x v="44"/>
    <x v="2"/>
    <x v="1"/>
    <s v="Kaduna"/>
    <s v="Kaduna"/>
    <s v="P017"/>
    <x v="0"/>
    <s v="Binders"/>
    <s v="Binders Model 2"/>
    <n v="176.63"/>
    <n v="8"/>
    <n v="0.1"/>
    <x v="1558"/>
    <n v="2023"/>
    <x v="11"/>
    <n v="0.17001641850195326"/>
    <s v="Profit"/>
    <s v="Small Order"/>
  </r>
  <r>
    <s v="O01628"/>
    <x v="360"/>
    <d v="2024-06-10T00:00:00"/>
    <s v="C035"/>
    <x v="24"/>
    <x v="2"/>
    <x v="1"/>
    <s v="Kaduna"/>
    <s v="Kaduna"/>
    <s v="P010"/>
    <x v="2"/>
    <s v="Tables"/>
    <s v="Tables Model 5"/>
    <n v="1086.79"/>
    <n v="1"/>
    <n v="0"/>
    <x v="1559"/>
    <n v="2024"/>
    <x v="10"/>
    <n v="0.250002300352414"/>
    <s v="Profit"/>
    <s v="Large Order"/>
  </r>
  <r>
    <s v="O01629"/>
    <x v="377"/>
    <d v="2023-06-15T00:00:00"/>
    <s v="C061"/>
    <x v="62"/>
    <x v="2"/>
    <x v="1"/>
    <s v="Kaduna"/>
    <s v="Kaduna"/>
    <s v="P013"/>
    <x v="0"/>
    <s v="Paper"/>
    <s v="Paper Model 3"/>
    <n v="1612.11"/>
    <n v="1"/>
    <n v="0.3"/>
    <x v="1560"/>
    <n v="2023"/>
    <x v="10"/>
    <n v="9.9993176644273662E-3"/>
    <s v="Profit"/>
    <s v="Large Order"/>
  </r>
  <r>
    <s v="O01630"/>
    <x v="438"/>
    <d v="2024-10-22T00:00:00"/>
    <s v="C068"/>
    <x v="7"/>
    <x v="1"/>
    <x v="2"/>
    <s v="Enugu"/>
    <s v="Enugu"/>
    <s v="P012"/>
    <x v="0"/>
    <s v="Paper"/>
    <s v="Paper Model 2"/>
    <n v="174.77"/>
    <n v="8"/>
    <n v="0.1"/>
    <x v="1561"/>
    <n v="2024"/>
    <x v="6"/>
    <n v="0.16999485037477827"/>
    <s v="Profit"/>
    <s v="Small Order"/>
  </r>
  <r>
    <s v="O01631"/>
    <x v="396"/>
    <d v="2023-09-26T00:00:00"/>
    <s v="C060"/>
    <x v="89"/>
    <x v="1"/>
    <x v="1"/>
    <s v="Kaduna"/>
    <s v="Kaduna"/>
    <s v="P022"/>
    <x v="1"/>
    <s v="Phones"/>
    <s v="Phones Model 2"/>
    <n v="1823.03"/>
    <n v="8"/>
    <n v="0.05"/>
    <x v="1562"/>
    <n v="2023"/>
    <x v="11"/>
    <n v="0.21000202958810332"/>
    <s v="Profit"/>
    <s v="Large Order"/>
  </r>
  <r>
    <s v="O01632"/>
    <x v="131"/>
    <d v="2023-11-03T00:00:00"/>
    <s v="C061"/>
    <x v="62"/>
    <x v="2"/>
    <x v="3"/>
    <s v="Lagos"/>
    <s v="Ikeja"/>
    <s v="P018"/>
    <x v="0"/>
    <s v="Binders"/>
    <s v="Binders Model 3"/>
    <n v="1161.42"/>
    <n v="8"/>
    <n v="0"/>
    <x v="1563"/>
    <n v="2023"/>
    <x v="6"/>
    <n v="0.25000430507482219"/>
    <s v="Profit"/>
    <s v="Large Order"/>
  </r>
  <r>
    <s v="O01633"/>
    <x v="577"/>
    <d v="2023-10-03T00:00:00"/>
    <s v="C016"/>
    <x v="61"/>
    <x v="2"/>
    <x v="0"/>
    <s v="Rivers"/>
    <s v="Port Harcourt"/>
    <s v="P030"/>
    <x v="1"/>
    <s v="Accessories"/>
    <s v="Accessories Model 5"/>
    <n v="1355.26"/>
    <n v="10"/>
    <n v="0.3"/>
    <x v="1173"/>
    <n v="2023"/>
    <x v="11"/>
    <n v="9.9980815489278813E-3"/>
    <s v="Profit"/>
    <s v="Large Order"/>
  </r>
  <r>
    <s v="O01634"/>
    <x v="468"/>
    <d v="2024-12-09T00:00:00"/>
    <s v="C003"/>
    <x v="64"/>
    <x v="0"/>
    <x v="1"/>
    <s v="Kaduna"/>
    <s v="Kaduna"/>
    <s v="P028"/>
    <x v="1"/>
    <s v="Accessories"/>
    <s v="Accessories Model 3"/>
    <n v="221.14"/>
    <n v="2"/>
    <n v="0.1"/>
    <x v="1564"/>
    <n v="2024"/>
    <x v="5"/>
    <n v="0.16998281631545631"/>
    <s v="Profit"/>
    <s v="Small Order"/>
  </r>
  <r>
    <s v="O01635"/>
    <x v="662"/>
    <d v="2023-01-24T00:00:00"/>
    <s v="C093"/>
    <x v="83"/>
    <x v="1"/>
    <x v="2"/>
    <s v="Enugu"/>
    <s v="Enugu"/>
    <s v="P003"/>
    <x v="2"/>
    <s v="Chairs"/>
    <s v="Chairs Model 3"/>
    <n v="985.63"/>
    <n v="1"/>
    <n v="0.05"/>
    <x v="1565"/>
    <n v="2023"/>
    <x v="7"/>
    <n v="0.20999766646713269"/>
    <s v="Profit"/>
    <s v="Small Order"/>
  </r>
  <r>
    <s v="O01636"/>
    <x v="663"/>
    <d v="2023-12-03T00:00:00"/>
    <s v="C027"/>
    <x v="15"/>
    <x v="2"/>
    <x v="0"/>
    <s v="Rivers"/>
    <s v="Port Harcourt"/>
    <s v="P024"/>
    <x v="1"/>
    <s v="Phones"/>
    <s v="Phones Model 4"/>
    <n v="752.38"/>
    <n v="3"/>
    <n v="0.05"/>
    <x v="1566"/>
    <n v="2023"/>
    <x v="9"/>
    <n v="0.21000026582312128"/>
    <s v="Profit"/>
    <s v="Small Order"/>
  </r>
  <r>
    <s v="O01637"/>
    <x v="284"/>
    <d v="2023-06-29T00:00:00"/>
    <s v="C016"/>
    <x v="61"/>
    <x v="2"/>
    <x v="3"/>
    <s v="Lagos"/>
    <s v="Ikeja"/>
    <s v="P027"/>
    <x v="1"/>
    <s v="Accessories"/>
    <s v="Accessories Model 2"/>
    <n v="1201.97"/>
    <n v="1"/>
    <n v="0.1"/>
    <x v="1567"/>
    <n v="2023"/>
    <x v="10"/>
    <n v="0.16999592335915206"/>
    <s v="Profit"/>
    <s v="Large Order"/>
  </r>
  <r>
    <s v="O01638"/>
    <x v="265"/>
    <d v="2023-07-01T00:00:00"/>
    <s v="C031"/>
    <x v="90"/>
    <x v="1"/>
    <x v="3"/>
    <s v="Lagos"/>
    <s v="Ikeja"/>
    <s v="P026"/>
    <x v="1"/>
    <s v="Accessories"/>
    <s v="Accessories Model 1"/>
    <n v="133.68"/>
    <n v="4"/>
    <n v="0.2"/>
    <x v="1568"/>
    <n v="2023"/>
    <x v="10"/>
    <n v="8.9991023339317758E-2"/>
    <s v="Profit"/>
    <s v="Small Order"/>
  </r>
  <r>
    <s v="O01639"/>
    <x v="524"/>
    <d v="2023-10-23T00:00:00"/>
    <s v="C042"/>
    <x v="49"/>
    <x v="1"/>
    <x v="2"/>
    <s v="Enugu"/>
    <s v="Enugu"/>
    <s v="P010"/>
    <x v="2"/>
    <s v="Tables"/>
    <s v="Tables Model 5"/>
    <n v="1861.32"/>
    <n v="9"/>
    <n v="0.3"/>
    <x v="1569"/>
    <n v="2023"/>
    <x v="6"/>
    <n v="9.9982807899770057E-3"/>
    <s v="Profit"/>
    <s v="Large Order"/>
  </r>
  <r>
    <s v="O01640"/>
    <x v="8"/>
    <d v="2023-10-14T00:00:00"/>
    <s v="C051"/>
    <x v="67"/>
    <x v="1"/>
    <x v="1"/>
    <s v="Kaduna"/>
    <s v="Kaduna"/>
    <s v="P027"/>
    <x v="1"/>
    <s v="Accessories"/>
    <s v="Accessories Model 2"/>
    <n v="691.4"/>
    <n v="3"/>
    <n v="0.3"/>
    <x v="1570"/>
    <n v="2023"/>
    <x v="6"/>
    <n v="9.9942146369684706E-3"/>
    <s v="Profit"/>
    <s v="Small Order"/>
  </r>
  <r>
    <s v="O01641"/>
    <x v="421"/>
    <d v="2023-12-17T00:00:00"/>
    <s v="C053"/>
    <x v="65"/>
    <x v="1"/>
    <x v="1"/>
    <s v="Kaduna"/>
    <s v="Kaduna"/>
    <s v="P029"/>
    <x v="1"/>
    <s v="Accessories"/>
    <s v="Accessories Model 4"/>
    <n v="1233.77"/>
    <n v="2"/>
    <n v="0.05"/>
    <x v="1571"/>
    <n v="2023"/>
    <x v="5"/>
    <n v="0.20999862210946935"/>
    <s v="Profit"/>
    <s v="Large Order"/>
  </r>
  <r>
    <s v="O01642"/>
    <x v="175"/>
    <d v="2024-10-18T00:00:00"/>
    <s v="C014"/>
    <x v="45"/>
    <x v="2"/>
    <x v="1"/>
    <s v="Kaduna"/>
    <s v="Kaduna"/>
    <s v="P027"/>
    <x v="1"/>
    <s v="Accessories"/>
    <s v="Accessories Model 2"/>
    <n v="388.57"/>
    <n v="6"/>
    <n v="0.1"/>
    <x v="1572"/>
    <n v="2024"/>
    <x v="6"/>
    <n v="0.17000797797050726"/>
    <s v="Profit"/>
    <s v="Small Order"/>
  </r>
  <r>
    <s v="O01643"/>
    <x v="296"/>
    <d v="2023-08-12T00:00:00"/>
    <s v="C075"/>
    <x v="97"/>
    <x v="0"/>
    <x v="1"/>
    <s v="Kaduna"/>
    <s v="Kaduna"/>
    <s v="P026"/>
    <x v="1"/>
    <s v="Accessories"/>
    <s v="Accessories Model 1"/>
    <n v="1165.8599999999999"/>
    <n v="9"/>
    <n v="0.05"/>
    <x v="1573"/>
    <n v="2023"/>
    <x v="0"/>
    <n v="0.20999948535844787"/>
    <s v="Profit"/>
    <s v="Large Order"/>
  </r>
  <r>
    <s v="O01644"/>
    <x v="234"/>
    <d v="2023-03-24T00:00:00"/>
    <s v="C029"/>
    <x v="38"/>
    <x v="2"/>
    <x v="0"/>
    <s v="Rivers"/>
    <s v="Port Harcourt"/>
    <s v="P014"/>
    <x v="0"/>
    <s v="Paper"/>
    <s v="Paper Model 4"/>
    <n v="63.87"/>
    <n v="2"/>
    <n v="0.3"/>
    <x v="1574"/>
    <n v="2023"/>
    <x v="3"/>
    <n v="1.0020353843745108E-2"/>
    <s v="Profit"/>
    <s v="Small Order"/>
  </r>
  <r>
    <s v="O01645"/>
    <x v="464"/>
    <d v="2023-05-04T00:00:00"/>
    <s v="C043"/>
    <x v="81"/>
    <x v="1"/>
    <x v="2"/>
    <s v="Enugu"/>
    <s v="Enugu"/>
    <s v="P025"/>
    <x v="1"/>
    <s v="Phones"/>
    <s v="Phones Model 5"/>
    <n v="1666.92"/>
    <n v="9"/>
    <n v="0.05"/>
    <x v="1575"/>
    <n v="2023"/>
    <x v="4"/>
    <n v="0.20999808029179565"/>
    <s v="Profit"/>
    <s v="Large Order"/>
  </r>
  <r>
    <s v="O01646"/>
    <x v="191"/>
    <d v="2023-12-25T00:00:00"/>
    <s v="C098"/>
    <x v="14"/>
    <x v="0"/>
    <x v="1"/>
    <s v="Kaduna"/>
    <s v="Kaduna"/>
    <s v="P001"/>
    <x v="2"/>
    <s v="Chairs"/>
    <s v="Chairs Model 1"/>
    <n v="529.79"/>
    <n v="10"/>
    <n v="0.1"/>
    <x v="1576"/>
    <n v="2023"/>
    <x v="5"/>
    <n v="0.16999188357651146"/>
    <s v="Profit"/>
    <s v="Small Order"/>
  </r>
  <r>
    <s v="O01647"/>
    <x v="88"/>
    <d v="2024-12-21T00:00:00"/>
    <s v="C098"/>
    <x v="14"/>
    <x v="0"/>
    <x v="3"/>
    <s v="Lagos"/>
    <s v="Ikeja"/>
    <s v="P014"/>
    <x v="0"/>
    <s v="Paper"/>
    <s v="Paper Model 4"/>
    <n v="1545.35"/>
    <n v="5"/>
    <n v="0.3"/>
    <x v="1577"/>
    <n v="2024"/>
    <x v="5"/>
    <n v="9.9977351409065909E-3"/>
    <s v="Profit"/>
    <s v="Large Order"/>
  </r>
  <r>
    <s v="O01648"/>
    <x v="428"/>
    <d v="2023-05-20T00:00:00"/>
    <s v="C081"/>
    <x v="69"/>
    <x v="0"/>
    <x v="2"/>
    <s v="Enugu"/>
    <s v="Enugu"/>
    <s v="P010"/>
    <x v="2"/>
    <s v="Tables"/>
    <s v="Tables Model 5"/>
    <n v="1168.3699999999999"/>
    <n v="1"/>
    <n v="0"/>
    <x v="1578"/>
    <n v="2023"/>
    <x v="2"/>
    <n v="0.24999786026686752"/>
    <s v="Profit"/>
    <s v="Large Order"/>
  </r>
  <r>
    <s v="O01649"/>
    <x v="348"/>
    <d v="2024-11-03T00:00:00"/>
    <s v="C070"/>
    <x v="3"/>
    <x v="2"/>
    <x v="3"/>
    <s v="Lagos"/>
    <s v="Ikeja"/>
    <s v="P022"/>
    <x v="1"/>
    <s v="Phones"/>
    <s v="Phones Model 2"/>
    <n v="1152.02"/>
    <n v="2"/>
    <n v="0.2"/>
    <x v="1579"/>
    <n v="2024"/>
    <x v="9"/>
    <n v="8.9998437527126274E-2"/>
    <s v="Profit"/>
    <s v="Large Order"/>
  </r>
  <r>
    <s v="O01650"/>
    <x v="664"/>
    <d v="2024-07-19T00:00:00"/>
    <s v="C012"/>
    <x v="34"/>
    <x v="2"/>
    <x v="3"/>
    <s v="Lagos"/>
    <s v="Ikeja"/>
    <s v="P027"/>
    <x v="1"/>
    <s v="Accessories"/>
    <s v="Accessories Model 2"/>
    <n v="1221.4000000000001"/>
    <n v="5"/>
    <n v="0.2"/>
    <x v="1580"/>
    <n v="2024"/>
    <x v="1"/>
    <n v="9.0003274930407731E-2"/>
    <s v="Profit"/>
    <s v="Large Order"/>
  </r>
  <r>
    <s v="O01651"/>
    <x v="538"/>
    <d v="2024-04-09T00:00:00"/>
    <s v="C098"/>
    <x v="14"/>
    <x v="0"/>
    <x v="1"/>
    <s v="Kaduna"/>
    <s v="Kaduna"/>
    <s v="P024"/>
    <x v="1"/>
    <s v="Phones"/>
    <s v="Phones Model 4"/>
    <n v="463.5"/>
    <n v="2"/>
    <n v="0.3"/>
    <x v="1581"/>
    <n v="2024"/>
    <x v="4"/>
    <n v="1.001078748651564E-2"/>
    <s v="Profit"/>
    <s v="Small Order"/>
  </r>
  <r>
    <s v="O01652"/>
    <x v="665"/>
    <d v="2024-05-31T00:00:00"/>
    <s v="C068"/>
    <x v="7"/>
    <x v="1"/>
    <x v="2"/>
    <s v="Enugu"/>
    <s v="Enugu"/>
    <s v="P008"/>
    <x v="2"/>
    <s v="Tables"/>
    <s v="Tables Model 3"/>
    <n v="455.57"/>
    <n v="10"/>
    <n v="0"/>
    <x v="1582"/>
    <n v="2024"/>
    <x v="2"/>
    <n v="0.24999451236912001"/>
    <s v="Profit"/>
    <s v="Small Order"/>
  </r>
  <r>
    <s v="O01653"/>
    <x v="37"/>
    <d v="2024-06-19T00:00:00"/>
    <s v="C028"/>
    <x v="92"/>
    <x v="1"/>
    <x v="3"/>
    <s v="Lagos"/>
    <s v="Ikeja"/>
    <s v="P024"/>
    <x v="1"/>
    <s v="Phones"/>
    <s v="Phones Model 4"/>
    <n v="644.28"/>
    <n v="8"/>
    <n v="0.2"/>
    <x v="1583"/>
    <n v="2024"/>
    <x v="10"/>
    <n v="9.0007450176941714E-2"/>
    <s v="Profit"/>
    <s v="Small Order"/>
  </r>
  <r>
    <s v="O01654"/>
    <x v="472"/>
    <d v="2023-09-11T00:00:00"/>
    <s v="C100"/>
    <x v="74"/>
    <x v="2"/>
    <x v="1"/>
    <s v="Kaduna"/>
    <s v="Kaduna"/>
    <s v="P004"/>
    <x v="2"/>
    <s v="Chairs"/>
    <s v="Chairs Model 4"/>
    <n v="1417.76"/>
    <n v="10"/>
    <n v="0.3"/>
    <x v="3"/>
    <n v="2023"/>
    <x v="11"/>
    <n v="1.0001692811195124E-2"/>
    <s v="Profit"/>
    <s v="Large Order"/>
  </r>
  <r>
    <s v="O01655"/>
    <x v="4"/>
    <d v="2024-07-08T00:00:00"/>
    <s v="C040"/>
    <x v="52"/>
    <x v="0"/>
    <x v="1"/>
    <s v="Kaduna"/>
    <s v="Kaduna"/>
    <s v="P005"/>
    <x v="2"/>
    <s v="Chairs"/>
    <s v="Chairs Model 5"/>
    <n v="354.75"/>
    <n v="8"/>
    <n v="0.05"/>
    <x v="1584"/>
    <n v="2024"/>
    <x v="1"/>
    <n v="0.21000704721634955"/>
    <s v="Profit"/>
    <s v="Small Order"/>
  </r>
  <r>
    <s v="O01656"/>
    <x v="506"/>
    <d v="2023-01-16T00:00:00"/>
    <s v="C098"/>
    <x v="14"/>
    <x v="0"/>
    <x v="1"/>
    <s v="Kaduna"/>
    <s v="Kaduna"/>
    <s v="P002"/>
    <x v="2"/>
    <s v="Chairs"/>
    <s v="Chairs Model 2"/>
    <n v="1753.65"/>
    <n v="2"/>
    <n v="0.2"/>
    <x v="1585"/>
    <n v="2023"/>
    <x v="7"/>
    <n v="9.0000855358823031E-2"/>
    <s v="Profit"/>
    <s v="Large Order"/>
  </r>
  <r>
    <s v="O01657"/>
    <x v="214"/>
    <d v="2024-01-20T00:00:00"/>
    <s v="C025"/>
    <x v="87"/>
    <x v="0"/>
    <x v="3"/>
    <s v="Lagos"/>
    <s v="Ikeja"/>
    <s v="P026"/>
    <x v="1"/>
    <s v="Accessories"/>
    <s v="Accessories Model 1"/>
    <n v="825.39"/>
    <n v="5"/>
    <n v="0.3"/>
    <x v="1586"/>
    <n v="2024"/>
    <x v="7"/>
    <n v="9.9952749609275617E-3"/>
    <s v="Profit"/>
    <s v="Small Order"/>
  </r>
  <r>
    <s v="O01658"/>
    <x v="517"/>
    <d v="2023-08-11T00:00:00"/>
    <s v="C013"/>
    <x v="86"/>
    <x v="0"/>
    <x v="3"/>
    <s v="Lagos"/>
    <s v="Ikeja"/>
    <s v="P030"/>
    <x v="1"/>
    <s v="Accessories"/>
    <s v="Accessories Model 5"/>
    <n v="542.6"/>
    <n v="4"/>
    <n v="0.2"/>
    <x v="1587"/>
    <n v="2023"/>
    <x v="0"/>
    <n v="8.999262808698856E-2"/>
    <s v="Profit"/>
    <s v="Small Order"/>
  </r>
  <r>
    <s v="O01659"/>
    <x v="526"/>
    <d v="2023-11-30T00:00:00"/>
    <s v="C016"/>
    <x v="61"/>
    <x v="2"/>
    <x v="0"/>
    <s v="Rivers"/>
    <s v="Port Harcourt"/>
    <s v="P014"/>
    <x v="0"/>
    <s v="Paper"/>
    <s v="Paper Model 4"/>
    <n v="471.17"/>
    <n v="10"/>
    <n v="0.2"/>
    <x v="1588"/>
    <n v="2023"/>
    <x v="9"/>
    <n v="9.0009975168198308E-2"/>
    <s v="Profit"/>
    <s v="Small Order"/>
  </r>
  <r>
    <s v="O01660"/>
    <x v="102"/>
    <d v="2023-05-20T00:00:00"/>
    <s v="C008"/>
    <x v="32"/>
    <x v="2"/>
    <x v="3"/>
    <s v="Lagos"/>
    <s v="Ikeja"/>
    <s v="P001"/>
    <x v="2"/>
    <s v="Chairs"/>
    <s v="Chairs Model 1"/>
    <n v="117.94"/>
    <n v="5"/>
    <n v="0.05"/>
    <x v="1589"/>
    <n v="2023"/>
    <x v="2"/>
    <n v="0.21002204510768188"/>
    <s v="Profit"/>
    <s v="Small Order"/>
  </r>
  <r>
    <s v="O01661"/>
    <x v="216"/>
    <d v="2023-05-15T00:00:00"/>
    <s v="C015"/>
    <x v="39"/>
    <x v="2"/>
    <x v="1"/>
    <s v="Kaduna"/>
    <s v="Kaduna"/>
    <s v="P023"/>
    <x v="1"/>
    <s v="Phones"/>
    <s v="Phones Model 3"/>
    <n v="175.23"/>
    <n v="1"/>
    <n v="0.2"/>
    <x v="1590"/>
    <n v="2023"/>
    <x v="2"/>
    <n v="8.9996005250242539E-2"/>
    <s v="Profit"/>
    <s v="Small Order"/>
  </r>
  <r>
    <s v="O01662"/>
    <x v="510"/>
    <d v="2023-08-04T00:00:00"/>
    <s v="C014"/>
    <x v="45"/>
    <x v="2"/>
    <x v="2"/>
    <s v="Enugu"/>
    <s v="Enugu"/>
    <s v="P017"/>
    <x v="0"/>
    <s v="Binders"/>
    <s v="Binders Model 2"/>
    <n v="746.74"/>
    <n v="4"/>
    <n v="0.2"/>
    <x v="1591"/>
    <n v="2023"/>
    <x v="0"/>
    <n v="9.0004553124246711E-2"/>
    <s v="Profit"/>
    <s v="Small Order"/>
  </r>
  <r>
    <s v="O01663"/>
    <x v="223"/>
    <d v="2023-03-18T00:00:00"/>
    <s v="C068"/>
    <x v="7"/>
    <x v="1"/>
    <x v="1"/>
    <s v="Kaduna"/>
    <s v="Kaduna"/>
    <s v="P026"/>
    <x v="1"/>
    <s v="Accessories"/>
    <s v="Accessories Model 1"/>
    <n v="462.09"/>
    <n v="8"/>
    <n v="0.05"/>
    <x v="1592"/>
    <n v="2023"/>
    <x v="3"/>
    <n v="0.21000238048864941"/>
    <s v="Profit"/>
    <s v="Small Order"/>
  </r>
  <r>
    <s v="O01664"/>
    <x v="461"/>
    <d v="2023-01-12T00:00:00"/>
    <s v="C021"/>
    <x v="73"/>
    <x v="2"/>
    <x v="0"/>
    <s v="Rivers"/>
    <s v="Port Harcourt"/>
    <s v="P024"/>
    <x v="1"/>
    <s v="Phones"/>
    <s v="Phones Model 4"/>
    <n v="1213.55"/>
    <n v="2"/>
    <n v="0"/>
    <x v="1593"/>
    <n v="2023"/>
    <x v="7"/>
    <n v="0.25000206007169051"/>
    <s v="Profit"/>
    <s v="Large Order"/>
  </r>
  <r>
    <s v="O01665"/>
    <x v="54"/>
    <d v="2024-10-28T00:00:00"/>
    <s v="C085"/>
    <x v="43"/>
    <x v="2"/>
    <x v="1"/>
    <s v="Kaduna"/>
    <s v="Kaduna"/>
    <s v="P022"/>
    <x v="1"/>
    <s v="Phones"/>
    <s v="Phones Model 2"/>
    <n v="695.94"/>
    <n v="7"/>
    <n v="0.2"/>
    <x v="1594"/>
    <n v="2024"/>
    <x v="6"/>
    <n v="8.9993390234790346E-2"/>
    <s v="Profit"/>
    <s v="Small Order"/>
  </r>
  <r>
    <s v="O01666"/>
    <x v="535"/>
    <d v="2024-08-04T00:00:00"/>
    <s v="C065"/>
    <x v="68"/>
    <x v="1"/>
    <x v="1"/>
    <s v="Kaduna"/>
    <s v="Kaduna"/>
    <s v="P026"/>
    <x v="1"/>
    <s v="Accessories"/>
    <s v="Accessories Model 1"/>
    <n v="1847.7"/>
    <n v="9"/>
    <n v="0.2"/>
    <x v="1595"/>
    <n v="2024"/>
    <x v="1"/>
    <n v="8.9998376359798668E-2"/>
    <s v="Profit"/>
    <s v="Large Order"/>
  </r>
  <r>
    <s v="O01667"/>
    <x v="70"/>
    <d v="2023-06-18T00:00:00"/>
    <s v="C044"/>
    <x v="26"/>
    <x v="0"/>
    <x v="0"/>
    <s v="Rivers"/>
    <s v="Port Harcourt"/>
    <s v="P023"/>
    <x v="1"/>
    <s v="Phones"/>
    <s v="Phones Model 3"/>
    <n v="566.46"/>
    <n v="4"/>
    <n v="0.1"/>
    <x v="1596"/>
    <n v="2023"/>
    <x v="10"/>
    <n v="0.17000317762948838"/>
    <s v="Profit"/>
    <s v="Small Order"/>
  </r>
  <r>
    <s v="O01668"/>
    <x v="657"/>
    <d v="2024-05-10T00:00:00"/>
    <s v="C027"/>
    <x v="15"/>
    <x v="2"/>
    <x v="2"/>
    <s v="Enugu"/>
    <s v="Enugu"/>
    <s v="P029"/>
    <x v="1"/>
    <s v="Accessories"/>
    <s v="Accessories Model 4"/>
    <n v="1866.96"/>
    <n v="9"/>
    <n v="0"/>
    <x v="1597"/>
    <n v="2024"/>
    <x v="2"/>
    <n v="0.25"/>
    <s v="Profit"/>
    <s v="Large Order"/>
  </r>
  <r>
    <s v="O01669"/>
    <x v="666"/>
    <d v="2024-06-16T00:00:00"/>
    <s v="C015"/>
    <x v="39"/>
    <x v="2"/>
    <x v="0"/>
    <s v="Rivers"/>
    <s v="Port Harcourt"/>
    <s v="P010"/>
    <x v="2"/>
    <s v="Tables"/>
    <s v="Tables Model 5"/>
    <n v="1152.1300000000001"/>
    <n v="3"/>
    <n v="0.2"/>
    <x v="1598"/>
    <n v="2024"/>
    <x v="10"/>
    <n v="8.9998524472064773E-2"/>
    <s v="Profit"/>
    <s v="Large Order"/>
  </r>
  <r>
    <s v="O01670"/>
    <x v="170"/>
    <d v="2024-07-10T00:00:00"/>
    <s v="C077"/>
    <x v="59"/>
    <x v="1"/>
    <x v="1"/>
    <s v="Kaduna"/>
    <s v="Kaduna"/>
    <s v="P016"/>
    <x v="0"/>
    <s v="Binders"/>
    <s v="Binders Model 1"/>
    <n v="1060.3800000000001"/>
    <n v="9"/>
    <n v="0.3"/>
    <x v="1599"/>
    <n v="2024"/>
    <x v="1"/>
    <n v="9.9964163790339303E-3"/>
    <s v="Profit"/>
    <s v="Large Order"/>
  </r>
  <r>
    <s v="O01671"/>
    <x v="536"/>
    <d v="2024-01-22T00:00:00"/>
    <s v="C038"/>
    <x v="28"/>
    <x v="2"/>
    <x v="1"/>
    <s v="Kaduna"/>
    <s v="Kaduna"/>
    <s v="P020"/>
    <x v="0"/>
    <s v="Binders"/>
    <s v="Binders Model 5"/>
    <n v="1256.1300000000001"/>
    <n v="7"/>
    <n v="0"/>
    <x v="759"/>
    <n v="2024"/>
    <x v="7"/>
    <n v="0.24999800976013625"/>
    <s v="Profit"/>
    <s v="Large Order"/>
  </r>
  <r>
    <s v="O01672"/>
    <x v="569"/>
    <d v="2024-03-11T00:00:00"/>
    <s v="C001"/>
    <x v="18"/>
    <x v="0"/>
    <x v="3"/>
    <s v="Lagos"/>
    <s v="Ikeja"/>
    <s v="P025"/>
    <x v="1"/>
    <s v="Phones"/>
    <s v="Phones Model 5"/>
    <n v="36.49"/>
    <n v="6"/>
    <n v="0.1"/>
    <x v="1493"/>
    <n v="2024"/>
    <x v="3"/>
    <n v="0.16990956426418197"/>
    <s v="Profit"/>
    <s v="Small Order"/>
  </r>
  <r>
    <s v="O01673"/>
    <x v="80"/>
    <d v="2024-05-18T00:00:00"/>
    <s v="C051"/>
    <x v="67"/>
    <x v="1"/>
    <x v="2"/>
    <s v="Enugu"/>
    <s v="Enugu"/>
    <s v="P011"/>
    <x v="0"/>
    <s v="Paper"/>
    <s v="Paper Model 1"/>
    <n v="1113.48"/>
    <n v="3"/>
    <n v="0.3"/>
    <x v="1600"/>
    <n v="2024"/>
    <x v="2"/>
    <n v="9.9956891906455448E-3"/>
    <s v="Profit"/>
    <s v="Large Order"/>
  </r>
  <r>
    <s v="O01674"/>
    <x v="265"/>
    <d v="2023-06-30T00:00:00"/>
    <s v="C054"/>
    <x v="80"/>
    <x v="0"/>
    <x v="1"/>
    <s v="Kaduna"/>
    <s v="Kaduna"/>
    <s v="P005"/>
    <x v="2"/>
    <s v="Chairs"/>
    <s v="Chairs Model 5"/>
    <n v="468.68"/>
    <n v="4"/>
    <n v="0"/>
    <x v="1230"/>
    <n v="2023"/>
    <x v="10"/>
    <n v="0.25"/>
    <s v="Profit"/>
    <s v="Small Order"/>
  </r>
  <r>
    <s v="O01675"/>
    <x v="639"/>
    <d v="2024-12-08T00:00:00"/>
    <s v="C035"/>
    <x v="24"/>
    <x v="2"/>
    <x v="1"/>
    <s v="Kaduna"/>
    <s v="Kaduna"/>
    <s v="P030"/>
    <x v="1"/>
    <s v="Accessories"/>
    <s v="Accessories Model 5"/>
    <n v="1399.99"/>
    <n v="6"/>
    <n v="0"/>
    <x v="1601"/>
    <n v="2024"/>
    <x v="5"/>
    <n v="0.2500017857270409"/>
    <s v="Profit"/>
    <s v="Large Order"/>
  </r>
  <r>
    <s v="O01676"/>
    <x v="562"/>
    <d v="2023-06-06T00:00:00"/>
    <s v="C015"/>
    <x v="39"/>
    <x v="2"/>
    <x v="0"/>
    <s v="Rivers"/>
    <s v="Port Harcourt"/>
    <s v="P011"/>
    <x v="0"/>
    <s v="Paper"/>
    <s v="Paper Model 1"/>
    <n v="1893.07"/>
    <n v="5"/>
    <n v="0.3"/>
    <x v="1602"/>
    <n v="2023"/>
    <x v="10"/>
    <n v="9.9996302302608996E-3"/>
    <s v="Profit"/>
    <s v="Large Order"/>
  </r>
  <r>
    <s v="O01677"/>
    <x v="133"/>
    <d v="2024-08-27T00:00:00"/>
    <s v="C038"/>
    <x v="28"/>
    <x v="2"/>
    <x v="0"/>
    <s v="Rivers"/>
    <s v="Port Harcourt"/>
    <s v="P024"/>
    <x v="1"/>
    <s v="Phones"/>
    <s v="Phones Model 4"/>
    <n v="740.22"/>
    <n v="7"/>
    <n v="0.2"/>
    <x v="1603"/>
    <n v="2024"/>
    <x v="0"/>
    <n v="9.0000270189943526E-2"/>
    <s v="Profit"/>
    <s v="Small Order"/>
  </r>
  <r>
    <s v="O01678"/>
    <x v="234"/>
    <d v="2023-03-26T00:00:00"/>
    <s v="C092"/>
    <x v="79"/>
    <x v="1"/>
    <x v="3"/>
    <s v="Lagos"/>
    <s v="Ikeja"/>
    <s v="P029"/>
    <x v="1"/>
    <s v="Accessories"/>
    <s v="Accessories Model 4"/>
    <n v="1382.84"/>
    <n v="2"/>
    <n v="0"/>
    <x v="1604"/>
    <n v="2023"/>
    <x v="3"/>
    <n v="0.25"/>
    <s v="Profit"/>
    <s v="Large Order"/>
  </r>
  <r>
    <s v="O01679"/>
    <x v="133"/>
    <d v="2024-08-23T00:00:00"/>
    <s v="C005"/>
    <x v="29"/>
    <x v="2"/>
    <x v="0"/>
    <s v="Rivers"/>
    <s v="Port Harcourt"/>
    <s v="P029"/>
    <x v="1"/>
    <s v="Accessories"/>
    <s v="Accessories Model 4"/>
    <n v="1906.38"/>
    <n v="5"/>
    <n v="0"/>
    <x v="1605"/>
    <n v="2024"/>
    <x v="0"/>
    <n v="0.25000262277195523"/>
    <s v="Profit"/>
    <s v="Large Order"/>
  </r>
  <r>
    <s v="O01680"/>
    <x v="444"/>
    <d v="2023-05-27T00:00:00"/>
    <s v="C077"/>
    <x v="59"/>
    <x v="1"/>
    <x v="2"/>
    <s v="Enugu"/>
    <s v="Enugu"/>
    <s v="P016"/>
    <x v="0"/>
    <s v="Binders"/>
    <s v="Binders Model 1"/>
    <n v="987.29"/>
    <n v="10"/>
    <n v="0.05"/>
    <x v="1606"/>
    <n v="2023"/>
    <x v="2"/>
    <n v="0.20999908841373863"/>
    <s v="Profit"/>
    <s v="Small Order"/>
  </r>
  <r>
    <s v="O01681"/>
    <x v="667"/>
    <d v="2023-12-17T00:00:00"/>
    <s v="C038"/>
    <x v="28"/>
    <x v="2"/>
    <x v="0"/>
    <s v="Rivers"/>
    <s v="Port Harcourt"/>
    <s v="P023"/>
    <x v="1"/>
    <s v="Phones"/>
    <s v="Phones Model 3"/>
    <n v="88.92"/>
    <n v="7"/>
    <n v="0.2"/>
    <x v="1607"/>
    <n v="2023"/>
    <x v="5"/>
    <n v="8.9968511021142603E-2"/>
    <s v="Profit"/>
    <s v="Small Order"/>
  </r>
  <r>
    <s v="O01682"/>
    <x v="668"/>
    <d v="2024-03-10T00:00:00"/>
    <s v="C026"/>
    <x v="50"/>
    <x v="1"/>
    <x v="1"/>
    <s v="Kaduna"/>
    <s v="Kaduna"/>
    <s v="P004"/>
    <x v="2"/>
    <s v="Chairs"/>
    <s v="Chairs Model 4"/>
    <n v="666.33"/>
    <n v="1"/>
    <n v="0.1"/>
    <x v="1608"/>
    <n v="2024"/>
    <x v="3"/>
    <n v="0.17000585295574264"/>
    <s v="Profit"/>
    <s v="Small Order"/>
  </r>
  <r>
    <s v="O01683"/>
    <x v="669"/>
    <d v="2024-01-19T00:00:00"/>
    <s v="C092"/>
    <x v="79"/>
    <x v="1"/>
    <x v="1"/>
    <s v="Kaduna"/>
    <s v="Kaduna"/>
    <s v="P005"/>
    <x v="2"/>
    <s v="Chairs"/>
    <s v="Chairs Model 5"/>
    <n v="1747.55"/>
    <n v="5"/>
    <n v="0.05"/>
    <x v="1609"/>
    <n v="2024"/>
    <x v="7"/>
    <n v="0.21000257503361849"/>
    <s v="Profit"/>
    <s v="Large Order"/>
  </r>
  <r>
    <s v="O01684"/>
    <x v="318"/>
    <d v="2024-02-06T00:00:00"/>
    <s v="C024"/>
    <x v="77"/>
    <x v="2"/>
    <x v="3"/>
    <s v="Lagos"/>
    <s v="Ikeja"/>
    <s v="P013"/>
    <x v="0"/>
    <s v="Paper"/>
    <s v="Paper Model 3"/>
    <n v="1188.83"/>
    <n v="2"/>
    <n v="0.05"/>
    <x v="1610"/>
    <n v="2024"/>
    <x v="8"/>
    <n v="0.20999638299841022"/>
    <s v="Profit"/>
    <s v="Large Order"/>
  </r>
  <r>
    <s v="O01685"/>
    <x v="518"/>
    <d v="2023-06-11T00:00:00"/>
    <s v="C007"/>
    <x v="88"/>
    <x v="0"/>
    <x v="1"/>
    <s v="Kaduna"/>
    <s v="Kaduna"/>
    <s v="P018"/>
    <x v="0"/>
    <s v="Binders"/>
    <s v="Binders Model 3"/>
    <n v="1505.79"/>
    <n v="3"/>
    <n v="0.3"/>
    <x v="1611"/>
    <n v="2023"/>
    <x v="10"/>
    <n v="1.0001394616779232E-2"/>
    <s v="Profit"/>
    <s v="Large Order"/>
  </r>
  <r>
    <s v="O01686"/>
    <x v="228"/>
    <d v="2024-03-19T00:00:00"/>
    <s v="C006"/>
    <x v="91"/>
    <x v="1"/>
    <x v="3"/>
    <s v="Lagos"/>
    <s v="Ikeja"/>
    <s v="P007"/>
    <x v="2"/>
    <s v="Tables"/>
    <s v="Tables Model 2"/>
    <n v="1186.8"/>
    <n v="6"/>
    <n v="0"/>
    <x v="1612"/>
    <n v="2024"/>
    <x v="3"/>
    <n v="0.25"/>
    <s v="Profit"/>
    <s v="Large Order"/>
  </r>
  <r>
    <s v="O01687"/>
    <x v="584"/>
    <d v="2024-06-08T00:00:00"/>
    <s v="C004"/>
    <x v="33"/>
    <x v="1"/>
    <x v="3"/>
    <s v="Lagos"/>
    <s v="Ikeja"/>
    <s v="P029"/>
    <x v="1"/>
    <s v="Accessories"/>
    <s v="Accessories Model 4"/>
    <n v="1849.65"/>
    <n v="2"/>
    <n v="0.05"/>
    <x v="1613"/>
    <n v="2024"/>
    <x v="10"/>
    <n v="0.21000189224988511"/>
    <s v="Profit"/>
    <s v="Large Order"/>
  </r>
  <r>
    <s v="O01688"/>
    <x v="318"/>
    <d v="2024-02-10T00:00:00"/>
    <s v="C001"/>
    <x v="18"/>
    <x v="0"/>
    <x v="1"/>
    <s v="Kaduna"/>
    <s v="Kaduna"/>
    <s v="P014"/>
    <x v="0"/>
    <s v="Paper"/>
    <s v="Paper Model 4"/>
    <n v="1888.78"/>
    <n v="2"/>
    <n v="0.05"/>
    <x v="1614"/>
    <n v="2024"/>
    <x v="8"/>
    <n v="0.20999798811931511"/>
    <s v="Profit"/>
    <s v="Large Order"/>
  </r>
  <r>
    <s v="O01689"/>
    <x v="385"/>
    <d v="2023-07-17T00:00:00"/>
    <s v="C050"/>
    <x v="4"/>
    <x v="1"/>
    <x v="2"/>
    <s v="Enugu"/>
    <s v="Enugu"/>
    <s v="P002"/>
    <x v="2"/>
    <s v="Chairs"/>
    <s v="Chairs Model 2"/>
    <n v="946.58"/>
    <n v="9"/>
    <n v="0.05"/>
    <x v="1615"/>
    <n v="2023"/>
    <x v="1"/>
    <n v="0.20999809841746075"/>
    <s v="Profit"/>
    <s v="Small Order"/>
  </r>
  <r>
    <s v="O01690"/>
    <x v="14"/>
    <d v="2023-02-20T00:00:00"/>
    <s v="C032"/>
    <x v="48"/>
    <x v="0"/>
    <x v="3"/>
    <s v="Lagos"/>
    <s v="Ikeja"/>
    <s v="P027"/>
    <x v="1"/>
    <s v="Accessories"/>
    <s v="Accessories Model 2"/>
    <n v="1552.91"/>
    <n v="10"/>
    <n v="0"/>
    <x v="1616"/>
    <n v="2023"/>
    <x v="8"/>
    <n v="0.25000160988080444"/>
    <s v="Profit"/>
    <s v="Large Order"/>
  </r>
  <r>
    <s v="O01691"/>
    <x v="16"/>
    <d v="2023-06-13T00:00:00"/>
    <s v="C036"/>
    <x v="84"/>
    <x v="1"/>
    <x v="1"/>
    <s v="Kaduna"/>
    <s v="Kaduna"/>
    <s v="P008"/>
    <x v="2"/>
    <s v="Tables"/>
    <s v="Tables Model 3"/>
    <n v="1702"/>
    <n v="4"/>
    <n v="0.2"/>
    <x v="1617"/>
    <n v="2023"/>
    <x v="10"/>
    <n v="9.0000000000000011E-2"/>
    <s v="Profit"/>
    <s v="Large Order"/>
  </r>
  <r>
    <s v="O01692"/>
    <x v="334"/>
    <d v="2024-11-15T00:00:00"/>
    <s v="C008"/>
    <x v="32"/>
    <x v="2"/>
    <x v="1"/>
    <s v="Kaduna"/>
    <s v="Kaduna"/>
    <s v="P010"/>
    <x v="2"/>
    <s v="Tables"/>
    <s v="Tables Model 5"/>
    <n v="313.87"/>
    <n v="5"/>
    <n v="0.05"/>
    <x v="1618"/>
    <n v="2024"/>
    <x v="9"/>
    <n v="0.2099913977124287"/>
    <s v="Profit"/>
    <s v="Small Order"/>
  </r>
  <r>
    <s v="O01693"/>
    <x v="606"/>
    <d v="2023-07-05T00:00:00"/>
    <s v="C027"/>
    <x v="15"/>
    <x v="2"/>
    <x v="3"/>
    <s v="Lagos"/>
    <s v="Ikeja"/>
    <s v="P001"/>
    <x v="2"/>
    <s v="Chairs"/>
    <s v="Chairs Model 1"/>
    <n v="725.52"/>
    <n v="4"/>
    <n v="0"/>
    <x v="1619"/>
    <n v="2023"/>
    <x v="1"/>
    <n v="0.25"/>
    <s v="Profit"/>
    <s v="Small Order"/>
  </r>
  <r>
    <s v="O01694"/>
    <x v="569"/>
    <d v="2024-03-10T00:00:00"/>
    <s v="C097"/>
    <x v="94"/>
    <x v="2"/>
    <x v="1"/>
    <s v="Kaduna"/>
    <s v="Kaduna"/>
    <s v="P020"/>
    <x v="0"/>
    <s v="Binders"/>
    <s v="Binders Model 5"/>
    <n v="803.83"/>
    <n v="1"/>
    <n v="0"/>
    <x v="1620"/>
    <n v="2024"/>
    <x v="3"/>
    <n v="0.2500031101103467"/>
    <s v="Profit"/>
    <s v="Small Order"/>
  </r>
  <r>
    <s v="O01695"/>
    <x v="4"/>
    <d v="2024-07-03T00:00:00"/>
    <s v="C060"/>
    <x v="89"/>
    <x v="1"/>
    <x v="0"/>
    <s v="Rivers"/>
    <s v="Port Harcourt"/>
    <s v="P029"/>
    <x v="1"/>
    <s v="Accessories"/>
    <s v="Accessories Model 4"/>
    <n v="1724.77"/>
    <n v="4"/>
    <n v="0"/>
    <x v="1621"/>
    <n v="2024"/>
    <x v="1"/>
    <n v="0.24999855053137521"/>
    <s v="Profit"/>
    <s v="Large Order"/>
  </r>
  <r>
    <s v="O01696"/>
    <x v="227"/>
    <d v="2023-06-30T00:00:00"/>
    <s v="C030"/>
    <x v="22"/>
    <x v="1"/>
    <x v="0"/>
    <s v="Rivers"/>
    <s v="Port Harcourt"/>
    <s v="P006"/>
    <x v="2"/>
    <s v="Tables"/>
    <s v="Tables Model 1"/>
    <n v="1814.04"/>
    <n v="10"/>
    <n v="0"/>
    <x v="1622"/>
    <n v="2023"/>
    <x v="10"/>
    <n v="0.25"/>
    <s v="Profit"/>
    <s v="Large Order"/>
  </r>
  <r>
    <s v="O01697"/>
    <x v="331"/>
    <d v="2023-02-02T00:00:00"/>
    <s v="C009"/>
    <x v="66"/>
    <x v="0"/>
    <x v="2"/>
    <s v="Enugu"/>
    <s v="Enugu"/>
    <s v="P023"/>
    <x v="1"/>
    <s v="Phones"/>
    <s v="Phones Model 3"/>
    <n v="652.30999999999995"/>
    <n v="10"/>
    <n v="0"/>
    <x v="1623"/>
    <n v="2023"/>
    <x v="7"/>
    <n v="0.25000383253361136"/>
    <s v="Profit"/>
    <s v="Small Order"/>
  </r>
  <r>
    <s v="O01698"/>
    <x v="526"/>
    <d v="2023-11-30T00:00:00"/>
    <s v="C014"/>
    <x v="45"/>
    <x v="2"/>
    <x v="0"/>
    <s v="Rivers"/>
    <s v="Port Harcourt"/>
    <s v="P015"/>
    <x v="0"/>
    <s v="Paper"/>
    <s v="Paper Model 5"/>
    <n v="1715.94"/>
    <n v="9"/>
    <n v="0.3"/>
    <x v="1624"/>
    <n v="2023"/>
    <x v="9"/>
    <n v="1.0000349662575615E-2"/>
    <s v="Profit"/>
    <s v="Large Order"/>
  </r>
  <r>
    <s v="O01699"/>
    <x v="284"/>
    <d v="2023-06-28T00:00:00"/>
    <s v="C013"/>
    <x v="86"/>
    <x v="0"/>
    <x v="3"/>
    <s v="Lagos"/>
    <s v="Ikeja"/>
    <s v="P019"/>
    <x v="0"/>
    <s v="Binders"/>
    <s v="Binders Model 4"/>
    <n v="72.099999999999994"/>
    <n v="5"/>
    <n v="0.1"/>
    <x v="1625"/>
    <n v="2023"/>
    <x v="10"/>
    <n v="0.17004160887656034"/>
    <s v="Profit"/>
    <s v="Small Order"/>
  </r>
  <r>
    <s v="O01700"/>
    <x v="670"/>
    <d v="2023-04-18T00:00:00"/>
    <s v="C032"/>
    <x v="48"/>
    <x v="0"/>
    <x v="1"/>
    <s v="Kaduna"/>
    <s v="Kaduna"/>
    <s v="P018"/>
    <x v="0"/>
    <s v="Binders"/>
    <s v="Binders Model 3"/>
    <n v="881.84"/>
    <n v="8"/>
    <n v="0.3"/>
    <x v="1626"/>
    <n v="2023"/>
    <x v="4"/>
    <n v="1.0001814388097614E-2"/>
    <s v="Profit"/>
    <s v="Small Order"/>
  </r>
  <r>
    <s v="O01701"/>
    <x v="604"/>
    <d v="2023-06-24T00:00:00"/>
    <s v="C094"/>
    <x v="31"/>
    <x v="1"/>
    <x v="1"/>
    <s v="Kaduna"/>
    <s v="Kaduna"/>
    <s v="P018"/>
    <x v="0"/>
    <s v="Binders"/>
    <s v="Binders Model 3"/>
    <n v="757.77"/>
    <n v="9"/>
    <n v="0.2"/>
    <x v="1627"/>
    <n v="2023"/>
    <x v="10"/>
    <n v="9.0000923763147139E-2"/>
    <s v="Profit"/>
    <s v="Small Order"/>
  </r>
  <r>
    <s v="O01702"/>
    <x v="407"/>
    <d v="2023-03-23T00:00:00"/>
    <s v="C068"/>
    <x v="7"/>
    <x v="1"/>
    <x v="3"/>
    <s v="Lagos"/>
    <s v="Ikeja"/>
    <s v="P011"/>
    <x v="0"/>
    <s v="Paper"/>
    <s v="Paper Model 1"/>
    <n v="1853.51"/>
    <n v="5"/>
    <n v="0.2"/>
    <x v="1628"/>
    <n v="2023"/>
    <x v="3"/>
    <n v="9.0002212019357861E-2"/>
    <s v="Profit"/>
    <s v="Large Order"/>
  </r>
  <r>
    <s v="O01703"/>
    <x v="177"/>
    <d v="2023-01-27T00:00:00"/>
    <s v="C002"/>
    <x v="19"/>
    <x v="2"/>
    <x v="0"/>
    <s v="Rivers"/>
    <s v="Port Harcourt"/>
    <s v="P024"/>
    <x v="1"/>
    <s v="Phones"/>
    <s v="Phones Model 4"/>
    <n v="1590.11"/>
    <n v="9"/>
    <n v="0.2"/>
    <x v="1629"/>
    <n v="2023"/>
    <x v="7"/>
    <n v="9.0000062888730983E-2"/>
    <s v="Profit"/>
    <s v="Large Order"/>
  </r>
  <r>
    <s v="O01704"/>
    <x v="252"/>
    <d v="2024-02-24T00:00:00"/>
    <s v="C068"/>
    <x v="7"/>
    <x v="1"/>
    <x v="0"/>
    <s v="Rivers"/>
    <s v="Port Harcourt"/>
    <s v="P019"/>
    <x v="0"/>
    <s v="Binders"/>
    <s v="Binders Model 4"/>
    <n v="1420.79"/>
    <n v="9"/>
    <n v="0.2"/>
    <x v="1630"/>
    <n v="2024"/>
    <x v="8"/>
    <n v="8.9999225782839129E-2"/>
    <s v="Profit"/>
    <s v="Large Order"/>
  </r>
  <r>
    <s v="O01705"/>
    <x v="494"/>
    <d v="2023-05-19T00:00:00"/>
    <s v="C035"/>
    <x v="24"/>
    <x v="2"/>
    <x v="0"/>
    <s v="Rivers"/>
    <s v="Port Harcourt"/>
    <s v="P030"/>
    <x v="1"/>
    <s v="Accessories"/>
    <s v="Accessories Model 5"/>
    <n v="1226.8"/>
    <n v="5"/>
    <n v="0.3"/>
    <x v="1631"/>
    <n v="2023"/>
    <x v="2"/>
    <n v="1.0001630257580697E-2"/>
    <s v="Profit"/>
    <s v="Large Order"/>
  </r>
  <r>
    <s v="O01706"/>
    <x v="282"/>
    <d v="2023-10-30T00:00:00"/>
    <s v="C027"/>
    <x v="15"/>
    <x v="2"/>
    <x v="3"/>
    <s v="Lagos"/>
    <s v="Ikeja"/>
    <s v="P006"/>
    <x v="2"/>
    <s v="Tables"/>
    <s v="Tables Model 1"/>
    <n v="301.54000000000002"/>
    <n v="1"/>
    <n v="0.1"/>
    <x v="1632"/>
    <n v="2023"/>
    <x v="6"/>
    <n v="0.16999403064270077"/>
    <s v="Profit"/>
    <s v="Small Order"/>
  </r>
  <r>
    <s v="O01707"/>
    <x v="232"/>
    <d v="2024-08-22T00:00:00"/>
    <s v="C014"/>
    <x v="45"/>
    <x v="2"/>
    <x v="3"/>
    <s v="Lagos"/>
    <s v="Ikeja"/>
    <s v="P007"/>
    <x v="2"/>
    <s v="Tables"/>
    <s v="Tables Model 2"/>
    <n v="592.75"/>
    <n v="1"/>
    <n v="0.2"/>
    <x v="1633"/>
    <n v="2024"/>
    <x v="0"/>
    <n v="9.0004217629692115E-2"/>
    <s v="Profit"/>
    <s v="Small Order"/>
  </r>
  <r>
    <s v="O01708"/>
    <x v="345"/>
    <d v="2024-03-04T00:00:00"/>
    <s v="C079"/>
    <x v="6"/>
    <x v="2"/>
    <x v="3"/>
    <s v="Lagos"/>
    <s v="Ikeja"/>
    <s v="P003"/>
    <x v="2"/>
    <s v="Chairs"/>
    <s v="Chairs Model 3"/>
    <n v="1421.55"/>
    <n v="2"/>
    <n v="0.3"/>
    <x v="562"/>
    <n v="2024"/>
    <x v="8"/>
    <n v="1.0003165558721116E-2"/>
    <s v="Profit"/>
    <s v="Large Order"/>
  </r>
  <r>
    <s v="O01709"/>
    <x v="38"/>
    <d v="2024-07-17T00:00:00"/>
    <s v="C012"/>
    <x v="34"/>
    <x v="2"/>
    <x v="3"/>
    <s v="Lagos"/>
    <s v="Ikeja"/>
    <s v="P009"/>
    <x v="2"/>
    <s v="Tables"/>
    <s v="Tables Model 4"/>
    <n v="325.49"/>
    <n v="5"/>
    <n v="0.3"/>
    <x v="1634"/>
    <n v="2024"/>
    <x v="1"/>
    <n v="9.9849457740637197E-3"/>
    <s v="Profit"/>
    <s v="Small Order"/>
  </r>
  <r>
    <s v="O01710"/>
    <x v="203"/>
    <d v="2023-07-30T00:00:00"/>
    <s v="C096"/>
    <x v="23"/>
    <x v="2"/>
    <x v="1"/>
    <s v="Kaduna"/>
    <s v="Kaduna"/>
    <s v="P021"/>
    <x v="1"/>
    <s v="Phones"/>
    <s v="Phones Model 1"/>
    <n v="306.33"/>
    <n v="10"/>
    <n v="0.05"/>
    <x v="1635"/>
    <n v="2023"/>
    <x v="1"/>
    <n v="0.21000228511735711"/>
    <s v="Profit"/>
    <s v="Small Order"/>
  </r>
  <r>
    <s v="O01711"/>
    <x v="118"/>
    <d v="2024-11-25T00:00:00"/>
    <s v="C076"/>
    <x v="42"/>
    <x v="2"/>
    <x v="2"/>
    <s v="Enugu"/>
    <s v="Enugu"/>
    <s v="P002"/>
    <x v="2"/>
    <s v="Chairs"/>
    <s v="Chairs Model 2"/>
    <n v="527.54999999999995"/>
    <n v="7"/>
    <n v="0.2"/>
    <x v="1525"/>
    <n v="2024"/>
    <x v="9"/>
    <n v="9.0000947777461857E-2"/>
    <s v="Profit"/>
    <s v="Small Order"/>
  </r>
  <r>
    <s v="O01712"/>
    <x v="130"/>
    <d v="2023-11-24T00:00:00"/>
    <s v="C001"/>
    <x v="18"/>
    <x v="0"/>
    <x v="1"/>
    <s v="Kaduna"/>
    <s v="Kaduna"/>
    <s v="P012"/>
    <x v="0"/>
    <s v="Paper"/>
    <s v="Paper Model 2"/>
    <n v="1431.76"/>
    <n v="6"/>
    <n v="0.2"/>
    <x v="1636"/>
    <n v="2023"/>
    <x v="9"/>
    <n v="9.0001117505727229E-2"/>
    <s v="Profit"/>
    <s v="Large Order"/>
  </r>
  <r>
    <s v="O01713"/>
    <x v="269"/>
    <d v="2023-12-27T00:00:00"/>
    <s v="C048"/>
    <x v="55"/>
    <x v="1"/>
    <x v="2"/>
    <s v="Enugu"/>
    <s v="Enugu"/>
    <s v="P011"/>
    <x v="0"/>
    <s v="Paper"/>
    <s v="Paper Model 1"/>
    <n v="1951.55"/>
    <n v="1"/>
    <n v="0.05"/>
    <x v="1637"/>
    <n v="2023"/>
    <x v="5"/>
    <n v="0.21000230585944504"/>
    <s v="Profit"/>
    <s v="Large Order"/>
  </r>
  <r>
    <s v="O01714"/>
    <x v="97"/>
    <d v="2024-02-08T00:00:00"/>
    <s v="C098"/>
    <x v="14"/>
    <x v="0"/>
    <x v="0"/>
    <s v="Rivers"/>
    <s v="Port Harcourt"/>
    <s v="P001"/>
    <x v="2"/>
    <s v="Chairs"/>
    <s v="Chairs Model 1"/>
    <n v="449.47"/>
    <n v="5"/>
    <n v="0.1"/>
    <x v="1638"/>
    <n v="2024"/>
    <x v="8"/>
    <n v="0.17000022248425922"/>
    <s v="Profit"/>
    <s v="Small Order"/>
  </r>
  <r>
    <s v="O01715"/>
    <x v="14"/>
    <d v="2023-02-22T00:00:00"/>
    <s v="C031"/>
    <x v="90"/>
    <x v="1"/>
    <x v="3"/>
    <s v="Lagos"/>
    <s v="Ikeja"/>
    <s v="P017"/>
    <x v="0"/>
    <s v="Binders"/>
    <s v="Binders Model 2"/>
    <n v="1794.5"/>
    <n v="2"/>
    <n v="0.3"/>
    <x v="313"/>
    <n v="2023"/>
    <x v="8"/>
    <n v="1.0002786291446086E-2"/>
    <s v="Profit"/>
    <s v="Large Order"/>
  </r>
  <r>
    <s v="O01716"/>
    <x v="487"/>
    <d v="2023-07-10T00:00:00"/>
    <s v="C078"/>
    <x v="98"/>
    <x v="2"/>
    <x v="1"/>
    <s v="Kaduna"/>
    <s v="Kaduna"/>
    <s v="P007"/>
    <x v="2"/>
    <s v="Tables"/>
    <s v="Tables Model 2"/>
    <n v="1255.6500000000001"/>
    <n v="7"/>
    <n v="0.05"/>
    <x v="1639"/>
    <n v="2023"/>
    <x v="1"/>
    <n v="0.21000278740094769"/>
    <s v="Profit"/>
    <s v="Large Order"/>
  </r>
  <r>
    <s v="O01717"/>
    <x v="539"/>
    <d v="2023-10-07T00:00:00"/>
    <s v="C079"/>
    <x v="6"/>
    <x v="2"/>
    <x v="0"/>
    <s v="Rivers"/>
    <s v="Port Harcourt"/>
    <s v="P021"/>
    <x v="1"/>
    <s v="Phones"/>
    <s v="Phones Model 1"/>
    <n v="1772.18"/>
    <n v="7"/>
    <n v="0.2"/>
    <x v="1640"/>
    <n v="2023"/>
    <x v="6"/>
    <n v="9.0002144251712574E-2"/>
    <s v="Profit"/>
    <s v="Large Order"/>
  </r>
  <r>
    <s v="O01718"/>
    <x v="227"/>
    <d v="2023-06-28T00:00:00"/>
    <s v="C095"/>
    <x v="58"/>
    <x v="2"/>
    <x v="1"/>
    <s v="Kaduna"/>
    <s v="Kaduna"/>
    <s v="P011"/>
    <x v="0"/>
    <s v="Paper"/>
    <s v="Paper Model 1"/>
    <n v="216.57"/>
    <n v="5"/>
    <n v="0.2"/>
    <x v="1641"/>
    <n v="2023"/>
    <x v="10"/>
    <n v="8.9993997321882069E-2"/>
    <s v="Profit"/>
    <s v="Small Order"/>
  </r>
  <r>
    <s v="O01719"/>
    <x v="310"/>
    <d v="2023-04-30T00:00:00"/>
    <s v="C099"/>
    <x v="13"/>
    <x v="1"/>
    <x v="2"/>
    <s v="Enugu"/>
    <s v="Enugu"/>
    <s v="P030"/>
    <x v="1"/>
    <s v="Accessories"/>
    <s v="Accessories Model 5"/>
    <n v="1351.23"/>
    <n v="8"/>
    <n v="0.1"/>
    <x v="1642"/>
    <n v="2023"/>
    <x v="4"/>
    <n v="0.17000066605981218"/>
    <s v="Profit"/>
    <s v="Large Order"/>
  </r>
  <r>
    <s v="O01720"/>
    <x v="278"/>
    <d v="2024-07-19T00:00:00"/>
    <s v="C029"/>
    <x v="38"/>
    <x v="2"/>
    <x v="2"/>
    <s v="Enugu"/>
    <s v="Enugu"/>
    <s v="P007"/>
    <x v="2"/>
    <s v="Tables"/>
    <s v="Tables Model 2"/>
    <n v="1732.87"/>
    <n v="8"/>
    <n v="0.2"/>
    <x v="1643"/>
    <n v="2024"/>
    <x v="1"/>
    <n v="9.0000981031468044E-2"/>
    <s v="Profit"/>
    <s v="Large Order"/>
  </r>
  <r>
    <s v="O01721"/>
    <x v="539"/>
    <d v="2023-10-04T00:00:00"/>
    <s v="C031"/>
    <x v="90"/>
    <x v="1"/>
    <x v="1"/>
    <s v="Kaduna"/>
    <s v="Kaduna"/>
    <s v="P025"/>
    <x v="1"/>
    <s v="Phones"/>
    <s v="Phones Model 5"/>
    <n v="1929.61"/>
    <n v="8"/>
    <n v="0"/>
    <x v="1644"/>
    <n v="2023"/>
    <x v="6"/>
    <n v="0.24999870440140753"/>
    <s v="Profit"/>
    <s v="Large Order"/>
  </r>
  <r>
    <s v="O01722"/>
    <x v="158"/>
    <d v="2024-01-12T00:00:00"/>
    <s v="C092"/>
    <x v="79"/>
    <x v="1"/>
    <x v="0"/>
    <s v="Rivers"/>
    <s v="Port Harcourt"/>
    <s v="P027"/>
    <x v="1"/>
    <s v="Accessories"/>
    <s v="Accessories Model 2"/>
    <n v="1159.04"/>
    <n v="8"/>
    <n v="0"/>
    <x v="1645"/>
    <n v="2024"/>
    <x v="7"/>
    <n v="0.25"/>
    <s v="Profit"/>
    <s v="Large Order"/>
  </r>
  <r>
    <s v="O01723"/>
    <x v="671"/>
    <d v="2024-03-14T00:00:00"/>
    <s v="C097"/>
    <x v="94"/>
    <x v="2"/>
    <x v="2"/>
    <s v="Enugu"/>
    <s v="Enugu"/>
    <s v="P001"/>
    <x v="2"/>
    <s v="Chairs"/>
    <s v="Chairs Model 1"/>
    <n v="573.17999999999995"/>
    <n v="5"/>
    <n v="0.3"/>
    <x v="1646"/>
    <n v="2024"/>
    <x v="3"/>
    <n v="9.9968596252486153E-3"/>
    <s v="Profit"/>
    <s v="Small Order"/>
  </r>
  <r>
    <s v="O01724"/>
    <x v="57"/>
    <d v="2024-10-07T00:00:00"/>
    <s v="C031"/>
    <x v="90"/>
    <x v="1"/>
    <x v="3"/>
    <s v="Lagos"/>
    <s v="Ikeja"/>
    <s v="P011"/>
    <x v="0"/>
    <s v="Paper"/>
    <s v="Paper Model 1"/>
    <n v="928.57"/>
    <n v="7"/>
    <n v="0.2"/>
    <x v="1647"/>
    <n v="2024"/>
    <x v="6"/>
    <n v="8.9998599997846138E-2"/>
    <s v="Profit"/>
    <s v="Small Order"/>
  </r>
  <r>
    <s v="O01725"/>
    <x v="74"/>
    <d v="2023-05-25T00:00:00"/>
    <s v="C025"/>
    <x v="87"/>
    <x v="0"/>
    <x v="0"/>
    <s v="Rivers"/>
    <s v="Port Harcourt"/>
    <s v="P023"/>
    <x v="1"/>
    <s v="Phones"/>
    <s v="Phones Model 3"/>
    <n v="1152.45"/>
    <n v="2"/>
    <n v="0.3"/>
    <x v="1648"/>
    <n v="2023"/>
    <x v="2"/>
    <n v="9.9960952752830914E-3"/>
    <s v="Profit"/>
    <s v="Large Order"/>
  </r>
  <r>
    <s v="O01726"/>
    <x v="372"/>
    <d v="2023-08-31T00:00:00"/>
    <s v="C007"/>
    <x v="88"/>
    <x v="0"/>
    <x v="1"/>
    <s v="Kaduna"/>
    <s v="Kaduna"/>
    <s v="P027"/>
    <x v="1"/>
    <s v="Accessories"/>
    <s v="Accessories Model 2"/>
    <n v="1766.65"/>
    <n v="8"/>
    <n v="0.3"/>
    <x v="1649"/>
    <n v="2023"/>
    <x v="0"/>
    <n v="1.0001981150765574E-2"/>
    <s v="Profit"/>
    <s v="Large Order"/>
  </r>
  <r>
    <s v="O01727"/>
    <x v="512"/>
    <d v="2023-10-05T00:00:00"/>
    <s v="C020"/>
    <x v="12"/>
    <x v="0"/>
    <x v="2"/>
    <s v="Enugu"/>
    <s v="Enugu"/>
    <s v="P009"/>
    <x v="2"/>
    <s v="Tables"/>
    <s v="Tables Model 4"/>
    <n v="333.99"/>
    <n v="10"/>
    <n v="0.05"/>
    <x v="1650"/>
    <n v="2023"/>
    <x v="6"/>
    <n v="0.21000628761340159"/>
    <s v="Profit"/>
    <s v="Small Order"/>
  </r>
  <r>
    <s v="O01728"/>
    <x v="453"/>
    <d v="2023-11-15T00:00:00"/>
    <s v="C072"/>
    <x v="2"/>
    <x v="0"/>
    <x v="3"/>
    <s v="Lagos"/>
    <s v="Ikeja"/>
    <s v="P015"/>
    <x v="0"/>
    <s v="Paper"/>
    <s v="Paper Model 5"/>
    <n v="601.66999999999996"/>
    <n v="3"/>
    <n v="0.3"/>
    <x v="1651"/>
    <n v="2023"/>
    <x v="9"/>
    <n v="1.0005484734156597E-2"/>
    <s v="Profit"/>
    <s v="Small Order"/>
  </r>
  <r>
    <s v="O01729"/>
    <x v="205"/>
    <d v="2024-11-24T00:00:00"/>
    <s v="C064"/>
    <x v="76"/>
    <x v="2"/>
    <x v="3"/>
    <s v="Lagos"/>
    <s v="Ikeja"/>
    <s v="P007"/>
    <x v="2"/>
    <s v="Tables"/>
    <s v="Tables Model 2"/>
    <n v="653.6"/>
    <n v="8"/>
    <n v="0.1"/>
    <x v="1652"/>
    <n v="2024"/>
    <x v="9"/>
    <n v="0.16999694002447979"/>
    <s v="Profit"/>
    <s v="Small Order"/>
  </r>
  <r>
    <s v="O01730"/>
    <x v="539"/>
    <d v="2023-10-04T00:00:00"/>
    <s v="C091"/>
    <x v="57"/>
    <x v="2"/>
    <x v="1"/>
    <s v="Kaduna"/>
    <s v="Kaduna"/>
    <s v="P018"/>
    <x v="0"/>
    <s v="Binders"/>
    <s v="Binders Model 3"/>
    <n v="1635.69"/>
    <n v="1"/>
    <n v="0.3"/>
    <x v="1653"/>
    <n v="2023"/>
    <x v="6"/>
    <n v="1.0001895224645256E-2"/>
    <s v="Profit"/>
    <s v="Large Order"/>
  </r>
  <r>
    <s v="O01731"/>
    <x v="441"/>
    <d v="2024-08-09T00:00:00"/>
    <s v="C076"/>
    <x v="42"/>
    <x v="2"/>
    <x v="1"/>
    <s v="Kaduna"/>
    <s v="Kaduna"/>
    <s v="P024"/>
    <x v="1"/>
    <s v="Phones"/>
    <s v="Phones Model 4"/>
    <n v="1941.66"/>
    <n v="7"/>
    <n v="0.05"/>
    <x v="1654"/>
    <n v="2024"/>
    <x v="0"/>
    <n v="0.21000072103251854"/>
    <s v="Profit"/>
    <s v="Large Order"/>
  </r>
  <r>
    <s v="O01732"/>
    <x v="572"/>
    <d v="2024-09-03T00:00:00"/>
    <s v="C014"/>
    <x v="45"/>
    <x v="2"/>
    <x v="0"/>
    <s v="Rivers"/>
    <s v="Port Harcourt"/>
    <s v="P011"/>
    <x v="0"/>
    <s v="Paper"/>
    <s v="Paper Model 1"/>
    <n v="465.76"/>
    <n v="4"/>
    <n v="0.3"/>
    <x v="1655"/>
    <n v="2024"/>
    <x v="0"/>
    <n v="1.0005152868430093E-2"/>
    <s v="Profit"/>
    <s v="Small Order"/>
  </r>
  <r>
    <s v="O01733"/>
    <x v="178"/>
    <d v="2023-06-15T00:00:00"/>
    <s v="C017"/>
    <x v="41"/>
    <x v="1"/>
    <x v="2"/>
    <s v="Enugu"/>
    <s v="Enugu"/>
    <s v="P030"/>
    <x v="1"/>
    <s v="Accessories"/>
    <s v="Accessories Model 5"/>
    <n v="1711.87"/>
    <n v="6"/>
    <n v="0"/>
    <x v="1656"/>
    <n v="2023"/>
    <x v="10"/>
    <n v="0.25000146039126808"/>
    <s v="Profit"/>
    <s v="Large Order"/>
  </r>
  <r>
    <s v="O01734"/>
    <x v="33"/>
    <d v="2023-04-10T00:00:00"/>
    <s v="C100"/>
    <x v="74"/>
    <x v="2"/>
    <x v="3"/>
    <s v="Lagos"/>
    <s v="Ikeja"/>
    <s v="P008"/>
    <x v="2"/>
    <s v="Tables"/>
    <s v="Tables Model 3"/>
    <n v="1651.21"/>
    <n v="10"/>
    <n v="0.3"/>
    <x v="1657"/>
    <n v="2023"/>
    <x v="4"/>
    <n v="9.9987282053766637E-3"/>
    <s v="Profit"/>
    <s v="Large Order"/>
  </r>
  <r>
    <s v="O01735"/>
    <x v="672"/>
    <d v="2023-08-19T00:00:00"/>
    <s v="C081"/>
    <x v="69"/>
    <x v="0"/>
    <x v="3"/>
    <s v="Lagos"/>
    <s v="Ikeja"/>
    <s v="P002"/>
    <x v="2"/>
    <s v="Chairs"/>
    <s v="Chairs Model 2"/>
    <n v="1022.8"/>
    <n v="4"/>
    <n v="0.2"/>
    <x v="1658"/>
    <n v="2023"/>
    <x v="0"/>
    <n v="8.9998044583496292E-2"/>
    <s v="Profit"/>
    <s v="Large Order"/>
  </r>
  <r>
    <s v="O01736"/>
    <x v="663"/>
    <d v="2023-12-01T00:00:00"/>
    <s v="C018"/>
    <x v="5"/>
    <x v="0"/>
    <x v="0"/>
    <s v="Rivers"/>
    <s v="Port Harcourt"/>
    <s v="P013"/>
    <x v="0"/>
    <s v="Paper"/>
    <s v="Paper Model 3"/>
    <n v="1872.09"/>
    <n v="9"/>
    <n v="0.3"/>
    <x v="1659"/>
    <n v="2023"/>
    <x v="9"/>
    <n v="9.9995192538820249E-3"/>
    <s v="Profit"/>
    <s v="Large Order"/>
  </r>
  <r>
    <s v="O01737"/>
    <x v="286"/>
    <d v="2023-01-31T00:00:00"/>
    <s v="C008"/>
    <x v="32"/>
    <x v="2"/>
    <x v="1"/>
    <s v="Kaduna"/>
    <s v="Kaduna"/>
    <s v="P026"/>
    <x v="1"/>
    <s v="Accessories"/>
    <s v="Accessories Model 1"/>
    <n v="256.7"/>
    <n v="5"/>
    <n v="0.05"/>
    <x v="1660"/>
    <n v="2023"/>
    <x v="7"/>
    <n v="0.21001168679392287"/>
    <s v="Profit"/>
    <s v="Small Order"/>
  </r>
  <r>
    <s v="O01738"/>
    <x v="313"/>
    <d v="2024-02-12T00:00:00"/>
    <s v="C098"/>
    <x v="14"/>
    <x v="0"/>
    <x v="2"/>
    <s v="Enugu"/>
    <s v="Enugu"/>
    <s v="P027"/>
    <x v="1"/>
    <s v="Accessories"/>
    <s v="Accessories Model 2"/>
    <n v="1391.78"/>
    <n v="5"/>
    <n v="0.3"/>
    <x v="1661"/>
    <n v="2024"/>
    <x v="8"/>
    <n v="1.0001580709594907E-2"/>
    <s v="Profit"/>
    <s v="Large Order"/>
  </r>
  <r>
    <s v="O01739"/>
    <x v="94"/>
    <d v="2024-05-03T00:00:00"/>
    <s v="C029"/>
    <x v="38"/>
    <x v="2"/>
    <x v="2"/>
    <s v="Enugu"/>
    <s v="Enugu"/>
    <s v="P008"/>
    <x v="2"/>
    <s v="Tables"/>
    <s v="Tables Model 3"/>
    <n v="363.94"/>
    <n v="2"/>
    <n v="0.1"/>
    <x v="1662"/>
    <n v="2024"/>
    <x v="4"/>
    <n v="0.17000054954113314"/>
    <s v="Profit"/>
    <s v="Small Order"/>
  </r>
  <r>
    <s v="O01740"/>
    <x v="248"/>
    <d v="2024-08-08T00:00:00"/>
    <s v="C078"/>
    <x v="98"/>
    <x v="2"/>
    <x v="0"/>
    <s v="Rivers"/>
    <s v="Port Harcourt"/>
    <s v="P011"/>
    <x v="0"/>
    <s v="Paper"/>
    <s v="Paper Model 1"/>
    <n v="270.39"/>
    <n v="1"/>
    <n v="0.1"/>
    <x v="1663"/>
    <n v="2024"/>
    <x v="0"/>
    <n v="0.17001368393801547"/>
    <s v="Profit"/>
    <s v="Small Order"/>
  </r>
  <r>
    <s v="O01741"/>
    <x v="465"/>
    <d v="2024-03-19T00:00:00"/>
    <s v="C008"/>
    <x v="32"/>
    <x v="2"/>
    <x v="0"/>
    <s v="Rivers"/>
    <s v="Port Harcourt"/>
    <s v="P020"/>
    <x v="0"/>
    <s v="Binders"/>
    <s v="Binders Model 5"/>
    <n v="969.93"/>
    <n v="1"/>
    <n v="0.2"/>
    <x v="1664"/>
    <n v="2024"/>
    <x v="3"/>
    <n v="8.9996185291722097E-2"/>
    <s v="Profit"/>
    <s v="Small Order"/>
  </r>
  <r>
    <s v="O01742"/>
    <x v="391"/>
    <d v="2024-09-30T00:00:00"/>
    <s v="C065"/>
    <x v="68"/>
    <x v="1"/>
    <x v="0"/>
    <s v="Rivers"/>
    <s v="Port Harcourt"/>
    <s v="P016"/>
    <x v="0"/>
    <s v="Binders"/>
    <s v="Binders Model 1"/>
    <n v="1763.06"/>
    <n v="1"/>
    <n v="0"/>
    <x v="1665"/>
    <n v="2024"/>
    <x v="11"/>
    <n v="0.24999716402164418"/>
    <s v="Profit"/>
    <s v="Large Order"/>
  </r>
  <r>
    <s v="O01743"/>
    <x v="567"/>
    <d v="2023-02-12T00:00:00"/>
    <s v="C039"/>
    <x v="0"/>
    <x v="0"/>
    <x v="1"/>
    <s v="Kaduna"/>
    <s v="Kaduna"/>
    <s v="P019"/>
    <x v="0"/>
    <s v="Binders"/>
    <s v="Binders Model 4"/>
    <n v="1810.21"/>
    <n v="5"/>
    <n v="0.2"/>
    <x v="1666"/>
    <n v="2023"/>
    <x v="8"/>
    <n v="9.0000607664304136E-2"/>
    <s v="Profit"/>
    <s v="Large Order"/>
  </r>
  <r>
    <s v="O01744"/>
    <x v="293"/>
    <d v="2023-09-20T00:00:00"/>
    <s v="C036"/>
    <x v="84"/>
    <x v="1"/>
    <x v="1"/>
    <s v="Kaduna"/>
    <s v="Kaduna"/>
    <s v="P022"/>
    <x v="1"/>
    <s v="Phones"/>
    <s v="Phones Model 2"/>
    <n v="1949.57"/>
    <n v="9"/>
    <n v="0"/>
    <x v="1667"/>
    <n v="2023"/>
    <x v="11"/>
    <n v="0.24999871766594686"/>
    <s v="Profit"/>
    <s v="Large Order"/>
  </r>
  <r>
    <s v="O01745"/>
    <x v="245"/>
    <d v="2024-08-07T00:00:00"/>
    <s v="C074"/>
    <x v="37"/>
    <x v="0"/>
    <x v="0"/>
    <s v="Rivers"/>
    <s v="Port Harcourt"/>
    <s v="P011"/>
    <x v="0"/>
    <s v="Paper"/>
    <s v="Paper Model 1"/>
    <n v="1005.52"/>
    <n v="5"/>
    <n v="0.1"/>
    <x v="1668"/>
    <n v="2024"/>
    <x v="0"/>
    <n v="0.170001591216485"/>
    <s v="Profit"/>
    <s v="Large Order"/>
  </r>
  <r>
    <s v="O01746"/>
    <x v="169"/>
    <d v="2024-10-02T00:00:00"/>
    <s v="C032"/>
    <x v="48"/>
    <x v="0"/>
    <x v="0"/>
    <s v="Rivers"/>
    <s v="Port Harcourt"/>
    <s v="P016"/>
    <x v="0"/>
    <s v="Binders"/>
    <s v="Binders Model 1"/>
    <n v="359.96"/>
    <n v="4"/>
    <n v="0.1"/>
    <x v="1669"/>
    <n v="2024"/>
    <x v="11"/>
    <n v="0.16999111012334706"/>
    <s v="Profit"/>
    <s v="Small Order"/>
  </r>
  <r>
    <s v="O01747"/>
    <x v="356"/>
    <d v="2023-03-15T00:00:00"/>
    <s v="C028"/>
    <x v="92"/>
    <x v="1"/>
    <x v="0"/>
    <s v="Rivers"/>
    <s v="Port Harcourt"/>
    <s v="P003"/>
    <x v="2"/>
    <s v="Chairs"/>
    <s v="Chairs Model 3"/>
    <n v="642.76"/>
    <n v="8"/>
    <n v="0"/>
    <x v="1670"/>
    <n v="2023"/>
    <x v="3"/>
    <n v="0.25"/>
    <s v="Profit"/>
    <s v="Small Order"/>
  </r>
  <r>
    <s v="O01748"/>
    <x v="671"/>
    <d v="2024-03-14T00:00:00"/>
    <s v="C069"/>
    <x v="44"/>
    <x v="2"/>
    <x v="3"/>
    <s v="Lagos"/>
    <s v="Ikeja"/>
    <s v="P030"/>
    <x v="1"/>
    <s v="Accessories"/>
    <s v="Accessories Model 5"/>
    <n v="642.41999999999996"/>
    <n v="2"/>
    <n v="0.2"/>
    <x v="1671"/>
    <n v="2024"/>
    <x v="3"/>
    <n v="9.0003424550916852E-2"/>
    <s v="Profit"/>
    <s v="Small Order"/>
  </r>
  <r>
    <s v="O01749"/>
    <x v="125"/>
    <d v="2024-01-03T00:00:00"/>
    <s v="C002"/>
    <x v="19"/>
    <x v="2"/>
    <x v="3"/>
    <s v="Lagos"/>
    <s v="Ikeja"/>
    <s v="P029"/>
    <x v="1"/>
    <s v="Accessories"/>
    <s v="Accessories Model 4"/>
    <n v="1841.48"/>
    <n v="3"/>
    <n v="0.2"/>
    <x v="1672"/>
    <n v="2023"/>
    <x v="5"/>
    <n v="8.9998262267306728E-2"/>
    <s v="Profit"/>
    <s v="Large Order"/>
  </r>
  <r>
    <s v="O01750"/>
    <x v="75"/>
    <d v="2023-04-10T00:00:00"/>
    <s v="C014"/>
    <x v="45"/>
    <x v="2"/>
    <x v="1"/>
    <s v="Kaduna"/>
    <s v="Kaduna"/>
    <s v="P011"/>
    <x v="0"/>
    <s v="Paper"/>
    <s v="Paper Model 1"/>
    <n v="1177.3599999999999"/>
    <n v="5"/>
    <n v="0.3"/>
    <x v="1673"/>
    <n v="2023"/>
    <x v="4"/>
    <n v="9.9969423116124216E-3"/>
    <s v="Profit"/>
    <s v="Large Order"/>
  </r>
  <r>
    <s v="O01751"/>
    <x v="134"/>
    <d v="2023-08-20T00:00:00"/>
    <s v="C053"/>
    <x v="65"/>
    <x v="1"/>
    <x v="2"/>
    <s v="Enugu"/>
    <s v="Enugu"/>
    <s v="P020"/>
    <x v="0"/>
    <s v="Binders"/>
    <s v="Binders Model 5"/>
    <n v="1017.37"/>
    <n v="9"/>
    <n v="0"/>
    <x v="1674"/>
    <n v="2023"/>
    <x v="0"/>
    <n v="0.24999754268358612"/>
    <s v="Profit"/>
    <s v="Large Order"/>
  </r>
  <r>
    <s v="O01752"/>
    <x v="473"/>
    <d v="2023-06-02T00:00:00"/>
    <s v="C016"/>
    <x v="61"/>
    <x v="2"/>
    <x v="3"/>
    <s v="Lagos"/>
    <s v="Ikeja"/>
    <s v="P021"/>
    <x v="1"/>
    <s v="Phones"/>
    <s v="Phones Model 1"/>
    <n v="1783.28"/>
    <n v="9"/>
    <n v="0.3"/>
    <x v="1675"/>
    <n v="2023"/>
    <x v="2"/>
    <n v="9.9984298595845855E-3"/>
    <s v="Profit"/>
    <s v="Large Order"/>
  </r>
  <r>
    <s v="O01753"/>
    <x v="433"/>
    <d v="2023-07-29T00:00:00"/>
    <s v="C066"/>
    <x v="63"/>
    <x v="1"/>
    <x v="3"/>
    <s v="Lagos"/>
    <s v="Ikeja"/>
    <s v="P025"/>
    <x v="1"/>
    <s v="Phones"/>
    <s v="Phones Model 5"/>
    <n v="663.93"/>
    <n v="9"/>
    <n v="0.1"/>
    <x v="1676"/>
    <n v="2023"/>
    <x v="1"/>
    <n v="0.17000286174747339"/>
    <s v="Profit"/>
    <s v="Small Order"/>
  </r>
  <r>
    <s v="O01754"/>
    <x v="260"/>
    <d v="2023-07-28T00:00:00"/>
    <s v="C065"/>
    <x v="68"/>
    <x v="1"/>
    <x v="1"/>
    <s v="Kaduna"/>
    <s v="Kaduna"/>
    <s v="P027"/>
    <x v="1"/>
    <s v="Accessories"/>
    <s v="Accessories Model 2"/>
    <n v="932.04"/>
    <n v="3"/>
    <n v="0.2"/>
    <x v="1677"/>
    <n v="2023"/>
    <x v="1"/>
    <n v="8.9996137504828114E-2"/>
    <s v="Profit"/>
    <s v="Small Order"/>
  </r>
  <r>
    <s v="O01755"/>
    <x v="124"/>
    <d v="2024-09-08T00:00:00"/>
    <s v="C070"/>
    <x v="3"/>
    <x v="2"/>
    <x v="0"/>
    <s v="Rivers"/>
    <s v="Port Harcourt"/>
    <s v="P019"/>
    <x v="0"/>
    <s v="Binders"/>
    <s v="Binders Model 4"/>
    <n v="1814.25"/>
    <n v="10"/>
    <n v="0.05"/>
    <x v="1678"/>
    <n v="2024"/>
    <x v="11"/>
    <n v="0.20999862202011851"/>
    <s v="Profit"/>
    <s v="Large Order"/>
  </r>
  <r>
    <s v="O01756"/>
    <x v="358"/>
    <d v="2024-02-24T00:00:00"/>
    <s v="C096"/>
    <x v="23"/>
    <x v="2"/>
    <x v="1"/>
    <s v="Kaduna"/>
    <s v="Kaduna"/>
    <s v="P005"/>
    <x v="2"/>
    <s v="Chairs"/>
    <s v="Chairs Model 5"/>
    <n v="887.82"/>
    <n v="5"/>
    <n v="0"/>
    <x v="1679"/>
    <n v="2024"/>
    <x v="8"/>
    <n v="0.25000563177220608"/>
    <s v="Profit"/>
    <s v="Small Order"/>
  </r>
  <r>
    <s v="O01757"/>
    <x v="469"/>
    <d v="2023-04-29T00:00:00"/>
    <s v="C006"/>
    <x v="91"/>
    <x v="1"/>
    <x v="0"/>
    <s v="Rivers"/>
    <s v="Port Harcourt"/>
    <s v="P030"/>
    <x v="1"/>
    <s v="Accessories"/>
    <s v="Accessories Model 5"/>
    <n v="1192.07"/>
    <n v="9"/>
    <n v="0"/>
    <x v="1680"/>
    <n v="2023"/>
    <x v="4"/>
    <n v="0.25000209719227895"/>
    <s v="Profit"/>
    <s v="Large Order"/>
  </r>
  <r>
    <s v="O01758"/>
    <x v="275"/>
    <d v="2024-02-22T00:00:00"/>
    <s v="C058"/>
    <x v="78"/>
    <x v="1"/>
    <x v="1"/>
    <s v="Kaduna"/>
    <s v="Kaduna"/>
    <s v="P023"/>
    <x v="1"/>
    <s v="Phones"/>
    <s v="Phones Model 3"/>
    <n v="162.76"/>
    <n v="2"/>
    <n v="0.2"/>
    <x v="1681"/>
    <n v="2024"/>
    <x v="8"/>
    <n v="9.0009830425165901E-2"/>
    <s v="Profit"/>
    <s v="Small Order"/>
  </r>
  <r>
    <s v="O01759"/>
    <x v="246"/>
    <d v="2024-06-21T00:00:00"/>
    <s v="C078"/>
    <x v="98"/>
    <x v="2"/>
    <x v="0"/>
    <s v="Rivers"/>
    <s v="Port Harcourt"/>
    <s v="P005"/>
    <x v="2"/>
    <s v="Chairs"/>
    <s v="Chairs Model 5"/>
    <n v="347.13"/>
    <n v="9"/>
    <n v="0.05"/>
    <x v="1682"/>
    <n v="2024"/>
    <x v="10"/>
    <n v="0.2100077780658543"/>
    <s v="Profit"/>
    <s v="Small Order"/>
  </r>
  <r>
    <s v="O01760"/>
    <x v="525"/>
    <d v="2024-01-28T00:00:00"/>
    <s v="C031"/>
    <x v="90"/>
    <x v="1"/>
    <x v="3"/>
    <s v="Lagos"/>
    <s v="Ikeja"/>
    <s v="P010"/>
    <x v="2"/>
    <s v="Tables"/>
    <s v="Tables Model 5"/>
    <n v="96.38"/>
    <n v="5"/>
    <n v="0.1"/>
    <x v="1683"/>
    <n v="2024"/>
    <x v="7"/>
    <n v="0.16995227225565471"/>
    <s v="Profit"/>
    <s v="Small Order"/>
  </r>
  <r>
    <s v="O01761"/>
    <x v="673"/>
    <d v="2024-10-16T00:00:00"/>
    <s v="C076"/>
    <x v="42"/>
    <x v="2"/>
    <x v="0"/>
    <s v="Rivers"/>
    <s v="Port Harcourt"/>
    <s v="P004"/>
    <x v="2"/>
    <s v="Chairs"/>
    <s v="Chairs Model 4"/>
    <n v="42.7"/>
    <n v="1"/>
    <n v="0"/>
    <x v="1684"/>
    <n v="2024"/>
    <x v="6"/>
    <n v="0.25011709601873533"/>
    <s v="Profit"/>
    <s v="Small Order"/>
  </r>
  <r>
    <s v="O01762"/>
    <x v="263"/>
    <d v="2024-06-11T00:00:00"/>
    <s v="C025"/>
    <x v="87"/>
    <x v="0"/>
    <x v="3"/>
    <s v="Lagos"/>
    <s v="Ikeja"/>
    <s v="P006"/>
    <x v="2"/>
    <s v="Tables"/>
    <s v="Tables Model 1"/>
    <n v="942.01"/>
    <n v="8"/>
    <n v="0.1"/>
    <x v="1685"/>
    <n v="2024"/>
    <x v="10"/>
    <n v="0.1699981953482447"/>
    <s v="Profit"/>
    <s v="Small Order"/>
  </r>
  <r>
    <s v="O01763"/>
    <x v="357"/>
    <d v="2024-07-07T00:00:00"/>
    <s v="C011"/>
    <x v="1"/>
    <x v="1"/>
    <x v="1"/>
    <s v="Kaduna"/>
    <s v="Kaduna"/>
    <s v="P026"/>
    <x v="1"/>
    <s v="Accessories"/>
    <s v="Accessories Model 1"/>
    <n v="1338.23"/>
    <n v="3"/>
    <n v="0.1"/>
    <x v="1686"/>
    <n v="2024"/>
    <x v="10"/>
    <n v="0.1700006725301331"/>
    <s v="Profit"/>
    <s v="Large Order"/>
  </r>
  <r>
    <s v="O01764"/>
    <x v="173"/>
    <d v="2023-10-31T00:00:00"/>
    <s v="C069"/>
    <x v="44"/>
    <x v="2"/>
    <x v="2"/>
    <s v="Enugu"/>
    <s v="Enugu"/>
    <s v="P022"/>
    <x v="1"/>
    <s v="Phones"/>
    <s v="Phones Model 2"/>
    <n v="775.62"/>
    <n v="2"/>
    <n v="0.2"/>
    <x v="1687"/>
    <n v="2023"/>
    <x v="6"/>
    <n v="9.0005415022820459E-2"/>
    <s v="Profit"/>
    <s v="Small Order"/>
  </r>
  <r>
    <s v="O01765"/>
    <x v="674"/>
    <d v="2024-02-14T00:00:00"/>
    <s v="C047"/>
    <x v="30"/>
    <x v="0"/>
    <x v="0"/>
    <s v="Rivers"/>
    <s v="Port Harcourt"/>
    <s v="P002"/>
    <x v="2"/>
    <s v="Chairs"/>
    <s v="Chairs Model 2"/>
    <n v="249.13"/>
    <n v="9"/>
    <n v="0"/>
    <x v="1688"/>
    <n v="2024"/>
    <x v="8"/>
    <n v="0.2499899650784731"/>
    <s v="Profit"/>
    <s v="Small Order"/>
  </r>
  <r>
    <s v="O01766"/>
    <x v="200"/>
    <d v="2024-10-30T00:00:00"/>
    <s v="C035"/>
    <x v="24"/>
    <x v="2"/>
    <x v="1"/>
    <s v="Kaduna"/>
    <s v="Kaduna"/>
    <s v="P028"/>
    <x v="1"/>
    <s v="Accessories"/>
    <s v="Accessories Model 3"/>
    <n v="401.62"/>
    <n v="4"/>
    <n v="0.2"/>
    <x v="1689"/>
    <n v="2024"/>
    <x v="6"/>
    <n v="9.0010457646531539E-2"/>
    <s v="Profit"/>
    <s v="Small Order"/>
  </r>
  <r>
    <s v="O01767"/>
    <x v="632"/>
    <d v="2023-09-27T00:00:00"/>
    <s v="C097"/>
    <x v="94"/>
    <x v="2"/>
    <x v="0"/>
    <s v="Rivers"/>
    <s v="Port Harcourt"/>
    <s v="P022"/>
    <x v="1"/>
    <s v="Phones"/>
    <s v="Phones Model 2"/>
    <n v="1535.83"/>
    <n v="6"/>
    <n v="0.2"/>
    <x v="1690"/>
    <n v="2023"/>
    <x v="11"/>
    <n v="8.9996939765468839E-2"/>
    <s v="Profit"/>
    <s v="Large Order"/>
  </r>
  <r>
    <s v="O01768"/>
    <x v="675"/>
    <d v="2024-11-06T00:00:00"/>
    <s v="C087"/>
    <x v="11"/>
    <x v="1"/>
    <x v="0"/>
    <s v="Rivers"/>
    <s v="Port Harcourt"/>
    <s v="P022"/>
    <x v="1"/>
    <s v="Phones"/>
    <s v="Phones Model 2"/>
    <n v="409.82"/>
    <n v="2"/>
    <n v="0.2"/>
    <x v="1691"/>
    <n v="2024"/>
    <x v="9"/>
    <n v="8.9990727636523354E-2"/>
    <s v="Profit"/>
    <s v="Small Order"/>
  </r>
  <r>
    <s v="O01769"/>
    <x v="676"/>
    <d v="2023-12-08T00:00:00"/>
    <s v="C017"/>
    <x v="41"/>
    <x v="1"/>
    <x v="1"/>
    <s v="Kaduna"/>
    <s v="Kaduna"/>
    <s v="P003"/>
    <x v="2"/>
    <s v="Chairs"/>
    <s v="Chairs Model 3"/>
    <n v="1641.46"/>
    <n v="5"/>
    <n v="0"/>
    <x v="1692"/>
    <n v="2023"/>
    <x v="5"/>
    <n v="0.25000304606874368"/>
    <s v="Profit"/>
    <s v="Large Order"/>
  </r>
  <r>
    <s v="O01770"/>
    <x v="200"/>
    <d v="2024-10-30T00:00:00"/>
    <s v="C093"/>
    <x v="83"/>
    <x v="1"/>
    <x v="0"/>
    <s v="Rivers"/>
    <s v="Port Harcourt"/>
    <s v="P008"/>
    <x v="2"/>
    <s v="Tables"/>
    <s v="Tables Model 3"/>
    <n v="1419.75"/>
    <n v="5"/>
    <n v="0.05"/>
    <x v="1693"/>
    <n v="2024"/>
    <x v="6"/>
    <n v="0.2100017608733932"/>
    <s v="Profit"/>
    <s v="Large Order"/>
  </r>
  <r>
    <s v="O01771"/>
    <x v="287"/>
    <d v="2024-01-27T00:00:00"/>
    <s v="C007"/>
    <x v="88"/>
    <x v="0"/>
    <x v="0"/>
    <s v="Rivers"/>
    <s v="Port Harcourt"/>
    <s v="P025"/>
    <x v="1"/>
    <s v="Phones"/>
    <s v="Phones Model 5"/>
    <n v="1070.68"/>
    <n v="2"/>
    <n v="0.3"/>
    <x v="1694"/>
    <n v="2024"/>
    <x v="7"/>
    <n v="1.0002988754810028E-2"/>
    <s v="Profit"/>
    <s v="Large Order"/>
  </r>
  <r>
    <s v="O01772"/>
    <x v="0"/>
    <d v="2024-08-17T00:00:00"/>
    <s v="C014"/>
    <x v="45"/>
    <x v="2"/>
    <x v="3"/>
    <s v="Lagos"/>
    <s v="Ikeja"/>
    <s v="P010"/>
    <x v="2"/>
    <s v="Tables"/>
    <s v="Tables Model 5"/>
    <n v="638.15"/>
    <n v="1"/>
    <n v="0"/>
    <x v="1695"/>
    <n v="2024"/>
    <x v="0"/>
    <n v="0.25000391757423801"/>
    <s v="Profit"/>
    <s v="Small Order"/>
  </r>
  <r>
    <s v="O01773"/>
    <x v="156"/>
    <d v="2023-03-18T00:00:00"/>
    <s v="C065"/>
    <x v="68"/>
    <x v="1"/>
    <x v="2"/>
    <s v="Enugu"/>
    <s v="Enugu"/>
    <s v="P002"/>
    <x v="2"/>
    <s v="Chairs"/>
    <s v="Chairs Model 2"/>
    <n v="504.14"/>
    <n v="7"/>
    <n v="0"/>
    <x v="1696"/>
    <n v="2023"/>
    <x v="3"/>
    <n v="0.24999008212004603"/>
    <s v="Profit"/>
    <s v="Small Order"/>
  </r>
  <r>
    <s v="O01774"/>
    <x v="288"/>
    <d v="2023-08-09T00:00:00"/>
    <s v="C040"/>
    <x v="52"/>
    <x v="0"/>
    <x v="3"/>
    <s v="Lagos"/>
    <s v="Ikeja"/>
    <s v="P015"/>
    <x v="0"/>
    <s v="Paper"/>
    <s v="Paper Model 5"/>
    <n v="1685.33"/>
    <n v="6"/>
    <n v="0.1"/>
    <x v="1697"/>
    <n v="2023"/>
    <x v="0"/>
    <n v="0.1700023140868554"/>
    <s v="Profit"/>
    <s v="Large Order"/>
  </r>
  <r>
    <s v="O01775"/>
    <x v="453"/>
    <d v="2023-11-16T00:00:00"/>
    <s v="C011"/>
    <x v="1"/>
    <x v="1"/>
    <x v="3"/>
    <s v="Lagos"/>
    <s v="Ikeja"/>
    <s v="P004"/>
    <x v="2"/>
    <s v="Chairs"/>
    <s v="Chairs Model 4"/>
    <n v="960.29"/>
    <n v="2"/>
    <n v="0.3"/>
    <x v="1698"/>
    <n v="2023"/>
    <x v="9"/>
    <n v="9.9969800789344882E-3"/>
    <s v="Profit"/>
    <s v="Small Order"/>
  </r>
  <r>
    <s v="O01776"/>
    <x v="598"/>
    <d v="2023-09-17T00:00:00"/>
    <s v="C019"/>
    <x v="36"/>
    <x v="2"/>
    <x v="0"/>
    <s v="Rivers"/>
    <s v="Port Harcourt"/>
    <s v="P010"/>
    <x v="2"/>
    <s v="Tables"/>
    <s v="Tables Model 5"/>
    <n v="1573.54"/>
    <n v="4"/>
    <n v="0.05"/>
    <x v="1699"/>
    <n v="2023"/>
    <x v="11"/>
    <n v="0.20999783926687596"/>
    <s v="Profit"/>
    <s v="Large Order"/>
  </r>
  <r>
    <s v="O01777"/>
    <x v="213"/>
    <d v="2024-11-25T00:00:00"/>
    <s v="C064"/>
    <x v="76"/>
    <x v="2"/>
    <x v="0"/>
    <s v="Rivers"/>
    <s v="Port Harcourt"/>
    <s v="P030"/>
    <x v="1"/>
    <s v="Accessories"/>
    <s v="Accessories Model 5"/>
    <n v="468.73"/>
    <n v="8"/>
    <n v="0"/>
    <x v="1700"/>
    <n v="2024"/>
    <x v="9"/>
    <n v="0.2499946664391014"/>
    <s v="Profit"/>
    <s v="Small Order"/>
  </r>
  <r>
    <s v="O01778"/>
    <x v="574"/>
    <d v="2023-04-15T00:00:00"/>
    <s v="C041"/>
    <x v="54"/>
    <x v="2"/>
    <x v="3"/>
    <s v="Lagos"/>
    <s v="Ikeja"/>
    <s v="P008"/>
    <x v="2"/>
    <s v="Tables"/>
    <s v="Tables Model 3"/>
    <n v="1105.55"/>
    <n v="2"/>
    <n v="0.1"/>
    <x v="1701"/>
    <n v="2023"/>
    <x v="4"/>
    <n v="0.16999683415494551"/>
    <s v="Profit"/>
    <s v="Large Order"/>
  </r>
  <r>
    <s v="O01779"/>
    <x v="424"/>
    <d v="2023-06-23T00:00:00"/>
    <s v="C098"/>
    <x v="14"/>
    <x v="0"/>
    <x v="2"/>
    <s v="Enugu"/>
    <s v="Enugu"/>
    <s v="P007"/>
    <x v="2"/>
    <s v="Tables"/>
    <s v="Tables Model 2"/>
    <n v="1942.12"/>
    <n v="6"/>
    <n v="0.05"/>
    <x v="1702"/>
    <n v="2023"/>
    <x v="10"/>
    <n v="0.21000247152596135"/>
    <s v="Profit"/>
    <s v="Large Order"/>
  </r>
  <r>
    <s v="O01780"/>
    <x v="36"/>
    <d v="2024-06-05T00:00:00"/>
    <s v="C025"/>
    <x v="87"/>
    <x v="0"/>
    <x v="3"/>
    <s v="Lagos"/>
    <s v="Ikeja"/>
    <s v="P030"/>
    <x v="1"/>
    <s v="Accessories"/>
    <s v="Accessories Model 5"/>
    <n v="379.94"/>
    <n v="10"/>
    <n v="0"/>
    <x v="1703"/>
    <n v="2024"/>
    <x v="2"/>
    <n v="0.24998684002737276"/>
    <s v="Profit"/>
    <s v="Small Order"/>
  </r>
  <r>
    <s v="O01781"/>
    <x v="156"/>
    <d v="2023-03-21T00:00:00"/>
    <s v="C075"/>
    <x v="97"/>
    <x v="0"/>
    <x v="1"/>
    <s v="Kaduna"/>
    <s v="Kaduna"/>
    <s v="P022"/>
    <x v="1"/>
    <s v="Phones"/>
    <s v="Phones Model 2"/>
    <n v="1288.6500000000001"/>
    <n v="1"/>
    <n v="0"/>
    <x v="1704"/>
    <n v="2023"/>
    <x v="3"/>
    <n v="0.2499980599852559"/>
    <s v="Profit"/>
    <s v="Large Order"/>
  </r>
  <r>
    <s v="O01782"/>
    <x v="260"/>
    <d v="2023-07-25T00:00:00"/>
    <s v="C061"/>
    <x v="62"/>
    <x v="2"/>
    <x v="1"/>
    <s v="Kaduna"/>
    <s v="Kaduna"/>
    <s v="P020"/>
    <x v="0"/>
    <s v="Binders"/>
    <s v="Binders Model 5"/>
    <n v="761.62"/>
    <n v="2"/>
    <n v="0.2"/>
    <x v="1705"/>
    <n v="2023"/>
    <x v="1"/>
    <n v="9.0005514561067201E-2"/>
    <s v="Profit"/>
    <s v="Small Order"/>
  </r>
  <r>
    <s v="O01783"/>
    <x v="677"/>
    <d v="2023-12-23T00:00:00"/>
    <s v="C095"/>
    <x v="58"/>
    <x v="2"/>
    <x v="2"/>
    <s v="Enugu"/>
    <s v="Enugu"/>
    <s v="P002"/>
    <x v="2"/>
    <s v="Chairs"/>
    <s v="Chairs Model 2"/>
    <n v="931"/>
    <n v="6"/>
    <n v="0"/>
    <x v="1706"/>
    <n v="2023"/>
    <x v="5"/>
    <n v="0.25"/>
    <s v="Profit"/>
    <s v="Small Order"/>
  </r>
  <r>
    <s v="O01784"/>
    <x v="125"/>
    <d v="2024-01-01T00:00:00"/>
    <s v="C082"/>
    <x v="20"/>
    <x v="2"/>
    <x v="0"/>
    <s v="Rivers"/>
    <s v="Port Harcourt"/>
    <s v="P005"/>
    <x v="2"/>
    <s v="Chairs"/>
    <s v="Chairs Model 5"/>
    <n v="1727.2"/>
    <n v="8"/>
    <n v="0"/>
    <x v="1707"/>
    <n v="2023"/>
    <x v="5"/>
    <n v="0.25"/>
    <s v="Profit"/>
    <s v="Large Order"/>
  </r>
  <r>
    <s v="O01785"/>
    <x v="598"/>
    <d v="2023-09-19T00:00:00"/>
    <s v="C056"/>
    <x v="17"/>
    <x v="0"/>
    <x v="1"/>
    <s v="Kaduna"/>
    <s v="Kaduna"/>
    <s v="P006"/>
    <x v="2"/>
    <s v="Tables"/>
    <s v="Tables Model 1"/>
    <n v="1476.01"/>
    <n v="7"/>
    <n v="0.2"/>
    <x v="1708"/>
    <n v="2023"/>
    <x v="11"/>
    <n v="8.9999390248033551E-2"/>
    <s v="Profit"/>
    <s v="Large Order"/>
  </r>
  <r>
    <s v="O01786"/>
    <x v="223"/>
    <d v="2023-03-15T00:00:00"/>
    <s v="C038"/>
    <x v="28"/>
    <x v="2"/>
    <x v="0"/>
    <s v="Rivers"/>
    <s v="Port Harcourt"/>
    <s v="P025"/>
    <x v="1"/>
    <s v="Phones"/>
    <s v="Phones Model 5"/>
    <n v="615.70000000000005"/>
    <n v="8"/>
    <n v="0.2"/>
    <x v="1709"/>
    <n v="2023"/>
    <x v="3"/>
    <n v="8.9995127497157698E-2"/>
    <s v="Profit"/>
    <s v="Small Order"/>
  </r>
  <r>
    <s v="O01787"/>
    <x v="199"/>
    <d v="2024-08-21T00:00:00"/>
    <s v="C017"/>
    <x v="41"/>
    <x v="1"/>
    <x v="1"/>
    <s v="Kaduna"/>
    <s v="Kaduna"/>
    <s v="P014"/>
    <x v="0"/>
    <s v="Paper"/>
    <s v="Paper Model 4"/>
    <n v="1138.95"/>
    <n v="3"/>
    <n v="0.1"/>
    <x v="1710"/>
    <n v="2024"/>
    <x v="0"/>
    <n v="0.16999868299749768"/>
    <s v="Profit"/>
    <s v="Large Order"/>
  </r>
  <r>
    <s v="O01788"/>
    <x v="57"/>
    <d v="2024-10-09T00:00:00"/>
    <s v="C005"/>
    <x v="29"/>
    <x v="2"/>
    <x v="2"/>
    <s v="Enugu"/>
    <s v="Enugu"/>
    <s v="P003"/>
    <x v="2"/>
    <s v="Chairs"/>
    <s v="Chairs Model 3"/>
    <n v="949.48"/>
    <n v="7"/>
    <n v="0.2"/>
    <x v="1711"/>
    <n v="2024"/>
    <x v="6"/>
    <n v="8.9996629734170289E-2"/>
    <s v="Profit"/>
    <s v="Small Order"/>
  </r>
  <r>
    <s v="O01789"/>
    <x v="600"/>
    <d v="2024-02-24T00:00:00"/>
    <s v="C061"/>
    <x v="62"/>
    <x v="2"/>
    <x v="3"/>
    <s v="Lagos"/>
    <s v="Ikeja"/>
    <s v="P026"/>
    <x v="1"/>
    <s v="Accessories"/>
    <s v="Accessories Model 1"/>
    <n v="1360.75"/>
    <n v="3"/>
    <n v="0"/>
    <x v="1712"/>
    <n v="2024"/>
    <x v="8"/>
    <n v="0.25000183722212016"/>
    <s v="Profit"/>
    <s v="Large Order"/>
  </r>
  <r>
    <s v="O01790"/>
    <x v="309"/>
    <d v="2023-05-05T00:00:00"/>
    <s v="C005"/>
    <x v="29"/>
    <x v="2"/>
    <x v="3"/>
    <s v="Lagos"/>
    <s v="Ikeja"/>
    <s v="P021"/>
    <x v="1"/>
    <s v="Phones"/>
    <s v="Phones Model 1"/>
    <n v="24.08"/>
    <n v="6"/>
    <n v="0.2"/>
    <x v="1713"/>
    <n v="2023"/>
    <x v="2"/>
    <n v="9.0116279069767449E-2"/>
    <s v="Profit"/>
    <s v="Small Order"/>
  </r>
  <r>
    <s v="O01791"/>
    <x v="468"/>
    <d v="2024-12-13T00:00:00"/>
    <s v="C008"/>
    <x v="32"/>
    <x v="2"/>
    <x v="3"/>
    <s v="Lagos"/>
    <s v="Ikeja"/>
    <s v="P003"/>
    <x v="2"/>
    <s v="Chairs"/>
    <s v="Chairs Model 3"/>
    <n v="1301.1199999999999"/>
    <n v="3"/>
    <n v="0.1"/>
    <x v="1714"/>
    <n v="2024"/>
    <x v="5"/>
    <n v="0.1699996925725529"/>
    <s v="Profit"/>
    <s v="Large Order"/>
  </r>
  <r>
    <s v="O01792"/>
    <x v="464"/>
    <d v="2023-05-04T00:00:00"/>
    <s v="C075"/>
    <x v="97"/>
    <x v="0"/>
    <x v="0"/>
    <s v="Rivers"/>
    <s v="Port Harcourt"/>
    <s v="P013"/>
    <x v="0"/>
    <s v="Paper"/>
    <s v="Paper Model 3"/>
    <n v="1238.72"/>
    <n v="5"/>
    <n v="0.2"/>
    <x v="1715"/>
    <n v="2023"/>
    <x v="4"/>
    <n v="8.9996125032291402E-2"/>
    <s v="Profit"/>
    <s v="Large Order"/>
  </r>
  <r>
    <s v="O01793"/>
    <x v="8"/>
    <d v="2023-10-13T00:00:00"/>
    <s v="C039"/>
    <x v="0"/>
    <x v="0"/>
    <x v="3"/>
    <s v="Lagos"/>
    <s v="Ikeja"/>
    <s v="P005"/>
    <x v="2"/>
    <s v="Chairs"/>
    <s v="Chairs Model 5"/>
    <n v="1618.47"/>
    <n v="2"/>
    <n v="0"/>
    <x v="1716"/>
    <n v="2023"/>
    <x v="6"/>
    <n v="0.25000154466873037"/>
    <s v="Profit"/>
    <s v="Large Order"/>
  </r>
  <r>
    <s v="O01794"/>
    <x v="447"/>
    <d v="2023-12-04T00:00:00"/>
    <s v="C068"/>
    <x v="7"/>
    <x v="1"/>
    <x v="3"/>
    <s v="Lagos"/>
    <s v="Ikeja"/>
    <s v="P014"/>
    <x v="0"/>
    <s v="Paper"/>
    <s v="Paper Model 4"/>
    <n v="291.27999999999997"/>
    <n v="8"/>
    <n v="0.3"/>
    <x v="1717"/>
    <n v="2023"/>
    <x v="9"/>
    <n v="9.9903872562482846E-3"/>
    <s v="Profit"/>
    <s v="Small Order"/>
  </r>
  <r>
    <s v="O01795"/>
    <x v="24"/>
    <d v="2024-07-13T00:00:00"/>
    <s v="C079"/>
    <x v="6"/>
    <x v="2"/>
    <x v="2"/>
    <s v="Enugu"/>
    <s v="Enugu"/>
    <s v="P025"/>
    <x v="1"/>
    <s v="Phones"/>
    <s v="Phones Model 5"/>
    <n v="211.41"/>
    <n v="8"/>
    <n v="0.05"/>
    <x v="1718"/>
    <n v="2024"/>
    <x v="1"/>
    <n v="0.21001844756634028"/>
    <s v="Profit"/>
    <s v="Small Order"/>
  </r>
  <r>
    <s v="O01796"/>
    <x v="438"/>
    <d v="2024-10-18T00:00:00"/>
    <s v="C029"/>
    <x v="38"/>
    <x v="2"/>
    <x v="1"/>
    <s v="Kaduna"/>
    <s v="Kaduna"/>
    <s v="P018"/>
    <x v="0"/>
    <s v="Binders"/>
    <s v="Binders Model 3"/>
    <n v="72.709999999999994"/>
    <n v="2"/>
    <n v="0.05"/>
    <x v="1719"/>
    <n v="2024"/>
    <x v="6"/>
    <n v="0.21001237793976071"/>
    <s v="Profit"/>
    <s v="Small Order"/>
  </r>
  <r>
    <s v="O01797"/>
    <x v="405"/>
    <d v="2023-01-27T00:00:00"/>
    <s v="C016"/>
    <x v="61"/>
    <x v="2"/>
    <x v="3"/>
    <s v="Lagos"/>
    <s v="Ikeja"/>
    <s v="P028"/>
    <x v="1"/>
    <s v="Accessories"/>
    <s v="Accessories Model 3"/>
    <n v="1240.3699999999999"/>
    <n v="10"/>
    <n v="0.3"/>
    <x v="1720"/>
    <n v="2023"/>
    <x v="7"/>
    <n v="9.9970170191152653E-3"/>
    <s v="Profit"/>
    <s v="Large Order"/>
  </r>
  <r>
    <s v="O01798"/>
    <x v="615"/>
    <d v="2023-04-01T00:00:00"/>
    <s v="C096"/>
    <x v="23"/>
    <x v="2"/>
    <x v="0"/>
    <s v="Rivers"/>
    <s v="Port Harcourt"/>
    <s v="P020"/>
    <x v="0"/>
    <s v="Binders"/>
    <s v="Binders Model 5"/>
    <n v="1338.63"/>
    <n v="7"/>
    <n v="0.05"/>
    <x v="1721"/>
    <n v="2023"/>
    <x v="3"/>
    <n v="0.20999828182544841"/>
    <s v="Profit"/>
    <s v="Large Order"/>
  </r>
  <r>
    <s v="O01799"/>
    <x v="577"/>
    <d v="2023-09-28T00:00:00"/>
    <s v="C052"/>
    <x v="99"/>
    <x v="1"/>
    <x v="3"/>
    <s v="Lagos"/>
    <s v="Ikeja"/>
    <s v="P021"/>
    <x v="1"/>
    <s v="Phones"/>
    <s v="Phones Model 1"/>
    <n v="1787.19"/>
    <n v="6"/>
    <n v="0.3"/>
    <x v="1722"/>
    <n v="2023"/>
    <x v="11"/>
    <n v="9.9989368785635552E-3"/>
    <s v="Profit"/>
    <s v="Large Order"/>
  </r>
  <r>
    <s v="O01800"/>
    <x v="209"/>
    <d v="2023-11-27T00:00:00"/>
    <s v="C037"/>
    <x v="25"/>
    <x v="0"/>
    <x v="2"/>
    <s v="Enugu"/>
    <s v="Enugu"/>
    <s v="P002"/>
    <x v="2"/>
    <s v="Chairs"/>
    <s v="Chairs Model 2"/>
    <n v="229.1"/>
    <n v="1"/>
    <n v="0.1"/>
    <x v="1723"/>
    <n v="2023"/>
    <x v="9"/>
    <n v="0.17001309471846357"/>
    <s v="Profit"/>
    <s v="Small Order"/>
  </r>
  <r>
    <s v="O01801"/>
    <x v="633"/>
    <d v="2023-01-09T00:00:00"/>
    <s v="C069"/>
    <x v="44"/>
    <x v="2"/>
    <x v="1"/>
    <s v="Kaduna"/>
    <s v="Kaduna"/>
    <s v="P023"/>
    <x v="1"/>
    <s v="Phones"/>
    <s v="Phones Model 3"/>
    <n v="1883.86"/>
    <n v="4"/>
    <n v="0"/>
    <x v="1724"/>
    <n v="2023"/>
    <x v="7"/>
    <n v="0.24999734587495887"/>
    <s v="Profit"/>
    <s v="Large Order"/>
  </r>
  <r>
    <s v="O01802"/>
    <x v="81"/>
    <d v="2024-09-17T00:00:00"/>
    <s v="C009"/>
    <x v="66"/>
    <x v="0"/>
    <x v="1"/>
    <s v="Kaduna"/>
    <s v="Kaduna"/>
    <s v="P020"/>
    <x v="0"/>
    <s v="Binders"/>
    <s v="Binders Model 5"/>
    <n v="237.96"/>
    <n v="10"/>
    <n v="0"/>
    <x v="1725"/>
    <n v="2024"/>
    <x v="11"/>
    <n v="0.25"/>
    <s v="Profit"/>
    <s v="Small Order"/>
  </r>
  <r>
    <s v="O01803"/>
    <x v="340"/>
    <d v="2024-09-25T00:00:00"/>
    <s v="C045"/>
    <x v="8"/>
    <x v="2"/>
    <x v="1"/>
    <s v="Kaduna"/>
    <s v="Kaduna"/>
    <s v="P030"/>
    <x v="1"/>
    <s v="Accessories"/>
    <s v="Accessories Model 5"/>
    <n v="1394.92"/>
    <n v="2"/>
    <n v="0.1"/>
    <x v="1726"/>
    <n v="2024"/>
    <x v="11"/>
    <n v="0.17000258079316374"/>
    <s v="Profit"/>
    <s v="Large Order"/>
  </r>
  <r>
    <s v="O01804"/>
    <x v="541"/>
    <d v="2023-02-19T00:00:00"/>
    <s v="C014"/>
    <x v="45"/>
    <x v="2"/>
    <x v="0"/>
    <s v="Rivers"/>
    <s v="Port Harcourt"/>
    <s v="P002"/>
    <x v="2"/>
    <s v="Chairs"/>
    <s v="Chairs Model 2"/>
    <n v="1637.36"/>
    <n v="7"/>
    <n v="0"/>
    <x v="1727"/>
    <n v="2023"/>
    <x v="8"/>
    <n v="0.25"/>
    <s v="Profit"/>
    <s v="Large Order"/>
  </r>
  <r>
    <s v="O01805"/>
    <x v="261"/>
    <d v="2023-08-26T00:00:00"/>
    <s v="C049"/>
    <x v="82"/>
    <x v="2"/>
    <x v="0"/>
    <s v="Rivers"/>
    <s v="Port Harcourt"/>
    <s v="P002"/>
    <x v="2"/>
    <s v="Chairs"/>
    <s v="Chairs Model 2"/>
    <n v="1486.91"/>
    <n v="2"/>
    <n v="0.3"/>
    <x v="1728"/>
    <n v="2023"/>
    <x v="0"/>
    <n v="1.0000605282095083E-2"/>
    <s v="Profit"/>
    <s v="Large Order"/>
  </r>
  <r>
    <s v="O01806"/>
    <x v="642"/>
    <d v="2024-12-24T00:00:00"/>
    <s v="C081"/>
    <x v="69"/>
    <x v="0"/>
    <x v="3"/>
    <s v="Lagos"/>
    <s v="Ikeja"/>
    <s v="P015"/>
    <x v="0"/>
    <s v="Paper"/>
    <s v="Paper Model 5"/>
    <n v="1006.14"/>
    <n v="5"/>
    <n v="0.3"/>
    <x v="1322"/>
    <n v="2024"/>
    <x v="5"/>
    <n v="9.9986085435426492E-3"/>
    <s v="Profit"/>
    <s v="Large Order"/>
  </r>
  <r>
    <s v="O01807"/>
    <x v="478"/>
    <d v="2024-07-17T00:00:00"/>
    <s v="C049"/>
    <x v="82"/>
    <x v="2"/>
    <x v="3"/>
    <s v="Lagos"/>
    <s v="Ikeja"/>
    <s v="P017"/>
    <x v="0"/>
    <s v="Binders"/>
    <s v="Binders Model 2"/>
    <n v="1984.17"/>
    <n v="10"/>
    <n v="0"/>
    <x v="1729"/>
    <n v="2024"/>
    <x v="1"/>
    <n v="0.2499987400273162"/>
    <s v="Profit"/>
    <s v="Large Order"/>
  </r>
  <r>
    <s v="O01808"/>
    <x v="391"/>
    <d v="2024-09-28T00:00:00"/>
    <s v="C037"/>
    <x v="25"/>
    <x v="0"/>
    <x v="1"/>
    <s v="Kaduna"/>
    <s v="Kaduna"/>
    <s v="P002"/>
    <x v="2"/>
    <s v="Chairs"/>
    <s v="Chairs Model 2"/>
    <n v="1254.73"/>
    <n v="7"/>
    <n v="0.1"/>
    <x v="1730"/>
    <n v="2024"/>
    <x v="11"/>
    <n v="0.16999673236473187"/>
    <s v="Profit"/>
    <s v="Large Order"/>
  </r>
  <r>
    <s v="O01809"/>
    <x v="92"/>
    <d v="2023-03-11T00:00:00"/>
    <s v="C009"/>
    <x v="66"/>
    <x v="0"/>
    <x v="1"/>
    <s v="Kaduna"/>
    <s v="Kaduna"/>
    <s v="P025"/>
    <x v="1"/>
    <s v="Phones"/>
    <s v="Phones Model 5"/>
    <n v="1621.27"/>
    <n v="10"/>
    <n v="0.05"/>
    <x v="1731"/>
    <n v="2023"/>
    <x v="3"/>
    <n v="0.21000203544135154"/>
    <s v="Profit"/>
    <s v="Large Order"/>
  </r>
  <r>
    <s v="O01810"/>
    <x v="35"/>
    <d v="2024-09-14T00:00:00"/>
    <s v="C003"/>
    <x v="64"/>
    <x v="0"/>
    <x v="0"/>
    <s v="Rivers"/>
    <s v="Port Harcourt"/>
    <s v="P004"/>
    <x v="2"/>
    <s v="Chairs"/>
    <s v="Chairs Model 4"/>
    <n v="1181.46"/>
    <n v="2"/>
    <n v="0.1"/>
    <x v="1732"/>
    <n v="2024"/>
    <x v="11"/>
    <n v="0.17000152353867248"/>
    <s v="Profit"/>
    <s v="Large Order"/>
  </r>
  <r>
    <s v="O01811"/>
    <x v="478"/>
    <d v="2024-07-17T00:00:00"/>
    <s v="C018"/>
    <x v="5"/>
    <x v="0"/>
    <x v="2"/>
    <s v="Enugu"/>
    <s v="Enugu"/>
    <s v="P019"/>
    <x v="0"/>
    <s v="Binders"/>
    <s v="Binders Model 4"/>
    <n v="1639.12"/>
    <n v="5"/>
    <n v="0"/>
    <x v="1733"/>
    <n v="2024"/>
    <x v="1"/>
    <n v="0.25"/>
    <s v="Profit"/>
    <s v="Large Order"/>
  </r>
  <r>
    <s v="O01812"/>
    <x v="422"/>
    <d v="2023-03-27T00:00:00"/>
    <s v="C073"/>
    <x v="21"/>
    <x v="2"/>
    <x v="2"/>
    <s v="Enugu"/>
    <s v="Enugu"/>
    <s v="P015"/>
    <x v="0"/>
    <s v="Paper"/>
    <s v="Paper Model 5"/>
    <n v="1044.3499999999999"/>
    <n v="9"/>
    <n v="0.05"/>
    <x v="1734"/>
    <n v="2023"/>
    <x v="3"/>
    <n v="0.20999664863312109"/>
    <s v="Profit"/>
    <s v="Large Order"/>
  </r>
  <r>
    <s v="O01813"/>
    <x v="430"/>
    <d v="2024-06-06T00:00:00"/>
    <s v="C051"/>
    <x v="67"/>
    <x v="1"/>
    <x v="1"/>
    <s v="Kaduna"/>
    <s v="Kaduna"/>
    <s v="P005"/>
    <x v="2"/>
    <s v="Chairs"/>
    <s v="Chairs Model 5"/>
    <n v="1981.94"/>
    <n v="5"/>
    <n v="0.2"/>
    <x v="1735"/>
    <n v="2024"/>
    <x v="2"/>
    <n v="8.9997679041746978E-2"/>
    <s v="Profit"/>
    <s v="Large Order"/>
  </r>
  <r>
    <s v="O01814"/>
    <x v="449"/>
    <d v="2024-09-04T00:00:00"/>
    <s v="C085"/>
    <x v="43"/>
    <x v="2"/>
    <x v="1"/>
    <s v="Kaduna"/>
    <s v="Kaduna"/>
    <s v="P030"/>
    <x v="1"/>
    <s v="Accessories"/>
    <s v="Accessories Model 5"/>
    <n v="668.15"/>
    <n v="8"/>
    <n v="0.2"/>
    <x v="1736"/>
    <n v="2024"/>
    <x v="0"/>
    <n v="8.9994761655316932E-2"/>
    <s v="Profit"/>
    <s v="Small Order"/>
  </r>
  <r>
    <s v="O01815"/>
    <x v="31"/>
    <d v="2023-12-31T00:00:00"/>
    <s v="C064"/>
    <x v="76"/>
    <x v="2"/>
    <x v="0"/>
    <s v="Rivers"/>
    <s v="Port Harcourt"/>
    <s v="P025"/>
    <x v="1"/>
    <s v="Phones"/>
    <s v="Phones Model 5"/>
    <n v="826.19"/>
    <n v="5"/>
    <n v="0.3"/>
    <x v="1737"/>
    <n v="2023"/>
    <x v="5"/>
    <n v="9.9977002868589532E-3"/>
    <s v="Profit"/>
    <s v="Small Order"/>
  </r>
  <r>
    <s v="O01816"/>
    <x v="470"/>
    <d v="2023-11-20T00:00:00"/>
    <s v="C075"/>
    <x v="97"/>
    <x v="0"/>
    <x v="3"/>
    <s v="Lagos"/>
    <s v="Ikeja"/>
    <s v="P013"/>
    <x v="0"/>
    <s v="Paper"/>
    <s v="Paper Model 3"/>
    <n v="908.66"/>
    <n v="3"/>
    <n v="0.2"/>
    <x v="1738"/>
    <n v="2023"/>
    <x v="9"/>
    <n v="9.0000660312988368E-2"/>
    <s v="Profit"/>
    <s v="Small Order"/>
  </r>
  <r>
    <s v="O01817"/>
    <x v="7"/>
    <d v="2023-05-29T00:00:00"/>
    <s v="C018"/>
    <x v="5"/>
    <x v="0"/>
    <x v="1"/>
    <s v="Kaduna"/>
    <s v="Kaduna"/>
    <s v="P024"/>
    <x v="1"/>
    <s v="Phones"/>
    <s v="Phones Model 4"/>
    <n v="676.27"/>
    <n v="10"/>
    <n v="0.05"/>
    <x v="1739"/>
    <n v="2023"/>
    <x v="2"/>
    <n v="0.21000487970780904"/>
    <s v="Profit"/>
    <s v="Small Order"/>
  </r>
  <r>
    <s v="O01818"/>
    <x v="666"/>
    <d v="2024-06-16T00:00:00"/>
    <s v="C027"/>
    <x v="15"/>
    <x v="2"/>
    <x v="3"/>
    <s v="Lagos"/>
    <s v="Ikeja"/>
    <s v="P017"/>
    <x v="0"/>
    <s v="Binders"/>
    <s v="Binders Model 2"/>
    <n v="1395.61"/>
    <n v="1"/>
    <n v="0.3"/>
    <x v="1512"/>
    <n v="2024"/>
    <x v="10"/>
    <n v="1.0002794476967062E-2"/>
    <s v="Profit"/>
    <s v="Large Order"/>
  </r>
  <r>
    <s v="O01819"/>
    <x v="99"/>
    <d v="2024-09-06T00:00:00"/>
    <s v="C029"/>
    <x v="38"/>
    <x v="2"/>
    <x v="0"/>
    <s v="Rivers"/>
    <s v="Port Harcourt"/>
    <s v="P018"/>
    <x v="0"/>
    <s v="Binders"/>
    <s v="Binders Model 3"/>
    <n v="1862.25"/>
    <n v="5"/>
    <n v="0"/>
    <x v="1740"/>
    <n v="2024"/>
    <x v="11"/>
    <n v="0.24999865753792455"/>
    <s v="Profit"/>
    <s v="Large Order"/>
  </r>
  <r>
    <s v="O01820"/>
    <x v="343"/>
    <d v="2023-02-26T00:00:00"/>
    <s v="C078"/>
    <x v="98"/>
    <x v="2"/>
    <x v="3"/>
    <s v="Lagos"/>
    <s v="Ikeja"/>
    <s v="P015"/>
    <x v="0"/>
    <s v="Paper"/>
    <s v="Paper Model 5"/>
    <n v="1303.1099999999999"/>
    <n v="6"/>
    <n v="0.05"/>
    <x v="1741"/>
    <n v="2023"/>
    <x v="8"/>
    <n v="0.20999762107573419"/>
    <s v="Profit"/>
    <s v="Large Order"/>
  </r>
  <r>
    <s v="O01821"/>
    <x v="378"/>
    <d v="2023-05-30T00:00:00"/>
    <s v="C067"/>
    <x v="47"/>
    <x v="1"/>
    <x v="3"/>
    <s v="Lagos"/>
    <s v="Ikeja"/>
    <s v="P014"/>
    <x v="0"/>
    <s v="Paper"/>
    <s v="Paper Model 4"/>
    <n v="1903.32"/>
    <n v="4"/>
    <n v="0.3"/>
    <x v="1742"/>
    <n v="2023"/>
    <x v="2"/>
    <n v="9.9983187272765488E-3"/>
    <s v="Profit"/>
    <s v="Large Order"/>
  </r>
  <r>
    <s v="O01822"/>
    <x v="147"/>
    <d v="2024-09-03T00:00:00"/>
    <s v="C087"/>
    <x v="11"/>
    <x v="1"/>
    <x v="0"/>
    <s v="Rivers"/>
    <s v="Port Harcourt"/>
    <s v="P019"/>
    <x v="0"/>
    <s v="Binders"/>
    <s v="Binders Model 4"/>
    <n v="1790.88"/>
    <n v="1"/>
    <n v="0"/>
    <x v="1743"/>
    <n v="2024"/>
    <x v="11"/>
    <n v="0.25"/>
    <s v="Profit"/>
    <s v="Large Order"/>
  </r>
  <r>
    <s v="O01823"/>
    <x v="156"/>
    <d v="2023-03-22T00:00:00"/>
    <s v="C069"/>
    <x v="44"/>
    <x v="2"/>
    <x v="0"/>
    <s v="Rivers"/>
    <s v="Port Harcourt"/>
    <s v="P002"/>
    <x v="2"/>
    <s v="Chairs"/>
    <s v="Chairs Model 2"/>
    <n v="1484.69"/>
    <n v="3"/>
    <n v="0.05"/>
    <x v="1744"/>
    <n v="2023"/>
    <x v="3"/>
    <n v="0.20999669964773787"/>
    <s v="Profit"/>
    <s v="Large Order"/>
  </r>
  <r>
    <s v="O01824"/>
    <x v="678"/>
    <d v="2023-08-06T00:00:00"/>
    <s v="C040"/>
    <x v="52"/>
    <x v="0"/>
    <x v="0"/>
    <s v="Rivers"/>
    <s v="Port Harcourt"/>
    <s v="P017"/>
    <x v="0"/>
    <s v="Binders"/>
    <s v="Binders Model 2"/>
    <n v="960.32"/>
    <n v="1"/>
    <n v="0.3"/>
    <x v="1698"/>
    <n v="2023"/>
    <x v="1"/>
    <n v="9.9966677774075297E-3"/>
    <s v="Profit"/>
    <s v="Small Order"/>
  </r>
  <r>
    <s v="O01825"/>
    <x v="80"/>
    <d v="2024-05-18T00:00:00"/>
    <s v="C030"/>
    <x v="22"/>
    <x v="1"/>
    <x v="2"/>
    <s v="Enugu"/>
    <s v="Enugu"/>
    <s v="P002"/>
    <x v="2"/>
    <s v="Chairs"/>
    <s v="Chairs Model 2"/>
    <n v="1372.33"/>
    <n v="3"/>
    <n v="0.1"/>
    <x v="1745"/>
    <n v="2024"/>
    <x v="2"/>
    <n v="0.17000284188205461"/>
    <s v="Profit"/>
    <s v="Large Order"/>
  </r>
  <r>
    <s v="O01826"/>
    <x v="324"/>
    <d v="2023-09-07T00:00:00"/>
    <s v="C005"/>
    <x v="29"/>
    <x v="2"/>
    <x v="1"/>
    <s v="Kaduna"/>
    <s v="Kaduna"/>
    <s v="P014"/>
    <x v="0"/>
    <s v="Paper"/>
    <s v="Paper Model 4"/>
    <n v="156.83000000000001"/>
    <n v="8"/>
    <n v="0.1"/>
    <x v="1746"/>
    <n v="2023"/>
    <x v="11"/>
    <n v="0.16999298603583496"/>
    <s v="Profit"/>
    <s v="Small Order"/>
  </r>
  <r>
    <s v="O01827"/>
    <x v="298"/>
    <d v="2023-08-19T00:00:00"/>
    <s v="C054"/>
    <x v="80"/>
    <x v="0"/>
    <x v="1"/>
    <s v="Kaduna"/>
    <s v="Kaduna"/>
    <s v="P016"/>
    <x v="0"/>
    <s v="Binders"/>
    <s v="Binders Model 1"/>
    <n v="576.08000000000004"/>
    <n v="6"/>
    <n v="0.3"/>
    <x v="1446"/>
    <n v="2023"/>
    <x v="0"/>
    <n v="9.9986113039855565E-3"/>
    <s v="Profit"/>
    <s v="Small Order"/>
  </r>
  <r>
    <s v="O01828"/>
    <x v="367"/>
    <d v="2023-10-19T00:00:00"/>
    <s v="C083"/>
    <x v="71"/>
    <x v="1"/>
    <x v="0"/>
    <s v="Rivers"/>
    <s v="Port Harcourt"/>
    <s v="P029"/>
    <x v="1"/>
    <s v="Accessories"/>
    <s v="Accessories Model 4"/>
    <n v="56.75"/>
    <n v="9"/>
    <n v="0.05"/>
    <x v="1747"/>
    <n v="2023"/>
    <x v="6"/>
    <n v="0.21004405286343611"/>
    <s v="Profit"/>
    <s v="Small Order"/>
  </r>
  <r>
    <s v="O01829"/>
    <x v="562"/>
    <d v="2023-06-09T00:00:00"/>
    <s v="C048"/>
    <x v="55"/>
    <x v="1"/>
    <x v="2"/>
    <s v="Enugu"/>
    <s v="Enugu"/>
    <s v="P027"/>
    <x v="1"/>
    <s v="Accessories"/>
    <s v="Accessories Model 2"/>
    <n v="1075.82"/>
    <n v="1"/>
    <n v="0.2"/>
    <x v="1748"/>
    <n v="2023"/>
    <x v="10"/>
    <n v="8.9996467810600292E-2"/>
    <s v="Profit"/>
    <s v="Large Order"/>
  </r>
  <r>
    <s v="O01830"/>
    <x v="553"/>
    <d v="2023-08-19T00:00:00"/>
    <s v="C063"/>
    <x v="10"/>
    <x v="0"/>
    <x v="2"/>
    <s v="Enugu"/>
    <s v="Enugu"/>
    <s v="P014"/>
    <x v="0"/>
    <s v="Paper"/>
    <s v="Paper Model 4"/>
    <n v="1443.41"/>
    <n v="3"/>
    <n v="0.3"/>
    <x v="1749"/>
    <n v="2023"/>
    <x v="0"/>
    <n v="9.9971595042295663E-3"/>
    <s v="Profit"/>
    <s v="Large Order"/>
  </r>
  <r>
    <s v="O01831"/>
    <x v="353"/>
    <d v="2024-02-19T00:00:00"/>
    <s v="C031"/>
    <x v="90"/>
    <x v="1"/>
    <x v="0"/>
    <s v="Rivers"/>
    <s v="Port Harcourt"/>
    <s v="P009"/>
    <x v="2"/>
    <s v="Tables"/>
    <s v="Tables Model 4"/>
    <n v="1125.32"/>
    <n v="7"/>
    <n v="0.3"/>
    <x v="831"/>
    <n v="2024"/>
    <x v="8"/>
    <n v="9.9971563644119018E-3"/>
    <s v="Profit"/>
    <s v="Large Order"/>
  </r>
  <r>
    <s v="O01832"/>
    <x v="276"/>
    <d v="2024-06-21T00:00:00"/>
    <s v="C059"/>
    <x v="60"/>
    <x v="0"/>
    <x v="2"/>
    <s v="Enugu"/>
    <s v="Enugu"/>
    <s v="P002"/>
    <x v="2"/>
    <s v="Chairs"/>
    <s v="Chairs Model 2"/>
    <n v="878.92"/>
    <n v="2"/>
    <n v="0.3"/>
    <x v="1750"/>
    <n v="2024"/>
    <x v="10"/>
    <n v="1.0000910207982524E-2"/>
    <s v="Profit"/>
    <s v="Small Order"/>
  </r>
  <r>
    <s v="O01833"/>
    <x v="360"/>
    <d v="2024-06-08T00:00:00"/>
    <s v="C054"/>
    <x v="80"/>
    <x v="0"/>
    <x v="1"/>
    <s v="Kaduna"/>
    <s v="Kaduna"/>
    <s v="P021"/>
    <x v="1"/>
    <s v="Phones"/>
    <s v="Phones Model 1"/>
    <n v="1847.91"/>
    <n v="2"/>
    <n v="0"/>
    <x v="1751"/>
    <n v="2024"/>
    <x v="10"/>
    <n v="0.25000135287973979"/>
    <s v="Profit"/>
    <s v="Large Order"/>
  </r>
  <r>
    <s v="O01834"/>
    <x v="176"/>
    <d v="2024-03-19T00:00:00"/>
    <s v="C085"/>
    <x v="43"/>
    <x v="2"/>
    <x v="0"/>
    <s v="Rivers"/>
    <s v="Port Harcourt"/>
    <s v="P028"/>
    <x v="1"/>
    <s v="Accessories"/>
    <s v="Accessories Model 3"/>
    <n v="1744.32"/>
    <n v="6"/>
    <n v="0.3"/>
    <x v="238"/>
    <n v="2024"/>
    <x v="3"/>
    <n v="9.9981654742249144E-3"/>
    <s v="Profit"/>
    <s v="Large Order"/>
  </r>
  <r>
    <s v="O01835"/>
    <x v="427"/>
    <d v="2024-09-16T00:00:00"/>
    <s v="C053"/>
    <x v="65"/>
    <x v="1"/>
    <x v="3"/>
    <s v="Lagos"/>
    <s v="Ikeja"/>
    <s v="P023"/>
    <x v="1"/>
    <s v="Phones"/>
    <s v="Phones Model 3"/>
    <n v="883.98"/>
    <n v="5"/>
    <n v="0"/>
    <x v="1752"/>
    <n v="2024"/>
    <x v="11"/>
    <n v="0.25000565623656645"/>
    <s v="Profit"/>
    <s v="Small Order"/>
  </r>
  <r>
    <s v="O01836"/>
    <x v="115"/>
    <d v="2024-11-14T00:00:00"/>
    <s v="C059"/>
    <x v="60"/>
    <x v="0"/>
    <x v="2"/>
    <s v="Enugu"/>
    <s v="Enugu"/>
    <s v="P016"/>
    <x v="0"/>
    <s v="Binders"/>
    <s v="Binders Model 1"/>
    <n v="1587.83"/>
    <n v="8"/>
    <n v="0.3"/>
    <x v="1111"/>
    <n v="2024"/>
    <x v="9"/>
    <n v="1.0001070643582752E-2"/>
    <s v="Profit"/>
    <s v="Large Order"/>
  </r>
  <r>
    <s v="O01837"/>
    <x v="258"/>
    <d v="2023-09-21T00:00:00"/>
    <s v="C061"/>
    <x v="62"/>
    <x v="2"/>
    <x v="3"/>
    <s v="Lagos"/>
    <s v="Ikeja"/>
    <s v="P014"/>
    <x v="0"/>
    <s v="Paper"/>
    <s v="Paper Model 4"/>
    <n v="1080.6400000000001"/>
    <n v="6"/>
    <n v="0.2"/>
    <x v="1753"/>
    <n v="2023"/>
    <x v="11"/>
    <n v="9.0002220906129693E-2"/>
    <s v="Profit"/>
    <s v="Large Order"/>
  </r>
  <r>
    <s v="O01838"/>
    <x v="511"/>
    <d v="2024-06-22T00:00:00"/>
    <s v="C100"/>
    <x v="74"/>
    <x v="2"/>
    <x v="0"/>
    <s v="Rivers"/>
    <s v="Port Harcourt"/>
    <s v="P028"/>
    <x v="1"/>
    <s v="Accessories"/>
    <s v="Accessories Model 3"/>
    <n v="445.78"/>
    <n v="6"/>
    <n v="0"/>
    <x v="1754"/>
    <n v="2024"/>
    <x v="10"/>
    <n v="0.24998878370496658"/>
    <s v="Profit"/>
    <s v="Small Order"/>
  </r>
  <r>
    <s v="O01839"/>
    <x v="509"/>
    <d v="2023-02-24T00:00:00"/>
    <s v="C054"/>
    <x v="80"/>
    <x v="0"/>
    <x v="0"/>
    <s v="Rivers"/>
    <s v="Port Harcourt"/>
    <s v="P024"/>
    <x v="1"/>
    <s v="Phones"/>
    <s v="Phones Model 4"/>
    <n v="528.52"/>
    <n v="7"/>
    <n v="0.05"/>
    <x v="1755"/>
    <n v="2023"/>
    <x v="8"/>
    <n v="0.21000151366078862"/>
    <s v="Profit"/>
    <s v="Small Order"/>
  </r>
  <r>
    <s v="O01840"/>
    <x v="404"/>
    <d v="2024-06-19T00:00:00"/>
    <s v="C061"/>
    <x v="62"/>
    <x v="2"/>
    <x v="3"/>
    <s v="Lagos"/>
    <s v="Ikeja"/>
    <s v="P013"/>
    <x v="0"/>
    <s v="Paper"/>
    <s v="Paper Model 3"/>
    <n v="1632.18"/>
    <n v="9"/>
    <n v="0.2"/>
    <x v="1756"/>
    <n v="2024"/>
    <x v="10"/>
    <n v="9.0002328174588586E-2"/>
    <s v="Profit"/>
    <s v="Large Order"/>
  </r>
  <r>
    <s v="O01841"/>
    <x v="576"/>
    <d v="2024-01-26T00:00:00"/>
    <s v="C005"/>
    <x v="29"/>
    <x v="2"/>
    <x v="3"/>
    <s v="Lagos"/>
    <s v="Ikeja"/>
    <s v="P016"/>
    <x v="0"/>
    <s v="Binders"/>
    <s v="Binders Model 1"/>
    <n v="468.81"/>
    <n v="2"/>
    <n v="0"/>
    <x v="1757"/>
    <n v="2024"/>
    <x v="7"/>
    <n v="0.24999466734924597"/>
    <s v="Profit"/>
    <s v="Small Order"/>
  </r>
  <r>
    <s v="O01842"/>
    <x v="510"/>
    <d v="2023-08-03T00:00:00"/>
    <s v="C096"/>
    <x v="23"/>
    <x v="2"/>
    <x v="3"/>
    <s v="Lagos"/>
    <s v="Ikeja"/>
    <s v="P009"/>
    <x v="2"/>
    <s v="Tables"/>
    <s v="Tables Model 4"/>
    <n v="1238.83"/>
    <n v="6"/>
    <n v="0.05"/>
    <x v="1758"/>
    <n v="2023"/>
    <x v="0"/>
    <n v="0.20999652898299201"/>
    <s v="Profit"/>
    <s v="Large Order"/>
  </r>
  <r>
    <s v="O01843"/>
    <x v="354"/>
    <d v="2023-12-12T00:00:00"/>
    <s v="C050"/>
    <x v="4"/>
    <x v="1"/>
    <x v="1"/>
    <s v="Kaduna"/>
    <s v="Kaduna"/>
    <s v="P029"/>
    <x v="1"/>
    <s v="Accessories"/>
    <s v="Accessories Model 4"/>
    <n v="789.34"/>
    <n v="4"/>
    <n v="0.3"/>
    <x v="1759"/>
    <n v="2023"/>
    <x v="5"/>
    <n v="9.9956926039476007E-3"/>
    <s v="Profit"/>
    <s v="Small Order"/>
  </r>
  <r>
    <s v="O01844"/>
    <x v="501"/>
    <d v="2024-10-13T00:00:00"/>
    <s v="C024"/>
    <x v="77"/>
    <x v="2"/>
    <x v="0"/>
    <s v="Rivers"/>
    <s v="Port Harcourt"/>
    <s v="P017"/>
    <x v="0"/>
    <s v="Binders"/>
    <s v="Binders Model 2"/>
    <n v="433.63"/>
    <n v="6"/>
    <n v="0"/>
    <x v="1760"/>
    <n v="2024"/>
    <x v="6"/>
    <n v="0.25000576528376728"/>
    <s v="Profit"/>
    <s v="Small Order"/>
  </r>
  <r>
    <s v="O01845"/>
    <x v="446"/>
    <d v="2024-04-14T00:00:00"/>
    <s v="C078"/>
    <x v="98"/>
    <x v="2"/>
    <x v="0"/>
    <s v="Rivers"/>
    <s v="Port Harcourt"/>
    <s v="P001"/>
    <x v="2"/>
    <s v="Chairs"/>
    <s v="Chairs Model 1"/>
    <n v="1196.46"/>
    <n v="2"/>
    <n v="0.2"/>
    <x v="1761"/>
    <n v="2024"/>
    <x v="4"/>
    <n v="8.9998829881483708E-2"/>
    <s v="Profit"/>
    <s v="Large Order"/>
  </r>
  <r>
    <s v="O01846"/>
    <x v="625"/>
    <d v="2023-03-14T00:00:00"/>
    <s v="C056"/>
    <x v="17"/>
    <x v="0"/>
    <x v="2"/>
    <s v="Enugu"/>
    <s v="Enugu"/>
    <s v="P008"/>
    <x v="2"/>
    <s v="Tables"/>
    <s v="Tables Model 3"/>
    <n v="1536.06"/>
    <n v="4"/>
    <n v="0.05"/>
    <x v="1762"/>
    <n v="2023"/>
    <x v="3"/>
    <n v="0.20999830735778552"/>
    <s v="Profit"/>
    <s v="Large Order"/>
  </r>
  <r>
    <s v="O01847"/>
    <x v="218"/>
    <d v="2023-11-22T00:00:00"/>
    <s v="C009"/>
    <x v="66"/>
    <x v="0"/>
    <x v="0"/>
    <s v="Rivers"/>
    <s v="Port Harcourt"/>
    <s v="P004"/>
    <x v="2"/>
    <s v="Chairs"/>
    <s v="Chairs Model 4"/>
    <n v="1090.28"/>
    <n v="3"/>
    <n v="0.1"/>
    <x v="1763"/>
    <n v="2023"/>
    <x v="9"/>
    <n v="0.17000220126939869"/>
    <s v="Profit"/>
    <s v="Large Order"/>
  </r>
  <r>
    <s v="O01848"/>
    <x v="623"/>
    <d v="2024-12-24T00:00:00"/>
    <s v="C060"/>
    <x v="89"/>
    <x v="1"/>
    <x v="3"/>
    <s v="Lagos"/>
    <s v="Ikeja"/>
    <s v="P012"/>
    <x v="0"/>
    <s v="Paper"/>
    <s v="Paper Model 2"/>
    <n v="206.66"/>
    <n v="4"/>
    <n v="0.3"/>
    <x v="1764"/>
    <n v="2024"/>
    <x v="5"/>
    <n v="1.0016452143617535E-2"/>
    <s v="Profit"/>
    <s v="Small Order"/>
  </r>
  <r>
    <s v="O01849"/>
    <x v="649"/>
    <d v="2024-11-10T00:00:00"/>
    <s v="C035"/>
    <x v="24"/>
    <x v="2"/>
    <x v="2"/>
    <s v="Enugu"/>
    <s v="Enugu"/>
    <s v="P002"/>
    <x v="2"/>
    <s v="Chairs"/>
    <s v="Chairs Model 2"/>
    <n v="852.92"/>
    <n v="5"/>
    <n v="0.1"/>
    <x v="1765"/>
    <n v="2024"/>
    <x v="9"/>
    <n v="0.17000422079444732"/>
    <s v="Profit"/>
    <s v="Small Order"/>
  </r>
  <r>
    <s v="O01850"/>
    <x v="292"/>
    <d v="2023-12-20T00:00:00"/>
    <s v="C043"/>
    <x v="81"/>
    <x v="1"/>
    <x v="2"/>
    <s v="Enugu"/>
    <s v="Enugu"/>
    <s v="P015"/>
    <x v="0"/>
    <s v="Paper"/>
    <s v="Paper Model 5"/>
    <n v="237.71"/>
    <n v="8"/>
    <n v="0"/>
    <x v="1766"/>
    <n v="2023"/>
    <x v="5"/>
    <n v="0.25001051701653276"/>
    <s v="Profit"/>
    <s v="Small Order"/>
  </r>
  <r>
    <s v="O01851"/>
    <x v="543"/>
    <d v="2024-12-21T00:00:00"/>
    <s v="C022"/>
    <x v="85"/>
    <x v="1"/>
    <x v="2"/>
    <s v="Enugu"/>
    <s v="Enugu"/>
    <s v="P013"/>
    <x v="0"/>
    <s v="Paper"/>
    <s v="Paper Model 3"/>
    <n v="1280.1500000000001"/>
    <n v="2"/>
    <n v="0.1"/>
    <x v="1767"/>
    <n v="2024"/>
    <x v="5"/>
    <n v="0.17000351521306095"/>
    <s v="Profit"/>
    <s v="Large Order"/>
  </r>
  <r>
    <s v="O01852"/>
    <x v="454"/>
    <d v="2023-12-02T00:00:00"/>
    <s v="C081"/>
    <x v="69"/>
    <x v="0"/>
    <x v="1"/>
    <s v="Kaduna"/>
    <s v="Kaduna"/>
    <s v="P014"/>
    <x v="0"/>
    <s v="Paper"/>
    <s v="Paper Model 4"/>
    <n v="1450.02"/>
    <n v="3"/>
    <n v="0.1"/>
    <x v="1768"/>
    <n v="2023"/>
    <x v="9"/>
    <n v="0.16999765520475579"/>
    <s v="Profit"/>
    <s v="Large Order"/>
  </r>
  <r>
    <s v="O01853"/>
    <x v="337"/>
    <d v="2024-09-13T00:00:00"/>
    <s v="C082"/>
    <x v="20"/>
    <x v="2"/>
    <x v="3"/>
    <s v="Lagos"/>
    <s v="Ikeja"/>
    <s v="P007"/>
    <x v="2"/>
    <s v="Tables"/>
    <s v="Tables Model 2"/>
    <n v="1415.52"/>
    <n v="4"/>
    <n v="0.1"/>
    <x v="1769"/>
    <n v="2024"/>
    <x v="11"/>
    <n v="0.17000113032666439"/>
    <s v="Profit"/>
    <s v="Large Order"/>
  </r>
  <r>
    <s v="O01854"/>
    <x v="290"/>
    <d v="2023-10-08T00:00:00"/>
    <s v="C076"/>
    <x v="42"/>
    <x v="2"/>
    <x v="3"/>
    <s v="Lagos"/>
    <s v="Ikeja"/>
    <s v="P021"/>
    <x v="1"/>
    <s v="Phones"/>
    <s v="Phones Model 1"/>
    <n v="832.67"/>
    <n v="6"/>
    <n v="0.3"/>
    <x v="1770"/>
    <n v="2023"/>
    <x v="6"/>
    <n v="1.0003963154671119E-2"/>
    <s v="Profit"/>
    <s v="Small Order"/>
  </r>
  <r>
    <s v="O01855"/>
    <x v="182"/>
    <d v="2023-12-30T00:00:00"/>
    <s v="C039"/>
    <x v="0"/>
    <x v="0"/>
    <x v="0"/>
    <s v="Rivers"/>
    <s v="Port Harcourt"/>
    <s v="P004"/>
    <x v="2"/>
    <s v="Chairs"/>
    <s v="Chairs Model 4"/>
    <n v="367.73"/>
    <n v="3"/>
    <n v="0.05"/>
    <x v="1771"/>
    <n v="2023"/>
    <x v="5"/>
    <n v="0.20999102602452885"/>
    <s v="Profit"/>
    <s v="Small Order"/>
  </r>
  <r>
    <s v="O01856"/>
    <x v="679"/>
    <d v="2023-08-31T00:00:00"/>
    <s v="C006"/>
    <x v="91"/>
    <x v="1"/>
    <x v="2"/>
    <s v="Enugu"/>
    <s v="Enugu"/>
    <s v="P021"/>
    <x v="1"/>
    <s v="Phones"/>
    <s v="Phones Model 1"/>
    <n v="906.44"/>
    <n v="4"/>
    <n v="0.3"/>
    <x v="1772"/>
    <n v="2023"/>
    <x v="0"/>
    <n v="9.9951458452848512E-3"/>
    <s v="Profit"/>
    <s v="Small Order"/>
  </r>
  <r>
    <s v="O01857"/>
    <x v="122"/>
    <d v="2023-07-13T00:00:00"/>
    <s v="C008"/>
    <x v="32"/>
    <x v="2"/>
    <x v="2"/>
    <s v="Enugu"/>
    <s v="Enugu"/>
    <s v="P025"/>
    <x v="1"/>
    <s v="Phones"/>
    <s v="Phones Model 5"/>
    <n v="1041.03"/>
    <n v="2"/>
    <n v="0.3"/>
    <x v="1773"/>
    <n v="2023"/>
    <x v="1"/>
    <n v="9.9997118238667471E-3"/>
    <s v="Profit"/>
    <s v="Large Order"/>
  </r>
  <r>
    <s v="O01858"/>
    <x v="159"/>
    <d v="2024-11-25T00:00:00"/>
    <s v="C083"/>
    <x v="71"/>
    <x v="1"/>
    <x v="3"/>
    <s v="Lagos"/>
    <s v="Ikeja"/>
    <s v="P003"/>
    <x v="2"/>
    <s v="Chairs"/>
    <s v="Chairs Model 3"/>
    <n v="218.23"/>
    <n v="6"/>
    <n v="0.2"/>
    <x v="1774"/>
    <n v="2024"/>
    <x v="9"/>
    <n v="8.999679237501719E-2"/>
    <s v="Profit"/>
    <s v="Small Order"/>
  </r>
  <r>
    <s v="O01859"/>
    <x v="67"/>
    <d v="2023-10-01T00:00:00"/>
    <s v="C044"/>
    <x v="26"/>
    <x v="0"/>
    <x v="3"/>
    <s v="Lagos"/>
    <s v="Ikeja"/>
    <s v="P001"/>
    <x v="2"/>
    <s v="Chairs"/>
    <s v="Chairs Model 1"/>
    <n v="1869.19"/>
    <n v="7"/>
    <n v="0.3"/>
    <x v="1775"/>
    <n v="2023"/>
    <x v="11"/>
    <n v="9.9989835169244437E-3"/>
    <s v="Profit"/>
    <s v="Large Order"/>
  </r>
  <r>
    <s v="O01860"/>
    <x v="101"/>
    <d v="2023-10-09T00:00:00"/>
    <s v="C064"/>
    <x v="76"/>
    <x v="2"/>
    <x v="2"/>
    <s v="Enugu"/>
    <s v="Enugu"/>
    <s v="P016"/>
    <x v="0"/>
    <s v="Binders"/>
    <s v="Binders Model 1"/>
    <n v="466.59"/>
    <n v="6"/>
    <n v="0.1"/>
    <x v="1776"/>
    <n v="2023"/>
    <x v="6"/>
    <n v="0.16999935703722754"/>
    <s v="Profit"/>
    <s v="Small Order"/>
  </r>
  <r>
    <s v="O01861"/>
    <x v="227"/>
    <d v="2023-06-26T00:00:00"/>
    <s v="C046"/>
    <x v="75"/>
    <x v="0"/>
    <x v="1"/>
    <s v="Kaduna"/>
    <s v="Kaduna"/>
    <s v="P001"/>
    <x v="2"/>
    <s v="Chairs"/>
    <s v="Chairs Model 1"/>
    <n v="397.92"/>
    <n v="3"/>
    <n v="0.3"/>
    <x v="1777"/>
    <n v="2023"/>
    <x v="10"/>
    <n v="1.0002010454362685E-2"/>
    <s v="Profit"/>
    <s v="Small Order"/>
  </r>
  <r>
    <s v="O01862"/>
    <x v="353"/>
    <d v="2024-02-20T00:00:00"/>
    <s v="C076"/>
    <x v="42"/>
    <x v="2"/>
    <x v="3"/>
    <s v="Lagos"/>
    <s v="Ikeja"/>
    <s v="P001"/>
    <x v="2"/>
    <s v="Chairs"/>
    <s v="Chairs Model 1"/>
    <n v="212.93"/>
    <n v="10"/>
    <n v="0.2"/>
    <x v="1778"/>
    <n v="2024"/>
    <x v="8"/>
    <n v="8.9982623397360628E-2"/>
    <s v="Profit"/>
    <s v="Small Order"/>
  </r>
  <r>
    <s v="O01863"/>
    <x v="536"/>
    <d v="2024-01-22T00:00:00"/>
    <s v="C058"/>
    <x v="78"/>
    <x v="1"/>
    <x v="2"/>
    <s v="Enugu"/>
    <s v="Enugu"/>
    <s v="P004"/>
    <x v="2"/>
    <s v="Chairs"/>
    <s v="Chairs Model 4"/>
    <n v="313.74"/>
    <n v="3"/>
    <n v="0.2"/>
    <x v="1779"/>
    <n v="2024"/>
    <x v="7"/>
    <n v="9.0010836998788799E-2"/>
    <s v="Profit"/>
    <s v="Small Order"/>
  </r>
  <r>
    <s v="O01864"/>
    <x v="355"/>
    <d v="2023-02-06T00:00:00"/>
    <s v="C067"/>
    <x v="47"/>
    <x v="1"/>
    <x v="1"/>
    <s v="Kaduna"/>
    <s v="Kaduna"/>
    <s v="P003"/>
    <x v="2"/>
    <s v="Chairs"/>
    <s v="Chairs Model 3"/>
    <n v="960.02"/>
    <n v="9"/>
    <n v="0.3"/>
    <x v="1698"/>
    <n v="2023"/>
    <x v="7"/>
    <n v="9.9997916710068534E-3"/>
    <s v="Profit"/>
    <s v="Small Order"/>
  </r>
  <r>
    <s v="O01865"/>
    <x v="320"/>
    <d v="2023-06-07T00:00:00"/>
    <s v="C025"/>
    <x v="87"/>
    <x v="0"/>
    <x v="3"/>
    <s v="Lagos"/>
    <s v="Ikeja"/>
    <s v="P016"/>
    <x v="0"/>
    <s v="Binders"/>
    <s v="Binders Model 1"/>
    <n v="1645.28"/>
    <n v="5"/>
    <n v="0.3"/>
    <x v="1780"/>
    <n v="2023"/>
    <x v="10"/>
    <n v="9.9982981620149753E-3"/>
    <s v="Profit"/>
    <s v="Large Order"/>
  </r>
  <r>
    <s v="O01866"/>
    <x v="680"/>
    <d v="2023-07-01T00:00:00"/>
    <s v="C028"/>
    <x v="92"/>
    <x v="1"/>
    <x v="3"/>
    <s v="Lagos"/>
    <s v="Ikeja"/>
    <s v="P002"/>
    <x v="2"/>
    <s v="Chairs"/>
    <s v="Chairs Model 2"/>
    <n v="1079.56"/>
    <n v="4"/>
    <n v="0.2"/>
    <x v="1781"/>
    <n v="2023"/>
    <x v="10"/>
    <n v="8.9999629478676499E-2"/>
    <s v="Profit"/>
    <s v="Large Order"/>
  </r>
  <r>
    <s v="O01867"/>
    <x v="605"/>
    <d v="2024-07-04T00:00:00"/>
    <s v="C009"/>
    <x v="66"/>
    <x v="0"/>
    <x v="2"/>
    <s v="Enugu"/>
    <s v="Enugu"/>
    <s v="P018"/>
    <x v="0"/>
    <s v="Binders"/>
    <s v="Binders Model 3"/>
    <n v="1341.38"/>
    <n v="10"/>
    <n v="0.3"/>
    <x v="1782"/>
    <n v="2024"/>
    <x v="10"/>
    <n v="9.9971670965721855E-3"/>
    <s v="Profit"/>
    <s v="Large Order"/>
  </r>
  <r>
    <s v="O01868"/>
    <x v="38"/>
    <d v="2024-07-19T00:00:00"/>
    <s v="C068"/>
    <x v="7"/>
    <x v="1"/>
    <x v="2"/>
    <s v="Enugu"/>
    <s v="Enugu"/>
    <s v="P026"/>
    <x v="1"/>
    <s v="Accessories"/>
    <s v="Accessories Model 1"/>
    <n v="607.61"/>
    <n v="7"/>
    <n v="0.3"/>
    <x v="1783"/>
    <n v="2024"/>
    <x v="1"/>
    <n v="1.0006418590872434E-2"/>
    <s v="Profit"/>
    <s v="Small Order"/>
  </r>
  <r>
    <s v="O01869"/>
    <x v="51"/>
    <d v="2024-05-29T00:00:00"/>
    <s v="C073"/>
    <x v="21"/>
    <x v="2"/>
    <x v="1"/>
    <s v="Kaduna"/>
    <s v="Kaduna"/>
    <s v="P007"/>
    <x v="2"/>
    <s v="Tables"/>
    <s v="Tables Model 2"/>
    <n v="320.27"/>
    <n v="8"/>
    <n v="0.2"/>
    <x v="1784"/>
    <n v="2024"/>
    <x v="2"/>
    <n v="8.9986573828332347E-2"/>
    <s v="Profit"/>
    <s v="Small Order"/>
  </r>
  <r>
    <s v="O01870"/>
    <x v="17"/>
    <d v="2025-01-02T00:00:00"/>
    <s v="C006"/>
    <x v="91"/>
    <x v="1"/>
    <x v="0"/>
    <s v="Rivers"/>
    <s v="Port Harcourt"/>
    <s v="P002"/>
    <x v="2"/>
    <s v="Chairs"/>
    <s v="Chairs Model 2"/>
    <n v="769.58"/>
    <n v="3"/>
    <n v="0.1"/>
    <x v="1785"/>
    <n v="2024"/>
    <x v="5"/>
    <n v="0.17000181917409496"/>
    <s v="Profit"/>
    <s v="Small Order"/>
  </r>
  <r>
    <s v="O01871"/>
    <x v="69"/>
    <d v="2023-01-29T00:00:00"/>
    <s v="C094"/>
    <x v="31"/>
    <x v="1"/>
    <x v="1"/>
    <s v="Kaduna"/>
    <s v="Kaduna"/>
    <s v="P007"/>
    <x v="2"/>
    <s v="Tables"/>
    <s v="Tables Model 2"/>
    <n v="1138.17"/>
    <n v="6"/>
    <n v="0.1"/>
    <x v="1786"/>
    <n v="2023"/>
    <x v="7"/>
    <n v="0.1700009664637093"/>
    <s v="Profit"/>
    <s v="Large Order"/>
  </r>
  <r>
    <s v="O01872"/>
    <x v="507"/>
    <d v="2024-11-05T00:00:00"/>
    <s v="C021"/>
    <x v="73"/>
    <x v="2"/>
    <x v="2"/>
    <s v="Enugu"/>
    <s v="Enugu"/>
    <s v="P010"/>
    <x v="2"/>
    <s v="Tables"/>
    <s v="Tables Model 5"/>
    <n v="1847.93"/>
    <n v="3"/>
    <n v="0.3"/>
    <x v="1787"/>
    <n v="2024"/>
    <x v="9"/>
    <n v="1.0000378802227356E-2"/>
    <s v="Profit"/>
    <s v="Large Order"/>
  </r>
  <r>
    <s v="O01873"/>
    <x v="368"/>
    <d v="2024-09-25T00:00:00"/>
    <s v="C082"/>
    <x v="20"/>
    <x v="2"/>
    <x v="0"/>
    <s v="Rivers"/>
    <s v="Port Harcourt"/>
    <s v="P002"/>
    <x v="2"/>
    <s v="Chairs"/>
    <s v="Chairs Model 2"/>
    <n v="1265.26"/>
    <n v="9"/>
    <n v="0.05"/>
    <x v="1788"/>
    <n v="2024"/>
    <x v="11"/>
    <n v="0.20999636438360494"/>
    <s v="Profit"/>
    <s v="Large Order"/>
  </r>
  <r>
    <s v="O01874"/>
    <x v="379"/>
    <d v="2024-05-19T00:00:00"/>
    <s v="C022"/>
    <x v="85"/>
    <x v="1"/>
    <x v="3"/>
    <s v="Lagos"/>
    <s v="Ikeja"/>
    <s v="P015"/>
    <x v="0"/>
    <s v="Paper"/>
    <s v="Paper Model 5"/>
    <n v="260.81"/>
    <n v="6"/>
    <n v="0.3"/>
    <x v="1789"/>
    <n v="2024"/>
    <x v="2"/>
    <n v="1.0007284996740922E-2"/>
    <s v="Profit"/>
    <s v="Small Order"/>
  </r>
  <r>
    <s v="O01875"/>
    <x v="312"/>
    <d v="2023-08-09T00:00:00"/>
    <s v="C020"/>
    <x v="12"/>
    <x v="0"/>
    <x v="1"/>
    <s v="Kaduna"/>
    <s v="Kaduna"/>
    <s v="P025"/>
    <x v="1"/>
    <s v="Phones"/>
    <s v="Phones Model 5"/>
    <n v="260.92"/>
    <n v="9"/>
    <n v="0.2"/>
    <x v="1790"/>
    <n v="2023"/>
    <x v="0"/>
    <n v="8.9989268741376666E-2"/>
    <s v="Profit"/>
    <s v="Small Order"/>
  </r>
  <r>
    <s v="O01876"/>
    <x v="578"/>
    <d v="2024-06-12T00:00:00"/>
    <s v="C023"/>
    <x v="40"/>
    <x v="0"/>
    <x v="0"/>
    <s v="Rivers"/>
    <s v="Port Harcourt"/>
    <s v="P001"/>
    <x v="2"/>
    <s v="Chairs"/>
    <s v="Chairs Model 1"/>
    <n v="965.61"/>
    <n v="4"/>
    <n v="0.3"/>
    <x v="1791"/>
    <n v="2024"/>
    <x v="10"/>
    <n v="1.0004038897691615E-2"/>
    <s v="Profit"/>
    <s v="Small Order"/>
  </r>
  <r>
    <s v="O01877"/>
    <x v="109"/>
    <d v="2024-07-31T00:00:00"/>
    <s v="C038"/>
    <x v="28"/>
    <x v="2"/>
    <x v="1"/>
    <s v="Kaduna"/>
    <s v="Kaduna"/>
    <s v="P015"/>
    <x v="0"/>
    <s v="Paper"/>
    <s v="Paper Model 5"/>
    <n v="1875.38"/>
    <n v="6"/>
    <n v="0.2"/>
    <x v="1792"/>
    <n v="2024"/>
    <x v="1"/>
    <n v="8.9997760453881345E-2"/>
    <s v="Profit"/>
    <s v="Large Order"/>
  </r>
  <r>
    <s v="O01878"/>
    <x v="290"/>
    <d v="2023-10-04T00:00:00"/>
    <s v="C057"/>
    <x v="70"/>
    <x v="1"/>
    <x v="2"/>
    <s v="Enugu"/>
    <s v="Enugu"/>
    <s v="P013"/>
    <x v="0"/>
    <s v="Paper"/>
    <s v="Paper Model 3"/>
    <n v="1019.21"/>
    <n v="6"/>
    <n v="0.2"/>
    <x v="1793"/>
    <n v="2023"/>
    <x v="6"/>
    <n v="9.000107926727563E-2"/>
    <s v="Profit"/>
    <s v="Large Order"/>
  </r>
  <r>
    <s v="O01879"/>
    <x v="575"/>
    <d v="2024-10-09T00:00:00"/>
    <s v="C087"/>
    <x v="11"/>
    <x v="1"/>
    <x v="1"/>
    <s v="Kaduna"/>
    <s v="Kaduna"/>
    <s v="P015"/>
    <x v="0"/>
    <s v="Paper"/>
    <s v="Paper Model 5"/>
    <n v="1132.01"/>
    <n v="3"/>
    <n v="0.3"/>
    <x v="1794"/>
    <n v="2024"/>
    <x v="6"/>
    <n v="9.9999116615577602E-3"/>
    <s v="Profit"/>
    <s v="Large Order"/>
  </r>
  <r>
    <s v="O01880"/>
    <x v="131"/>
    <d v="2023-11-03T00:00:00"/>
    <s v="C087"/>
    <x v="11"/>
    <x v="1"/>
    <x v="2"/>
    <s v="Enugu"/>
    <s v="Enugu"/>
    <s v="P008"/>
    <x v="2"/>
    <s v="Tables"/>
    <s v="Tables Model 3"/>
    <n v="304.31"/>
    <n v="8"/>
    <n v="0.2"/>
    <x v="1795"/>
    <n v="2023"/>
    <x v="6"/>
    <n v="9.0006900857678027E-2"/>
    <s v="Profit"/>
    <s v="Small Order"/>
  </r>
  <r>
    <s v="O01881"/>
    <x v="109"/>
    <d v="2024-08-05T00:00:00"/>
    <s v="C088"/>
    <x v="27"/>
    <x v="1"/>
    <x v="1"/>
    <s v="Kaduna"/>
    <s v="Kaduna"/>
    <s v="P030"/>
    <x v="1"/>
    <s v="Accessories"/>
    <s v="Accessories Model 5"/>
    <n v="25.72"/>
    <n v="3"/>
    <n v="0.2"/>
    <x v="753"/>
    <n v="2024"/>
    <x v="1"/>
    <n v="8.9813374805598756E-2"/>
    <s v="Profit"/>
    <s v="Small Order"/>
  </r>
  <r>
    <s v="O01882"/>
    <x v="575"/>
    <d v="2024-10-09T00:00:00"/>
    <s v="C061"/>
    <x v="62"/>
    <x v="2"/>
    <x v="2"/>
    <s v="Enugu"/>
    <s v="Enugu"/>
    <s v="P024"/>
    <x v="1"/>
    <s v="Phones"/>
    <s v="Phones Model 4"/>
    <n v="488.06"/>
    <n v="2"/>
    <n v="0"/>
    <x v="1796"/>
    <n v="2024"/>
    <x v="6"/>
    <n v="0.25001024464205218"/>
    <s v="Profit"/>
    <s v="Small Order"/>
  </r>
  <r>
    <s v="O01883"/>
    <x v="353"/>
    <d v="2024-02-20T00:00:00"/>
    <s v="C041"/>
    <x v="54"/>
    <x v="2"/>
    <x v="1"/>
    <s v="Kaduna"/>
    <s v="Kaduna"/>
    <s v="P006"/>
    <x v="2"/>
    <s v="Tables"/>
    <s v="Tables Model 1"/>
    <n v="486.56"/>
    <n v="4"/>
    <n v="0.1"/>
    <x v="1797"/>
    <n v="2024"/>
    <x v="8"/>
    <n v="0.17000986517592898"/>
    <s v="Profit"/>
    <s v="Small Order"/>
  </r>
  <r>
    <s v="O01884"/>
    <x v="275"/>
    <d v="2024-02-18T00:00:00"/>
    <s v="C005"/>
    <x v="29"/>
    <x v="2"/>
    <x v="3"/>
    <s v="Lagos"/>
    <s v="Ikeja"/>
    <s v="P027"/>
    <x v="1"/>
    <s v="Accessories"/>
    <s v="Accessories Model 2"/>
    <n v="524.79"/>
    <n v="3"/>
    <n v="0.05"/>
    <x v="1798"/>
    <n v="2024"/>
    <x v="8"/>
    <n v="0.21000781264886909"/>
    <s v="Profit"/>
    <s v="Small Order"/>
  </r>
  <r>
    <s v="O01885"/>
    <x v="629"/>
    <d v="2023-03-20T00:00:00"/>
    <s v="C062"/>
    <x v="95"/>
    <x v="1"/>
    <x v="3"/>
    <s v="Lagos"/>
    <s v="Ikeja"/>
    <s v="P019"/>
    <x v="0"/>
    <s v="Binders"/>
    <s v="Binders Model 4"/>
    <n v="376.04"/>
    <n v="8"/>
    <n v="0.1"/>
    <x v="1799"/>
    <n v="2023"/>
    <x v="3"/>
    <n v="0.17000850973300713"/>
    <s v="Profit"/>
    <s v="Small Order"/>
  </r>
  <r>
    <s v="O01886"/>
    <x v="681"/>
    <d v="2023-07-26T00:00:00"/>
    <s v="C018"/>
    <x v="5"/>
    <x v="0"/>
    <x v="1"/>
    <s v="Kaduna"/>
    <s v="Kaduna"/>
    <s v="P005"/>
    <x v="2"/>
    <s v="Chairs"/>
    <s v="Chairs Model 5"/>
    <n v="1644.42"/>
    <n v="5"/>
    <n v="0.1"/>
    <x v="61"/>
    <n v="2023"/>
    <x v="1"/>
    <n v="0.16999914863599325"/>
    <s v="Profit"/>
    <s v="Large Order"/>
  </r>
  <r>
    <s v="O01887"/>
    <x v="35"/>
    <d v="2024-09-10T00:00:00"/>
    <s v="C050"/>
    <x v="4"/>
    <x v="1"/>
    <x v="3"/>
    <s v="Lagos"/>
    <s v="Ikeja"/>
    <s v="P021"/>
    <x v="1"/>
    <s v="Phones"/>
    <s v="Phones Model 1"/>
    <n v="979.92"/>
    <n v="10"/>
    <n v="0.3"/>
    <x v="266"/>
    <n v="2024"/>
    <x v="11"/>
    <n v="1.0000816393174954E-2"/>
    <s v="Profit"/>
    <s v="Small Order"/>
  </r>
  <r>
    <s v="O01888"/>
    <x v="444"/>
    <d v="2023-05-27T00:00:00"/>
    <s v="C026"/>
    <x v="50"/>
    <x v="1"/>
    <x v="2"/>
    <s v="Enugu"/>
    <s v="Enugu"/>
    <s v="P015"/>
    <x v="0"/>
    <s v="Paper"/>
    <s v="Paper Model 5"/>
    <n v="1792.38"/>
    <n v="1"/>
    <n v="0.05"/>
    <x v="1800"/>
    <n v="2023"/>
    <x v="2"/>
    <n v="0.21000011158348117"/>
    <s v="Profit"/>
    <s v="Large Order"/>
  </r>
  <r>
    <s v="O01889"/>
    <x v="72"/>
    <d v="2023-08-20T00:00:00"/>
    <s v="C013"/>
    <x v="86"/>
    <x v="0"/>
    <x v="2"/>
    <s v="Enugu"/>
    <s v="Enugu"/>
    <s v="P022"/>
    <x v="1"/>
    <s v="Phones"/>
    <s v="Phones Model 2"/>
    <n v="1168.1099999999999"/>
    <n v="5"/>
    <n v="0.2"/>
    <x v="1801"/>
    <n v="2023"/>
    <x v="0"/>
    <n v="9.0000085608375927E-2"/>
    <s v="Profit"/>
    <s v="Large Order"/>
  </r>
  <r>
    <s v="O01890"/>
    <x v="580"/>
    <d v="2024-01-13T00:00:00"/>
    <s v="C086"/>
    <x v="51"/>
    <x v="1"/>
    <x v="2"/>
    <s v="Enugu"/>
    <s v="Enugu"/>
    <s v="P017"/>
    <x v="0"/>
    <s v="Binders"/>
    <s v="Binders Model 2"/>
    <n v="1957.98"/>
    <n v="9"/>
    <n v="0.05"/>
    <x v="1802"/>
    <n v="2024"/>
    <x v="7"/>
    <n v="0.21000214506787607"/>
    <s v="Profit"/>
    <s v="Large Order"/>
  </r>
  <r>
    <s v="O01891"/>
    <x v="489"/>
    <d v="2023-03-16T00:00:00"/>
    <s v="C078"/>
    <x v="98"/>
    <x v="2"/>
    <x v="2"/>
    <s v="Enugu"/>
    <s v="Enugu"/>
    <s v="P005"/>
    <x v="2"/>
    <s v="Chairs"/>
    <s v="Chairs Model 5"/>
    <n v="708.83"/>
    <n v="7"/>
    <n v="0.2"/>
    <x v="1803"/>
    <n v="2023"/>
    <x v="3"/>
    <n v="8.9993369355134509E-2"/>
    <s v="Profit"/>
    <s v="Small Order"/>
  </r>
  <r>
    <s v="O01892"/>
    <x v="185"/>
    <d v="2023-03-07T00:00:00"/>
    <s v="C010"/>
    <x v="35"/>
    <x v="2"/>
    <x v="3"/>
    <s v="Lagos"/>
    <s v="Ikeja"/>
    <s v="P001"/>
    <x v="2"/>
    <s v="Chairs"/>
    <s v="Chairs Model 1"/>
    <n v="1425.51"/>
    <n v="3"/>
    <n v="0"/>
    <x v="1804"/>
    <n v="2023"/>
    <x v="3"/>
    <n v="0.25000175375830402"/>
    <s v="Profit"/>
    <s v="Large Order"/>
  </r>
  <r>
    <s v="O01893"/>
    <x v="191"/>
    <d v="2023-12-24T00:00:00"/>
    <s v="C081"/>
    <x v="69"/>
    <x v="0"/>
    <x v="3"/>
    <s v="Lagos"/>
    <s v="Ikeja"/>
    <s v="P015"/>
    <x v="0"/>
    <s v="Paper"/>
    <s v="Paper Model 5"/>
    <n v="998.79"/>
    <n v="10"/>
    <n v="0.1"/>
    <x v="1805"/>
    <n v="2023"/>
    <x v="5"/>
    <n v="0.16999569479069673"/>
    <s v="Profit"/>
    <s v="Small Order"/>
  </r>
  <r>
    <s v="O01894"/>
    <x v="240"/>
    <d v="2024-10-19T00:00:00"/>
    <s v="C038"/>
    <x v="28"/>
    <x v="2"/>
    <x v="3"/>
    <s v="Lagos"/>
    <s v="Ikeja"/>
    <s v="P008"/>
    <x v="2"/>
    <s v="Tables"/>
    <s v="Tables Model 3"/>
    <n v="1393"/>
    <n v="9"/>
    <n v="0.05"/>
    <x v="1806"/>
    <n v="2024"/>
    <x v="6"/>
    <n v="0.21"/>
    <s v="Profit"/>
    <s v="Large Order"/>
  </r>
  <r>
    <s v="O01895"/>
    <x v="75"/>
    <d v="2023-04-11T00:00:00"/>
    <s v="C098"/>
    <x v="14"/>
    <x v="0"/>
    <x v="3"/>
    <s v="Lagos"/>
    <s v="Ikeja"/>
    <s v="P025"/>
    <x v="1"/>
    <s v="Phones"/>
    <s v="Phones Model 5"/>
    <n v="900.01"/>
    <n v="1"/>
    <n v="0.05"/>
    <x v="1807"/>
    <n v="2023"/>
    <x v="4"/>
    <n v="0.20999766669259232"/>
    <s v="Profit"/>
    <s v="Small Order"/>
  </r>
  <r>
    <s v="O01896"/>
    <x v="589"/>
    <d v="2023-02-08T00:00:00"/>
    <s v="C075"/>
    <x v="97"/>
    <x v="0"/>
    <x v="1"/>
    <s v="Kaduna"/>
    <s v="Kaduna"/>
    <s v="P002"/>
    <x v="2"/>
    <s v="Chairs"/>
    <s v="Chairs Model 2"/>
    <n v="838.96"/>
    <n v="7"/>
    <n v="0"/>
    <x v="1808"/>
    <n v="2023"/>
    <x v="8"/>
    <n v="0.25"/>
    <s v="Profit"/>
    <s v="Small Order"/>
  </r>
  <r>
    <s v="O01897"/>
    <x v="421"/>
    <d v="2023-12-15T00:00:00"/>
    <s v="C048"/>
    <x v="55"/>
    <x v="1"/>
    <x v="3"/>
    <s v="Lagos"/>
    <s v="Ikeja"/>
    <s v="P026"/>
    <x v="1"/>
    <s v="Accessories"/>
    <s v="Accessories Model 1"/>
    <n v="1509.14"/>
    <n v="10"/>
    <n v="0.3"/>
    <x v="1809"/>
    <n v="2023"/>
    <x v="5"/>
    <n v="9.9990723193341888E-3"/>
    <s v="Profit"/>
    <s v="Large Order"/>
  </r>
  <r>
    <s v="O01898"/>
    <x v="59"/>
    <d v="2023-05-20T00:00:00"/>
    <s v="C047"/>
    <x v="30"/>
    <x v="0"/>
    <x v="0"/>
    <s v="Rivers"/>
    <s v="Port Harcourt"/>
    <s v="P009"/>
    <x v="2"/>
    <s v="Tables"/>
    <s v="Tables Model 4"/>
    <n v="1045.69"/>
    <n v="6"/>
    <n v="0"/>
    <x v="1810"/>
    <n v="2023"/>
    <x v="2"/>
    <n v="0.24999760923409423"/>
    <s v="Profit"/>
    <s v="Large Order"/>
  </r>
  <r>
    <s v="O01899"/>
    <x v="7"/>
    <d v="2023-05-28T00:00:00"/>
    <s v="C061"/>
    <x v="62"/>
    <x v="2"/>
    <x v="2"/>
    <s v="Enugu"/>
    <s v="Enugu"/>
    <s v="P028"/>
    <x v="1"/>
    <s v="Accessories"/>
    <s v="Accessories Model 3"/>
    <n v="1810.36"/>
    <n v="10"/>
    <n v="0"/>
    <x v="1811"/>
    <n v="2023"/>
    <x v="2"/>
    <n v="0.25"/>
    <s v="Profit"/>
    <s v="Large Order"/>
  </r>
  <r>
    <s v="O01900"/>
    <x v="518"/>
    <d v="2023-06-07T00:00:00"/>
    <s v="C047"/>
    <x v="30"/>
    <x v="0"/>
    <x v="1"/>
    <s v="Kaduna"/>
    <s v="Kaduna"/>
    <s v="P010"/>
    <x v="2"/>
    <s v="Tables"/>
    <s v="Tables Model 5"/>
    <n v="1375.67"/>
    <n v="6"/>
    <n v="0.2"/>
    <x v="1812"/>
    <n v="2023"/>
    <x v="10"/>
    <n v="8.9999781924444092E-2"/>
    <s v="Profit"/>
    <s v="Large Order"/>
  </r>
  <r>
    <s v="O01901"/>
    <x v="612"/>
    <d v="2024-09-23T00:00:00"/>
    <s v="C036"/>
    <x v="84"/>
    <x v="1"/>
    <x v="3"/>
    <s v="Lagos"/>
    <s v="Ikeja"/>
    <s v="P022"/>
    <x v="1"/>
    <s v="Phones"/>
    <s v="Phones Model 2"/>
    <n v="1017.21"/>
    <n v="6"/>
    <n v="0.2"/>
    <x v="1813"/>
    <n v="2024"/>
    <x v="11"/>
    <n v="9.0001081389290305E-2"/>
    <s v="Profit"/>
    <s v="Large Order"/>
  </r>
  <r>
    <s v="O01902"/>
    <x v="416"/>
    <d v="2023-08-13T00:00:00"/>
    <s v="C094"/>
    <x v="31"/>
    <x v="1"/>
    <x v="3"/>
    <s v="Lagos"/>
    <s v="Ikeja"/>
    <s v="P026"/>
    <x v="1"/>
    <s v="Accessories"/>
    <s v="Accessories Model 1"/>
    <n v="1005.99"/>
    <n v="10"/>
    <n v="0.3"/>
    <x v="1322"/>
    <n v="2023"/>
    <x v="0"/>
    <n v="1.0000099404566646E-2"/>
    <s v="Profit"/>
    <s v="Large Order"/>
  </r>
  <r>
    <s v="O01903"/>
    <x v="565"/>
    <d v="2023-02-13T00:00:00"/>
    <s v="C034"/>
    <x v="96"/>
    <x v="1"/>
    <x v="2"/>
    <s v="Enugu"/>
    <s v="Enugu"/>
    <s v="P005"/>
    <x v="2"/>
    <s v="Chairs"/>
    <s v="Chairs Model 5"/>
    <n v="170.08"/>
    <n v="1"/>
    <n v="0.2"/>
    <x v="1814"/>
    <n v="2023"/>
    <x v="8"/>
    <n v="9.0016462841015984E-2"/>
    <s v="Profit"/>
    <s v="Small Order"/>
  </r>
  <r>
    <s v="O01904"/>
    <x v="682"/>
    <d v="2024-02-19T00:00:00"/>
    <s v="C035"/>
    <x v="24"/>
    <x v="2"/>
    <x v="0"/>
    <s v="Rivers"/>
    <s v="Port Harcourt"/>
    <s v="P008"/>
    <x v="2"/>
    <s v="Tables"/>
    <s v="Tables Model 3"/>
    <n v="1819.74"/>
    <n v="3"/>
    <n v="0.2"/>
    <x v="1815"/>
    <n v="2024"/>
    <x v="8"/>
    <n v="9.0001868398782242E-2"/>
    <s v="Profit"/>
    <s v="Large Order"/>
  </r>
  <r>
    <s v="O01905"/>
    <x v="513"/>
    <d v="2024-08-14T00:00:00"/>
    <s v="C025"/>
    <x v="87"/>
    <x v="0"/>
    <x v="3"/>
    <s v="Lagos"/>
    <s v="Ikeja"/>
    <s v="P015"/>
    <x v="0"/>
    <s v="Paper"/>
    <s v="Paper Model 5"/>
    <n v="982.3"/>
    <n v="7"/>
    <n v="0"/>
    <x v="1816"/>
    <n v="2024"/>
    <x v="0"/>
    <n v="0.24999490990532425"/>
    <s v="Profit"/>
    <s v="Small Order"/>
  </r>
  <r>
    <s v="O01906"/>
    <x v="650"/>
    <d v="2023-06-12T00:00:00"/>
    <s v="C052"/>
    <x v="99"/>
    <x v="1"/>
    <x v="1"/>
    <s v="Kaduna"/>
    <s v="Kaduna"/>
    <s v="P025"/>
    <x v="1"/>
    <s v="Phones"/>
    <s v="Phones Model 5"/>
    <n v="177.1"/>
    <n v="4"/>
    <n v="0.1"/>
    <x v="1817"/>
    <n v="2023"/>
    <x v="10"/>
    <n v="0.17001693958215697"/>
    <s v="Profit"/>
    <s v="Small Order"/>
  </r>
  <r>
    <s v="O01907"/>
    <x v="583"/>
    <d v="2023-06-27T00:00:00"/>
    <s v="C100"/>
    <x v="74"/>
    <x v="2"/>
    <x v="0"/>
    <s v="Rivers"/>
    <s v="Port Harcourt"/>
    <s v="P016"/>
    <x v="0"/>
    <s v="Binders"/>
    <s v="Binders Model 1"/>
    <n v="1716.03"/>
    <n v="9"/>
    <n v="0"/>
    <x v="1818"/>
    <n v="2023"/>
    <x v="10"/>
    <n v="0.25000145685098746"/>
    <s v="Profit"/>
    <s v="Large Order"/>
  </r>
  <r>
    <s v="O01908"/>
    <x v="239"/>
    <d v="2023-03-05T00:00:00"/>
    <s v="C048"/>
    <x v="55"/>
    <x v="1"/>
    <x v="0"/>
    <s v="Rivers"/>
    <s v="Port Harcourt"/>
    <s v="P007"/>
    <x v="2"/>
    <s v="Tables"/>
    <s v="Tables Model 2"/>
    <n v="701.38"/>
    <n v="1"/>
    <n v="0"/>
    <x v="1819"/>
    <n v="2023"/>
    <x v="3"/>
    <n v="0.24999287119678348"/>
    <s v="Profit"/>
    <s v="Small Order"/>
  </r>
  <r>
    <s v="O01909"/>
    <x v="683"/>
    <d v="2024-03-07T00:00:00"/>
    <s v="C036"/>
    <x v="84"/>
    <x v="1"/>
    <x v="0"/>
    <s v="Rivers"/>
    <s v="Port Harcourt"/>
    <s v="P011"/>
    <x v="0"/>
    <s v="Paper"/>
    <s v="Paper Model 1"/>
    <n v="356.43"/>
    <n v="7"/>
    <n v="0"/>
    <x v="1820"/>
    <n v="2024"/>
    <x v="3"/>
    <n v="0.25000701399994391"/>
    <s v="Profit"/>
    <s v="Small Order"/>
  </r>
  <r>
    <s v="O01910"/>
    <x v="572"/>
    <d v="2024-08-28T00:00:00"/>
    <s v="C098"/>
    <x v="14"/>
    <x v="0"/>
    <x v="2"/>
    <s v="Enugu"/>
    <s v="Enugu"/>
    <s v="P009"/>
    <x v="2"/>
    <s v="Tables"/>
    <s v="Tables Model 4"/>
    <n v="1583.74"/>
    <n v="5"/>
    <n v="0.2"/>
    <x v="1821"/>
    <n v="2024"/>
    <x v="0"/>
    <n v="9.0002146817028048E-2"/>
    <s v="Profit"/>
    <s v="Large Order"/>
  </r>
  <r>
    <s v="O01911"/>
    <x v="594"/>
    <d v="2024-03-30T00:00:00"/>
    <s v="C026"/>
    <x v="50"/>
    <x v="1"/>
    <x v="3"/>
    <s v="Lagos"/>
    <s v="Ikeja"/>
    <s v="P024"/>
    <x v="1"/>
    <s v="Phones"/>
    <s v="Phones Model 4"/>
    <n v="412.72"/>
    <n v="7"/>
    <n v="0.1"/>
    <x v="1822"/>
    <n v="2024"/>
    <x v="3"/>
    <n v="0.16999418491955803"/>
    <s v="Profit"/>
    <s v="Small Order"/>
  </r>
  <r>
    <s v="O01912"/>
    <x v="614"/>
    <d v="2023-04-12T00:00:00"/>
    <s v="C052"/>
    <x v="99"/>
    <x v="1"/>
    <x v="2"/>
    <s v="Enugu"/>
    <s v="Enugu"/>
    <s v="P020"/>
    <x v="0"/>
    <s v="Binders"/>
    <s v="Binders Model 5"/>
    <n v="1923.82"/>
    <n v="10"/>
    <n v="0.05"/>
    <x v="1823"/>
    <n v="2023"/>
    <x v="4"/>
    <n v="0.20999885644187086"/>
    <s v="Profit"/>
    <s v="Large Order"/>
  </r>
  <r>
    <s v="O01913"/>
    <x v="245"/>
    <d v="2024-08-07T00:00:00"/>
    <s v="C050"/>
    <x v="4"/>
    <x v="1"/>
    <x v="3"/>
    <s v="Lagos"/>
    <s v="Ikeja"/>
    <s v="P030"/>
    <x v="1"/>
    <s v="Accessories"/>
    <s v="Accessories Model 5"/>
    <n v="1532.3"/>
    <n v="10"/>
    <n v="0.05"/>
    <x v="1824"/>
    <n v="2024"/>
    <x v="0"/>
    <n v="0.20999804215884615"/>
    <s v="Profit"/>
    <s v="Large Order"/>
  </r>
  <r>
    <s v="O01914"/>
    <x v="167"/>
    <d v="2024-12-13T00:00:00"/>
    <s v="C021"/>
    <x v="73"/>
    <x v="2"/>
    <x v="1"/>
    <s v="Kaduna"/>
    <s v="Kaduna"/>
    <s v="P025"/>
    <x v="1"/>
    <s v="Phones"/>
    <s v="Phones Model 5"/>
    <n v="44.99"/>
    <n v="4"/>
    <n v="0.2"/>
    <x v="1825"/>
    <n v="2024"/>
    <x v="5"/>
    <n v="9.0020004445432317E-2"/>
    <s v="Profit"/>
    <s v="Small Order"/>
  </r>
  <r>
    <s v="O01915"/>
    <x v="236"/>
    <d v="2025-01-04T00:00:00"/>
    <s v="C086"/>
    <x v="51"/>
    <x v="1"/>
    <x v="1"/>
    <s v="Kaduna"/>
    <s v="Kaduna"/>
    <s v="P005"/>
    <x v="2"/>
    <s v="Chairs"/>
    <s v="Chairs Model 5"/>
    <n v="1881.73"/>
    <n v="1"/>
    <n v="0.05"/>
    <x v="1826"/>
    <n v="2024"/>
    <x v="5"/>
    <n v="0.20999824629463315"/>
    <s v="Profit"/>
    <s v="Large Order"/>
  </r>
  <r>
    <s v="O01916"/>
    <x v="647"/>
    <d v="2023-10-14T00:00:00"/>
    <s v="C058"/>
    <x v="78"/>
    <x v="1"/>
    <x v="2"/>
    <s v="Enugu"/>
    <s v="Enugu"/>
    <s v="P015"/>
    <x v="0"/>
    <s v="Paper"/>
    <s v="Paper Model 5"/>
    <n v="34.76"/>
    <n v="9"/>
    <n v="0.2"/>
    <x v="1827"/>
    <n v="2023"/>
    <x v="6"/>
    <n v="9.0046029919447643E-2"/>
    <s v="Profit"/>
    <s v="Small Order"/>
  </r>
  <r>
    <s v="O01917"/>
    <x v="503"/>
    <d v="2024-03-21T00:00:00"/>
    <s v="C037"/>
    <x v="25"/>
    <x v="0"/>
    <x v="1"/>
    <s v="Kaduna"/>
    <s v="Kaduna"/>
    <s v="P014"/>
    <x v="0"/>
    <s v="Paper"/>
    <s v="Paper Model 4"/>
    <n v="1116.3499999999999"/>
    <n v="8"/>
    <n v="0"/>
    <x v="1828"/>
    <n v="2024"/>
    <x v="3"/>
    <n v="0.2500022394410355"/>
    <s v="Profit"/>
    <s v="Large Order"/>
  </r>
  <r>
    <s v="O01918"/>
    <x v="187"/>
    <d v="2024-07-22T00:00:00"/>
    <s v="C049"/>
    <x v="82"/>
    <x v="2"/>
    <x v="1"/>
    <s v="Kaduna"/>
    <s v="Kaduna"/>
    <s v="P029"/>
    <x v="1"/>
    <s v="Accessories"/>
    <s v="Accessories Model 4"/>
    <n v="574.58000000000004"/>
    <n v="6"/>
    <n v="0"/>
    <x v="1829"/>
    <n v="2024"/>
    <x v="1"/>
    <n v="0.25000870200842351"/>
    <s v="Profit"/>
    <s v="Small Order"/>
  </r>
  <r>
    <s v="O01919"/>
    <x v="262"/>
    <d v="2023-12-31T00:00:00"/>
    <s v="C065"/>
    <x v="68"/>
    <x v="1"/>
    <x v="3"/>
    <s v="Lagos"/>
    <s v="Ikeja"/>
    <s v="P021"/>
    <x v="1"/>
    <s v="Phones"/>
    <s v="Phones Model 1"/>
    <n v="1359.57"/>
    <n v="9"/>
    <n v="0.1"/>
    <x v="1830"/>
    <n v="2023"/>
    <x v="5"/>
    <n v="0.170002280132689"/>
    <s v="Profit"/>
    <s v="Large Order"/>
  </r>
  <r>
    <s v="O01920"/>
    <x v="229"/>
    <d v="2024-12-22T00:00:00"/>
    <s v="C039"/>
    <x v="0"/>
    <x v="0"/>
    <x v="0"/>
    <s v="Rivers"/>
    <s v="Port Harcourt"/>
    <s v="P030"/>
    <x v="1"/>
    <s v="Accessories"/>
    <s v="Accessories Model 5"/>
    <n v="1714.94"/>
    <n v="7"/>
    <n v="0"/>
    <x v="1831"/>
    <n v="2024"/>
    <x v="5"/>
    <n v="0.25000291555389692"/>
    <s v="Profit"/>
    <s v="Large Order"/>
  </r>
  <r>
    <s v="O01921"/>
    <x v="648"/>
    <d v="2024-03-15T00:00:00"/>
    <s v="C042"/>
    <x v="49"/>
    <x v="1"/>
    <x v="1"/>
    <s v="Kaduna"/>
    <s v="Kaduna"/>
    <s v="P026"/>
    <x v="1"/>
    <s v="Accessories"/>
    <s v="Accessories Model 1"/>
    <n v="182.64"/>
    <n v="10"/>
    <n v="0.05"/>
    <x v="1113"/>
    <n v="2024"/>
    <x v="3"/>
    <n v="0.20997590889180906"/>
    <s v="Profit"/>
    <s v="Small Order"/>
  </r>
  <r>
    <s v="O01922"/>
    <x v="322"/>
    <d v="2024-12-31T00:00:00"/>
    <s v="C003"/>
    <x v="64"/>
    <x v="0"/>
    <x v="0"/>
    <s v="Rivers"/>
    <s v="Port Harcourt"/>
    <s v="P026"/>
    <x v="1"/>
    <s v="Accessories"/>
    <s v="Accessories Model 1"/>
    <n v="906.79"/>
    <n v="10"/>
    <n v="0.05"/>
    <x v="1832"/>
    <n v="2024"/>
    <x v="5"/>
    <n v="0.21000452144377421"/>
    <s v="Profit"/>
    <s v="Small Order"/>
  </r>
  <r>
    <s v="O01923"/>
    <x v="452"/>
    <d v="2024-05-07T00:00:00"/>
    <s v="C091"/>
    <x v="57"/>
    <x v="2"/>
    <x v="1"/>
    <s v="Kaduna"/>
    <s v="Kaduna"/>
    <s v="P026"/>
    <x v="1"/>
    <s v="Accessories"/>
    <s v="Accessories Model 1"/>
    <n v="695.82"/>
    <n v="3"/>
    <n v="0.1"/>
    <x v="1833"/>
    <n v="2024"/>
    <x v="2"/>
    <n v="0.17000086229197206"/>
    <s v="Profit"/>
    <s v="Small Order"/>
  </r>
  <r>
    <s v="O01924"/>
    <x v="48"/>
    <d v="2023-04-23T00:00:00"/>
    <s v="C084"/>
    <x v="53"/>
    <x v="0"/>
    <x v="3"/>
    <s v="Lagos"/>
    <s v="Ikeja"/>
    <s v="P017"/>
    <x v="0"/>
    <s v="Binders"/>
    <s v="Binders Model 2"/>
    <n v="158.06"/>
    <n v="9"/>
    <n v="0"/>
    <x v="1834"/>
    <n v="2023"/>
    <x v="4"/>
    <n v="0.25003163355687713"/>
    <s v="Profit"/>
    <s v="Small Order"/>
  </r>
  <r>
    <s v="O01925"/>
    <x v="389"/>
    <d v="2023-11-08T00:00:00"/>
    <s v="C029"/>
    <x v="38"/>
    <x v="2"/>
    <x v="3"/>
    <s v="Lagos"/>
    <s v="Ikeja"/>
    <s v="P010"/>
    <x v="2"/>
    <s v="Tables"/>
    <s v="Tables Model 5"/>
    <n v="761.24"/>
    <n v="8"/>
    <n v="0.2"/>
    <x v="1835"/>
    <n v="2023"/>
    <x v="9"/>
    <n v="8.9997898166149976E-2"/>
    <s v="Profit"/>
    <s v="Small Order"/>
  </r>
  <r>
    <s v="O01926"/>
    <x v="613"/>
    <d v="2023-05-31T00:00:00"/>
    <s v="C046"/>
    <x v="75"/>
    <x v="0"/>
    <x v="0"/>
    <s v="Rivers"/>
    <s v="Port Harcourt"/>
    <s v="P011"/>
    <x v="0"/>
    <s v="Paper"/>
    <s v="Paper Model 1"/>
    <n v="1425.05"/>
    <n v="4"/>
    <n v="0.05"/>
    <x v="1836"/>
    <n v="2023"/>
    <x v="2"/>
    <n v="0.20999964913511807"/>
    <s v="Profit"/>
    <s v="Large Order"/>
  </r>
  <r>
    <s v="O01927"/>
    <x v="189"/>
    <d v="2023-11-14T00:00:00"/>
    <s v="C072"/>
    <x v="2"/>
    <x v="0"/>
    <x v="3"/>
    <s v="Lagos"/>
    <s v="Ikeja"/>
    <s v="P025"/>
    <x v="1"/>
    <s v="Phones"/>
    <s v="Phones Model 5"/>
    <n v="21.92"/>
    <n v="4"/>
    <n v="0.05"/>
    <x v="218"/>
    <n v="2023"/>
    <x v="9"/>
    <n v="0.20985401459854011"/>
    <s v="Profit"/>
    <s v="Small Order"/>
  </r>
  <r>
    <s v="O01928"/>
    <x v="561"/>
    <d v="2023-12-17T00:00:00"/>
    <s v="C021"/>
    <x v="73"/>
    <x v="2"/>
    <x v="1"/>
    <s v="Kaduna"/>
    <s v="Kaduna"/>
    <s v="P021"/>
    <x v="1"/>
    <s v="Phones"/>
    <s v="Phones Model 1"/>
    <n v="951.79"/>
    <n v="8"/>
    <n v="0.05"/>
    <x v="1837"/>
    <n v="2023"/>
    <x v="5"/>
    <n v="0.21000430767291103"/>
    <s v="Profit"/>
    <s v="Small Order"/>
  </r>
  <r>
    <s v="O01929"/>
    <x v="338"/>
    <d v="2024-05-06T00:00:00"/>
    <s v="C041"/>
    <x v="54"/>
    <x v="2"/>
    <x v="3"/>
    <s v="Lagos"/>
    <s v="Ikeja"/>
    <s v="P002"/>
    <x v="2"/>
    <s v="Chairs"/>
    <s v="Chairs Model 2"/>
    <n v="1131.48"/>
    <n v="10"/>
    <n v="0"/>
    <x v="1838"/>
    <n v="2024"/>
    <x v="2"/>
    <n v="0.25"/>
    <s v="Profit"/>
    <s v="Large Order"/>
  </r>
  <r>
    <s v="O01930"/>
    <x v="684"/>
    <d v="2024-12-11T00:00:00"/>
    <s v="C013"/>
    <x v="86"/>
    <x v="0"/>
    <x v="2"/>
    <s v="Enugu"/>
    <s v="Enugu"/>
    <s v="P009"/>
    <x v="2"/>
    <s v="Tables"/>
    <s v="Tables Model 4"/>
    <n v="1884.84"/>
    <n v="6"/>
    <n v="0.05"/>
    <x v="1839"/>
    <n v="2024"/>
    <x v="5"/>
    <n v="0.21000190997644363"/>
    <s v="Profit"/>
    <s v="Large Order"/>
  </r>
  <r>
    <s v="O01931"/>
    <x v="685"/>
    <d v="2023-12-29T00:00:00"/>
    <s v="C066"/>
    <x v="63"/>
    <x v="1"/>
    <x v="1"/>
    <s v="Kaduna"/>
    <s v="Kaduna"/>
    <s v="P013"/>
    <x v="0"/>
    <s v="Paper"/>
    <s v="Paper Model 3"/>
    <n v="1760.06"/>
    <n v="5"/>
    <n v="0.1"/>
    <x v="1840"/>
    <n v="2023"/>
    <x v="5"/>
    <n v="0.16999988636751021"/>
    <s v="Profit"/>
    <s v="Large Order"/>
  </r>
  <r>
    <s v="O01932"/>
    <x v="330"/>
    <d v="2024-01-28T00:00:00"/>
    <s v="C007"/>
    <x v="88"/>
    <x v="0"/>
    <x v="1"/>
    <s v="Kaduna"/>
    <s v="Kaduna"/>
    <s v="P023"/>
    <x v="1"/>
    <s v="Phones"/>
    <s v="Phones Model 3"/>
    <n v="1486.35"/>
    <n v="1"/>
    <n v="0.3"/>
    <x v="1841"/>
    <n v="2024"/>
    <x v="7"/>
    <n v="9.9976452383355209E-3"/>
    <s v="Profit"/>
    <s v="Large Order"/>
  </r>
  <r>
    <s v="O01933"/>
    <x v="344"/>
    <d v="2023-06-22T00:00:00"/>
    <s v="C056"/>
    <x v="17"/>
    <x v="0"/>
    <x v="3"/>
    <s v="Lagos"/>
    <s v="Ikeja"/>
    <s v="P021"/>
    <x v="1"/>
    <s v="Phones"/>
    <s v="Phones Model 1"/>
    <n v="899.46"/>
    <n v="5"/>
    <n v="0.2"/>
    <x v="1842"/>
    <n v="2023"/>
    <x v="10"/>
    <n v="8.999844351055078E-2"/>
    <s v="Profit"/>
    <s v="Small Order"/>
  </r>
  <r>
    <s v="O01934"/>
    <x v="185"/>
    <d v="2023-03-04T00:00:00"/>
    <s v="C090"/>
    <x v="93"/>
    <x v="2"/>
    <x v="2"/>
    <s v="Enugu"/>
    <s v="Enugu"/>
    <s v="P001"/>
    <x v="2"/>
    <s v="Chairs"/>
    <s v="Chairs Model 1"/>
    <n v="1916.41"/>
    <n v="7"/>
    <n v="0.1"/>
    <x v="1843"/>
    <n v="2023"/>
    <x v="3"/>
    <n v="0.17000015654270223"/>
    <s v="Profit"/>
    <s v="Large Order"/>
  </r>
  <r>
    <s v="O01935"/>
    <x v="66"/>
    <d v="2023-12-04T00:00:00"/>
    <s v="C033"/>
    <x v="16"/>
    <x v="2"/>
    <x v="3"/>
    <s v="Lagos"/>
    <s v="Ikeja"/>
    <s v="P010"/>
    <x v="2"/>
    <s v="Tables"/>
    <s v="Tables Model 5"/>
    <n v="1156.3900000000001"/>
    <n v="10"/>
    <n v="0"/>
    <x v="1844"/>
    <n v="2023"/>
    <x v="5"/>
    <n v="0.25000216190039692"/>
    <s v="Profit"/>
    <s v="Large Order"/>
  </r>
  <r>
    <s v="O01936"/>
    <x v="567"/>
    <d v="2023-02-10T00:00:00"/>
    <s v="C002"/>
    <x v="19"/>
    <x v="2"/>
    <x v="1"/>
    <s v="Kaduna"/>
    <s v="Kaduna"/>
    <s v="P003"/>
    <x v="2"/>
    <s v="Chairs"/>
    <s v="Chairs Model 3"/>
    <n v="91.5"/>
    <n v="6"/>
    <n v="0.3"/>
    <x v="1845"/>
    <n v="2023"/>
    <x v="8"/>
    <n v="1.0054644808743169E-2"/>
    <s v="Profit"/>
    <s v="Small Order"/>
  </r>
  <r>
    <s v="O01937"/>
    <x v="611"/>
    <d v="2023-12-17T00:00:00"/>
    <s v="C044"/>
    <x v="26"/>
    <x v="0"/>
    <x v="3"/>
    <s v="Lagos"/>
    <s v="Ikeja"/>
    <s v="P027"/>
    <x v="1"/>
    <s v="Accessories"/>
    <s v="Accessories Model 2"/>
    <n v="1858.18"/>
    <n v="7"/>
    <n v="0.1"/>
    <x v="1846"/>
    <n v="2023"/>
    <x v="5"/>
    <n v="0.16999967710340225"/>
    <s v="Profit"/>
    <s v="Large Order"/>
  </r>
  <r>
    <s v="O01938"/>
    <x v="539"/>
    <d v="2023-10-05T00:00:00"/>
    <s v="C071"/>
    <x v="72"/>
    <x v="0"/>
    <x v="3"/>
    <s v="Lagos"/>
    <s v="Ikeja"/>
    <s v="P028"/>
    <x v="1"/>
    <s v="Accessories"/>
    <s v="Accessories Model 3"/>
    <n v="92"/>
    <n v="4"/>
    <n v="0.1"/>
    <x v="1847"/>
    <n v="2023"/>
    <x v="6"/>
    <n v="0.17"/>
    <s v="Profit"/>
    <s v="Small Order"/>
  </r>
  <r>
    <s v="O01939"/>
    <x v="686"/>
    <d v="2024-03-02T00:00:00"/>
    <s v="C019"/>
    <x v="36"/>
    <x v="2"/>
    <x v="3"/>
    <s v="Lagos"/>
    <s v="Ikeja"/>
    <s v="P001"/>
    <x v="2"/>
    <s v="Chairs"/>
    <s v="Chairs Model 1"/>
    <n v="1138.58"/>
    <n v="7"/>
    <n v="0.3"/>
    <x v="1848"/>
    <n v="2024"/>
    <x v="3"/>
    <n v="1.0003688805354039E-2"/>
    <s v="Profit"/>
    <s v="Large Order"/>
  </r>
  <r>
    <s v="O01940"/>
    <x v="441"/>
    <d v="2024-08-09T00:00:00"/>
    <s v="C088"/>
    <x v="27"/>
    <x v="1"/>
    <x v="2"/>
    <s v="Enugu"/>
    <s v="Enugu"/>
    <s v="P019"/>
    <x v="0"/>
    <s v="Binders"/>
    <s v="Binders Model 4"/>
    <n v="1492.7"/>
    <n v="3"/>
    <n v="0.2"/>
    <x v="1849"/>
    <n v="2024"/>
    <x v="0"/>
    <n v="8.9997990219066126E-2"/>
    <s v="Profit"/>
    <s v="Large Order"/>
  </r>
  <r>
    <s v="O01941"/>
    <x v="523"/>
    <d v="2023-11-10T00:00:00"/>
    <s v="C079"/>
    <x v="6"/>
    <x v="2"/>
    <x v="0"/>
    <s v="Rivers"/>
    <s v="Port Harcourt"/>
    <s v="P019"/>
    <x v="0"/>
    <s v="Binders"/>
    <s v="Binders Model 4"/>
    <n v="930.56"/>
    <n v="7"/>
    <n v="0.1"/>
    <x v="1850"/>
    <n v="2023"/>
    <x v="9"/>
    <n v="0.17000515818431911"/>
    <s v="Profit"/>
    <s v="Small Order"/>
  </r>
  <r>
    <s v="O01942"/>
    <x v="404"/>
    <d v="2024-06-20T00:00:00"/>
    <s v="C028"/>
    <x v="92"/>
    <x v="1"/>
    <x v="3"/>
    <s v="Lagos"/>
    <s v="Ikeja"/>
    <s v="P011"/>
    <x v="0"/>
    <s v="Paper"/>
    <s v="Paper Model 1"/>
    <n v="163.01"/>
    <n v="1"/>
    <n v="0"/>
    <x v="1851"/>
    <n v="2024"/>
    <x v="10"/>
    <n v="0.24998466351757562"/>
    <s v="Profit"/>
    <s v="Small Order"/>
  </r>
  <r>
    <s v="O01943"/>
    <x v="687"/>
    <d v="2023-09-21T00:00:00"/>
    <s v="C006"/>
    <x v="91"/>
    <x v="1"/>
    <x v="1"/>
    <s v="Kaduna"/>
    <s v="Kaduna"/>
    <s v="P026"/>
    <x v="1"/>
    <s v="Accessories"/>
    <s v="Accessories Model 1"/>
    <n v="1501.76"/>
    <n v="6"/>
    <n v="0.2"/>
    <x v="1852"/>
    <n v="2023"/>
    <x v="11"/>
    <n v="9.0001065416577875E-2"/>
    <s v="Profit"/>
    <s v="Large Order"/>
  </r>
  <r>
    <s v="O01944"/>
    <x v="458"/>
    <d v="2023-10-23T00:00:00"/>
    <s v="C017"/>
    <x v="41"/>
    <x v="1"/>
    <x v="0"/>
    <s v="Rivers"/>
    <s v="Port Harcourt"/>
    <s v="P013"/>
    <x v="0"/>
    <s v="Paper"/>
    <s v="Paper Model 3"/>
    <n v="956.72"/>
    <n v="10"/>
    <n v="0.1"/>
    <x v="816"/>
    <n v="2023"/>
    <x v="6"/>
    <n v="0.16999749142904924"/>
    <s v="Profit"/>
    <s v="Small Order"/>
  </r>
  <r>
    <s v="O01945"/>
    <x v="28"/>
    <d v="2024-10-29T00:00:00"/>
    <s v="C057"/>
    <x v="70"/>
    <x v="1"/>
    <x v="3"/>
    <s v="Lagos"/>
    <s v="Ikeja"/>
    <s v="P003"/>
    <x v="2"/>
    <s v="Chairs"/>
    <s v="Chairs Model 3"/>
    <n v="1350.06"/>
    <n v="7"/>
    <n v="0.3"/>
    <x v="625"/>
    <n v="2024"/>
    <x v="6"/>
    <n v="9.9995555753077652E-3"/>
    <s v="Profit"/>
    <s v="Large Order"/>
  </r>
  <r>
    <s v="O01946"/>
    <x v="688"/>
    <d v="2025-01-02T00:00:00"/>
    <s v="C038"/>
    <x v="28"/>
    <x v="2"/>
    <x v="0"/>
    <s v="Rivers"/>
    <s v="Port Harcourt"/>
    <s v="P014"/>
    <x v="0"/>
    <s v="Paper"/>
    <s v="Paper Model 4"/>
    <n v="1931.65"/>
    <n v="5"/>
    <n v="0.05"/>
    <x v="1853"/>
    <n v="2024"/>
    <x v="5"/>
    <n v="0.21000181192244971"/>
    <s v="Profit"/>
    <s v="Large Order"/>
  </r>
  <r>
    <s v="O01947"/>
    <x v="33"/>
    <d v="2023-04-10T00:00:00"/>
    <s v="C023"/>
    <x v="40"/>
    <x v="0"/>
    <x v="3"/>
    <s v="Lagos"/>
    <s v="Ikeja"/>
    <s v="P017"/>
    <x v="0"/>
    <s v="Binders"/>
    <s v="Binders Model 2"/>
    <n v="351"/>
    <n v="1"/>
    <n v="0.05"/>
    <x v="1854"/>
    <n v="2023"/>
    <x v="4"/>
    <n v="0.21"/>
    <s v="Profit"/>
    <s v="Small Order"/>
  </r>
  <r>
    <s v="O01948"/>
    <x v="144"/>
    <d v="2024-08-15T00:00:00"/>
    <s v="C077"/>
    <x v="59"/>
    <x v="1"/>
    <x v="0"/>
    <s v="Rivers"/>
    <s v="Port Harcourt"/>
    <s v="P019"/>
    <x v="0"/>
    <s v="Binders"/>
    <s v="Binders Model 4"/>
    <n v="1994.13"/>
    <n v="2"/>
    <n v="0"/>
    <x v="1855"/>
    <n v="2024"/>
    <x v="0"/>
    <n v="0.24999874632045049"/>
    <s v="Profit"/>
    <s v="Large Order"/>
  </r>
  <r>
    <s v="O01949"/>
    <x v="447"/>
    <d v="2023-12-04T00:00:00"/>
    <s v="C049"/>
    <x v="82"/>
    <x v="2"/>
    <x v="2"/>
    <s v="Enugu"/>
    <s v="Enugu"/>
    <s v="P002"/>
    <x v="2"/>
    <s v="Chairs"/>
    <s v="Chairs Model 2"/>
    <n v="1782.85"/>
    <n v="4"/>
    <n v="0.1"/>
    <x v="1856"/>
    <n v="2023"/>
    <x v="9"/>
    <n v="0.16999747595142609"/>
    <s v="Profit"/>
    <s v="Large Order"/>
  </r>
  <r>
    <s v="O01950"/>
    <x v="647"/>
    <d v="2023-10-12T00:00:00"/>
    <s v="C082"/>
    <x v="20"/>
    <x v="2"/>
    <x v="0"/>
    <s v="Rivers"/>
    <s v="Port Harcourt"/>
    <s v="P005"/>
    <x v="2"/>
    <s v="Chairs"/>
    <s v="Chairs Model 5"/>
    <n v="164.13"/>
    <n v="7"/>
    <n v="0.05"/>
    <x v="386"/>
    <n v="2023"/>
    <x v="6"/>
    <n v="0.21001645037470298"/>
    <s v="Profit"/>
    <s v="Small Order"/>
  </r>
  <r>
    <s v="O01951"/>
    <x v="643"/>
    <d v="2024-05-04T00:00:00"/>
    <s v="C057"/>
    <x v="70"/>
    <x v="1"/>
    <x v="2"/>
    <s v="Enugu"/>
    <s v="Enugu"/>
    <s v="P002"/>
    <x v="2"/>
    <s v="Chairs"/>
    <s v="Chairs Model 2"/>
    <n v="1275.42"/>
    <n v="1"/>
    <n v="0.3"/>
    <x v="1857"/>
    <n v="2024"/>
    <x v="2"/>
    <n v="9.9967069671167141E-3"/>
    <s v="Profit"/>
    <s v="Large Order"/>
  </r>
  <r>
    <s v="O01952"/>
    <x v="230"/>
    <d v="2023-01-05T00:00:00"/>
    <s v="C009"/>
    <x v="66"/>
    <x v="0"/>
    <x v="1"/>
    <s v="Kaduna"/>
    <s v="Kaduna"/>
    <s v="P009"/>
    <x v="2"/>
    <s v="Tables"/>
    <s v="Tables Model 4"/>
    <n v="519.13"/>
    <n v="7"/>
    <n v="0.3"/>
    <x v="1858"/>
    <n v="2023"/>
    <x v="7"/>
    <n v="9.9974958102979992E-3"/>
    <s v="Profit"/>
    <s v="Small Order"/>
  </r>
  <r>
    <s v="O01953"/>
    <x v="136"/>
    <d v="2023-02-07T00:00:00"/>
    <s v="C048"/>
    <x v="55"/>
    <x v="1"/>
    <x v="1"/>
    <s v="Kaduna"/>
    <s v="Kaduna"/>
    <s v="P015"/>
    <x v="0"/>
    <s v="Paper"/>
    <s v="Paper Model 5"/>
    <n v="467.71"/>
    <n v="10"/>
    <n v="0.3"/>
    <x v="1859"/>
    <n v="2023"/>
    <x v="8"/>
    <n v="1.0006200423339249E-2"/>
    <s v="Profit"/>
    <s v="Small Order"/>
  </r>
  <r>
    <s v="O01954"/>
    <x v="634"/>
    <d v="2023-08-05T00:00:00"/>
    <s v="C090"/>
    <x v="93"/>
    <x v="2"/>
    <x v="3"/>
    <s v="Lagos"/>
    <s v="Ikeja"/>
    <s v="P010"/>
    <x v="2"/>
    <s v="Tables"/>
    <s v="Tables Model 5"/>
    <n v="977.28"/>
    <n v="9"/>
    <n v="0.05"/>
    <x v="1860"/>
    <n v="2023"/>
    <x v="1"/>
    <n v="0.2100012278978389"/>
    <s v="Profit"/>
    <s v="Small Order"/>
  </r>
  <r>
    <s v="O01955"/>
    <x v="679"/>
    <d v="2023-08-28T00:00:00"/>
    <s v="C077"/>
    <x v="59"/>
    <x v="1"/>
    <x v="0"/>
    <s v="Rivers"/>
    <s v="Port Harcourt"/>
    <s v="P026"/>
    <x v="1"/>
    <s v="Accessories"/>
    <s v="Accessories Model 1"/>
    <n v="332.33"/>
    <n v="8"/>
    <n v="0.1"/>
    <x v="1861"/>
    <n v="2023"/>
    <x v="0"/>
    <n v="0.1700117353233232"/>
    <s v="Profit"/>
    <s v="Small Order"/>
  </r>
  <r>
    <s v="O01956"/>
    <x v="420"/>
    <d v="2024-03-17T00:00:00"/>
    <s v="C004"/>
    <x v="33"/>
    <x v="1"/>
    <x v="3"/>
    <s v="Lagos"/>
    <s v="Ikeja"/>
    <s v="P002"/>
    <x v="2"/>
    <s v="Chairs"/>
    <s v="Chairs Model 2"/>
    <n v="1284.0899999999999"/>
    <n v="10"/>
    <n v="0.3"/>
    <x v="1862"/>
    <n v="2024"/>
    <x v="3"/>
    <n v="9.9992991145480461E-3"/>
    <s v="Profit"/>
    <s v="Large Order"/>
  </r>
  <r>
    <s v="O01957"/>
    <x v="54"/>
    <d v="2024-10-30T00:00:00"/>
    <s v="C046"/>
    <x v="75"/>
    <x v="0"/>
    <x v="2"/>
    <s v="Enugu"/>
    <s v="Enugu"/>
    <s v="P022"/>
    <x v="1"/>
    <s v="Phones"/>
    <s v="Phones Model 2"/>
    <n v="1746.1"/>
    <n v="3"/>
    <n v="0.2"/>
    <x v="1863"/>
    <n v="2024"/>
    <x v="6"/>
    <n v="9.0000572704885179E-2"/>
    <s v="Profit"/>
    <s v="Large Order"/>
  </r>
  <r>
    <s v="O01958"/>
    <x v="330"/>
    <d v="2024-02-02T00:00:00"/>
    <s v="C074"/>
    <x v="37"/>
    <x v="0"/>
    <x v="3"/>
    <s v="Lagos"/>
    <s v="Ikeja"/>
    <s v="P013"/>
    <x v="0"/>
    <s v="Paper"/>
    <s v="Paper Model 3"/>
    <n v="1777.68"/>
    <n v="2"/>
    <n v="0.05"/>
    <x v="1864"/>
    <n v="2024"/>
    <x v="7"/>
    <n v="0.20999842491337023"/>
    <s v="Profit"/>
    <s v="Large Order"/>
  </r>
  <r>
    <s v="O01959"/>
    <x v="182"/>
    <d v="2023-12-25T00:00:00"/>
    <s v="C070"/>
    <x v="3"/>
    <x v="2"/>
    <x v="0"/>
    <s v="Rivers"/>
    <s v="Port Harcourt"/>
    <s v="P018"/>
    <x v="0"/>
    <s v="Binders"/>
    <s v="Binders Model 3"/>
    <n v="1884.24"/>
    <n v="9"/>
    <n v="0.2"/>
    <x v="1865"/>
    <n v="2023"/>
    <x v="5"/>
    <n v="8.9999150851271609E-2"/>
    <s v="Profit"/>
    <s v="Large Order"/>
  </r>
  <r>
    <s v="O01960"/>
    <x v="689"/>
    <d v="2024-05-09T00:00:00"/>
    <s v="C029"/>
    <x v="38"/>
    <x v="2"/>
    <x v="3"/>
    <s v="Lagos"/>
    <s v="Ikeja"/>
    <s v="P021"/>
    <x v="1"/>
    <s v="Phones"/>
    <s v="Phones Model 1"/>
    <n v="1289.1500000000001"/>
    <n v="2"/>
    <n v="0.3"/>
    <x v="1866"/>
    <n v="2024"/>
    <x v="2"/>
    <n v="9.9988364426172281E-3"/>
    <s v="Profit"/>
    <s v="Large Order"/>
  </r>
  <r>
    <s v="O01961"/>
    <x v="455"/>
    <d v="2023-03-04T00:00:00"/>
    <s v="C094"/>
    <x v="31"/>
    <x v="1"/>
    <x v="1"/>
    <s v="Kaduna"/>
    <s v="Kaduna"/>
    <s v="P028"/>
    <x v="1"/>
    <s v="Accessories"/>
    <s v="Accessories Model 3"/>
    <n v="326.73"/>
    <n v="9"/>
    <n v="0.05"/>
    <x v="1867"/>
    <n v="2023"/>
    <x v="3"/>
    <n v="0.20998989991736294"/>
    <s v="Profit"/>
    <s v="Small Order"/>
  </r>
  <r>
    <s v="O01962"/>
    <x v="652"/>
    <d v="2024-03-30T00:00:00"/>
    <s v="C042"/>
    <x v="49"/>
    <x v="1"/>
    <x v="3"/>
    <s v="Lagos"/>
    <s v="Ikeja"/>
    <s v="P029"/>
    <x v="1"/>
    <s v="Accessories"/>
    <s v="Accessories Model 4"/>
    <n v="1337.02"/>
    <n v="6"/>
    <n v="0.1"/>
    <x v="1868"/>
    <n v="2024"/>
    <x v="3"/>
    <n v="0.16999745703130842"/>
    <s v="Profit"/>
    <s v="Large Order"/>
  </r>
  <r>
    <s v="O01963"/>
    <x v="625"/>
    <d v="2023-03-12T00:00:00"/>
    <s v="C074"/>
    <x v="37"/>
    <x v="0"/>
    <x v="2"/>
    <s v="Enugu"/>
    <s v="Enugu"/>
    <s v="P003"/>
    <x v="2"/>
    <s v="Chairs"/>
    <s v="Chairs Model 3"/>
    <n v="1982.94"/>
    <n v="9"/>
    <n v="0.2"/>
    <x v="469"/>
    <n v="2023"/>
    <x v="3"/>
    <n v="8.9997680212210149E-2"/>
    <s v="Profit"/>
    <s v="Large Order"/>
  </r>
  <r>
    <s v="O01964"/>
    <x v="212"/>
    <d v="2023-09-10T00:00:00"/>
    <s v="C082"/>
    <x v="20"/>
    <x v="2"/>
    <x v="1"/>
    <s v="Kaduna"/>
    <s v="Kaduna"/>
    <s v="P011"/>
    <x v="0"/>
    <s v="Paper"/>
    <s v="Paper Model 1"/>
    <n v="1921.41"/>
    <n v="1"/>
    <n v="0"/>
    <x v="1869"/>
    <n v="2023"/>
    <x v="11"/>
    <n v="0.2499986988721824"/>
    <s v="Profit"/>
    <s v="Large Order"/>
  </r>
  <r>
    <s v="O01965"/>
    <x v="289"/>
    <d v="2023-12-11T00:00:00"/>
    <s v="C037"/>
    <x v="25"/>
    <x v="0"/>
    <x v="3"/>
    <s v="Lagos"/>
    <s v="Ikeja"/>
    <s v="P007"/>
    <x v="2"/>
    <s v="Tables"/>
    <s v="Tables Model 2"/>
    <n v="427.24"/>
    <n v="9"/>
    <n v="0.2"/>
    <x v="1870"/>
    <n v="2023"/>
    <x v="5"/>
    <n v="8.9996255032300354E-2"/>
    <s v="Profit"/>
    <s v="Small Order"/>
  </r>
  <r>
    <s v="O01966"/>
    <x v="474"/>
    <d v="2024-12-31T00:00:00"/>
    <s v="C002"/>
    <x v="19"/>
    <x v="2"/>
    <x v="1"/>
    <s v="Kaduna"/>
    <s v="Kaduna"/>
    <s v="P022"/>
    <x v="1"/>
    <s v="Phones"/>
    <s v="Phones Model 2"/>
    <n v="1494.55"/>
    <n v="2"/>
    <n v="0.2"/>
    <x v="1871"/>
    <n v="2024"/>
    <x v="5"/>
    <n v="9.0000334548860861E-2"/>
    <s v="Profit"/>
    <s v="Large Order"/>
  </r>
  <r>
    <s v="O01967"/>
    <x v="417"/>
    <d v="2024-01-17T00:00:00"/>
    <s v="C061"/>
    <x v="62"/>
    <x v="2"/>
    <x v="1"/>
    <s v="Kaduna"/>
    <s v="Kaduna"/>
    <s v="P016"/>
    <x v="0"/>
    <s v="Binders"/>
    <s v="Binders Model 1"/>
    <n v="979.98"/>
    <n v="5"/>
    <n v="0.2"/>
    <x v="1872"/>
    <n v="2024"/>
    <x v="7"/>
    <n v="9.0001836772179031E-2"/>
    <s v="Profit"/>
    <s v="Small Order"/>
  </r>
  <r>
    <s v="O01968"/>
    <x v="482"/>
    <d v="2023-12-01T00:00:00"/>
    <s v="C037"/>
    <x v="25"/>
    <x v="0"/>
    <x v="3"/>
    <s v="Lagos"/>
    <s v="Ikeja"/>
    <s v="P024"/>
    <x v="1"/>
    <s v="Phones"/>
    <s v="Phones Model 4"/>
    <n v="437.11"/>
    <n v="5"/>
    <n v="0.2"/>
    <x v="1873"/>
    <n v="2023"/>
    <x v="9"/>
    <n v="9.0000228775365468E-2"/>
    <s v="Profit"/>
    <s v="Small Order"/>
  </r>
  <r>
    <s v="O01969"/>
    <x v="688"/>
    <d v="2024-12-31T00:00:00"/>
    <s v="C034"/>
    <x v="96"/>
    <x v="1"/>
    <x v="2"/>
    <s v="Enugu"/>
    <s v="Enugu"/>
    <s v="P012"/>
    <x v="0"/>
    <s v="Paper"/>
    <s v="Paper Model 2"/>
    <n v="539.76"/>
    <n v="5"/>
    <n v="0.1"/>
    <x v="1874"/>
    <n v="2024"/>
    <x v="5"/>
    <n v="0.17000148214021046"/>
    <s v="Profit"/>
    <s v="Small Order"/>
  </r>
  <r>
    <s v="O01970"/>
    <x v="356"/>
    <d v="2023-03-13T00:00:00"/>
    <s v="C068"/>
    <x v="7"/>
    <x v="1"/>
    <x v="2"/>
    <s v="Enugu"/>
    <s v="Enugu"/>
    <s v="P026"/>
    <x v="1"/>
    <s v="Accessories"/>
    <s v="Accessories Model 1"/>
    <n v="1991.48"/>
    <n v="3"/>
    <n v="0.3"/>
    <x v="1427"/>
    <n v="2023"/>
    <x v="3"/>
    <n v="9.9975897322594244E-3"/>
    <s v="Profit"/>
    <s v="Large Order"/>
  </r>
  <r>
    <s v="O01971"/>
    <x v="543"/>
    <d v="2024-12-17T00:00:00"/>
    <s v="C048"/>
    <x v="55"/>
    <x v="1"/>
    <x v="2"/>
    <s v="Enugu"/>
    <s v="Enugu"/>
    <s v="P012"/>
    <x v="0"/>
    <s v="Paper"/>
    <s v="Paper Model 2"/>
    <n v="1254.2"/>
    <n v="10"/>
    <n v="0.3"/>
    <x v="1875"/>
    <n v="2024"/>
    <x v="5"/>
    <n v="9.9984053579971286E-3"/>
    <s v="Profit"/>
    <s v="Large Order"/>
  </r>
  <r>
    <s v="O01972"/>
    <x v="497"/>
    <d v="2023-03-08T00:00:00"/>
    <s v="C044"/>
    <x v="26"/>
    <x v="0"/>
    <x v="0"/>
    <s v="Rivers"/>
    <s v="Port Harcourt"/>
    <s v="P004"/>
    <x v="2"/>
    <s v="Chairs"/>
    <s v="Chairs Model 4"/>
    <n v="383.04"/>
    <n v="7"/>
    <n v="0.3"/>
    <x v="1876"/>
    <n v="2023"/>
    <x v="3"/>
    <n v="9.9989557226399326E-3"/>
    <s v="Profit"/>
    <s v="Small Order"/>
  </r>
  <r>
    <s v="O01973"/>
    <x v="390"/>
    <d v="2023-06-10T00:00:00"/>
    <s v="C036"/>
    <x v="84"/>
    <x v="1"/>
    <x v="0"/>
    <s v="Rivers"/>
    <s v="Port Harcourt"/>
    <s v="P025"/>
    <x v="1"/>
    <s v="Phones"/>
    <s v="Phones Model 5"/>
    <n v="786"/>
    <n v="1"/>
    <n v="0.3"/>
    <x v="1877"/>
    <n v="2023"/>
    <x v="10"/>
    <n v="0.01"/>
    <s v="Profit"/>
    <s v="Small Order"/>
  </r>
  <r>
    <s v="O01974"/>
    <x v="507"/>
    <d v="2024-11-07T00:00:00"/>
    <s v="C021"/>
    <x v="73"/>
    <x v="2"/>
    <x v="2"/>
    <s v="Enugu"/>
    <s v="Enugu"/>
    <s v="P028"/>
    <x v="1"/>
    <s v="Accessories"/>
    <s v="Accessories Model 3"/>
    <n v="735.99"/>
    <n v="3"/>
    <n v="0.05"/>
    <x v="1878"/>
    <n v="2024"/>
    <x v="9"/>
    <n v="0.21000285329963722"/>
    <s v="Profit"/>
    <s v="Small Order"/>
  </r>
  <r>
    <s v="O01975"/>
    <x v="495"/>
    <d v="2024-08-02T00:00:00"/>
    <s v="C045"/>
    <x v="8"/>
    <x v="2"/>
    <x v="2"/>
    <s v="Enugu"/>
    <s v="Enugu"/>
    <s v="P019"/>
    <x v="0"/>
    <s v="Binders"/>
    <s v="Binders Model 4"/>
    <n v="188.21"/>
    <n v="1"/>
    <n v="0.3"/>
    <x v="1879"/>
    <n v="2024"/>
    <x v="1"/>
    <n v="9.9888422506774332E-3"/>
    <s v="Profit"/>
    <s v="Small Order"/>
  </r>
  <r>
    <s v="O01976"/>
    <x v="448"/>
    <d v="2023-07-18T00:00:00"/>
    <s v="C011"/>
    <x v="1"/>
    <x v="1"/>
    <x v="1"/>
    <s v="Kaduna"/>
    <s v="Kaduna"/>
    <s v="P015"/>
    <x v="0"/>
    <s v="Paper"/>
    <s v="Paper Model 5"/>
    <n v="83.51"/>
    <n v="10"/>
    <n v="0.2"/>
    <x v="1880"/>
    <n v="2023"/>
    <x v="1"/>
    <n v="9.0049095916656677E-2"/>
    <s v="Profit"/>
    <s v="Small Order"/>
  </r>
  <r>
    <s v="O01977"/>
    <x v="472"/>
    <d v="2023-09-12T00:00:00"/>
    <s v="C053"/>
    <x v="65"/>
    <x v="1"/>
    <x v="1"/>
    <s v="Kaduna"/>
    <s v="Kaduna"/>
    <s v="P008"/>
    <x v="2"/>
    <s v="Tables"/>
    <s v="Tables Model 3"/>
    <n v="1738.57"/>
    <n v="7"/>
    <n v="0.3"/>
    <x v="1881"/>
    <n v="2023"/>
    <x v="11"/>
    <n v="1.0002473297019965E-2"/>
    <s v="Profit"/>
    <s v="Large Order"/>
  </r>
  <r>
    <s v="O01978"/>
    <x v="99"/>
    <d v="2024-09-12T00:00:00"/>
    <s v="C056"/>
    <x v="17"/>
    <x v="0"/>
    <x v="1"/>
    <s v="Kaduna"/>
    <s v="Kaduna"/>
    <s v="P004"/>
    <x v="2"/>
    <s v="Chairs"/>
    <s v="Chairs Model 4"/>
    <n v="1289.47"/>
    <n v="8"/>
    <n v="0.05"/>
    <x v="1882"/>
    <n v="2024"/>
    <x v="11"/>
    <n v="0.21000100816614578"/>
    <s v="Profit"/>
    <s v="Large Order"/>
  </r>
  <r>
    <s v="O01979"/>
    <x v="199"/>
    <d v="2024-08-21T00:00:00"/>
    <s v="C023"/>
    <x v="40"/>
    <x v="0"/>
    <x v="2"/>
    <s v="Enugu"/>
    <s v="Enugu"/>
    <s v="P017"/>
    <x v="0"/>
    <s v="Binders"/>
    <s v="Binders Model 2"/>
    <n v="1238.19"/>
    <n v="5"/>
    <n v="0.05"/>
    <x v="1883"/>
    <n v="2024"/>
    <x v="0"/>
    <n v="0.21000008076304927"/>
    <s v="Profit"/>
    <s v="Large Order"/>
  </r>
  <r>
    <s v="O01980"/>
    <x v="690"/>
    <d v="2024-09-03T00:00:00"/>
    <s v="C092"/>
    <x v="79"/>
    <x v="1"/>
    <x v="0"/>
    <s v="Rivers"/>
    <s v="Port Harcourt"/>
    <s v="P010"/>
    <x v="2"/>
    <s v="Tables"/>
    <s v="Tables Model 5"/>
    <n v="322.97000000000003"/>
    <n v="9"/>
    <n v="0"/>
    <x v="1884"/>
    <n v="2024"/>
    <x v="0"/>
    <n v="0.24999225934297301"/>
    <s v="Profit"/>
    <s v="Small Order"/>
  </r>
  <r>
    <s v="O01981"/>
    <x v="179"/>
    <d v="2023-02-18T00:00:00"/>
    <s v="C051"/>
    <x v="67"/>
    <x v="1"/>
    <x v="2"/>
    <s v="Enugu"/>
    <s v="Enugu"/>
    <s v="P010"/>
    <x v="2"/>
    <s v="Tables"/>
    <s v="Tables Model 5"/>
    <n v="755.99"/>
    <n v="10"/>
    <n v="0.2"/>
    <x v="1885"/>
    <n v="2023"/>
    <x v="8"/>
    <n v="9.0001190491937735E-2"/>
    <s v="Profit"/>
    <s v="Small Order"/>
  </r>
  <r>
    <s v="O01982"/>
    <x v="346"/>
    <d v="2024-06-11T00:00:00"/>
    <s v="C026"/>
    <x v="50"/>
    <x v="1"/>
    <x v="2"/>
    <s v="Enugu"/>
    <s v="Enugu"/>
    <s v="P001"/>
    <x v="2"/>
    <s v="Chairs"/>
    <s v="Chairs Model 1"/>
    <n v="144.11000000000001"/>
    <n v="3"/>
    <n v="0.3"/>
    <x v="1886"/>
    <n v="2024"/>
    <x v="10"/>
    <n v="9.9923669419193662E-3"/>
    <s v="Profit"/>
    <s v="Small Order"/>
  </r>
  <r>
    <s v="O01983"/>
    <x v="510"/>
    <d v="2023-08-03T00:00:00"/>
    <s v="C067"/>
    <x v="47"/>
    <x v="1"/>
    <x v="0"/>
    <s v="Rivers"/>
    <s v="Port Harcourt"/>
    <s v="P013"/>
    <x v="0"/>
    <s v="Paper"/>
    <s v="Paper Model 3"/>
    <n v="1625.15"/>
    <n v="8"/>
    <n v="0.1"/>
    <x v="1887"/>
    <n v="2023"/>
    <x v="0"/>
    <n v="0.1700027689751715"/>
    <s v="Profit"/>
    <s v="Large Order"/>
  </r>
  <r>
    <s v="O01984"/>
    <x v="244"/>
    <d v="2023-08-19T00:00:00"/>
    <s v="C085"/>
    <x v="43"/>
    <x v="2"/>
    <x v="3"/>
    <s v="Lagos"/>
    <s v="Ikeja"/>
    <s v="P020"/>
    <x v="0"/>
    <s v="Binders"/>
    <s v="Binders Model 5"/>
    <n v="1002.17"/>
    <n v="10"/>
    <n v="0.05"/>
    <x v="1888"/>
    <n v="2023"/>
    <x v="0"/>
    <n v="0.21000429068920445"/>
    <s v="Profit"/>
    <s v="Large Order"/>
  </r>
  <r>
    <s v="O01985"/>
    <x v="74"/>
    <d v="2023-05-26T00:00:00"/>
    <s v="C099"/>
    <x v="13"/>
    <x v="1"/>
    <x v="0"/>
    <s v="Rivers"/>
    <s v="Port Harcourt"/>
    <s v="P022"/>
    <x v="1"/>
    <s v="Phones"/>
    <s v="Phones Model 2"/>
    <n v="1413.18"/>
    <n v="8"/>
    <n v="0.2"/>
    <x v="1889"/>
    <n v="2023"/>
    <x v="2"/>
    <n v="9.0002688970973257E-2"/>
    <s v="Profit"/>
    <s v="Large Order"/>
  </r>
  <r>
    <s v="O01986"/>
    <x v="445"/>
    <d v="2024-09-30T00:00:00"/>
    <s v="C048"/>
    <x v="55"/>
    <x v="1"/>
    <x v="2"/>
    <s v="Enugu"/>
    <s v="Enugu"/>
    <s v="P005"/>
    <x v="2"/>
    <s v="Chairs"/>
    <s v="Chairs Model 5"/>
    <n v="1191.3599999999999"/>
    <n v="2"/>
    <n v="0.1"/>
    <x v="1890"/>
    <n v="2024"/>
    <x v="11"/>
    <n v="0.16999899274778407"/>
    <s v="Profit"/>
    <s v="Large Order"/>
  </r>
  <r>
    <s v="O01987"/>
    <x v="49"/>
    <d v="2023-04-24T00:00:00"/>
    <s v="C013"/>
    <x v="86"/>
    <x v="0"/>
    <x v="2"/>
    <s v="Enugu"/>
    <s v="Enugu"/>
    <s v="P008"/>
    <x v="2"/>
    <s v="Tables"/>
    <s v="Tables Model 3"/>
    <n v="1382.01"/>
    <n v="7"/>
    <n v="0.05"/>
    <x v="1891"/>
    <n v="2023"/>
    <x v="4"/>
    <n v="0.20999848047409211"/>
    <s v="Profit"/>
    <s v="Large Order"/>
  </r>
  <r>
    <s v="O01988"/>
    <x v="206"/>
    <d v="2023-08-27T00:00:00"/>
    <s v="C050"/>
    <x v="4"/>
    <x v="1"/>
    <x v="3"/>
    <s v="Lagos"/>
    <s v="Ikeja"/>
    <s v="P009"/>
    <x v="2"/>
    <s v="Tables"/>
    <s v="Tables Model 4"/>
    <n v="732.54"/>
    <n v="3"/>
    <n v="0.2"/>
    <x v="1892"/>
    <n v="2023"/>
    <x v="0"/>
    <n v="9.0001911158435047E-2"/>
    <s v="Profit"/>
    <s v="Small Order"/>
  </r>
  <r>
    <s v="O01989"/>
    <x v="301"/>
    <d v="2023-02-22T00:00:00"/>
    <s v="C045"/>
    <x v="8"/>
    <x v="2"/>
    <x v="1"/>
    <s v="Kaduna"/>
    <s v="Kaduna"/>
    <s v="P022"/>
    <x v="1"/>
    <s v="Phones"/>
    <s v="Phones Model 2"/>
    <n v="492.84"/>
    <n v="2"/>
    <n v="0.2"/>
    <x v="1893"/>
    <n v="2023"/>
    <x v="8"/>
    <n v="9.0008927846765688E-2"/>
    <s v="Profit"/>
    <s v="Small Order"/>
  </r>
  <r>
    <s v="O01990"/>
    <x v="25"/>
    <d v="2024-05-23T00:00:00"/>
    <s v="C028"/>
    <x v="92"/>
    <x v="1"/>
    <x v="1"/>
    <s v="Kaduna"/>
    <s v="Kaduna"/>
    <s v="P026"/>
    <x v="1"/>
    <s v="Accessories"/>
    <s v="Accessories Model 1"/>
    <n v="235.45"/>
    <n v="10"/>
    <n v="0"/>
    <x v="1894"/>
    <n v="2024"/>
    <x v="2"/>
    <n v="0.24998938203440221"/>
    <s v="Profit"/>
    <s v="Small Order"/>
  </r>
  <r>
    <s v="O01991"/>
    <x v="481"/>
    <d v="2024-10-31T00:00:00"/>
    <s v="C039"/>
    <x v="0"/>
    <x v="0"/>
    <x v="1"/>
    <s v="Kaduna"/>
    <s v="Kaduna"/>
    <s v="P007"/>
    <x v="2"/>
    <s v="Tables"/>
    <s v="Tables Model 2"/>
    <n v="1903.15"/>
    <n v="7"/>
    <n v="0.05"/>
    <x v="1895"/>
    <n v="2024"/>
    <x v="6"/>
    <n v="0.2099992118330137"/>
    <s v="Profit"/>
    <s v="Large Order"/>
  </r>
  <r>
    <s v="O01992"/>
    <x v="691"/>
    <d v="2024-01-11T00:00:00"/>
    <s v="C047"/>
    <x v="30"/>
    <x v="0"/>
    <x v="3"/>
    <s v="Lagos"/>
    <s v="Ikeja"/>
    <s v="P012"/>
    <x v="0"/>
    <s v="Paper"/>
    <s v="Paper Model 2"/>
    <n v="582.41"/>
    <n v="1"/>
    <n v="0.1"/>
    <x v="1896"/>
    <n v="2024"/>
    <x v="7"/>
    <n v="0.17000051510104566"/>
    <s v="Profit"/>
    <s v="Small Order"/>
  </r>
  <r>
    <s v="O01993"/>
    <x v="297"/>
    <d v="2023-08-03T00:00:00"/>
    <s v="C017"/>
    <x v="41"/>
    <x v="1"/>
    <x v="2"/>
    <s v="Enugu"/>
    <s v="Enugu"/>
    <s v="P004"/>
    <x v="2"/>
    <s v="Chairs"/>
    <s v="Chairs Model 4"/>
    <n v="1076.3599999999999"/>
    <n v="1"/>
    <n v="0.05"/>
    <x v="1897"/>
    <n v="2023"/>
    <x v="1"/>
    <n v="0.21000408785164815"/>
    <s v="Profit"/>
    <s v="Large Order"/>
  </r>
  <r>
    <s v="O01994"/>
    <x v="474"/>
    <d v="2024-12-31T00:00:00"/>
    <s v="C058"/>
    <x v="78"/>
    <x v="1"/>
    <x v="0"/>
    <s v="Rivers"/>
    <s v="Port Harcourt"/>
    <s v="P014"/>
    <x v="0"/>
    <s v="Paper"/>
    <s v="Paper Model 4"/>
    <n v="504.51"/>
    <n v="8"/>
    <n v="0"/>
    <x v="1898"/>
    <n v="2024"/>
    <x v="5"/>
    <n v="0.25000495530316547"/>
    <s v="Profit"/>
    <s v="Small Order"/>
  </r>
  <r>
    <s v="O01995"/>
    <x v="692"/>
    <d v="2024-02-06T00:00:00"/>
    <s v="C063"/>
    <x v="10"/>
    <x v="0"/>
    <x v="1"/>
    <s v="Kaduna"/>
    <s v="Kaduna"/>
    <s v="P028"/>
    <x v="1"/>
    <s v="Accessories"/>
    <s v="Accessories Model 3"/>
    <n v="652.29999999999995"/>
    <n v="4"/>
    <n v="0.2"/>
    <x v="1899"/>
    <n v="2024"/>
    <x v="8"/>
    <n v="9.0004599110838579E-2"/>
    <s v="Profit"/>
    <s v="Small Order"/>
  </r>
  <r>
    <s v="O01996"/>
    <x v="611"/>
    <d v="2023-12-17T00:00:00"/>
    <s v="C051"/>
    <x v="67"/>
    <x v="1"/>
    <x v="3"/>
    <s v="Lagos"/>
    <s v="Ikeja"/>
    <s v="P028"/>
    <x v="1"/>
    <s v="Accessories"/>
    <s v="Accessories Model 3"/>
    <n v="158.33000000000001"/>
    <n v="1"/>
    <n v="0.1"/>
    <x v="1900"/>
    <n v="2023"/>
    <x v="5"/>
    <n v="0.17002463209751784"/>
    <s v="Profit"/>
    <s v="Small Order"/>
  </r>
  <r>
    <s v="O01997"/>
    <x v="166"/>
    <d v="2024-11-11T00:00:00"/>
    <s v="C013"/>
    <x v="86"/>
    <x v="0"/>
    <x v="1"/>
    <s v="Kaduna"/>
    <s v="Kaduna"/>
    <s v="P015"/>
    <x v="0"/>
    <s v="Paper"/>
    <s v="Paper Model 5"/>
    <n v="1562.5"/>
    <n v="6"/>
    <n v="0.2"/>
    <x v="1901"/>
    <n v="2024"/>
    <x v="9"/>
    <n v="8.9996800000000002E-2"/>
    <s v="Profit"/>
    <s v="Large Order"/>
  </r>
  <r>
    <s v="O01998"/>
    <x v="632"/>
    <d v="2023-09-30T00:00:00"/>
    <s v="C084"/>
    <x v="53"/>
    <x v="0"/>
    <x v="1"/>
    <s v="Kaduna"/>
    <s v="Kaduna"/>
    <s v="P005"/>
    <x v="2"/>
    <s v="Chairs"/>
    <s v="Chairs Model 5"/>
    <n v="1363.29"/>
    <n v="8"/>
    <n v="0.2"/>
    <x v="1902"/>
    <n v="2023"/>
    <x v="11"/>
    <n v="9.000286072662457E-2"/>
    <s v="Profit"/>
    <s v="Large Order"/>
  </r>
  <r>
    <s v="O01999"/>
    <x v="593"/>
    <d v="2023-04-28T00:00:00"/>
    <s v="C005"/>
    <x v="29"/>
    <x v="2"/>
    <x v="0"/>
    <s v="Rivers"/>
    <s v="Port Harcourt"/>
    <s v="P019"/>
    <x v="0"/>
    <s v="Binders"/>
    <s v="Binders Model 4"/>
    <n v="1456.05"/>
    <n v="5"/>
    <n v="0.3"/>
    <x v="1903"/>
    <n v="2023"/>
    <x v="4"/>
    <n v="9.9996566051989977E-3"/>
    <s v="Profit"/>
    <s v="Large Order"/>
  </r>
  <r>
    <s v="O02000"/>
    <x v="494"/>
    <d v="2023-05-17T00:00:00"/>
    <s v="C035"/>
    <x v="24"/>
    <x v="2"/>
    <x v="3"/>
    <s v="Lagos"/>
    <s v="Ikeja"/>
    <s v="P018"/>
    <x v="0"/>
    <s v="Binders"/>
    <s v="Binders Model 3"/>
    <n v="193.08"/>
    <n v="1"/>
    <n v="0.2"/>
    <x v="1904"/>
    <n v="2023"/>
    <x v="2"/>
    <n v="9.0014501760928095E-2"/>
    <s v="Profit"/>
    <s v="Small Order"/>
  </r>
  <r>
    <s v="O02001"/>
    <x v="189"/>
    <d v="2023-11-11T00:00:00"/>
    <s v="C011"/>
    <x v="1"/>
    <x v="1"/>
    <x v="0"/>
    <s v="Rivers"/>
    <s v="Port Harcourt"/>
    <s v="P026"/>
    <x v="1"/>
    <s v="Accessories"/>
    <s v="Accessories Model 1"/>
    <n v="1447.96"/>
    <n v="4"/>
    <n v="0"/>
    <x v="1905"/>
    <n v="2023"/>
    <x v="9"/>
    <n v="0.25"/>
    <s v="Profit"/>
    <s v="Large Order"/>
  </r>
  <r>
    <s v="O02002"/>
    <x v="693"/>
    <d v="2023-01-08T00:00:00"/>
    <s v="C094"/>
    <x v="31"/>
    <x v="1"/>
    <x v="3"/>
    <s v="Lagos"/>
    <s v="Ikeja"/>
    <s v="P029"/>
    <x v="1"/>
    <s v="Accessories"/>
    <s v="Accessories Model 4"/>
    <n v="1053.6500000000001"/>
    <n v="2"/>
    <n v="0.05"/>
    <x v="1906"/>
    <n v="2023"/>
    <x v="7"/>
    <n v="0.21000332178617187"/>
    <s v="Profit"/>
    <s v="Large Order"/>
  </r>
  <r>
    <s v="O02003"/>
    <x v="209"/>
    <d v="2023-11-29T00:00:00"/>
    <s v="C021"/>
    <x v="73"/>
    <x v="2"/>
    <x v="0"/>
    <s v="Rivers"/>
    <s v="Port Harcourt"/>
    <s v="P025"/>
    <x v="1"/>
    <s v="Phones"/>
    <s v="Phones Model 5"/>
    <n v="633.85"/>
    <n v="5"/>
    <n v="0.05"/>
    <x v="1907"/>
    <n v="2023"/>
    <x v="9"/>
    <n v="0.21000236649049461"/>
    <s v="Profit"/>
    <s v="Small Order"/>
  </r>
  <r>
    <s v="O02004"/>
    <x v="449"/>
    <d v="2024-09-05T00:00:00"/>
    <s v="C039"/>
    <x v="0"/>
    <x v="0"/>
    <x v="0"/>
    <s v="Rivers"/>
    <s v="Port Harcourt"/>
    <s v="P002"/>
    <x v="2"/>
    <s v="Chairs"/>
    <s v="Chairs Model 2"/>
    <n v="958.63"/>
    <n v="1"/>
    <n v="0"/>
    <x v="1908"/>
    <n v="2024"/>
    <x v="0"/>
    <n v="0.25000260788834067"/>
    <s v="Profit"/>
    <s v="Small Order"/>
  </r>
  <r>
    <s v="O02005"/>
    <x v="694"/>
    <d v="2023-09-09T00:00:00"/>
    <s v="C048"/>
    <x v="55"/>
    <x v="1"/>
    <x v="3"/>
    <s v="Lagos"/>
    <s v="Ikeja"/>
    <s v="P019"/>
    <x v="0"/>
    <s v="Binders"/>
    <s v="Binders Model 4"/>
    <n v="72.47"/>
    <n v="1"/>
    <n v="0.3"/>
    <x v="1909"/>
    <n v="2023"/>
    <x v="11"/>
    <n v="9.9351455774803372E-3"/>
    <s v="Profit"/>
    <s v="Small Order"/>
  </r>
  <r>
    <s v="O02006"/>
    <x v="388"/>
    <d v="2025-01-01T00:00:00"/>
    <s v="C042"/>
    <x v="49"/>
    <x v="1"/>
    <x v="0"/>
    <s v="Rivers"/>
    <s v="Port Harcourt"/>
    <s v="P004"/>
    <x v="2"/>
    <s v="Chairs"/>
    <s v="Chairs Model 4"/>
    <n v="743.33"/>
    <n v="5"/>
    <n v="0.2"/>
    <x v="1910"/>
    <n v="2024"/>
    <x v="5"/>
    <n v="9.0000403589253763E-2"/>
    <s v="Profit"/>
    <s v="Small Order"/>
  </r>
  <r>
    <s v="O02007"/>
    <x v="352"/>
    <d v="2024-11-30T00:00:00"/>
    <s v="C086"/>
    <x v="51"/>
    <x v="1"/>
    <x v="3"/>
    <s v="Lagos"/>
    <s v="Ikeja"/>
    <s v="P018"/>
    <x v="0"/>
    <s v="Binders"/>
    <s v="Binders Model 3"/>
    <n v="1054.33"/>
    <n v="6"/>
    <n v="0.2"/>
    <x v="1911"/>
    <n v="2024"/>
    <x v="9"/>
    <n v="9.0000284540893274E-2"/>
    <s v="Profit"/>
    <s v="Large Order"/>
  </r>
  <r>
    <s v="O02008"/>
    <x v="695"/>
    <d v="2024-05-17T00:00:00"/>
    <s v="C055"/>
    <x v="46"/>
    <x v="1"/>
    <x v="1"/>
    <s v="Kaduna"/>
    <s v="Kaduna"/>
    <s v="P007"/>
    <x v="2"/>
    <s v="Tables"/>
    <s v="Tables Model 2"/>
    <n v="967.18"/>
    <n v="4"/>
    <n v="0.3"/>
    <x v="1912"/>
    <n v="2024"/>
    <x v="2"/>
    <n v="9.9981389193324922E-3"/>
    <s v="Profit"/>
    <s v="Small Order"/>
  </r>
  <r>
    <s v="O02009"/>
    <x v="252"/>
    <d v="2024-02-26T00:00:00"/>
    <s v="C064"/>
    <x v="76"/>
    <x v="2"/>
    <x v="1"/>
    <s v="Kaduna"/>
    <s v="Kaduna"/>
    <s v="P023"/>
    <x v="1"/>
    <s v="Phones"/>
    <s v="Phones Model 3"/>
    <n v="1618.68"/>
    <n v="8"/>
    <n v="0"/>
    <x v="1913"/>
    <n v="2024"/>
    <x v="8"/>
    <n v="0.25"/>
    <s v="Profit"/>
    <s v="Large Order"/>
  </r>
  <r>
    <s v="O02010"/>
    <x v="288"/>
    <d v="2023-08-09T00:00:00"/>
    <s v="C084"/>
    <x v="53"/>
    <x v="0"/>
    <x v="3"/>
    <s v="Lagos"/>
    <s v="Ikeja"/>
    <s v="P014"/>
    <x v="0"/>
    <s v="Paper"/>
    <s v="Paper Model 4"/>
    <n v="536.49"/>
    <n v="3"/>
    <n v="0.05"/>
    <x v="1914"/>
    <n v="2023"/>
    <x v="0"/>
    <n v="0.20999459449383959"/>
    <s v="Profit"/>
    <s v="Small Order"/>
  </r>
  <r>
    <s v="O02011"/>
    <x v="429"/>
    <d v="2023-08-30T00:00:00"/>
    <s v="C036"/>
    <x v="84"/>
    <x v="1"/>
    <x v="2"/>
    <s v="Enugu"/>
    <s v="Enugu"/>
    <s v="P007"/>
    <x v="2"/>
    <s v="Tables"/>
    <s v="Tables Model 2"/>
    <n v="167.61"/>
    <n v="5"/>
    <n v="0"/>
    <x v="1915"/>
    <n v="2023"/>
    <x v="0"/>
    <n v="0.24998508442217049"/>
    <s v="Profit"/>
    <s v="Small Order"/>
  </r>
  <r>
    <s v="O02012"/>
    <x v="92"/>
    <d v="2023-03-14T00:00:00"/>
    <s v="C020"/>
    <x v="12"/>
    <x v="0"/>
    <x v="0"/>
    <s v="Rivers"/>
    <s v="Port Harcourt"/>
    <s v="P019"/>
    <x v="0"/>
    <s v="Binders"/>
    <s v="Binders Model 4"/>
    <n v="1898.68"/>
    <n v="5"/>
    <n v="0.2"/>
    <x v="1916"/>
    <n v="2023"/>
    <x v="3"/>
    <n v="8.9999367981966408E-2"/>
    <s v="Profit"/>
    <s v="Large Order"/>
  </r>
  <r>
    <s v="O02013"/>
    <x v="61"/>
    <d v="2024-04-03T00:00:00"/>
    <s v="C050"/>
    <x v="4"/>
    <x v="1"/>
    <x v="3"/>
    <s v="Lagos"/>
    <s v="Ikeja"/>
    <s v="P012"/>
    <x v="0"/>
    <s v="Paper"/>
    <s v="Paper Model 2"/>
    <n v="1572.21"/>
    <n v="8"/>
    <n v="0"/>
    <x v="1917"/>
    <n v="2024"/>
    <x v="3"/>
    <n v="0.24999840988163158"/>
    <s v="Profit"/>
    <s v="Large Order"/>
  </r>
  <r>
    <s v="O02014"/>
    <x v="694"/>
    <d v="2023-09-10T00:00:00"/>
    <s v="C012"/>
    <x v="34"/>
    <x v="2"/>
    <x v="2"/>
    <s v="Enugu"/>
    <s v="Enugu"/>
    <s v="P001"/>
    <x v="2"/>
    <s v="Chairs"/>
    <s v="Chairs Model 1"/>
    <n v="1513.67"/>
    <n v="5"/>
    <n v="0.2"/>
    <x v="1918"/>
    <n v="2023"/>
    <x v="11"/>
    <n v="8.9999801806206092E-2"/>
    <s v="Profit"/>
    <s v="Large Order"/>
  </r>
  <r>
    <s v="O02015"/>
    <x v="2"/>
    <d v="2023-05-04T00:00:00"/>
    <s v="C095"/>
    <x v="58"/>
    <x v="2"/>
    <x v="1"/>
    <s v="Kaduna"/>
    <s v="Kaduna"/>
    <s v="P028"/>
    <x v="1"/>
    <s v="Accessories"/>
    <s v="Accessories Model 3"/>
    <n v="1377.59"/>
    <n v="10"/>
    <n v="0.3"/>
    <x v="1919"/>
    <n v="2023"/>
    <x v="2"/>
    <n v="1.0002976212080518E-2"/>
    <s v="Profit"/>
    <s v="Large Order"/>
  </r>
  <r>
    <s v="O02016"/>
    <x v="116"/>
    <d v="2023-07-04T00:00:00"/>
    <s v="C087"/>
    <x v="11"/>
    <x v="1"/>
    <x v="0"/>
    <s v="Rivers"/>
    <s v="Port Harcourt"/>
    <s v="P005"/>
    <x v="2"/>
    <s v="Chairs"/>
    <s v="Chairs Model 5"/>
    <n v="1959.53"/>
    <n v="6"/>
    <n v="0.05"/>
    <x v="1920"/>
    <n v="2023"/>
    <x v="1"/>
    <n v="0.20999933657560743"/>
    <s v="Profit"/>
    <s v="Large Order"/>
  </r>
  <r>
    <s v="O02017"/>
    <x v="219"/>
    <d v="2024-02-18T00:00:00"/>
    <s v="C027"/>
    <x v="15"/>
    <x v="2"/>
    <x v="2"/>
    <s v="Enugu"/>
    <s v="Enugu"/>
    <s v="P029"/>
    <x v="1"/>
    <s v="Accessories"/>
    <s v="Accessories Model 4"/>
    <n v="1566.4"/>
    <n v="5"/>
    <n v="0.1"/>
    <x v="1921"/>
    <n v="2024"/>
    <x v="8"/>
    <n v="0.17000127681307456"/>
    <s v="Profit"/>
    <s v="Large Order"/>
  </r>
  <r>
    <s v="O02018"/>
    <x v="300"/>
    <d v="2024-12-19T00:00:00"/>
    <s v="C013"/>
    <x v="86"/>
    <x v="0"/>
    <x v="1"/>
    <s v="Kaduna"/>
    <s v="Kaduna"/>
    <s v="P024"/>
    <x v="1"/>
    <s v="Phones"/>
    <s v="Phones Model 4"/>
    <n v="1332.17"/>
    <n v="7"/>
    <n v="0.2"/>
    <x v="1922"/>
    <n v="2024"/>
    <x v="5"/>
    <n v="9.0003528078248268E-2"/>
    <s v="Profit"/>
    <s v="Large Order"/>
  </r>
  <r>
    <s v="O02019"/>
    <x v="499"/>
    <d v="2024-04-25T00:00:00"/>
    <s v="C084"/>
    <x v="53"/>
    <x v="0"/>
    <x v="0"/>
    <s v="Rivers"/>
    <s v="Port Harcourt"/>
    <s v="P030"/>
    <x v="1"/>
    <s v="Accessories"/>
    <s v="Accessories Model 5"/>
    <n v="776.55"/>
    <n v="1"/>
    <n v="0.3"/>
    <x v="1923"/>
    <n v="2024"/>
    <x v="4"/>
    <n v="1.0005794861889124E-2"/>
    <s v="Profit"/>
    <s v="Small Order"/>
  </r>
  <r>
    <s v="O02020"/>
    <x v="47"/>
    <d v="2023-03-31T00:00:00"/>
    <s v="C064"/>
    <x v="76"/>
    <x v="2"/>
    <x v="2"/>
    <s v="Enugu"/>
    <s v="Enugu"/>
    <s v="P022"/>
    <x v="1"/>
    <s v="Phones"/>
    <s v="Phones Model 2"/>
    <n v="504.63"/>
    <n v="10"/>
    <n v="0.2"/>
    <x v="1924"/>
    <n v="2023"/>
    <x v="3"/>
    <n v="9.0006539444741698E-2"/>
    <s v="Profit"/>
    <s v="Small Order"/>
  </r>
  <r>
    <s v="O02021"/>
    <x v="696"/>
    <d v="2023-10-28T00:00:00"/>
    <s v="C049"/>
    <x v="82"/>
    <x v="2"/>
    <x v="0"/>
    <s v="Rivers"/>
    <s v="Port Harcourt"/>
    <s v="P028"/>
    <x v="1"/>
    <s v="Accessories"/>
    <s v="Accessories Model 3"/>
    <n v="939"/>
    <n v="9"/>
    <n v="0.2"/>
    <x v="1925"/>
    <n v="2023"/>
    <x v="6"/>
    <n v="9.0000000000000011E-2"/>
    <s v="Profit"/>
    <s v="Small Order"/>
  </r>
  <r>
    <s v="O02022"/>
    <x v="111"/>
    <d v="2024-08-23T00:00:00"/>
    <s v="C052"/>
    <x v="99"/>
    <x v="1"/>
    <x v="2"/>
    <s v="Enugu"/>
    <s v="Enugu"/>
    <s v="P015"/>
    <x v="0"/>
    <s v="Paper"/>
    <s v="Paper Model 5"/>
    <n v="1157.69"/>
    <n v="9"/>
    <n v="0.05"/>
    <x v="1926"/>
    <n v="2024"/>
    <x v="0"/>
    <n v="0.20999576743342346"/>
    <s v="Profit"/>
    <s v="Large Order"/>
  </r>
  <r>
    <s v="O02023"/>
    <x v="87"/>
    <d v="2024-08-20T00:00:00"/>
    <s v="C045"/>
    <x v="8"/>
    <x v="2"/>
    <x v="2"/>
    <s v="Enugu"/>
    <s v="Enugu"/>
    <s v="P022"/>
    <x v="1"/>
    <s v="Phones"/>
    <s v="Phones Model 2"/>
    <n v="977.02"/>
    <n v="1"/>
    <n v="0.1"/>
    <x v="1927"/>
    <n v="2024"/>
    <x v="0"/>
    <n v="0.16999652003029622"/>
    <s v="Profit"/>
    <s v="Small Order"/>
  </r>
  <r>
    <s v="O02024"/>
    <x v="643"/>
    <d v="2024-05-06T00:00:00"/>
    <s v="C036"/>
    <x v="84"/>
    <x v="1"/>
    <x v="0"/>
    <s v="Rivers"/>
    <s v="Port Harcourt"/>
    <s v="P019"/>
    <x v="0"/>
    <s v="Binders"/>
    <s v="Binders Model 4"/>
    <n v="559.67999999999995"/>
    <n v="4"/>
    <n v="0"/>
    <x v="1928"/>
    <n v="2024"/>
    <x v="2"/>
    <n v="0.25"/>
    <s v="Profit"/>
    <s v="Small Order"/>
  </r>
  <r>
    <s v="O02025"/>
    <x v="85"/>
    <d v="2024-09-15T00:00:00"/>
    <s v="C011"/>
    <x v="1"/>
    <x v="1"/>
    <x v="1"/>
    <s v="Kaduna"/>
    <s v="Kaduna"/>
    <s v="P003"/>
    <x v="2"/>
    <s v="Chairs"/>
    <s v="Chairs Model 3"/>
    <n v="1525.49"/>
    <n v="10"/>
    <n v="0.1"/>
    <x v="1929"/>
    <n v="2024"/>
    <x v="11"/>
    <n v="0.16999783676064739"/>
    <s v="Profit"/>
    <s v="Large Order"/>
  </r>
  <r>
    <s v="O02026"/>
    <x v="497"/>
    <d v="2023-03-11T00:00:00"/>
    <s v="C081"/>
    <x v="69"/>
    <x v="0"/>
    <x v="1"/>
    <s v="Kaduna"/>
    <s v="Kaduna"/>
    <s v="P017"/>
    <x v="0"/>
    <s v="Binders"/>
    <s v="Binders Model 2"/>
    <n v="327.04000000000002"/>
    <n v="1"/>
    <n v="0.1"/>
    <x v="1532"/>
    <n v="2023"/>
    <x v="3"/>
    <n v="0.17000978473581213"/>
    <s v="Profit"/>
    <s v="Small Order"/>
  </r>
  <r>
    <s v="O02027"/>
    <x v="430"/>
    <d v="2024-06-01T00:00:00"/>
    <s v="C062"/>
    <x v="95"/>
    <x v="1"/>
    <x v="0"/>
    <s v="Rivers"/>
    <s v="Port Harcourt"/>
    <s v="P003"/>
    <x v="2"/>
    <s v="Chairs"/>
    <s v="Chairs Model 3"/>
    <n v="1186.75"/>
    <n v="5"/>
    <n v="0"/>
    <x v="1930"/>
    <n v="2024"/>
    <x v="2"/>
    <n v="0.25000210659363808"/>
    <s v="Profit"/>
    <s v="Large Order"/>
  </r>
  <r>
    <s v="O02028"/>
    <x v="464"/>
    <d v="2023-05-01T00:00:00"/>
    <s v="C001"/>
    <x v="18"/>
    <x v="0"/>
    <x v="3"/>
    <s v="Lagos"/>
    <s v="Ikeja"/>
    <s v="P023"/>
    <x v="1"/>
    <s v="Phones"/>
    <s v="Phones Model 3"/>
    <n v="731.48"/>
    <n v="6"/>
    <n v="0.3"/>
    <x v="1931"/>
    <n v="2023"/>
    <x v="4"/>
    <n v="9.9934379613933391E-3"/>
    <s v="Profit"/>
    <s v="Small Order"/>
  </r>
  <r>
    <s v="O02029"/>
    <x v="301"/>
    <d v="2023-02-25T00:00:00"/>
    <s v="C025"/>
    <x v="87"/>
    <x v="0"/>
    <x v="1"/>
    <s v="Kaduna"/>
    <s v="Kaduna"/>
    <s v="P004"/>
    <x v="2"/>
    <s v="Chairs"/>
    <s v="Chairs Model 4"/>
    <n v="436.55"/>
    <n v="4"/>
    <n v="0.2"/>
    <x v="1932"/>
    <n v="2023"/>
    <x v="8"/>
    <n v="9.0001145344175915E-2"/>
    <s v="Profit"/>
    <s v="Small Order"/>
  </r>
  <r>
    <s v="O02030"/>
    <x v="351"/>
    <d v="2024-07-08T00:00:00"/>
    <s v="C031"/>
    <x v="90"/>
    <x v="1"/>
    <x v="2"/>
    <s v="Enugu"/>
    <s v="Enugu"/>
    <s v="P021"/>
    <x v="1"/>
    <s v="Phones"/>
    <s v="Phones Model 1"/>
    <n v="491.31"/>
    <n v="7"/>
    <n v="0.3"/>
    <x v="1933"/>
    <n v="2024"/>
    <x v="1"/>
    <n v="9.9936903380757561E-3"/>
    <s v="Profit"/>
    <s v="Small Order"/>
  </r>
  <r>
    <s v="O02031"/>
    <x v="365"/>
    <d v="2024-05-29T00:00:00"/>
    <s v="C068"/>
    <x v="7"/>
    <x v="1"/>
    <x v="3"/>
    <s v="Lagos"/>
    <s v="Ikeja"/>
    <s v="P004"/>
    <x v="2"/>
    <s v="Chairs"/>
    <s v="Chairs Model 4"/>
    <n v="881.52"/>
    <n v="5"/>
    <n v="0.3"/>
    <x v="1626"/>
    <n v="2024"/>
    <x v="2"/>
    <n v="1.0005445140212361E-2"/>
    <s v="Profit"/>
    <s v="Small Order"/>
  </r>
  <r>
    <s v="O02032"/>
    <x v="1"/>
    <d v="2024-07-19T00:00:00"/>
    <s v="C030"/>
    <x v="22"/>
    <x v="1"/>
    <x v="2"/>
    <s v="Enugu"/>
    <s v="Enugu"/>
    <s v="P004"/>
    <x v="2"/>
    <s v="Chairs"/>
    <s v="Chairs Model 4"/>
    <n v="1001.44"/>
    <n v="4"/>
    <n v="0"/>
    <x v="1934"/>
    <n v="2024"/>
    <x v="1"/>
    <n v="0.25"/>
    <s v="Profit"/>
    <s v="Large Order"/>
  </r>
  <r>
    <s v="O02033"/>
    <x v="305"/>
    <d v="2023-03-31T00:00:00"/>
    <s v="C037"/>
    <x v="25"/>
    <x v="0"/>
    <x v="3"/>
    <s v="Lagos"/>
    <s v="Ikeja"/>
    <s v="P029"/>
    <x v="1"/>
    <s v="Accessories"/>
    <s v="Accessories Model 4"/>
    <n v="520.12"/>
    <n v="5"/>
    <n v="0"/>
    <x v="1935"/>
    <n v="2023"/>
    <x v="3"/>
    <n v="0.25"/>
    <s v="Profit"/>
    <s v="Small Order"/>
  </r>
  <r>
    <s v="O02034"/>
    <x v="375"/>
    <d v="2023-01-10T00:00:00"/>
    <s v="C074"/>
    <x v="37"/>
    <x v="0"/>
    <x v="2"/>
    <s v="Enugu"/>
    <s v="Enugu"/>
    <s v="P027"/>
    <x v="1"/>
    <s v="Accessories"/>
    <s v="Accessories Model 2"/>
    <n v="1030.72"/>
    <n v="1"/>
    <n v="0"/>
    <x v="1936"/>
    <n v="2023"/>
    <x v="7"/>
    <n v="0.25"/>
    <s v="Profit"/>
    <s v="Large Order"/>
  </r>
  <r>
    <s v="O02035"/>
    <x v="424"/>
    <d v="2023-06-27T00:00:00"/>
    <s v="C087"/>
    <x v="11"/>
    <x v="1"/>
    <x v="0"/>
    <s v="Rivers"/>
    <s v="Port Harcourt"/>
    <s v="P029"/>
    <x v="1"/>
    <s v="Accessories"/>
    <s v="Accessories Model 4"/>
    <n v="765.47"/>
    <n v="6"/>
    <n v="0.3"/>
    <x v="1937"/>
    <n v="2023"/>
    <x v="10"/>
    <n v="9.9938599814493063E-3"/>
    <s v="Profit"/>
    <s v="Small Order"/>
  </r>
  <r>
    <s v="O02036"/>
    <x v="444"/>
    <d v="2023-06-01T00:00:00"/>
    <s v="C031"/>
    <x v="90"/>
    <x v="1"/>
    <x v="2"/>
    <s v="Enugu"/>
    <s v="Enugu"/>
    <s v="P012"/>
    <x v="0"/>
    <s v="Paper"/>
    <s v="Paper Model 2"/>
    <n v="531.78"/>
    <n v="3"/>
    <n v="0.3"/>
    <x v="1938"/>
    <n v="2023"/>
    <x v="2"/>
    <n v="1.0004137049155667E-2"/>
    <s v="Profit"/>
    <s v="Small Order"/>
  </r>
  <r>
    <s v="O02037"/>
    <x v="177"/>
    <d v="2023-01-29T00:00:00"/>
    <s v="C027"/>
    <x v="15"/>
    <x v="2"/>
    <x v="3"/>
    <s v="Lagos"/>
    <s v="Ikeja"/>
    <s v="P024"/>
    <x v="1"/>
    <s v="Phones"/>
    <s v="Phones Model 4"/>
    <n v="1950.29"/>
    <n v="8"/>
    <n v="0"/>
    <x v="1939"/>
    <n v="2023"/>
    <x v="7"/>
    <n v="0.24999871813935365"/>
    <s v="Profit"/>
    <s v="Large Order"/>
  </r>
  <r>
    <s v="O02038"/>
    <x v="87"/>
    <d v="2024-08-22T00:00:00"/>
    <s v="C087"/>
    <x v="11"/>
    <x v="1"/>
    <x v="0"/>
    <s v="Rivers"/>
    <s v="Port Harcourt"/>
    <s v="P002"/>
    <x v="2"/>
    <s v="Chairs"/>
    <s v="Chairs Model 2"/>
    <n v="198.27"/>
    <n v="9"/>
    <n v="0.1"/>
    <x v="1940"/>
    <n v="2024"/>
    <x v="0"/>
    <n v="0.17002067887224492"/>
    <s v="Profit"/>
    <s v="Small Order"/>
  </r>
  <r>
    <s v="O02039"/>
    <x v="79"/>
    <d v="2024-06-11T00:00:00"/>
    <s v="C079"/>
    <x v="6"/>
    <x v="2"/>
    <x v="3"/>
    <s v="Lagos"/>
    <s v="Ikeja"/>
    <s v="P019"/>
    <x v="0"/>
    <s v="Binders"/>
    <s v="Binders Model 4"/>
    <n v="1662.91"/>
    <n v="5"/>
    <n v="0.3"/>
    <x v="1941"/>
    <n v="2024"/>
    <x v="10"/>
    <n v="1.0000541219909675E-2"/>
    <s v="Profit"/>
    <s v="Large Order"/>
  </r>
  <r>
    <s v="O02040"/>
    <x v="470"/>
    <d v="2023-11-21T00:00:00"/>
    <s v="C062"/>
    <x v="95"/>
    <x v="1"/>
    <x v="2"/>
    <s v="Enugu"/>
    <s v="Enugu"/>
    <s v="P021"/>
    <x v="1"/>
    <s v="Phones"/>
    <s v="Phones Model 1"/>
    <n v="386.89"/>
    <n v="5"/>
    <n v="0"/>
    <x v="1942"/>
    <n v="2023"/>
    <x v="9"/>
    <n v="0.24999353821499651"/>
    <s v="Profit"/>
    <s v="Small Order"/>
  </r>
  <r>
    <s v="O02041"/>
    <x v="529"/>
    <d v="2024-05-01T00:00:00"/>
    <s v="C011"/>
    <x v="1"/>
    <x v="1"/>
    <x v="2"/>
    <s v="Enugu"/>
    <s v="Enugu"/>
    <s v="P026"/>
    <x v="1"/>
    <s v="Accessories"/>
    <s v="Accessories Model 1"/>
    <n v="774.29"/>
    <n v="3"/>
    <n v="0.1"/>
    <x v="1943"/>
    <n v="2024"/>
    <x v="4"/>
    <n v="0.17000090405403662"/>
    <s v="Profit"/>
    <s v="Small Order"/>
  </r>
  <r>
    <s v="O02042"/>
    <x v="697"/>
    <d v="2023-11-04T00:00:00"/>
    <s v="C077"/>
    <x v="59"/>
    <x v="1"/>
    <x v="0"/>
    <s v="Rivers"/>
    <s v="Port Harcourt"/>
    <s v="P020"/>
    <x v="0"/>
    <s v="Binders"/>
    <s v="Binders Model 5"/>
    <n v="90.03"/>
    <n v="8"/>
    <n v="0"/>
    <x v="1944"/>
    <n v="2023"/>
    <x v="9"/>
    <n v="0.25002776852160391"/>
    <s v="Profit"/>
    <s v="Small Order"/>
  </r>
  <r>
    <s v="O02043"/>
    <x v="568"/>
    <d v="2023-08-11T00:00:00"/>
    <s v="C099"/>
    <x v="13"/>
    <x v="1"/>
    <x v="0"/>
    <s v="Rivers"/>
    <s v="Port Harcourt"/>
    <s v="P014"/>
    <x v="0"/>
    <s v="Paper"/>
    <s v="Paper Model 4"/>
    <n v="1867.01"/>
    <n v="7"/>
    <n v="0.2"/>
    <x v="1945"/>
    <n v="2023"/>
    <x v="0"/>
    <n v="8.9999517945806393E-2"/>
    <s v="Profit"/>
    <s v="Large Order"/>
  </r>
  <r>
    <s v="O02044"/>
    <x v="265"/>
    <d v="2023-07-04T00:00:00"/>
    <s v="C043"/>
    <x v="81"/>
    <x v="1"/>
    <x v="0"/>
    <s v="Rivers"/>
    <s v="Port Harcourt"/>
    <s v="P017"/>
    <x v="0"/>
    <s v="Binders"/>
    <s v="Binders Model 2"/>
    <n v="1618.64"/>
    <n v="4"/>
    <n v="0.1"/>
    <x v="1946"/>
    <n v="2023"/>
    <x v="10"/>
    <n v="0.17000074136311966"/>
    <s v="Profit"/>
    <s v="Large Order"/>
  </r>
  <r>
    <s v="O02045"/>
    <x v="625"/>
    <d v="2023-03-14T00:00:00"/>
    <s v="C043"/>
    <x v="81"/>
    <x v="1"/>
    <x v="3"/>
    <s v="Lagos"/>
    <s v="Ikeja"/>
    <s v="P013"/>
    <x v="0"/>
    <s v="Paper"/>
    <s v="Paper Model 3"/>
    <n v="1109.49"/>
    <n v="2"/>
    <n v="0.05"/>
    <x v="1947"/>
    <n v="2023"/>
    <x v="3"/>
    <n v="0.20999738618644603"/>
    <s v="Profit"/>
    <s v="Large Order"/>
  </r>
  <r>
    <s v="O02046"/>
    <x v="551"/>
    <d v="2024-05-27T00:00:00"/>
    <s v="C045"/>
    <x v="8"/>
    <x v="2"/>
    <x v="1"/>
    <s v="Kaduna"/>
    <s v="Kaduna"/>
    <s v="P003"/>
    <x v="2"/>
    <s v="Chairs"/>
    <s v="Chairs Model 3"/>
    <n v="784.71"/>
    <n v="10"/>
    <n v="0"/>
    <x v="1948"/>
    <n v="2024"/>
    <x v="2"/>
    <n v="0.25000318589032888"/>
    <s v="Profit"/>
    <s v="Small Order"/>
  </r>
  <r>
    <s v="O02047"/>
    <x v="698"/>
    <d v="2024-09-12T00:00:00"/>
    <s v="C042"/>
    <x v="49"/>
    <x v="1"/>
    <x v="1"/>
    <s v="Kaduna"/>
    <s v="Kaduna"/>
    <s v="P017"/>
    <x v="0"/>
    <s v="Binders"/>
    <s v="Binders Model 2"/>
    <n v="21.66"/>
    <n v="5"/>
    <n v="0.05"/>
    <x v="1949"/>
    <n v="2024"/>
    <x v="11"/>
    <n v="0.2100646352723915"/>
    <s v="Profit"/>
    <s v="Small Order"/>
  </r>
  <r>
    <s v="O02048"/>
    <x v="539"/>
    <d v="2023-10-05T00:00:00"/>
    <s v="C052"/>
    <x v="99"/>
    <x v="1"/>
    <x v="0"/>
    <s v="Rivers"/>
    <s v="Port Harcourt"/>
    <s v="P023"/>
    <x v="1"/>
    <s v="Phones"/>
    <s v="Phones Model 3"/>
    <n v="576.99"/>
    <n v="9"/>
    <n v="0.3"/>
    <x v="1191"/>
    <n v="2023"/>
    <x v="6"/>
    <n v="1.0000173313228998E-2"/>
    <s v="Profit"/>
    <s v="Small Order"/>
  </r>
  <r>
    <s v="O02049"/>
    <x v="463"/>
    <d v="2023-05-14T00:00:00"/>
    <s v="C002"/>
    <x v="19"/>
    <x v="2"/>
    <x v="2"/>
    <s v="Enugu"/>
    <s v="Enugu"/>
    <s v="P017"/>
    <x v="0"/>
    <s v="Binders"/>
    <s v="Binders Model 2"/>
    <n v="1911.94"/>
    <n v="10"/>
    <n v="0.1"/>
    <x v="1950"/>
    <n v="2023"/>
    <x v="2"/>
    <n v="0.17000010460579304"/>
    <s v="Profit"/>
    <s v="Large Order"/>
  </r>
  <r>
    <s v="O02050"/>
    <x v="614"/>
    <d v="2023-04-15T00:00:00"/>
    <s v="C071"/>
    <x v="72"/>
    <x v="0"/>
    <x v="3"/>
    <s v="Lagos"/>
    <s v="Ikeja"/>
    <s v="P028"/>
    <x v="1"/>
    <s v="Accessories"/>
    <s v="Accessories Model 3"/>
    <n v="1317.64"/>
    <n v="2"/>
    <n v="0.05"/>
    <x v="1951"/>
    <n v="2023"/>
    <x v="4"/>
    <n v="0.20999666069639655"/>
    <s v="Profit"/>
    <s v="Large Order"/>
  </r>
  <r>
    <s v="O02051"/>
    <x v="106"/>
    <d v="2023-11-20T00:00:00"/>
    <s v="C027"/>
    <x v="15"/>
    <x v="2"/>
    <x v="1"/>
    <s v="Kaduna"/>
    <s v="Kaduna"/>
    <s v="P027"/>
    <x v="1"/>
    <s v="Accessories"/>
    <s v="Accessories Model 2"/>
    <n v="1447.32"/>
    <n v="1"/>
    <n v="0.1"/>
    <x v="1952"/>
    <n v="2023"/>
    <x v="9"/>
    <n v="0.16999695989829477"/>
    <s v="Profit"/>
    <s v="Large Order"/>
  </r>
  <r>
    <s v="O02052"/>
    <x v="614"/>
    <d v="2023-04-18T00:00:00"/>
    <s v="C081"/>
    <x v="69"/>
    <x v="0"/>
    <x v="1"/>
    <s v="Kaduna"/>
    <s v="Kaduna"/>
    <s v="P029"/>
    <x v="1"/>
    <s v="Accessories"/>
    <s v="Accessories Model 4"/>
    <n v="1214.53"/>
    <n v="6"/>
    <n v="0.1"/>
    <x v="1953"/>
    <n v="2023"/>
    <x v="4"/>
    <n v="0.16999991766362296"/>
    <s v="Profit"/>
    <s v="Large Order"/>
  </r>
  <r>
    <s v="O02053"/>
    <x v="324"/>
    <d v="2023-09-06T00:00:00"/>
    <s v="C100"/>
    <x v="74"/>
    <x v="2"/>
    <x v="2"/>
    <s v="Enugu"/>
    <s v="Enugu"/>
    <s v="P025"/>
    <x v="1"/>
    <s v="Phones"/>
    <s v="Phones Model 5"/>
    <n v="1771.96"/>
    <n v="4"/>
    <n v="0"/>
    <x v="1954"/>
    <n v="2023"/>
    <x v="11"/>
    <n v="0.25"/>
    <s v="Profit"/>
    <s v="Large Order"/>
  </r>
  <r>
    <s v="O02054"/>
    <x v="548"/>
    <d v="2023-05-31T00:00:00"/>
    <s v="C059"/>
    <x v="60"/>
    <x v="0"/>
    <x v="2"/>
    <s v="Enugu"/>
    <s v="Enugu"/>
    <s v="P023"/>
    <x v="1"/>
    <s v="Phones"/>
    <s v="Phones Model 3"/>
    <n v="677.21"/>
    <n v="8"/>
    <n v="0"/>
    <x v="1955"/>
    <n v="2023"/>
    <x v="2"/>
    <n v="0.24999630838292405"/>
    <s v="Profit"/>
    <s v="Small Order"/>
  </r>
  <r>
    <s v="O02055"/>
    <x v="374"/>
    <d v="2024-04-07T00:00:00"/>
    <s v="C009"/>
    <x v="66"/>
    <x v="0"/>
    <x v="3"/>
    <s v="Lagos"/>
    <s v="Ikeja"/>
    <s v="P029"/>
    <x v="1"/>
    <s v="Accessories"/>
    <s v="Accessories Model 4"/>
    <n v="1813.4"/>
    <n v="1"/>
    <n v="0.2"/>
    <x v="1956"/>
    <n v="2024"/>
    <x v="4"/>
    <n v="9.0002205801257312E-2"/>
    <s v="Profit"/>
    <s v="Large Order"/>
  </r>
  <r>
    <s v="O02056"/>
    <x v="254"/>
    <d v="2023-11-22T00:00:00"/>
    <s v="C073"/>
    <x v="21"/>
    <x v="2"/>
    <x v="2"/>
    <s v="Enugu"/>
    <s v="Enugu"/>
    <s v="P017"/>
    <x v="0"/>
    <s v="Binders"/>
    <s v="Binders Model 2"/>
    <n v="1698.21"/>
    <n v="3"/>
    <n v="0.3"/>
    <x v="1957"/>
    <n v="2023"/>
    <x v="9"/>
    <n v="9.9987634038193156E-3"/>
    <s v="Profit"/>
    <s v="Large Order"/>
  </r>
  <r>
    <s v="O02057"/>
    <x v="240"/>
    <d v="2024-10-14T00:00:00"/>
    <s v="C097"/>
    <x v="94"/>
    <x v="2"/>
    <x v="0"/>
    <s v="Rivers"/>
    <s v="Port Harcourt"/>
    <s v="P009"/>
    <x v="2"/>
    <s v="Tables"/>
    <s v="Tables Model 4"/>
    <n v="1140.3"/>
    <n v="1"/>
    <n v="0.05"/>
    <x v="1958"/>
    <n v="2024"/>
    <x v="6"/>
    <n v="0.20999736911339123"/>
    <s v="Profit"/>
    <s v="Large Order"/>
  </r>
  <r>
    <s v="O02058"/>
    <x v="262"/>
    <d v="2024-01-06T00:00:00"/>
    <s v="C043"/>
    <x v="81"/>
    <x v="1"/>
    <x v="0"/>
    <s v="Rivers"/>
    <s v="Port Harcourt"/>
    <s v="P001"/>
    <x v="2"/>
    <s v="Chairs"/>
    <s v="Chairs Model 1"/>
    <n v="986.45"/>
    <n v="10"/>
    <n v="0.2"/>
    <x v="1959"/>
    <n v="2023"/>
    <x v="5"/>
    <n v="8.9999493131937752E-2"/>
    <s v="Profit"/>
    <s v="Small Order"/>
  </r>
  <r>
    <s v="O02059"/>
    <x v="569"/>
    <d v="2024-03-11T00:00:00"/>
    <s v="C009"/>
    <x v="66"/>
    <x v="0"/>
    <x v="0"/>
    <s v="Rivers"/>
    <s v="Port Harcourt"/>
    <s v="P028"/>
    <x v="1"/>
    <s v="Accessories"/>
    <s v="Accessories Model 3"/>
    <n v="1206.6300000000001"/>
    <n v="6"/>
    <n v="0.05"/>
    <x v="1960"/>
    <n v="2024"/>
    <x v="3"/>
    <n v="0.20999809386473067"/>
    <s v="Profit"/>
    <s v="Large Order"/>
  </r>
  <r>
    <s v="O02060"/>
    <x v="61"/>
    <d v="2024-04-04T00:00:00"/>
    <s v="C046"/>
    <x v="75"/>
    <x v="0"/>
    <x v="3"/>
    <s v="Lagos"/>
    <s v="Ikeja"/>
    <s v="P004"/>
    <x v="2"/>
    <s v="Chairs"/>
    <s v="Chairs Model 4"/>
    <n v="613.63"/>
    <n v="6"/>
    <n v="0.05"/>
    <x v="1636"/>
    <n v="2024"/>
    <x v="3"/>
    <n v="0.20999625181298179"/>
    <s v="Profit"/>
    <s v="Small Order"/>
  </r>
  <r>
    <s v="O02061"/>
    <x v="57"/>
    <d v="2024-10-06T00:00:00"/>
    <s v="C080"/>
    <x v="56"/>
    <x v="0"/>
    <x v="2"/>
    <s v="Enugu"/>
    <s v="Enugu"/>
    <s v="P023"/>
    <x v="1"/>
    <s v="Phones"/>
    <s v="Phones Model 3"/>
    <n v="646.55999999999995"/>
    <n v="5"/>
    <n v="0.1"/>
    <x v="1961"/>
    <n v="2024"/>
    <x v="6"/>
    <n v="0.17000742390497403"/>
    <s v="Profit"/>
    <s v="Small Order"/>
  </r>
  <r>
    <s v="O02062"/>
    <x v="595"/>
    <d v="2023-10-25T00:00:00"/>
    <s v="C010"/>
    <x v="35"/>
    <x v="2"/>
    <x v="1"/>
    <s v="Kaduna"/>
    <s v="Kaduna"/>
    <s v="P002"/>
    <x v="2"/>
    <s v="Chairs"/>
    <s v="Chairs Model 2"/>
    <n v="113.97"/>
    <n v="2"/>
    <n v="0.3"/>
    <x v="1962"/>
    <n v="2023"/>
    <x v="6"/>
    <n v="1.0002632271650434E-2"/>
    <s v="Profit"/>
    <s v="Small Order"/>
  </r>
  <r>
    <s v="O02063"/>
    <x v="597"/>
    <d v="2023-12-13T00:00:00"/>
    <s v="C044"/>
    <x v="26"/>
    <x v="0"/>
    <x v="2"/>
    <s v="Enugu"/>
    <s v="Enugu"/>
    <s v="P025"/>
    <x v="1"/>
    <s v="Phones"/>
    <s v="Phones Model 5"/>
    <n v="699.83"/>
    <n v="4"/>
    <n v="0.05"/>
    <x v="1963"/>
    <n v="2023"/>
    <x v="5"/>
    <n v="0.20999385565065801"/>
    <s v="Profit"/>
    <s v="Small Order"/>
  </r>
  <r>
    <s v="O02064"/>
    <x v="417"/>
    <d v="2024-01-19T00:00:00"/>
    <s v="C028"/>
    <x v="92"/>
    <x v="1"/>
    <x v="2"/>
    <s v="Enugu"/>
    <s v="Enugu"/>
    <s v="P009"/>
    <x v="2"/>
    <s v="Tables"/>
    <s v="Tables Model 4"/>
    <n v="254.14"/>
    <n v="8"/>
    <n v="0.1"/>
    <x v="1964"/>
    <n v="2024"/>
    <x v="7"/>
    <n v="0.1699850476115527"/>
    <s v="Profit"/>
    <s v="Small Order"/>
  </r>
  <r>
    <s v="O02065"/>
    <x v="249"/>
    <d v="2024-09-19T00:00:00"/>
    <s v="C066"/>
    <x v="63"/>
    <x v="1"/>
    <x v="3"/>
    <s v="Lagos"/>
    <s v="Ikeja"/>
    <s v="P018"/>
    <x v="0"/>
    <s v="Binders"/>
    <s v="Binders Model 3"/>
    <n v="521.21"/>
    <n v="7"/>
    <n v="0.05"/>
    <x v="1965"/>
    <n v="2024"/>
    <x v="11"/>
    <n v="0.20999213368891617"/>
    <s v="Profit"/>
    <s v="Small Order"/>
  </r>
  <r>
    <s v="O02066"/>
    <x v="138"/>
    <d v="2024-04-17T00:00:00"/>
    <s v="C003"/>
    <x v="64"/>
    <x v="0"/>
    <x v="1"/>
    <s v="Kaduna"/>
    <s v="Kaduna"/>
    <s v="P022"/>
    <x v="1"/>
    <s v="Phones"/>
    <s v="Phones Model 2"/>
    <n v="1458.01"/>
    <n v="6"/>
    <n v="0.05"/>
    <x v="1966"/>
    <n v="2024"/>
    <x v="4"/>
    <n v="0.20999855968066064"/>
    <s v="Profit"/>
    <s v="Large Order"/>
  </r>
  <r>
    <s v="O02067"/>
    <x v="346"/>
    <d v="2024-06-14T00:00:00"/>
    <s v="C005"/>
    <x v="29"/>
    <x v="2"/>
    <x v="2"/>
    <s v="Enugu"/>
    <s v="Enugu"/>
    <s v="P021"/>
    <x v="1"/>
    <s v="Phones"/>
    <s v="Phones Model 1"/>
    <n v="103.8"/>
    <n v="8"/>
    <n v="0.05"/>
    <x v="1967"/>
    <n v="2024"/>
    <x v="10"/>
    <n v="0.21001926782273606"/>
    <s v="Profit"/>
    <s v="Small Order"/>
  </r>
  <r>
    <s v="O02068"/>
    <x v="275"/>
    <d v="2024-02-20T00:00:00"/>
    <s v="C008"/>
    <x v="32"/>
    <x v="2"/>
    <x v="2"/>
    <s v="Enugu"/>
    <s v="Enugu"/>
    <s v="P011"/>
    <x v="0"/>
    <s v="Paper"/>
    <s v="Paper Model 1"/>
    <n v="152.83000000000001"/>
    <n v="1"/>
    <n v="0"/>
    <x v="1968"/>
    <n v="2024"/>
    <x v="8"/>
    <n v="0.25001635804488648"/>
    <s v="Profit"/>
    <s v="Small Order"/>
  </r>
  <r>
    <s v="O02069"/>
    <x v="450"/>
    <d v="2024-07-03T00:00:00"/>
    <s v="C024"/>
    <x v="77"/>
    <x v="2"/>
    <x v="1"/>
    <s v="Kaduna"/>
    <s v="Kaduna"/>
    <s v="P001"/>
    <x v="2"/>
    <s v="Chairs"/>
    <s v="Chairs Model 1"/>
    <n v="602.26"/>
    <n v="5"/>
    <n v="0.3"/>
    <x v="1651"/>
    <n v="2024"/>
    <x v="10"/>
    <n v="9.9956829276392246E-3"/>
    <s v="Profit"/>
    <s v="Small Order"/>
  </r>
  <r>
    <s v="O02070"/>
    <x v="301"/>
    <d v="2023-02-24T00:00:00"/>
    <s v="C066"/>
    <x v="63"/>
    <x v="1"/>
    <x v="3"/>
    <s v="Lagos"/>
    <s v="Ikeja"/>
    <s v="P026"/>
    <x v="1"/>
    <s v="Accessories"/>
    <s v="Accessories Model 1"/>
    <n v="807.62"/>
    <n v="10"/>
    <n v="0.3"/>
    <x v="1969"/>
    <n v="2023"/>
    <x v="8"/>
    <n v="1.000470518313068E-2"/>
    <s v="Profit"/>
    <s v="Small Order"/>
  </r>
  <r>
    <s v="O02071"/>
    <x v="353"/>
    <d v="2024-02-20T00:00:00"/>
    <s v="C038"/>
    <x v="28"/>
    <x v="2"/>
    <x v="1"/>
    <s v="Kaduna"/>
    <s v="Kaduna"/>
    <s v="P002"/>
    <x v="2"/>
    <s v="Chairs"/>
    <s v="Chairs Model 2"/>
    <n v="708.59"/>
    <n v="1"/>
    <n v="0.3"/>
    <x v="408"/>
    <n v="2024"/>
    <x v="8"/>
    <n v="1.0005786138669752E-2"/>
    <s v="Profit"/>
    <s v="Small Order"/>
  </r>
  <r>
    <s v="O02072"/>
    <x v="633"/>
    <d v="2023-01-08T00:00:00"/>
    <s v="C055"/>
    <x v="46"/>
    <x v="1"/>
    <x v="3"/>
    <s v="Lagos"/>
    <s v="Ikeja"/>
    <s v="P006"/>
    <x v="2"/>
    <s v="Tables"/>
    <s v="Tables Model 1"/>
    <n v="327.17"/>
    <n v="4"/>
    <n v="0.3"/>
    <x v="1970"/>
    <n v="2023"/>
    <x v="7"/>
    <n v="9.9948039245652109E-3"/>
    <s v="Profit"/>
    <s v="Small Order"/>
  </r>
  <r>
    <s v="O02073"/>
    <x v="353"/>
    <d v="2024-02-19T00:00:00"/>
    <s v="C055"/>
    <x v="46"/>
    <x v="1"/>
    <x v="0"/>
    <s v="Rivers"/>
    <s v="Port Harcourt"/>
    <s v="P028"/>
    <x v="1"/>
    <s v="Accessories"/>
    <s v="Accessories Model 3"/>
    <n v="932"/>
    <n v="1"/>
    <n v="0.1"/>
    <x v="1971"/>
    <n v="2024"/>
    <x v="8"/>
    <n v="0.16999999999999998"/>
    <s v="Profit"/>
    <s v="Small Order"/>
  </r>
  <r>
    <s v="O02074"/>
    <x v="450"/>
    <d v="2024-07-03T00:00:00"/>
    <s v="C065"/>
    <x v="68"/>
    <x v="1"/>
    <x v="3"/>
    <s v="Lagos"/>
    <s v="Ikeja"/>
    <s v="P021"/>
    <x v="1"/>
    <s v="Phones"/>
    <s v="Phones Model 1"/>
    <n v="157.16"/>
    <n v="9"/>
    <n v="0.1"/>
    <x v="1972"/>
    <n v="2024"/>
    <x v="10"/>
    <n v="0.17001781623822856"/>
    <s v="Profit"/>
    <s v="Small Order"/>
  </r>
  <r>
    <s v="O02075"/>
    <x v="699"/>
    <d v="2024-10-17T00:00:00"/>
    <s v="C078"/>
    <x v="98"/>
    <x v="2"/>
    <x v="3"/>
    <s v="Lagos"/>
    <s v="Ikeja"/>
    <s v="P011"/>
    <x v="0"/>
    <s v="Paper"/>
    <s v="Paper Model 1"/>
    <n v="1291.26"/>
    <n v="2"/>
    <n v="0.05"/>
    <x v="1973"/>
    <n v="2024"/>
    <x v="6"/>
    <n v="0.20999643758809228"/>
    <s v="Profit"/>
    <s v="Large Order"/>
  </r>
  <r>
    <s v="O02076"/>
    <x v="42"/>
    <d v="2023-11-09T00:00:00"/>
    <s v="C063"/>
    <x v="10"/>
    <x v="0"/>
    <x v="3"/>
    <s v="Lagos"/>
    <s v="Ikeja"/>
    <s v="P029"/>
    <x v="1"/>
    <s v="Accessories"/>
    <s v="Accessories Model 4"/>
    <n v="1154.8"/>
    <n v="9"/>
    <n v="0.2"/>
    <x v="1974"/>
    <n v="2023"/>
    <x v="9"/>
    <n v="8.9998268098372025E-2"/>
    <s v="Profit"/>
    <s v="Large Order"/>
  </r>
  <r>
    <s v="O02077"/>
    <x v="700"/>
    <d v="2024-11-28T00:00:00"/>
    <s v="C019"/>
    <x v="36"/>
    <x v="2"/>
    <x v="2"/>
    <s v="Enugu"/>
    <s v="Enugu"/>
    <s v="P002"/>
    <x v="2"/>
    <s v="Chairs"/>
    <s v="Chairs Model 2"/>
    <n v="1020.13"/>
    <n v="8"/>
    <n v="0.2"/>
    <x v="1975"/>
    <n v="2024"/>
    <x v="9"/>
    <n v="8.9998333545724563E-2"/>
    <s v="Profit"/>
    <s v="Large Order"/>
  </r>
  <r>
    <s v="O02078"/>
    <x v="527"/>
    <d v="2024-04-29T00:00:00"/>
    <s v="C027"/>
    <x v="15"/>
    <x v="2"/>
    <x v="0"/>
    <s v="Rivers"/>
    <s v="Port Harcourt"/>
    <s v="P027"/>
    <x v="1"/>
    <s v="Accessories"/>
    <s v="Accessories Model 2"/>
    <n v="1863.94"/>
    <n v="6"/>
    <n v="0.3"/>
    <x v="28"/>
    <n v="2024"/>
    <x v="4"/>
    <n v="1.0000321898773566E-2"/>
    <s v="Profit"/>
    <s v="Large Order"/>
  </r>
  <r>
    <s v="O02079"/>
    <x v="337"/>
    <d v="2024-09-14T00:00:00"/>
    <s v="C070"/>
    <x v="3"/>
    <x v="2"/>
    <x v="1"/>
    <s v="Kaduna"/>
    <s v="Kaduna"/>
    <s v="P022"/>
    <x v="1"/>
    <s v="Phones"/>
    <s v="Phones Model 2"/>
    <n v="746.98"/>
    <n v="3"/>
    <n v="0.2"/>
    <x v="1976"/>
    <n v="2024"/>
    <x v="11"/>
    <n v="9.0002409703071037E-2"/>
    <s v="Profit"/>
    <s v="Small Order"/>
  </r>
  <r>
    <s v="O02080"/>
    <x v="345"/>
    <d v="2024-03-01T00:00:00"/>
    <s v="C030"/>
    <x v="22"/>
    <x v="1"/>
    <x v="3"/>
    <s v="Lagos"/>
    <s v="Ikeja"/>
    <s v="P017"/>
    <x v="0"/>
    <s v="Binders"/>
    <s v="Binders Model 2"/>
    <n v="995.69"/>
    <n v="3"/>
    <n v="0.2"/>
    <x v="1977"/>
    <n v="2024"/>
    <x v="8"/>
    <n v="8.9997890909821326E-2"/>
    <s v="Profit"/>
    <s v="Small Order"/>
  </r>
  <r>
    <s v="O02081"/>
    <x v="598"/>
    <d v="2023-09-18T00:00:00"/>
    <s v="C063"/>
    <x v="10"/>
    <x v="0"/>
    <x v="3"/>
    <s v="Lagos"/>
    <s v="Ikeja"/>
    <s v="P012"/>
    <x v="0"/>
    <s v="Paper"/>
    <s v="Paper Model 2"/>
    <n v="1129.9100000000001"/>
    <n v="2"/>
    <n v="0.3"/>
    <x v="1978"/>
    <n v="2023"/>
    <x v="11"/>
    <n v="1.0000796523616925E-2"/>
    <s v="Profit"/>
    <s v="Large Order"/>
  </r>
  <r>
    <s v="O02082"/>
    <x v="497"/>
    <d v="2023-03-08T00:00:00"/>
    <s v="C060"/>
    <x v="89"/>
    <x v="1"/>
    <x v="3"/>
    <s v="Lagos"/>
    <s v="Ikeja"/>
    <s v="P025"/>
    <x v="1"/>
    <s v="Phones"/>
    <s v="Phones Model 5"/>
    <n v="1916.66"/>
    <n v="1"/>
    <n v="0.3"/>
    <x v="1979"/>
    <n v="2023"/>
    <x v="3"/>
    <n v="1.0001773919213633E-2"/>
    <s v="Profit"/>
    <s v="Large Order"/>
  </r>
  <r>
    <s v="O02083"/>
    <x v="89"/>
    <d v="2023-09-12T00:00:00"/>
    <s v="C090"/>
    <x v="93"/>
    <x v="2"/>
    <x v="2"/>
    <s v="Enugu"/>
    <s v="Enugu"/>
    <s v="P028"/>
    <x v="1"/>
    <s v="Accessories"/>
    <s v="Accessories Model 3"/>
    <n v="833.29"/>
    <n v="1"/>
    <n v="0.2"/>
    <x v="1980"/>
    <n v="2023"/>
    <x v="11"/>
    <n v="9.0004680243372659E-2"/>
    <s v="Profit"/>
    <s v="Small Order"/>
  </r>
  <r>
    <s v="O02084"/>
    <x v="569"/>
    <d v="2024-03-09T00:00:00"/>
    <s v="C088"/>
    <x v="27"/>
    <x v="1"/>
    <x v="2"/>
    <s v="Enugu"/>
    <s v="Enugu"/>
    <s v="P002"/>
    <x v="2"/>
    <s v="Chairs"/>
    <s v="Chairs Model 2"/>
    <n v="132.25"/>
    <n v="7"/>
    <n v="0"/>
    <x v="1981"/>
    <n v="2024"/>
    <x v="3"/>
    <n v="0.24998109640831759"/>
    <s v="Profit"/>
    <s v="Small Order"/>
  </r>
  <r>
    <s v="O02085"/>
    <x v="379"/>
    <d v="2024-05-16T00:00:00"/>
    <s v="C096"/>
    <x v="23"/>
    <x v="2"/>
    <x v="1"/>
    <s v="Kaduna"/>
    <s v="Kaduna"/>
    <s v="P003"/>
    <x v="2"/>
    <s v="Chairs"/>
    <s v="Chairs Model 3"/>
    <n v="161"/>
    <n v="8"/>
    <n v="0.1"/>
    <x v="1982"/>
    <n v="2024"/>
    <x v="2"/>
    <n v="0.17"/>
    <s v="Profit"/>
    <s v="Small Order"/>
  </r>
  <r>
    <s v="O02086"/>
    <x v="613"/>
    <d v="2023-06-03T00:00:00"/>
    <s v="C030"/>
    <x v="22"/>
    <x v="1"/>
    <x v="0"/>
    <s v="Rivers"/>
    <s v="Port Harcourt"/>
    <s v="P003"/>
    <x v="2"/>
    <s v="Chairs"/>
    <s v="Chairs Model 3"/>
    <n v="1644.86"/>
    <n v="1"/>
    <n v="0.05"/>
    <x v="1983"/>
    <n v="2023"/>
    <x v="2"/>
    <n v="0.20999963522731421"/>
    <s v="Profit"/>
    <s v="Large Order"/>
  </r>
  <r>
    <s v="O02087"/>
    <x v="139"/>
    <d v="2024-11-29T00:00:00"/>
    <s v="C015"/>
    <x v="39"/>
    <x v="2"/>
    <x v="2"/>
    <s v="Enugu"/>
    <s v="Enugu"/>
    <s v="P006"/>
    <x v="2"/>
    <s v="Tables"/>
    <s v="Tables Model 1"/>
    <n v="1845.35"/>
    <n v="8"/>
    <n v="0.05"/>
    <x v="1984"/>
    <n v="2024"/>
    <x v="9"/>
    <n v="0.20999810334082966"/>
    <s v="Profit"/>
    <s v="Large Order"/>
  </r>
  <r>
    <s v="O02088"/>
    <x v="493"/>
    <d v="2024-10-10T00:00:00"/>
    <s v="C097"/>
    <x v="94"/>
    <x v="2"/>
    <x v="3"/>
    <s v="Lagos"/>
    <s v="Ikeja"/>
    <s v="P020"/>
    <x v="0"/>
    <s v="Binders"/>
    <s v="Binders Model 5"/>
    <n v="638.92999999999995"/>
    <n v="8"/>
    <n v="0.05"/>
    <x v="1985"/>
    <n v="2024"/>
    <x v="6"/>
    <n v="0.21000735604839343"/>
    <s v="Profit"/>
    <s v="Small Order"/>
  </r>
  <r>
    <s v="O02089"/>
    <x v="429"/>
    <d v="2023-09-03T00:00:00"/>
    <s v="C069"/>
    <x v="44"/>
    <x v="2"/>
    <x v="3"/>
    <s v="Lagos"/>
    <s v="Ikeja"/>
    <s v="P018"/>
    <x v="0"/>
    <s v="Binders"/>
    <s v="Binders Model 3"/>
    <n v="1202.6099999999999"/>
    <n v="2"/>
    <n v="0.2"/>
    <x v="1986"/>
    <n v="2023"/>
    <x v="0"/>
    <n v="8.9995925528641885E-2"/>
    <s v="Profit"/>
    <s v="Large Order"/>
  </r>
  <r>
    <s v="O02090"/>
    <x v="275"/>
    <d v="2024-02-18T00:00:00"/>
    <s v="C036"/>
    <x v="84"/>
    <x v="1"/>
    <x v="1"/>
    <s v="Kaduna"/>
    <s v="Kaduna"/>
    <s v="P019"/>
    <x v="0"/>
    <s v="Binders"/>
    <s v="Binders Model 4"/>
    <n v="1560.87"/>
    <n v="5"/>
    <n v="0.05"/>
    <x v="1987"/>
    <n v="2024"/>
    <x v="8"/>
    <n v="0.20999827019546791"/>
    <s v="Profit"/>
    <s v="Large Order"/>
  </r>
  <r>
    <s v="O02091"/>
    <x v="701"/>
    <d v="2023-06-30T00:00:00"/>
    <s v="C098"/>
    <x v="14"/>
    <x v="0"/>
    <x v="1"/>
    <s v="Kaduna"/>
    <s v="Kaduna"/>
    <s v="P010"/>
    <x v="2"/>
    <s v="Tables"/>
    <s v="Tables Model 5"/>
    <n v="1748.94"/>
    <n v="10"/>
    <n v="0.1"/>
    <x v="1988"/>
    <n v="2023"/>
    <x v="10"/>
    <n v="0.17000011435498072"/>
    <s v="Profit"/>
    <s v="Large Order"/>
  </r>
  <r>
    <s v="O02092"/>
    <x v="127"/>
    <d v="2023-08-30T00:00:00"/>
    <s v="C039"/>
    <x v="0"/>
    <x v="0"/>
    <x v="2"/>
    <s v="Enugu"/>
    <s v="Enugu"/>
    <s v="P004"/>
    <x v="2"/>
    <s v="Chairs"/>
    <s v="Chairs Model 4"/>
    <n v="1605.64"/>
    <n v="3"/>
    <n v="0"/>
    <x v="1989"/>
    <n v="2023"/>
    <x v="0"/>
    <n v="0.25"/>
    <s v="Profit"/>
    <s v="Large Order"/>
  </r>
  <r>
    <s v="O02093"/>
    <x v="295"/>
    <d v="2023-06-17T00:00:00"/>
    <s v="C044"/>
    <x v="26"/>
    <x v="0"/>
    <x v="3"/>
    <s v="Lagos"/>
    <s v="Ikeja"/>
    <s v="P007"/>
    <x v="2"/>
    <s v="Tables"/>
    <s v="Tables Model 2"/>
    <n v="172.36"/>
    <n v="8"/>
    <n v="0.3"/>
    <x v="1990"/>
    <n v="2023"/>
    <x v="10"/>
    <n v="9.9791134834068228E-3"/>
    <s v="Profit"/>
    <s v="Small Order"/>
  </r>
  <r>
    <s v="O02094"/>
    <x v="342"/>
    <d v="2023-07-25T00:00:00"/>
    <s v="C003"/>
    <x v="64"/>
    <x v="0"/>
    <x v="3"/>
    <s v="Lagos"/>
    <s v="Ikeja"/>
    <s v="P002"/>
    <x v="2"/>
    <s v="Chairs"/>
    <s v="Chairs Model 2"/>
    <n v="526.08000000000004"/>
    <n v="2"/>
    <n v="0.2"/>
    <x v="1991"/>
    <n v="2023"/>
    <x v="1"/>
    <n v="9.0005322384428224E-2"/>
    <s v="Profit"/>
    <s v="Small Order"/>
  </r>
  <r>
    <s v="O02095"/>
    <x v="335"/>
    <d v="2023-07-25T00:00:00"/>
    <s v="C026"/>
    <x v="50"/>
    <x v="1"/>
    <x v="1"/>
    <s v="Kaduna"/>
    <s v="Kaduna"/>
    <s v="P017"/>
    <x v="0"/>
    <s v="Binders"/>
    <s v="Binders Model 2"/>
    <n v="920.88"/>
    <n v="8"/>
    <n v="0.1"/>
    <x v="1992"/>
    <n v="2023"/>
    <x v="1"/>
    <n v="0.17000043436712711"/>
    <s v="Profit"/>
    <s v="Small Order"/>
  </r>
  <r>
    <s v="O02096"/>
    <x v="548"/>
    <d v="2023-05-28T00:00:00"/>
    <s v="C096"/>
    <x v="23"/>
    <x v="2"/>
    <x v="2"/>
    <s v="Enugu"/>
    <s v="Enugu"/>
    <s v="P003"/>
    <x v="2"/>
    <s v="Chairs"/>
    <s v="Chairs Model 3"/>
    <n v="136.81"/>
    <n v="2"/>
    <n v="0.2"/>
    <x v="1993"/>
    <n v="2023"/>
    <x v="2"/>
    <n v="8.9978802719099485E-2"/>
    <s v="Profit"/>
    <s v="Small Order"/>
  </r>
  <r>
    <s v="O02097"/>
    <x v="250"/>
    <d v="2023-11-14T00:00:00"/>
    <s v="C015"/>
    <x v="39"/>
    <x v="2"/>
    <x v="2"/>
    <s v="Enugu"/>
    <s v="Enugu"/>
    <s v="P022"/>
    <x v="1"/>
    <s v="Phones"/>
    <s v="Phones Model 2"/>
    <n v="57.47"/>
    <n v="8"/>
    <n v="0"/>
    <x v="1994"/>
    <n v="2023"/>
    <x v="9"/>
    <n v="0.25004350095702105"/>
    <s v="Profit"/>
    <s v="Small Order"/>
  </r>
  <r>
    <s v="O02098"/>
    <x v="177"/>
    <d v="2023-01-28T00:00:00"/>
    <s v="C027"/>
    <x v="15"/>
    <x v="2"/>
    <x v="3"/>
    <s v="Lagos"/>
    <s v="Ikeja"/>
    <s v="P021"/>
    <x v="1"/>
    <s v="Phones"/>
    <s v="Phones Model 1"/>
    <n v="1340.27"/>
    <n v="5"/>
    <n v="0"/>
    <x v="1995"/>
    <n v="2023"/>
    <x v="7"/>
    <n v="0.2500018652957986"/>
    <s v="Profit"/>
    <s v="Large Order"/>
  </r>
  <r>
    <s v="O02099"/>
    <x v="86"/>
    <d v="2024-09-10T00:00:00"/>
    <s v="C005"/>
    <x v="29"/>
    <x v="2"/>
    <x v="2"/>
    <s v="Enugu"/>
    <s v="Enugu"/>
    <s v="P022"/>
    <x v="1"/>
    <s v="Phones"/>
    <s v="Phones Model 2"/>
    <n v="1842.12"/>
    <n v="4"/>
    <n v="0.2"/>
    <x v="1996"/>
    <n v="2024"/>
    <x v="11"/>
    <n v="8.999956571775998E-2"/>
    <s v="Profit"/>
    <s v="Large Order"/>
  </r>
  <r>
    <s v="O02100"/>
    <x v="568"/>
    <d v="2023-08-06T00:00:00"/>
    <s v="C057"/>
    <x v="70"/>
    <x v="1"/>
    <x v="1"/>
    <s v="Kaduna"/>
    <s v="Kaduna"/>
    <s v="P007"/>
    <x v="2"/>
    <s v="Tables"/>
    <s v="Tables Model 2"/>
    <n v="1674.84"/>
    <n v="3"/>
    <n v="0"/>
    <x v="1997"/>
    <n v="2023"/>
    <x v="0"/>
    <n v="0.25"/>
    <s v="Profit"/>
    <s v="Large Order"/>
  </r>
  <r>
    <s v="O02101"/>
    <x v="450"/>
    <d v="2024-07-03T00:00:00"/>
    <s v="C023"/>
    <x v="40"/>
    <x v="0"/>
    <x v="2"/>
    <s v="Enugu"/>
    <s v="Enugu"/>
    <s v="P007"/>
    <x v="2"/>
    <s v="Tables"/>
    <s v="Tables Model 2"/>
    <n v="806.25"/>
    <n v="6"/>
    <n v="0.3"/>
    <x v="897"/>
    <n v="2024"/>
    <x v="10"/>
    <n v="9.9968992248062015E-3"/>
    <s v="Profit"/>
    <s v="Small Order"/>
  </r>
  <r>
    <s v="O02102"/>
    <x v="55"/>
    <d v="2024-03-07T00:00:00"/>
    <s v="C071"/>
    <x v="72"/>
    <x v="0"/>
    <x v="1"/>
    <s v="Kaduna"/>
    <s v="Kaduna"/>
    <s v="P025"/>
    <x v="1"/>
    <s v="Phones"/>
    <s v="Phones Model 5"/>
    <n v="426.16"/>
    <n v="3"/>
    <n v="0.2"/>
    <x v="1113"/>
    <n v="2024"/>
    <x v="3"/>
    <n v="8.9989675239346728E-2"/>
    <s v="Profit"/>
    <s v="Small Order"/>
  </r>
  <r>
    <s v="O02103"/>
    <x v="452"/>
    <d v="2024-05-09T00:00:00"/>
    <s v="C025"/>
    <x v="87"/>
    <x v="0"/>
    <x v="1"/>
    <s v="Kaduna"/>
    <s v="Kaduna"/>
    <s v="P009"/>
    <x v="2"/>
    <s v="Tables"/>
    <s v="Tables Model 4"/>
    <n v="378.06"/>
    <n v="1"/>
    <n v="0.1"/>
    <x v="1998"/>
    <n v="2024"/>
    <x v="2"/>
    <n v="0.16999947098344176"/>
    <s v="Profit"/>
    <s v="Small Order"/>
  </r>
  <r>
    <s v="O02104"/>
    <x v="22"/>
    <d v="2023-05-03T00:00:00"/>
    <s v="C037"/>
    <x v="25"/>
    <x v="0"/>
    <x v="3"/>
    <s v="Lagos"/>
    <s v="Ikeja"/>
    <s v="P025"/>
    <x v="1"/>
    <s v="Phones"/>
    <s v="Phones Model 5"/>
    <n v="105.47"/>
    <n v="10"/>
    <n v="0.2"/>
    <x v="1999"/>
    <n v="2023"/>
    <x v="4"/>
    <n v="8.9978192851047689E-2"/>
    <s v="Profit"/>
    <s v="Small Order"/>
  </r>
  <r>
    <s v="O02105"/>
    <x v="66"/>
    <d v="2023-12-04T00:00:00"/>
    <s v="C050"/>
    <x v="4"/>
    <x v="1"/>
    <x v="0"/>
    <s v="Rivers"/>
    <s v="Port Harcourt"/>
    <s v="P028"/>
    <x v="1"/>
    <s v="Accessories"/>
    <s v="Accessories Model 3"/>
    <n v="505.94"/>
    <n v="3"/>
    <n v="0"/>
    <x v="2000"/>
    <n v="2023"/>
    <x v="5"/>
    <n v="0.24999011740522592"/>
    <s v="Profit"/>
    <s v="Small Order"/>
  </r>
  <r>
    <s v="O02106"/>
    <x v="64"/>
    <d v="2023-08-14T00:00:00"/>
    <s v="C089"/>
    <x v="9"/>
    <x v="2"/>
    <x v="1"/>
    <s v="Kaduna"/>
    <s v="Kaduna"/>
    <s v="P012"/>
    <x v="0"/>
    <s v="Paper"/>
    <s v="Paper Model 2"/>
    <n v="669.38"/>
    <n v="5"/>
    <n v="0.3"/>
    <x v="2001"/>
    <n v="2023"/>
    <x v="0"/>
    <n v="9.9943231049628017E-3"/>
    <s v="Profit"/>
    <s v="Small Order"/>
  </r>
  <r>
    <s v="O02107"/>
    <x v="470"/>
    <d v="2023-11-25T00:00:00"/>
    <s v="C082"/>
    <x v="20"/>
    <x v="2"/>
    <x v="3"/>
    <s v="Lagos"/>
    <s v="Ikeja"/>
    <s v="P026"/>
    <x v="1"/>
    <s v="Accessories"/>
    <s v="Accessories Model 1"/>
    <n v="154.72999999999999"/>
    <n v="1"/>
    <n v="0"/>
    <x v="2002"/>
    <n v="2023"/>
    <x v="9"/>
    <n v="0.24998384282298197"/>
    <s v="Profit"/>
    <s v="Small Order"/>
  </r>
  <r>
    <s v="O02108"/>
    <x v="598"/>
    <d v="2023-09-23T00:00:00"/>
    <s v="C094"/>
    <x v="31"/>
    <x v="1"/>
    <x v="0"/>
    <s v="Rivers"/>
    <s v="Port Harcourt"/>
    <s v="P006"/>
    <x v="2"/>
    <s v="Tables"/>
    <s v="Tables Model 1"/>
    <n v="1138.02"/>
    <n v="3"/>
    <n v="0.2"/>
    <x v="2003"/>
    <n v="2023"/>
    <x v="11"/>
    <n v="8.9998418305477945E-2"/>
    <s v="Profit"/>
    <s v="Large Order"/>
  </r>
  <r>
    <s v="O02109"/>
    <x v="702"/>
    <d v="2024-04-17T00:00:00"/>
    <s v="C078"/>
    <x v="98"/>
    <x v="2"/>
    <x v="2"/>
    <s v="Enugu"/>
    <s v="Enugu"/>
    <s v="P008"/>
    <x v="2"/>
    <s v="Tables"/>
    <s v="Tables Model 3"/>
    <n v="1433.28"/>
    <n v="4"/>
    <n v="0.2"/>
    <x v="2004"/>
    <n v="2024"/>
    <x v="4"/>
    <n v="9.0003348961821841E-2"/>
    <s v="Profit"/>
    <s v="Large Order"/>
  </r>
  <r>
    <s v="O02110"/>
    <x v="236"/>
    <d v="2025-01-04T00:00:00"/>
    <s v="C053"/>
    <x v="65"/>
    <x v="1"/>
    <x v="1"/>
    <s v="Kaduna"/>
    <s v="Kaduna"/>
    <s v="P018"/>
    <x v="0"/>
    <s v="Binders"/>
    <s v="Binders Model 3"/>
    <n v="1697.54"/>
    <n v="1"/>
    <n v="0.1"/>
    <x v="2005"/>
    <n v="2024"/>
    <x v="5"/>
    <n v="0.16999893964207027"/>
    <s v="Profit"/>
    <s v="Large Order"/>
  </r>
  <r>
    <s v="O02111"/>
    <x v="53"/>
    <d v="2023-09-16T00:00:00"/>
    <s v="C033"/>
    <x v="16"/>
    <x v="2"/>
    <x v="1"/>
    <s v="Kaduna"/>
    <s v="Kaduna"/>
    <s v="P030"/>
    <x v="1"/>
    <s v="Accessories"/>
    <s v="Accessories Model 5"/>
    <n v="1040.08"/>
    <n v="6"/>
    <n v="0.05"/>
    <x v="2006"/>
    <n v="2023"/>
    <x v="11"/>
    <n v="0.21000307668640875"/>
    <s v="Profit"/>
    <s v="Large Order"/>
  </r>
  <r>
    <s v="O02112"/>
    <x v="22"/>
    <d v="2023-05-02T00:00:00"/>
    <s v="C070"/>
    <x v="3"/>
    <x v="2"/>
    <x v="3"/>
    <s v="Lagos"/>
    <s v="Ikeja"/>
    <s v="P008"/>
    <x v="2"/>
    <s v="Tables"/>
    <s v="Tables Model 3"/>
    <n v="1279.55"/>
    <n v="2"/>
    <n v="0.3"/>
    <x v="2007"/>
    <n v="2023"/>
    <x v="4"/>
    <n v="1.0003516861396586E-2"/>
    <s v="Profit"/>
    <s v="Large Order"/>
  </r>
  <r>
    <s v="O02113"/>
    <x v="251"/>
    <d v="2023-07-19T00:00:00"/>
    <s v="C062"/>
    <x v="95"/>
    <x v="1"/>
    <x v="0"/>
    <s v="Rivers"/>
    <s v="Port Harcourt"/>
    <s v="P024"/>
    <x v="1"/>
    <s v="Phones"/>
    <s v="Phones Model 4"/>
    <n v="776.68"/>
    <n v="2"/>
    <n v="0.3"/>
    <x v="1923"/>
    <n v="2023"/>
    <x v="1"/>
    <n v="1.0004120100942473E-2"/>
    <s v="Profit"/>
    <s v="Small Order"/>
  </r>
  <r>
    <s v="O02114"/>
    <x v="703"/>
    <d v="2024-02-21T00:00:00"/>
    <s v="C085"/>
    <x v="43"/>
    <x v="2"/>
    <x v="3"/>
    <s v="Lagos"/>
    <s v="Ikeja"/>
    <s v="P029"/>
    <x v="1"/>
    <s v="Accessories"/>
    <s v="Accessories Model 4"/>
    <n v="1191.21"/>
    <n v="7"/>
    <n v="0.1"/>
    <x v="2008"/>
    <n v="2024"/>
    <x v="8"/>
    <n v="0.17000360977493473"/>
    <s v="Profit"/>
    <s v="Large Order"/>
  </r>
  <r>
    <s v="O02115"/>
    <x v="287"/>
    <d v="2024-01-25T00:00:00"/>
    <s v="C019"/>
    <x v="36"/>
    <x v="2"/>
    <x v="0"/>
    <s v="Rivers"/>
    <s v="Port Harcourt"/>
    <s v="P007"/>
    <x v="2"/>
    <s v="Tables"/>
    <s v="Tables Model 2"/>
    <n v="1203.82"/>
    <n v="6"/>
    <n v="0.2"/>
    <x v="2009"/>
    <n v="2024"/>
    <x v="7"/>
    <n v="8.9996843381900962E-2"/>
    <s v="Profit"/>
    <s v="Large Order"/>
  </r>
  <r>
    <s v="O02116"/>
    <x v="219"/>
    <d v="2024-02-23T00:00:00"/>
    <s v="C069"/>
    <x v="44"/>
    <x v="2"/>
    <x v="3"/>
    <s v="Lagos"/>
    <s v="Ikeja"/>
    <s v="P006"/>
    <x v="2"/>
    <s v="Tables"/>
    <s v="Tables Model 1"/>
    <n v="1303.5"/>
    <n v="10"/>
    <n v="0.05"/>
    <x v="2010"/>
    <n v="2024"/>
    <x v="8"/>
    <n v="0.21000383582662063"/>
    <s v="Profit"/>
    <s v="Large Order"/>
  </r>
  <r>
    <s v="O02117"/>
    <x v="682"/>
    <d v="2024-02-16T00:00:00"/>
    <s v="C076"/>
    <x v="42"/>
    <x v="2"/>
    <x v="0"/>
    <s v="Rivers"/>
    <s v="Port Harcourt"/>
    <s v="P029"/>
    <x v="1"/>
    <s v="Accessories"/>
    <s v="Accessories Model 4"/>
    <n v="1218.49"/>
    <n v="7"/>
    <n v="0"/>
    <x v="2011"/>
    <n v="2024"/>
    <x v="8"/>
    <n v="0.24999794828024852"/>
    <s v="Profit"/>
    <s v="Large Order"/>
  </r>
  <r>
    <s v="O02118"/>
    <x v="150"/>
    <d v="2024-06-27T00:00:00"/>
    <s v="C065"/>
    <x v="68"/>
    <x v="1"/>
    <x v="0"/>
    <s v="Rivers"/>
    <s v="Port Harcourt"/>
    <s v="P018"/>
    <x v="0"/>
    <s v="Binders"/>
    <s v="Binders Model 3"/>
    <n v="776.23"/>
    <n v="6"/>
    <n v="0"/>
    <x v="2012"/>
    <n v="2024"/>
    <x v="10"/>
    <n v="0.25000322069489711"/>
    <s v="Profit"/>
    <s v="Small Order"/>
  </r>
  <r>
    <s v="O02119"/>
    <x v="35"/>
    <d v="2024-09-10T00:00:00"/>
    <s v="C060"/>
    <x v="89"/>
    <x v="1"/>
    <x v="0"/>
    <s v="Rivers"/>
    <s v="Port Harcourt"/>
    <s v="P030"/>
    <x v="1"/>
    <s v="Accessories"/>
    <s v="Accessories Model 5"/>
    <n v="1196.8399999999999"/>
    <n v="3"/>
    <n v="0.3"/>
    <x v="1220"/>
    <n v="2024"/>
    <x v="11"/>
    <n v="1.0001336853714784E-2"/>
    <s v="Profit"/>
    <s v="Large Order"/>
  </r>
  <r>
    <s v="O02120"/>
    <x v="693"/>
    <d v="2023-01-12T00:00:00"/>
    <s v="C086"/>
    <x v="51"/>
    <x v="1"/>
    <x v="1"/>
    <s v="Kaduna"/>
    <s v="Kaduna"/>
    <s v="P010"/>
    <x v="2"/>
    <s v="Tables"/>
    <s v="Tables Model 5"/>
    <n v="1335.42"/>
    <n v="8"/>
    <n v="0.3"/>
    <x v="2013"/>
    <n v="2023"/>
    <x v="7"/>
    <n v="9.9968549220469955E-3"/>
    <s v="Profit"/>
    <s v="Large Order"/>
  </r>
  <r>
    <s v="O02121"/>
    <x v="414"/>
    <d v="2024-10-02T00:00:00"/>
    <s v="C095"/>
    <x v="58"/>
    <x v="2"/>
    <x v="2"/>
    <s v="Enugu"/>
    <s v="Enugu"/>
    <s v="P007"/>
    <x v="2"/>
    <s v="Tables"/>
    <s v="Tables Model 2"/>
    <n v="1532.96"/>
    <n v="10"/>
    <n v="0.2"/>
    <x v="2014"/>
    <n v="2024"/>
    <x v="11"/>
    <n v="9.0002348397870788E-2"/>
    <s v="Profit"/>
    <s v="Large Order"/>
  </r>
  <r>
    <s v="O02122"/>
    <x v="460"/>
    <d v="2023-06-26T00:00:00"/>
    <s v="C035"/>
    <x v="24"/>
    <x v="2"/>
    <x v="3"/>
    <s v="Lagos"/>
    <s v="Ikeja"/>
    <s v="P027"/>
    <x v="1"/>
    <s v="Accessories"/>
    <s v="Accessories Model 2"/>
    <n v="1423.91"/>
    <n v="3"/>
    <n v="0.2"/>
    <x v="2015"/>
    <n v="2023"/>
    <x v="10"/>
    <n v="8.9998665646002909E-2"/>
    <s v="Profit"/>
    <s v="Large Order"/>
  </r>
  <r>
    <s v="O02123"/>
    <x v="478"/>
    <d v="2024-07-15T00:00:00"/>
    <s v="C064"/>
    <x v="76"/>
    <x v="2"/>
    <x v="2"/>
    <s v="Enugu"/>
    <s v="Enugu"/>
    <s v="P016"/>
    <x v="0"/>
    <s v="Binders"/>
    <s v="Binders Model 1"/>
    <n v="1046.04"/>
    <n v="1"/>
    <n v="0.3"/>
    <x v="2016"/>
    <n v="2024"/>
    <x v="1"/>
    <n v="9.9996176054453004E-3"/>
    <s v="Profit"/>
    <s v="Large Order"/>
  </r>
  <r>
    <s v="O02124"/>
    <x v="285"/>
    <d v="2024-05-09T00:00:00"/>
    <s v="C090"/>
    <x v="93"/>
    <x v="2"/>
    <x v="2"/>
    <s v="Enugu"/>
    <s v="Enugu"/>
    <s v="P023"/>
    <x v="1"/>
    <s v="Phones"/>
    <s v="Phones Model 3"/>
    <n v="1325.23"/>
    <n v="10"/>
    <n v="0.05"/>
    <x v="2017"/>
    <n v="2024"/>
    <x v="2"/>
    <n v="0.21000128279619387"/>
    <s v="Profit"/>
    <s v="Large Order"/>
  </r>
  <r>
    <s v="O02125"/>
    <x v="115"/>
    <d v="2024-11-16T00:00:00"/>
    <s v="C045"/>
    <x v="8"/>
    <x v="2"/>
    <x v="3"/>
    <s v="Lagos"/>
    <s v="Ikeja"/>
    <s v="P015"/>
    <x v="0"/>
    <s v="Paper"/>
    <s v="Paper Model 5"/>
    <n v="1804.59"/>
    <n v="5"/>
    <n v="0.1"/>
    <x v="2018"/>
    <n v="2024"/>
    <x v="9"/>
    <n v="0.16999983375725233"/>
    <s v="Profit"/>
    <s v="Large Order"/>
  </r>
  <r>
    <s v="O02126"/>
    <x v="434"/>
    <d v="2023-12-22T00:00:00"/>
    <s v="C091"/>
    <x v="57"/>
    <x v="2"/>
    <x v="1"/>
    <s v="Kaduna"/>
    <s v="Kaduna"/>
    <s v="P025"/>
    <x v="1"/>
    <s v="Phones"/>
    <s v="Phones Model 5"/>
    <n v="1032.28"/>
    <n v="3"/>
    <n v="0.1"/>
    <x v="2019"/>
    <n v="2023"/>
    <x v="5"/>
    <n v="0.17000232495059481"/>
    <s v="Profit"/>
    <s v="Large Order"/>
  </r>
  <r>
    <s v="O02127"/>
    <x v="313"/>
    <d v="2024-02-17T00:00:00"/>
    <s v="C059"/>
    <x v="60"/>
    <x v="0"/>
    <x v="2"/>
    <s v="Enugu"/>
    <s v="Enugu"/>
    <s v="P005"/>
    <x v="2"/>
    <s v="Chairs"/>
    <s v="Chairs Model 5"/>
    <n v="319.68"/>
    <n v="4"/>
    <n v="0.3"/>
    <x v="2020"/>
    <n v="2024"/>
    <x v="8"/>
    <n v="1.001001001001001E-2"/>
    <s v="Profit"/>
    <s v="Small Order"/>
  </r>
  <r>
    <s v="O02128"/>
    <x v="44"/>
    <d v="2023-11-06T00:00:00"/>
    <s v="C005"/>
    <x v="29"/>
    <x v="2"/>
    <x v="3"/>
    <s v="Lagos"/>
    <s v="Ikeja"/>
    <s v="P002"/>
    <x v="2"/>
    <s v="Chairs"/>
    <s v="Chairs Model 2"/>
    <n v="103.82"/>
    <n v="1"/>
    <n v="0"/>
    <x v="2021"/>
    <n v="2023"/>
    <x v="9"/>
    <n v="0.24995183972259682"/>
    <s v="Profit"/>
    <s v="Small Order"/>
  </r>
  <r>
    <s v="O02129"/>
    <x v="281"/>
    <d v="2024-10-14T00:00:00"/>
    <s v="C100"/>
    <x v="74"/>
    <x v="2"/>
    <x v="0"/>
    <s v="Rivers"/>
    <s v="Port Harcourt"/>
    <s v="P009"/>
    <x v="2"/>
    <s v="Tables"/>
    <s v="Tables Model 4"/>
    <n v="735.89"/>
    <n v="1"/>
    <n v="0.1"/>
    <x v="2022"/>
    <n v="2024"/>
    <x v="6"/>
    <n v="0.16999823343162701"/>
    <s v="Profit"/>
    <s v="Small Order"/>
  </r>
  <r>
    <s v="O02130"/>
    <x v="284"/>
    <d v="2023-06-29T00:00:00"/>
    <s v="C084"/>
    <x v="53"/>
    <x v="0"/>
    <x v="0"/>
    <s v="Rivers"/>
    <s v="Port Harcourt"/>
    <s v="P003"/>
    <x v="2"/>
    <s v="Chairs"/>
    <s v="Chairs Model 3"/>
    <n v="1452.76"/>
    <n v="2"/>
    <n v="0.2"/>
    <x v="2023"/>
    <n v="2023"/>
    <x v="10"/>
    <n v="9.0001101351909474E-2"/>
    <s v="Profit"/>
    <s v="Large Order"/>
  </r>
  <r>
    <s v="O02131"/>
    <x v="389"/>
    <d v="2023-11-10T00:00:00"/>
    <s v="C066"/>
    <x v="63"/>
    <x v="1"/>
    <x v="2"/>
    <s v="Enugu"/>
    <s v="Enugu"/>
    <s v="P017"/>
    <x v="0"/>
    <s v="Binders"/>
    <s v="Binders Model 2"/>
    <n v="1421.8"/>
    <n v="4"/>
    <n v="0.2"/>
    <x v="2024"/>
    <n v="2023"/>
    <x v="9"/>
    <n v="8.9998593332395557E-2"/>
    <s v="Profit"/>
    <s v="Large Order"/>
  </r>
  <r>
    <s v="O02132"/>
    <x v="704"/>
    <d v="2024-10-09T00:00:00"/>
    <s v="C022"/>
    <x v="85"/>
    <x v="1"/>
    <x v="3"/>
    <s v="Lagos"/>
    <s v="Ikeja"/>
    <s v="P028"/>
    <x v="1"/>
    <s v="Accessories"/>
    <s v="Accessories Model 3"/>
    <n v="1891.49"/>
    <n v="9"/>
    <n v="0.05"/>
    <x v="2025"/>
    <n v="2024"/>
    <x v="6"/>
    <n v="0.2099984668171653"/>
    <s v="Profit"/>
    <s v="Large Order"/>
  </r>
  <r>
    <s v="O02133"/>
    <x v="262"/>
    <d v="2023-12-31T00:00:00"/>
    <s v="C082"/>
    <x v="20"/>
    <x v="2"/>
    <x v="3"/>
    <s v="Lagos"/>
    <s v="Ikeja"/>
    <s v="P023"/>
    <x v="1"/>
    <s v="Phones"/>
    <s v="Phones Model 3"/>
    <n v="787.64"/>
    <n v="1"/>
    <n v="0.2"/>
    <x v="1380"/>
    <n v="2023"/>
    <x v="5"/>
    <n v="9.000304707734498E-2"/>
    <s v="Profit"/>
    <s v="Small Order"/>
  </r>
  <r>
    <s v="O02134"/>
    <x v="419"/>
    <d v="2023-10-14T00:00:00"/>
    <s v="C088"/>
    <x v="27"/>
    <x v="1"/>
    <x v="3"/>
    <s v="Lagos"/>
    <s v="Ikeja"/>
    <s v="P008"/>
    <x v="2"/>
    <s v="Tables"/>
    <s v="Tables Model 3"/>
    <n v="1711.27"/>
    <n v="2"/>
    <n v="0.2"/>
    <x v="2026"/>
    <n v="2023"/>
    <x v="6"/>
    <n v="8.9997487246314137E-2"/>
    <s v="Profit"/>
    <s v="Large Order"/>
  </r>
  <r>
    <s v="O02135"/>
    <x v="517"/>
    <d v="2023-08-08T00:00:00"/>
    <s v="C029"/>
    <x v="38"/>
    <x v="2"/>
    <x v="3"/>
    <s v="Lagos"/>
    <s v="Ikeja"/>
    <s v="P026"/>
    <x v="1"/>
    <s v="Accessories"/>
    <s v="Accessories Model 1"/>
    <n v="1147.47"/>
    <n v="6"/>
    <n v="0.1"/>
    <x v="2027"/>
    <n v="2023"/>
    <x v="0"/>
    <n v="0.17000008714824788"/>
    <s v="Profit"/>
    <s v="Large Order"/>
  </r>
  <r>
    <s v="O02136"/>
    <x v="200"/>
    <d v="2024-10-31T00:00:00"/>
    <s v="C062"/>
    <x v="95"/>
    <x v="1"/>
    <x v="2"/>
    <s v="Enugu"/>
    <s v="Enugu"/>
    <s v="P025"/>
    <x v="1"/>
    <s v="Phones"/>
    <s v="Phones Model 5"/>
    <n v="244.33"/>
    <n v="6"/>
    <n v="0"/>
    <x v="2028"/>
    <n v="2024"/>
    <x v="6"/>
    <n v="0.24998976793680674"/>
    <s v="Profit"/>
    <s v="Small Order"/>
  </r>
  <r>
    <s v="O02137"/>
    <x v="623"/>
    <d v="2024-12-28T00:00:00"/>
    <s v="C029"/>
    <x v="38"/>
    <x v="2"/>
    <x v="1"/>
    <s v="Kaduna"/>
    <s v="Kaduna"/>
    <s v="P012"/>
    <x v="0"/>
    <s v="Paper"/>
    <s v="Paper Model 2"/>
    <n v="1477.62"/>
    <n v="2"/>
    <n v="0.1"/>
    <x v="2029"/>
    <n v="2024"/>
    <x v="5"/>
    <n v="0.1700031131143325"/>
    <s v="Profit"/>
    <s v="Large Order"/>
  </r>
  <r>
    <s v="O02138"/>
    <x v="632"/>
    <d v="2023-09-29T00:00:00"/>
    <s v="C015"/>
    <x v="39"/>
    <x v="2"/>
    <x v="3"/>
    <s v="Lagos"/>
    <s v="Ikeja"/>
    <s v="P028"/>
    <x v="1"/>
    <s v="Accessories"/>
    <s v="Accessories Model 3"/>
    <n v="413.89"/>
    <n v="10"/>
    <n v="0.1"/>
    <x v="2030"/>
    <n v="2023"/>
    <x v="11"/>
    <n v="0.16999685906883472"/>
    <s v="Profit"/>
    <s v="Small Order"/>
  </r>
  <r>
    <s v="O02139"/>
    <x v="111"/>
    <d v="2024-08-22T00:00:00"/>
    <s v="C090"/>
    <x v="93"/>
    <x v="2"/>
    <x v="2"/>
    <s v="Enugu"/>
    <s v="Enugu"/>
    <s v="P027"/>
    <x v="1"/>
    <s v="Accessories"/>
    <s v="Accessories Model 2"/>
    <n v="1593.45"/>
    <n v="5"/>
    <n v="0"/>
    <x v="2031"/>
    <n v="2024"/>
    <x v="0"/>
    <n v="0.24999843107722239"/>
    <s v="Profit"/>
    <s v="Large Order"/>
  </r>
  <r>
    <s v="O02140"/>
    <x v="553"/>
    <d v="2023-08-19T00:00:00"/>
    <s v="C045"/>
    <x v="8"/>
    <x v="2"/>
    <x v="3"/>
    <s v="Lagos"/>
    <s v="Ikeja"/>
    <s v="P028"/>
    <x v="1"/>
    <s v="Accessories"/>
    <s v="Accessories Model 3"/>
    <n v="705.59"/>
    <n v="2"/>
    <n v="0.05"/>
    <x v="2032"/>
    <n v="2023"/>
    <x v="0"/>
    <n v="0.20999447271078103"/>
    <s v="Profit"/>
    <s v="Small Order"/>
  </r>
  <r>
    <s v="O02141"/>
    <x v="439"/>
    <d v="2024-08-07T00:00:00"/>
    <s v="C030"/>
    <x v="22"/>
    <x v="1"/>
    <x v="0"/>
    <s v="Rivers"/>
    <s v="Port Harcourt"/>
    <s v="P029"/>
    <x v="1"/>
    <s v="Accessories"/>
    <s v="Accessories Model 4"/>
    <n v="217"/>
    <n v="7"/>
    <n v="0.05"/>
    <x v="2033"/>
    <n v="2024"/>
    <x v="0"/>
    <n v="0.21"/>
    <s v="Profit"/>
    <s v="Small Order"/>
  </r>
  <r>
    <s v="O02142"/>
    <x v="40"/>
    <d v="2023-07-21T00:00:00"/>
    <s v="C016"/>
    <x v="61"/>
    <x v="2"/>
    <x v="3"/>
    <s v="Lagos"/>
    <s v="Ikeja"/>
    <s v="P023"/>
    <x v="1"/>
    <s v="Phones"/>
    <s v="Phones Model 3"/>
    <n v="1965.91"/>
    <n v="2"/>
    <n v="0.2"/>
    <x v="2034"/>
    <n v="2023"/>
    <x v="1"/>
    <n v="8.999903352645848E-2"/>
    <s v="Profit"/>
    <s v="Large Order"/>
  </r>
  <r>
    <s v="O02143"/>
    <x v="407"/>
    <d v="2023-03-25T00:00:00"/>
    <s v="C027"/>
    <x v="15"/>
    <x v="2"/>
    <x v="2"/>
    <s v="Enugu"/>
    <s v="Enugu"/>
    <s v="P028"/>
    <x v="1"/>
    <s v="Accessories"/>
    <s v="Accessories Model 3"/>
    <n v="1249.97"/>
    <n v="3"/>
    <n v="0"/>
    <x v="2035"/>
    <n v="2023"/>
    <x v="3"/>
    <n v="0.24999799995199884"/>
    <s v="Profit"/>
    <s v="Large Order"/>
  </r>
  <r>
    <s v="O02144"/>
    <x v="34"/>
    <d v="2024-11-29T00:00:00"/>
    <s v="C064"/>
    <x v="76"/>
    <x v="2"/>
    <x v="1"/>
    <s v="Kaduna"/>
    <s v="Kaduna"/>
    <s v="P011"/>
    <x v="0"/>
    <s v="Paper"/>
    <s v="Paper Model 1"/>
    <n v="179.65"/>
    <n v="5"/>
    <n v="0.05"/>
    <x v="2036"/>
    <n v="2024"/>
    <x v="9"/>
    <n v="0.21001948232674642"/>
    <s v="Profit"/>
    <s v="Small Order"/>
  </r>
  <r>
    <s v="O02145"/>
    <x v="304"/>
    <d v="2023-03-31T00:00:00"/>
    <s v="C074"/>
    <x v="37"/>
    <x v="0"/>
    <x v="1"/>
    <s v="Kaduna"/>
    <s v="Kaduna"/>
    <s v="P002"/>
    <x v="2"/>
    <s v="Chairs"/>
    <s v="Chairs Model 2"/>
    <n v="684.23"/>
    <n v="1"/>
    <n v="0.1"/>
    <x v="2037"/>
    <n v="2023"/>
    <x v="3"/>
    <n v="0.17000131534717858"/>
    <s v="Profit"/>
    <s v="Small Order"/>
  </r>
  <r>
    <s v="O02146"/>
    <x v="440"/>
    <d v="2024-04-16T00:00:00"/>
    <s v="C080"/>
    <x v="56"/>
    <x v="0"/>
    <x v="0"/>
    <s v="Rivers"/>
    <s v="Port Harcourt"/>
    <s v="P019"/>
    <x v="0"/>
    <s v="Binders"/>
    <s v="Binders Model 4"/>
    <n v="546.38"/>
    <n v="9"/>
    <n v="0"/>
    <x v="2038"/>
    <n v="2024"/>
    <x v="4"/>
    <n v="0.24999084885976794"/>
    <s v="Profit"/>
    <s v="Small Order"/>
  </r>
  <r>
    <s v="O02147"/>
    <x v="244"/>
    <d v="2023-08-16T00:00:00"/>
    <s v="C020"/>
    <x v="12"/>
    <x v="0"/>
    <x v="0"/>
    <s v="Rivers"/>
    <s v="Port Harcourt"/>
    <s v="P020"/>
    <x v="0"/>
    <s v="Binders"/>
    <s v="Binders Model 5"/>
    <n v="1536.56"/>
    <n v="10"/>
    <n v="0.05"/>
    <x v="2039"/>
    <n v="2023"/>
    <x v="0"/>
    <n v="0.21000156193054617"/>
    <s v="Profit"/>
    <s v="Large Order"/>
  </r>
  <r>
    <s v="O02148"/>
    <x v="244"/>
    <d v="2023-08-15T00:00:00"/>
    <s v="C053"/>
    <x v="65"/>
    <x v="1"/>
    <x v="0"/>
    <s v="Rivers"/>
    <s v="Port Harcourt"/>
    <s v="P025"/>
    <x v="1"/>
    <s v="Phones"/>
    <s v="Phones Model 5"/>
    <n v="460.94"/>
    <n v="2"/>
    <n v="0.1"/>
    <x v="2040"/>
    <n v="2023"/>
    <x v="0"/>
    <n v="0.17000043389595176"/>
    <s v="Profit"/>
    <s v="Small Order"/>
  </r>
  <r>
    <s v="O02149"/>
    <x v="596"/>
    <d v="2024-03-11T00:00:00"/>
    <s v="C055"/>
    <x v="46"/>
    <x v="1"/>
    <x v="2"/>
    <s v="Enugu"/>
    <s v="Enugu"/>
    <s v="P005"/>
    <x v="2"/>
    <s v="Chairs"/>
    <s v="Chairs Model 5"/>
    <n v="1741.18"/>
    <n v="2"/>
    <n v="0"/>
    <x v="2041"/>
    <n v="2024"/>
    <x v="3"/>
    <n v="0.25000287161580076"/>
    <s v="Profit"/>
    <s v="Large Order"/>
  </r>
  <r>
    <s v="O02150"/>
    <x v="86"/>
    <d v="2024-09-10T00:00:00"/>
    <s v="C013"/>
    <x v="86"/>
    <x v="0"/>
    <x v="2"/>
    <s v="Enugu"/>
    <s v="Enugu"/>
    <s v="P028"/>
    <x v="1"/>
    <s v="Accessories"/>
    <s v="Accessories Model 3"/>
    <n v="783.92"/>
    <n v="2"/>
    <n v="0.3"/>
    <x v="2042"/>
    <n v="2024"/>
    <x v="11"/>
    <n v="1.0001020512297173E-2"/>
    <s v="Profit"/>
    <s v="Small Order"/>
  </r>
  <r>
    <s v="O02151"/>
    <x v="265"/>
    <d v="2023-07-01T00:00:00"/>
    <s v="C055"/>
    <x v="46"/>
    <x v="1"/>
    <x v="2"/>
    <s v="Enugu"/>
    <s v="Enugu"/>
    <s v="P025"/>
    <x v="1"/>
    <s v="Phones"/>
    <s v="Phones Model 5"/>
    <n v="966.49"/>
    <n v="10"/>
    <n v="0.3"/>
    <x v="1791"/>
    <n v="2023"/>
    <x v="10"/>
    <n v="9.994930107916274E-3"/>
    <s v="Profit"/>
    <s v="Small Order"/>
  </r>
  <r>
    <s v="O02152"/>
    <x v="568"/>
    <d v="2023-08-11T00:00:00"/>
    <s v="C006"/>
    <x v="91"/>
    <x v="1"/>
    <x v="1"/>
    <s v="Kaduna"/>
    <s v="Kaduna"/>
    <s v="P006"/>
    <x v="2"/>
    <s v="Tables"/>
    <s v="Tables Model 1"/>
    <n v="344.29"/>
    <n v="5"/>
    <n v="0.05"/>
    <x v="2043"/>
    <n v="2023"/>
    <x v="0"/>
    <n v="0.20999738592465653"/>
    <s v="Profit"/>
    <s v="Small Order"/>
  </r>
  <r>
    <s v="O02153"/>
    <x v="673"/>
    <d v="2024-10-13T00:00:00"/>
    <s v="C059"/>
    <x v="60"/>
    <x v="0"/>
    <x v="0"/>
    <s v="Rivers"/>
    <s v="Port Harcourt"/>
    <s v="P028"/>
    <x v="1"/>
    <s v="Accessories"/>
    <s v="Accessories Model 3"/>
    <n v="502.58"/>
    <n v="6"/>
    <n v="0"/>
    <x v="2044"/>
    <n v="2024"/>
    <x v="6"/>
    <n v="0.24999005133511085"/>
    <s v="Profit"/>
    <s v="Small Order"/>
  </r>
  <r>
    <s v="O02154"/>
    <x v="101"/>
    <d v="2023-10-08T00:00:00"/>
    <s v="C064"/>
    <x v="76"/>
    <x v="2"/>
    <x v="2"/>
    <s v="Enugu"/>
    <s v="Enugu"/>
    <s v="P027"/>
    <x v="1"/>
    <s v="Accessories"/>
    <s v="Accessories Model 2"/>
    <n v="1644.88"/>
    <n v="3"/>
    <n v="0.1"/>
    <x v="2045"/>
    <n v="2023"/>
    <x v="6"/>
    <n v="0.17000024317883369"/>
    <s v="Profit"/>
    <s v="Large Order"/>
  </r>
  <r>
    <s v="O02155"/>
    <x v="129"/>
    <d v="2024-10-02T00:00:00"/>
    <s v="C075"/>
    <x v="97"/>
    <x v="0"/>
    <x v="0"/>
    <s v="Rivers"/>
    <s v="Port Harcourt"/>
    <s v="P005"/>
    <x v="2"/>
    <s v="Chairs"/>
    <s v="Chairs Model 5"/>
    <n v="1555.72"/>
    <n v="8"/>
    <n v="0.3"/>
    <x v="382"/>
    <n v="2024"/>
    <x v="11"/>
    <n v="1.00017998097344E-2"/>
    <s v="Profit"/>
    <s v="Large Order"/>
  </r>
  <r>
    <s v="O02156"/>
    <x v="324"/>
    <d v="2023-09-08T00:00:00"/>
    <s v="C095"/>
    <x v="58"/>
    <x v="2"/>
    <x v="3"/>
    <s v="Lagos"/>
    <s v="Ikeja"/>
    <s v="P019"/>
    <x v="0"/>
    <s v="Binders"/>
    <s v="Binders Model 4"/>
    <n v="984.52"/>
    <n v="4"/>
    <n v="0.1"/>
    <x v="2046"/>
    <n v="2023"/>
    <x v="11"/>
    <n v="0.17000162515743714"/>
    <s v="Profit"/>
    <s v="Small Order"/>
  </r>
  <r>
    <s v="O02157"/>
    <x v="355"/>
    <d v="2023-02-06T00:00:00"/>
    <s v="C015"/>
    <x v="39"/>
    <x v="2"/>
    <x v="2"/>
    <s v="Enugu"/>
    <s v="Enugu"/>
    <s v="P009"/>
    <x v="2"/>
    <s v="Tables"/>
    <s v="Tables Model 4"/>
    <n v="1403.04"/>
    <n v="3"/>
    <n v="0.05"/>
    <x v="2047"/>
    <n v="2023"/>
    <x v="7"/>
    <n v="0.21000114038088721"/>
    <s v="Profit"/>
    <s v="Large Order"/>
  </r>
  <r>
    <s v="O02158"/>
    <x v="513"/>
    <d v="2024-08-10T00:00:00"/>
    <s v="C080"/>
    <x v="56"/>
    <x v="0"/>
    <x v="2"/>
    <s v="Enugu"/>
    <s v="Enugu"/>
    <s v="P015"/>
    <x v="0"/>
    <s v="Paper"/>
    <s v="Paper Model 5"/>
    <n v="889.45"/>
    <n v="1"/>
    <n v="0.1"/>
    <x v="2048"/>
    <n v="2024"/>
    <x v="0"/>
    <n v="0.17000393501602112"/>
    <s v="Profit"/>
    <s v="Small Order"/>
  </r>
  <r>
    <s v="O02159"/>
    <x v="286"/>
    <d v="2023-01-30T00:00:00"/>
    <s v="C007"/>
    <x v="88"/>
    <x v="0"/>
    <x v="3"/>
    <s v="Lagos"/>
    <s v="Ikeja"/>
    <s v="P011"/>
    <x v="0"/>
    <s v="Paper"/>
    <s v="Paper Model 1"/>
    <n v="1685.78"/>
    <n v="2"/>
    <n v="0.3"/>
    <x v="2049"/>
    <n v="2023"/>
    <x v="7"/>
    <n v="1.000130503387156E-2"/>
    <s v="Profit"/>
    <s v="Large Order"/>
  </r>
  <r>
    <s v="O02160"/>
    <x v="131"/>
    <d v="2023-11-05T00:00:00"/>
    <s v="C002"/>
    <x v="19"/>
    <x v="2"/>
    <x v="2"/>
    <s v="Enugu"/>
    <s v="Enugu"/>
    <s v="P019"/>
    <x v="0"/>
    <s v="Binders"/>
    <s v="Binders Model 4"/>
    <n v="1671.02"/>
    <n v="1"/>
    <n v="0.3"/>
    <x v="2050"/>
    <n v="2023"/>
    <x v="6"/>
    <n v="9.9998803126234281E-3"/>
    <s v="Profit"/>
    <s v="Large Order"/>
  </r>
  <r>
    <s v="O02161"/>
    <x v="174"/>
    <d v="2024-06-14T00:00:00"/>
    <s v="C014"/>
    <x v="45"/>
    <x v="2"/>
    <x v="3"/>
    <s v="Lagos"/>
    <s v="Ikeja"/>
    <s v="P012"/>
    <x v="0"/>
    <s v="Paper"/>
    <s v="Paper Model 2"/>
    <n v="179.68"/>
    <n v="1"/>
    <n v="0.2"/>
    <x v="2051"/>
    <n v="2024"/>
    <x v="10"/>
    <n v="8.9993321460374004E-2"/>
    <s v="Profit"/>
    <s v="Small Order"/>
  </r>
  <r>
    <s v="O02162"/>
    <x v="108"/>
    <d v="2023-04-06T00:00:00"/>
    <s v="C049"/>
    <x v="82"/>
    <x v="2"/>
    <x v="1"/>
    <s v="Kaduna"/>
    <s v="Kaduna"/>
    <s v="P029"/>
    <x v="1"/>
    <s v="Accessories"/>
    <s v="Accessories Model 4"/>
    <n v="400.76"/>
    <n v="3"/>
    <n v="0"/>
    <x v="2052"/>
    <n v="2023"/>
    <x v="4"/>
    <n v="0.25"/>
    <s v="Profit"/>
    <s v="Small Order"/>
  </r>
  <r>
    <s v="O02163"/>
    <x v="313"/>
    <d v="2024-02-15T00:00:00"/>
    <s v="C070"/>
    <x v="3"/>
    <x v="2"/>
    <x v="0"/>
    <s v="Rivers"/>
    <s v="Port Harcourt"/>
    <s v="P009"/>
    <x v="2"/>
    <s v="Tables"/>
    <s v="Tables Model 4"/>
    <n v="1389.26"/>
    <n v="5"/>
    <n v="0.2"/>
    <x v="2053"/>
    <n v="2024"/>
    <x v="8"/>
    <n v="8.9997552653930876E-2"/>
    <s v="Profit"/>
    <s v="Large Order"/>
  </r>
  <r>
    <s v="O02164"/>
    <x v="375"/>
    <d v="2023-01-09T00:00:00"/>
    <s v="C054"/>
    <x v="80"/>
    <x v="0"/>
    <x v="1"/>
    <s v="Kaduna"/>
    <s v="Kaduna"/>
    <s v="P010"/>
    <x v="2"/>
    <s v="Tables"/>
    <s v="Tables Model 5"/>
    <n v="1440.15"/>
    <n v="10"/>
    <n v="0.2"/>
    <x v="2054"/>
    <n v="2023"/>
    <x v="7"/>
    <n v="8.9997569697600949E-2"/>
    <s v="Profit"/>
    <s v="Large Order"/>
  </r>
  <r>
    <s v="O02165"/>
    <x v="105"/>
    <d v="2024-04-13T00:00:00"/>
    <s v="C088"/>
    <x v="27"/>
    <x v="1"/>
    <x v="1"/>
    <s v="Kaduna"/>
    <s v="Kaduna"/>
    <s v="P017"/>
    <x v="0"/>
    <s v="Binders"/>
    <s v="Binders Model 2"/>
    <n v="1976.79"/>
    <n v="5"/>
    <n v="0.2"/>
    <x v="2055"/>
    <n v="2024"/>
    <x v="4"/>
    <n v="8.9999443542308488E-2"/>
    <s v="Profit"/>
    <s v="Large Order"/>
  </r>
  <r>
    <s v="O02166"/>
    <x v="302"/>
    <d v="2023-02-09T00:00:00"/>
    <s v="C011"/>
    <x v="1"/>
    <x v="1"/>
    <x v="1"/>
    <s v="Kaduna"/>
    <s v="Kaduna"/>
    <s v="P025"/>
    <x v="1"/>
    <s v="Phones"/>
    <s v="Phones Model 5"/>
    <n v="1915.21"/>
    <n v="9"/>
    <n v="0"/>
    <x v="2056"/>
    <n v="2023"/>
    <x v="8"/>
    <n v="0.24999869466011559"/>
    <s v="Profit"/>
    <s v="Large Order"/>
  </r>
  <r>
    <s v="O02167"/>
    <x v="615"/>
    <d v="2023-04-01T00:00:00"/>
    <s v="C054"/>
    <x v="80"/>
    <x v="0"/>
    <x v="3"/>
    <s v="Lagos"/>
    <s v="Ikeja"/>
    <s v="P022"/>
    <x v="1"/>
    <s v="Phones"/>
    <s v="Phones Model 2"/>
    <n v="693.7"/>
    <n v="6"/>
    <n v="0.05"/>
    <x v="2057"/>
    <n v="2023"/>
    <x v="3"/>
    <n v="0.21000432463600979"/>
    <s v="Profit"/>
    <s v="Small Order"/>
  </r>
  <r>
    <s v="O02168"/>
    <x v="333"/>
    <d v="2023-02-20T00:00:00"/>
    <s v="C082"/>
    <x v="20"/>
    <x v="2"/>
    <x v="2"/>
    <s v="Enugu"/>
    <s v="Enugu"/>
    <s v="P030"/>
    <x v="1"/>
    <s v="Accessories"/>
    <s v="Accessories Model 5"/>
    <n v="1730.75"/>
    <n v="2"/>
    <n v="0.05"/>
    <x v="2058"/>
    <n v="2023"/>
    <x v="8"/>
    <n v="0.21000144446049399"/>
    <s v="Profit"/>
    <s v="Large Order"/>
  </r>
  <r>
    <s v="O02169"/>
    <x v="294"/>
    <d v="2023-02-26T00:00:00"/>
    <s v="C088"/>
    <x v="27"/>
    <x v="1"/>
    <x v="0"/>
    <s v="Rivers"/>
    <s v="Port Harcourt"/>
    <s v="P027"/>
    <x v="1"/>
    <s v="Accessories"/>
    <s v="Accessories Model 2"/>
    <n v="976.29"/>
    <n v="5"/>
    <n v="0.05"/>
    <x v="2059"/>
    <n v="2023"/>
    <x v="8"/>
    <n v="0.20999907814276497"/>
    <s v="Profit"/>
    <s v="Small Order"/>
  </r>
  <r>
    <s v="O02170"/>
    <x v="472"/>
    <d v="2023-09-10T00:00:00"/>
    <s v="C033"/>
    <x v="16"/>
    <x v="2"/>
    <x v="2"/>
    <s v="Enugu"/>
    <s v="Enugu"/>
    <s v="P017"/>
    <x v="0"/>
    <s v="Binders"/>
    <s v="Binders Model 2"/>
    <n v="187.46"/>
    <n v="5"/>
    <n v="0"/>
    <x v="2060"/>
    <n v="2023"/>
    <x v="11"/>
    <n v="0.2500266723567694"/>
    <s v="Profit"/>
    <s v="Small Order"/>
  </r>
  <r>
    <s v="O02171"/>
    <x v="625"/>
    <d v="2023-03-12T00:00:00"/>
    <s v="C076"/>
    <x v="42"/>
    <x v="2"/>
    <x v="3"/>
    <s v="Lagos"/>
    <s v="Ikeja"/>
    <s v="P005"/>
    <x v="2"/>
    <s v="Chairs"/>
    <s v="Chairs Model 5"/>
    <n v="762.97"/>
    <n v="3"/>
    <n v="0.3"/>
    <x v="2061"/>
    <n v="2023"/>
    <x v="3"/>
    <n v="1.0000393200256891E-2"/>
    <s v="Profit"/>
    <s v="Small Order"/>
  </r>
  <r>
    <s v="O02172"/>
    <x v="654"/>
    <d v="2023-10-28T00:00:00"/>
    <s v="C027"/>
    <x v="15"/>
    <x v="2"/>
    <x v="1"/>
    <s v="Kaduna"/>
    <s v="Kaduna"/>
    <s v="P019"/>
    <x v="0"/>
    <s v="Binders"/>
    <s v="Binders Model 4"/>
    <n v="857.54"/>
    <n v="8"/>
    <n v="0"/>
    <x v="2062"/>
    <n v="2023"/>
    <x v="6"/>
    <n v="0.24999416936819274"/>
    <s v="Profit"/>
    <s v="Small Order"/>
  </r>
  <r>
    <s v="O02173"/>
    <x v="348"/>
    <d v="2024-11-06T00:00:00"/>
    <s v="C009"/>
    <x v="66"/>
    <x v="0"/>
    <x v="3"/>
    <s v="Lagos"/>
    <s v="Ikeja"/>
    <s v="P029"/>
    <x v="1"/>
    <s v="Accessories"/>
    <s v="Accessories Model 4"/>
    <n v="156.77000000000001"/>
    <n v="3"/>
    <n v="0.05"/>
    <x v="2063"/>
    <n v="2024"/>
    <x v="9"/>
    <n v="0.20998915608853735"/>
    <s v="Profit"/>
    <s v="Small Order"/>
  </r>
  <r>
    <s v="O02174"/>
    <x v="40"/>
    <d v="2023-07-24T00:00:00"/>
    <s v="C042"/>
    <x v="49"/>
    <x v="1"/>
    <x v="0"/>
    <s v="Rivers"/>
    <s v="Port Harcourt"/>
    <s v="P014"/>
    <x v="0"/>
    <s v="Paper"/>
    <s v="Paper Model 4"/>
    <n v="205.49"/>
    <n v="4"/>
    <n v="0.1"/>
    <x v="2064"/>
    <n v="2023"/>
    <x v="1"/>
    <n v="0.16998394082437102"/>
    <s v="Profit"/>
    <s v="Small Order"/>
  </r>
  <r>
    <s v="O02175"/>
    <x v="545"/>
    <d v="2024-05-23T00:00:00"/>
    <s v="C050"/>
    <x v="4"/>
    <x v="1"/>
    <x v="2"/>
    <s v="Enugu"/>
    <s v="Enugu"/>
    <s v="P028"/>
    <x v="1"/>
    <s v="Accessories"/>
    <s v="Accessories Model 3"/>
    <n v="1112.6300000000001"/>
    <n v="3"/>
    <n v="0.2"/>
    <x v="2065"/>
    <n v="2024"/>
    <x v="2"/>
    <n v="9.0002965945552418E-2"/>
    <s v="Profit"/>
    <s v="Large Order"/>
  </r>
  <r>
    <s v="O02176"/>
    <x v="598"/>
    <d v="2023-09-18T00:00:00"/>
    <s v="C075"/>
    <x v="97"/>
    <x v="0"/>
    <x v="2"/>
    <s v="Enugu"/>
    <s v="Enugu"/>
    <s v="P024"/>
    <x v="1"/>
    <s v="Phones"/>
    <s v="Phones Model 4"/>
    <n v="295.83999999999997"/>
    <n v="5"/>
    <n v="0.05"/>
    <x v="2066"/>
    <n v="2023"/>
    <x v="11"/>
    <n v="0.21001216873985942"/>
    <s v="Profit"/>
    <s v="Small Order"/>
  </r>
  <r>
    <s v="O02177"/>
    <x v="312"/>
    <d v="2023-08-09T00:00:00"/>
    <s v="C048"/>
    <x v="55"/>
    <x v="1"/>
    <x v="1"/>
    <s v="Kaduna"/>
    <s v="Kaduna"/>
    <s v="P023"/>
    <x v="1"/>
    <s v="Phones"/>
    <s v="Phones Model 3"/>
    <n v="1375.53"/>
    <n v="7"/>
    <n v="0"/>
    <x v="2067"/>
    <n v="2023"/>
    <x v="0"/>
    <n v="0.24999818251873823"/>
    <s v="Profit"/>
    <s v="Large Order"/>
  </r>
  <r>
    <s v="O02178"/>
    <x v="224"/>
    <d v="2024-04-01T00:00:00"/>
    <s v="C027"/>
    <x v="15"/>
    <x v="2"/>
    <x v="0"/>
    <s v="Rivers"/>
    <s v="Port Harcourt"/>
    <s v="P016"/>
    <x v="0"/>
    <s v="Binders"/>
    <s v="Binders Model 1"/>
    <n v="1513.1"/>
    <n v="9"/>
    <n v="0"/>
    <x v="2068"/>
    <n v="2024"/>
    <x v="3"/>
    <n v="0.24999669552574186"/>
    <s v="Profit"/>
    <s v="Large Order"/>
  </r>
  <r>
    <s v="O02179"/>
    <x v="688"/>
    <d v="2025-01-01T00:00:00"/>
    <s v="C010"/>
    <x v="35"/>
    <x v="2"/>
    <x v="1"/>
    <s v="Kaduna"/>
    <s v="Kaduna"/>
    <s v="P014"/>
    <x v="0"/>
    <s v="Paper"/>
    <s v="Paper Model 4"/>
    <n v="1952.7"/>
    <n v="8"/>
    <n v="0.2"/>
    <x v="2069"/>
    <n v="2024"/>
    <x v="5"/>
    <n v="8.9998463665693654E-2"/>
    <s v="Profit"/>
    <s v="Large Order"/>
  </r>
  <r>
    <s v="O02180"/>
    <x v="113"/>
    <d v="2023-03-25T00:00:00"/>
    <s v="C058"/>
    <x v="78"/>
    <x v="1"/>
    <x v="1"/>
    <s v="Kaduna"/>
    <s v="Kaduna"/>
    <s v="P020"/>
    <x v="0"/>
    <s v="Binders"/>
    <s v="Binders Model 5"/>
    <n v="860.87"/>
    <n v="10"/>
    <n v="0.05"/>
    <x v="2070"/>
    <n v="2023"/>
    <x v="3"/>
    <n v="0.20999686363794764"/>
    <s v="Profit"/>
    <s v="Small Order"/>
  </r>
  <r>
    <s v="O02181"/>
    <x v="605"/>
    <d v="2024-07-03T00:00:00"/>
    <s v="C080"/>
    <x v="56"/>
    <x v="0"/>
    <x v="0"/>
    <s v="Rivers"/>
    <s v="Port Harcourt"/>
    <s v="P027"/>
    <x v="1"/>
    <s v="Accessories"/>
    <s v="Accessories Model 2"/>
    <n v="756.27"/>
    <n v="10"/>
    <n v="0.05"/>
    <x v="2071"/>
    <n v="2024"/>
    <x v="10"/>
    <n v="0.21000436352096474"/>
    <s v="Profit"/>
    <s v="Small Order"/>
  </r>
  <r>
    <s v="O02182"/>
    <x v="21"/>
    <d v="2024-04-21T00:00:00"/>
    <s v="C083"/>
    <x v="71"/>
    <x v="1"/>
    <x v="0"/>
    <s v="Rivers"/>
    <s v="Port Harcourt"/>
    <s v="P025"/>
    <x v="1"/>
    <s v="Phones"/>
    <s v="Phones Model 5"/>
    <n v="1705.48"/>
    <n v="5"/>
    <n v="0.05"/>
    <x v="2072"/>
    <n v="2024"/>
    <x v="4"/>
    <n v="0.20999953092384546"/>
    <s v="Profit"/>
    <s v="Large Order"/>
  </r>
  <r>
    <s v="O02183"/>
    <x v="465"/>
    <d v="2024-03-21T00:00:00"/>
    <s v="C080"/>
    <x v="56"/>
    <x v="0"/>
    <x v="1"/>
    <s v="Kaduna"/>
    <s v="Kaduna"/>
    <s v="P013"/>
    <x v="0"/>
    <s v="Paper"/>
    <s v="Paper Model 3"/>
    <n v="311.95999999999998"/>
    <n v="9"/>
    <n v="0.05"/>
    <x v="2073"/>
    <n v="2024"/>
    <x v="3"/>
    <n v="0.20999487113732532"/>
    <s v="Profit"/>
    <s v="Small Order"/>
  </r>
  <r>
    <s v="O02184"/>
    <x v="49"/>
    <d v="2023-04-25T00:00:00"/>
    <s v="C091"/>
    <x v="57"/>
    <x v="2"/>
    <x v="2"/>
    <s v="Enugu"/>
    <s v="Enugu"/>
    <s v="P013"/>
    <x v="0"/>
    <s v="Paper"/>
    <s v="Paper Model 3"/>
    <n v="756.75"/>
    <n v="7"/>
    <n v="0.1"/>
    <x v="2074"/>
    <n v="2023"/>
    <x v="4"/>
    <n v="0.17000330360092503"/>
    <s v="Profit"/>
    <s v="Small Order"/>
  </r>
  <r>
    <s v="O02185"/>
    <x v="578"/>
    <d v="2024-06-09T00:00:00"/>
    <s v="C041"/>
    <x v="54"/>
    <x v="2"/>
    <x v="1"/>
    <s v="Kaduna"/>
    <s v="Kaduna"/>
    <s v="P018"/>
    <x v="0"/>
    <s v="Binders"/>
    <s v="Binders Model 3"/>
    <n v="1543.73"/>
    <n v="8"/>
    <n v="0"/>
    <x v="622"/>
    <n v="2024"/>
    <x v="10"/>
    <n v="0.24999838054582083"/>
    <s v="Profit"/>
    <s v="Large Order"/>
  </r>
  <r>
    <s v="O02186"/>
    <x v="250"/>
    <d v="2023-11-16T00:00:00"/>
    <s v="C034"/>
    <x v="96"/>
    <x v="1"/>
    <x v="3"/>
    <s v="Lagos"/>
    <s v="Ikeja"/>
    <s v="P001"/>
    <x v="2"/>
    <s v="Chairs"/>
    <s v="Chairs Model 1"/>
    <n v="1948.28"/>
    <n v="9"/>
    <n v="0.3"/>
    <x v="2075"/>
    <n v="2023"/>
    <x v="9"/>
    <n v="9.998562834910794E-3"/>
    <s v="Profit"/>
    <s v="Large Order"/>
  </r>
  <r>
    <s v="O02187"/>
    <x v="377"/>
    <d v="2023-06-15T00:00:00"/>
    <s v="C069"/>
    <x v="44"/>
    <x v="2"/>
    <x v="1"/>
    <s v="Kaduna"/>
    <s v="Kaduna"/>
    <s v="P026"/>
    <x v="1"/>
    <s v="Accessories"/>
    <s v="Accessories Model 1"/>
    <n v="548.76"/>
    <n v="6"/>
    <n v="0.05"/>
    <x v="2076"/>
    <n v="2023"/>
    <x v="10"/>
    <n v="0.21000072891610175"/>
    <s v="Profit"/>
    <s v="Small Order"/>
  </r>
  <r>
    <s v="O02188"/>
    <x v="235"/>
    <d v="2024-08-23T00:00:00"/>
    <s v="C094"/>
    <x v="31"/>
    <x v="1"/>
    <x v="0"/>
    <s v="Rivers"/>
    <s v="Port Harcourt"/>
    <s v="P015"/>
    <x v="0"/>
    <s v="Paper"/>
    <s v="Paper Model 5"/>
    <n v="334.71"/>
    <n v="4"/>
    <n v="0.2"/>
    <x v="2077"/>
    <n v="2024"/>
    <x v="0"/>
    <n v="8.9988348122255091E-2"/>
    <s v="Profit"/>
    <s v="Small Order"/>
  </r>
  <r>
    <s v="O02189"/>
    <x v="207"/>
    <d v="2023-07-27T00:00:00"/>
    <s v="C048"/>
    <x v="55"/>
    <x v="1"/>
    <x v="3"/>
    <s v="Lagos"/>
    <s v="Ikeja"/>
    <s v="P003"/>
    <x v="2"/>
    <s v="Chairs"/>
    <s v="Chairs Model 3"/>
    <n v="103.55"/>
    <n v="10"/>
    <n v="0.3"/>
    <x v="216"/>
    <n v="2023"/>
    <x v="1"/>
    <n v="1.0043457267020764E-2"/>
    <s v="Profit"/>
    <s v="Small Order"/>
  </r>
  <r>
    <s v="O02190"/>
    <x v="20"/>
    <d v="2024-06-17T00:00:00"/>
    <s v="C079"/>
    <x v="6"/>
    <x v="2"/>
    <x v="1"/>
    <s v="Kaduna"/>
    <s v="Kaduna"/>
    <s v="P020"/>
    <x v="0"/>
    <s v="Binders"/>
    <s v="Binders Model 5"/>
    <n v="73.790000000000006"/>
    <n v="10"/>
    <n v="0.2"/>
    <x v="2078"/>
    <n v="2024"/>
    <x v="10"/>
    <n v="8.9985092831006905E-2"/>
    <s v="Profit"/>
    <s v="Small Order"/>
  </r>
  <r>
    <s v="O02191"/>
    <x v="647"/>
    <d v="2023-10-12T00:00:00"/>
    <s v="C052"/>
    <x v="99"/>
    <x v="1"/>
    <x v="3"/>
    <s v="Lagos"/>
    <s v="Ikeja"/>
    <s v="P012"/>
    <x v="0"/>
    <s v="Paper"/>
    <s v="Paper Model 2"/>
    <n v="1753.5"/>
    <n v="10"/>
    <n v="0"/>
    <x v="2079"/>
    <n v="2023"/>
    <x v="6"/>
    <n v="0.25000285143997719"/>
    <s v="Profit"/>
    <s v="Large Order"/>
  </r>
  <r>
    <s v="O02192"/>
    <x v="85"/>
    <d v="2024-09-13T00:00:00"/>
    <s v="C034"/>
    <x v="96"/>
    <x v="1"/>
    <x v="1"/>
    <s v="Kaduna"/>
    <s v="Kaduna"/>
    <s v="P028"/>
    <x v="1"/>
    <s v="Accessories"/>
    <s v="Accessories Model 3"/>
    <n v="1000.32"/>
    <n v="7"/>
    <n v="0.2"/>
    <x v="2080"/>
    <n v="2024"/>
    <x v="11"/>
    <n v="9.0001199616122837E-2"/>
    <s v="Profit"/>
    <s v="Large Order"/>
  </r>
  <r>
    <s v="O02193"/>
    <x v="688"/>
    <d v="2024-12-30T00:00:00"/>
    <s v="C075"/>
    <x v="97"/>
    <x v="0"/>
    <x v="1"/>
    <s v="Kaduna"/>
    <s v="Kaduna"/>
    <s v="P016"/>
    <x v="0"/>
    <s v="Binders"/>
    <s v="Binders Model 1"/>
    <n v="1215.71"/>
    <n v="8"/>
    <n v="0.3"/>
    <x v="2081"/>
    <n v="2024"/>
    <x v="5"/>
    <n v="1.0002385437316465E-2"/>
    <s v="Profit"/>
    <s v="Large Order"/>
  </r>
  <r>
    <s v="O02194"/>
    <x v="284"/>
    <d v="2023-06-27T00:00:00"/>
    <s v="C092"/>
    <x v="79"/>
    <x v="1"/>
    <x v="2"/>
    <s v="Enugu"/>
    <s v="Enugu"/>
    <s v="P029"/>
    <x v="1"/>
    <s v="Accessories"/>
    <s v="Accessories Model 4"/>
    <n v="1787.51"/>
    <n v="6"/>
    <n v="0.2"/>
    <x v="2082"/>
    <n v="2023"/>
    <x v="10"/>
    <n v="9.0002293693461854E-2"/>
    <s v="Profit"/>
    <s v="Large Order"/>
  </r>
  <r>
    <s v="O02195"/>
    <x v="638"/>
    <d v="2024-03-18T00:00:00"/>
    <s v="C051"/>
    <x v="67"/>
    <x v="1"/>
    <x v="1"/>
    <s v="Kaduna"/>
    <s v="Kaduna"/>
    <s v="P023"/>
    <x v="1"/>
    <s v="Phones"/>
    <s v="Phones Model 3"/>
    <n v="1328.27"/>
    <n v="8"/>
    <n v="0.3"/>
    <x v="2083"/>
    <n v="2024"/>
    <x v="3"/>
    <n v="9.997967280748643E-3"/>
    <s v="Profit"/>
    <s v="Large Order"/>
  </r>
  <r>
    <s v="O02196"/>
    <x v="127"/>
    <d v="2023-09-02T00:00:00"/>
    <s v="C067"/>
    <x v="47"/>
    <x v="1"/>
    <x v="2"/>
    <s v="Enugu"/>
    <s v="Enugu"/>
    <s v="P019"/>
    <x v="0"/>
    <s v="Binders"/>
    <s v="Binders Model 4"/>
    <n v="1702.97"/>
    <n v="9"/>
    <n v="0.1"/>
    <x v="2084"/>
    <n v="2023"/>
    <x v="0"/>
    <n v="0.16999712267391676"/>
    <s v="Profit"/>
    <s v="Large Order"/>
  </r>
  <r>
    <s v="O02197"/>
    <x v="403"/>
    <d v="2024-10-24T00:00:00"/>
    <s v="C019"/>
    <x v="36"/>
    <x v="2"/>
    <x v="0"/>
    <s v="Rivers"/>
    <s v="Port Harcourt"/>
    <s v="P028"/>
    <x v="1"/>
    <s v="Accessories"/>
    <s v="Accessories Model 3"/>
    <n v="1118.1600000000001"/>
    <n v="7"/>
    <n v="0.05"/>
    <x v="2085"/>
    <n v="2024"/>
    <x v="6"/>
    <n v="0.20999678042498388"/>
    <s v="Profit"/>
    <s v="Large Order"/>
  </r>
  <r>
    <s v="O02198"/>
    <x v="338"/>
    <d v="2024-05-07T00:00:00"/>
    <s v="C069"/>
    <x v="44"/>
    <x v="2"/>
    <x v="2"/>
    <s v="Enugu"/>
    <s v="Enugu"/>
    <s v="P001"/>
    <x v="2"/>
    <s v="Chairs"/>
    <s v="Chairs Model 1"/>
    <n v="335.16"/>
    <n v="7"/>
    <n v="0.05"/>
    <x v="2086"/>
    <n v="2024"/>
    <x v="2"/>
    <n v="0.20998925886143929"/>
    <s v="Profit"/>
    <s v="Small Order"/>
  </r>
  <r>
    <s v="O02199"/>
    <x v="678"/>
    <d v="2023-08-06T00:00:00"/>
    <s v="C028"/>
    <x v="92"/>
    <x v="1"/>
    <x v="3"/>
    <s v="Lagos"/>
    <s v="Ikeja"/>
    <s v="P016"/>
    <x v="0"/>
    <s v="Binders"/>
    <s v="Binders Model 1"/>
    <n v="1917.98"/>
    <n v="7"/>
    <n v="0.3"/>
    <x v="842"/>
    <n v="2023"/>
    <x v="1"/>
    <n v="1.0000104276374102E-2"/>
    <s v="Profit"/>
    <s v="Large Order"/>
  </r>
  <r>
    <s v="O02200"/>
    <x v="474"/>
    <d v="2024-12-29T00:00:00"/>
    <s v="C081"/>
    <x v="69"/>
    <x v="0"/>
    <x v="1"/>
    <s v="Kaduna"/>
    <s v="Kaduna"/>
    <s v="P002"/>
    <x v="2"/>
    <s v="Chairs"/>
    <s v="Chairs Model 2"/>
    <n v="78.89"/>
    <n v="7"/>
    <n v="0.05"/>
    <x v="2087"/>
    <n v="2024"/>
    <x v="5"/>
    <n v="0.21003929522119408"/>
    <s v="Profit"/>
    <s v="Small Order"/>
  </r>
  <r>
    <s v="O02201"/>
    <x v="432"/>
    <d v="2024-09-17T00:00:00"/>
    <s v="C034"/>
    <x v="96"/>
    <x v="1"/>
    <x v="0"/>
    <s v="Rivers"/>
    <s v="Port Harcourt"/>
    <s v="P003"/>
    <x v="2"/>
    <s v="Chairs"/>
    <s v="Chairs Model 3"/>
    <n v="740.59"/>
    <n v="3"/>
    <n v="0.3"/>
    <x v="822"/>
    <n v="2024"/>
    <x v="11"/>
    <n v="1.0005536126601763E-2"/>
    <s v="Profit"/>
    <s v="Small Order"/>
  </r>
  <r>
    <s v="O02202"/>
    <x v="99"/>
    <d v="2024-09-07T00:00:00"/>
    <s v="C096"/>
    <x v="23"/>
    <x v="2"/>
    <x v="1"/>
    <s v="Kaduna"/>
    <s v="Kaduna"/>
    <s v="P027"/>
    <x v="1"/>
    <s v="Accessories"/>
    <s v="Accessories Model 2"/>
    <n v="704.54"/>
    <n v="7"/>
    <n v="0.2"/>
    <x v="2088"/>
    <n v="2024"/>
    <x v="11"/>
    <n v="9.0001987112158288E-2"/>
    <s v="Profit"/>
    <s v="Small Order"/>
  </r>
  <r>
    <s v="O02203"/>
    <x v="461"/>
    <d v="2023-01-15T00:00:00"/>
    <s v="C020"/>
    <x v="12"/>
    <x v="0"/>
    <x v="1"/>
    <s v="Kaduna"/>
    <s v="Kaduna"/>
    <s v="P006"/>
    <x v="2"/>
    <s v="Tables"/>
    <s v="Tables Model 1"/>
    <n v="991.66"/>
    <n v="9"/>
    <n v="0.1"/>
    <x v="2089"/>
    <n v="2023"/>
    <x v="7"/>
    <n v="0.16999778149769076"/>
    <s v="Profit"/>
    <s v="Small Order"/>
  </r>
  <r>
    <s v="O02204"/>
    <x v="129"/>
    <d v="2024-10-01T00:00:00"/>
    <s v="C017"/>
    <x v="41"/>
    <x v="1"/>
    <x v="2"/>
    <s v="Enugu"/>
    <s v="Enugu"/>
    <s v="P011"/>
    <x v="0"/>
    <s v="Paper"/>
    <s v="Paper Model 1"/>
    <n v="823.45"/>
    <n v="1"/>
    <n v="0"/>
    <x v="2090"/>
    <n v="2024"/>
    <x v="11"/>
    <n v="0.24999696399295646"/>
    <s v="Profit"/>
    <s v="Small Order"/>
  </r>
  <r>
    <s v="O02205"/>
    <x v="400"/>
    <d v="2023-06-28T00:00:00"/>
    <s v="C091"/>
    <x v="57"/>
    <x v="2"/>
    <x v="2"/>
    <s v="Enugu"/>
    <s v="Enugu"/>
    <s v="P002"/>
    <x v="2"/>
    <s v="Chairs"/>
    <s v="Chairs Model 2"/>
    <n v="1817.44"/>
    <n v="6"/>
    <n v="0.1"/>
    <x v="2091"/>
    <n v="2023"/>
    <x v="10"/>
    <n v="0.16999735892244033"/>
    <s v="Profit"/>
    <s v="Large Order"/>
  </r>
  <r>
    <s v="O02206"/>
    <x v="513"/>
    <d v="2024-08-11T00:00:00"/>
    <s v="C035"/>
    <x v="24"/>
    <x v="2"/>
    <x v="0"/>
    <s v="Rivers"/>
    <s v="Port Harcourt"/>
    <s v="P006"/>
    <x v="2"/>
    <s v="Tables"/>
    <s v="Tables Model 1"/>
    <n v="953.57"/>
    <n v="5"/>
    <n v="0.1"/>
    <x v="2092"/>
    <n v="2024"/>
    <x v="0"/>
    <n v="0.17000325094119992"/>
    <s v="Profit"/>
    <s v="Small Order"/>
  </r>
  <r>
    <s v="O02207"/>
    <x v="526"/>
    <d v="2023-11-26T00:00:00"/>
    <s v="C003"/>
    <x v="64"/>
    <x v="0"/>
    <x v="2"/>
    <s v="Enugu"/>
    <s v="Enugu"/>
    <s v="P006"/>
    <x v="2"/>
    <s v="Tables"/>
    <s v="Tables Model 1"/>
    <n v="1935.34"/>
    <n v="3"/>
    <n v="0"/>
    <x v="2093"/>
    <n v="2023"/>
    <x v="9"/>
    <n v="0.24999741647462462"/>
    <s v="Profit"/>
    <s v="Large Order"/>
  </r>
  <r>
    <s v="O02208"/>
    <x v="4"/>
    <d v="2024-07-08T00:00:00"/>
    <s v="C086"/>
    <x v="51"/>
    <x v="1"/>
    <x v="2"/>
    <s v="Enugu"/>
    <s v="Enugu"/>
    <s v="P026"/>
    <x v="1"/>
    <s v="Accessories"/>
    <s v="Accessories Model 1"/>
    <n v="1221.26"/>
    <n v="4"/>
    <n v="0.1"/>
    <x v="2094"/>
    <n v="2024"/>
    <x v="1"/>
    <n v="0.16999656092887674"/>
    <s v="Profit"/>
    <s v="Large Order"/>
  </r>
  <r>
    <s v="O02209"/>
    <x v="196"/>
    <d v="2023-05-07T00:00:00"/>
    <s v="C099"/>
    <x v="13"/>
    <x v="1"/>
    <x v="2"/>
    <s v="Enugu"/>
    <s v="Enugu"/>
    <s v="P019"/>
    <x v="0"/>
    <s v="Binders"/>
    <s v="Binders Model 4"/>
    <n v="1199.99"/>
    <n v="9"/>
    <n v="0.2"/>
    <x v="2095"/>
    <n v="2023"/>
    <x v="4"/>
    <n v="9.0000750006250047E-2"/>
    <s v="Profit"/>
    <s v="Large Order"/>
  </r>
  <r>
    <s v="O02210"/>
    <x v="157"/>
    <d v="2023-11-22T00:00:00"/>
    <s v="C018"/>
    <x v="5"/>
    <x v="0"/>
    <x v="1"/>
    <s v="Kaduna"/>
    <s v="Kaduna"/>
    <s v="P007"/>
    <x v="2"/>
    <s v="Tables"/>
    <s v="Tables Model 2"/>
    <n v="1587.48"/>
    <n v="3"/>
    <n v="0.1"/>
    <x v="2096"/>
    <n v="2023"/>
    <x v="9"/>
    <n v="0.16999899211328648"/>
    <s v="Profit"/>
    <s v="Large Order"/>
  </r>
  <r>
    <s v="O02211"/>
    <x v="302"/>
    <d v="2023-02-06T00:00:00"/>
    <s v="C093"/>
    <x v="83"/>
    <x v="1"/>
    <x v="2"/>
    <s v="Enugu"/>
    <s v="Enugu"/>
    <s v="P025"/>
    <x v="1"/>
    <s v="Phones"/>
    <s v="Phones Model 5"/>
    <n v="988.52"/>
    <n v="5"/>
    <n v="0.3"/>
    <x v="1215"/>
    <n v="2023"/>
    <x v="8"/>
    <n v="1.0004855743940437E-2"/>
    <s v="Profit"/>
    <s v="Small Order"/>
  </r>
  <r>
    <s v="O02212"/>
    <x v="21"/>
    <d v="2024-04-21T00:00:00"/>
    <s v="C095"/>
    <x v="58"/>
    <x v="2"/>
    <x v="1"/>
    <s v="Kaduna"/>
    <s v="Kaduna"/>
    <s v="P013"/>
    <x v="0"/>
    <s v="Paper"/>
    <s v="Paper Model 3"/>
    <n v="426.37"/>
    <n v="10"/>
    <n v="0.05"/>
    <x v="2097"/>
    <n v="2024"/>
    <x v="4"/>
    <n v="0.21000539437577692"/>
    <s v="Profit"/>
    <s v="Small Order"/>
  </r>
  <r>
    <s v="O02213"/>
    <x v="17"/>
    <d v="2025-01-04T00:00:00"/>
    <s v="C091"/>
    <x v="57"/>
    <x v="2"/>
    <x v="0"/>
    <s v="Rivers"/>
    <s v="Port Harcourt"/>
    <s v="P012"/>
    <x v="0"/>
    <s v="Paper"/>
    <s v="Paper Model 2"/>
    <n v="934.09"/>
    <n v="3"/>
    <n v="0.1"/>
    <x v="2098"/>
    <n v="2024"/>
    <x v="5"/>
    <n v="0.17000503163506728"/>
    <s v="Profit"/>
    <s v="Small Order"/>
  </r>
  <r>
    <s v="O02214"/>
    <x v="476"/>
    <d v="2023-11-17T00:00:00"/>
    <s v="C042"/>
    <x v="49"/>
    <x v="1"/>
    <x v="0"/>
    <s v="Rivers"/>
    <s v="Port Harcourt"/>
    <s v="P003"/>
    <x v="2"/>
    <s v="Chairs"/>
    <s v="Chairs Model 3"/>
    <n v="1184.4100000000001"/>
    <n v="8"/>
    <n v="0"/>
    <x v="2099"/>
    <n v="2023"/>
    <x v="9"/>
    <n v="0.24999788924443395"/>
    <s v="Profit"/>
    <s v="Large Order"/>
  </r>
  <r>
    <s v="O02215"/>
    <x v="429"/>
    <d v="2023-08-28T00:00:00"/>
    <s v="C044"/>
    <x v="26"/>
    <x v="0"/>
    <x v="0"/>
    <s v="Rivers"/>
    <s v="Port Harcourt"/>
    <s v="P011"/>
    <x v="0"/>
    <s v="Paper"/>
    <s v="Paper Model 1"/>
    <n v="1605.6"/>
    <n v="7"/>
    <n v="0.2"/>
    <x v="2100"/>
    <n v="2023"/>
    <x v="0"/>
    <n v="8.9997508719481825E-2"/>
    <s v="Profit"/>
    <s v="Large Order"/>
  </r>
  <r>
    <s v="O02216"/>
    <x v="658"/>
    <d v="2023-04-06T00:00:00"/>
    <s v="C077"/>
    <x v="59"/>
    <x v="1"/>
    <x v="3"/>
    <s v="Lagos"/>
    <s v="Ikeja"/>
    <s v="P001"/>
    <x v="2"/>
    <s v="Chairs"/>
    <s v="Chairs Model 1"/>
    <n v="189.62"/>
    <n v="10"/>
    <n v="0.3"/>
    <x v="2101"/>
    <n v="2023"/>
    <x v="3"/>
    <n v="1.002004008016032E-2"/>
    <s v="Profit"/>
    <s v="Small Order"/>
  </r>
  <r>
    <s v="O02217"/>
    <x v="360"/>
    <d v="2024-06-11T00:00:00"/>
    <s v="C071"/>
    <x v="72"/>
    <x v="0"/>
    <x v="3"/>
    <s v="Lagos"/>
    <s v="Ikeja"/>
    <s v="P005"/>
    <x v="2"/>
    <s v="Chairs"/>
    <s v="Chairs Model 5"/>
    <n v="995.95"/>
    <n v="10"/>
    <n v="0.3"/>
    <x v="2102"/>
    <n v="2024"/>
    <x v="10"/>
    <n v="1.00005020332346E-2"/>
    <s v="Profit"/>
    <s v="Small Order"/>
  </r>
  <r>
    <s v="O02218"/>
    <x v="172"/>
    <d v="2024-05-25T00:00:00"/>
    <s v="C073"/>
    <x v="21"/>
    <x v="2"/>
    <x v="2"/>
    <s v="Enugu"/>
    <s v="Enugu"/>
    <s v="P004"/>
    <x v="2"/>
    <s v="Chairs"/>
    <s v="Chairs Model 4"/>
    <n v="1652.9"/>
    <n v="4"/>
    <n v="0"/>
    <x v="2103"/>
    <n v="2024"/>
    <x v="2"/>
    <n v="0.25000302498638755"/>
    <s v="Profit"/>
    <s v="Large Order"/>
  </r>
  <r>
    <s v="O02219"/>
    <x v="543"/>
    <d v="2024-12-20T00:00:00"/>
    <s v="C015"/>
    <x v="39"/>
    <x v="2"/>
    <x v="1"/>
    <s v="Kaduna"/>
    <s v="Kaduna"/>
    <s v="P015"/>
    <x v="0"/>
    <s v="Paper"/>
    <s v="Paper Model 5"/>
    <n v="1125.2"/>
    <n v="1"/>
    <n v="0.1"/>
    <x v="2104"/>
    <n v="2024"/>
    <x v="5"/>
    <n v="0.16999644507643086"/>
    <s v="Profit"/>
    <s v="Large Order"/>
  </r>
  <r>
    <s v="O02220"/>
    <x v="546"/>
    <d v="2023-12-25T00:00:00"/>
    <s v="C069"/>
    <x v="44"/>
    <x v="2"/>
    <x v="2"/>
    <s v="Enugu"/>
    <s v="Enugu"/>
    <s v="P026"/>
    <x v="1"/>
    <s v="Accessories"/>
    <s v="Accessories Model 1"/>
    <n v="777.57"/>
    <n v="3"/>
    <n v="0.2"/>
    <x v="2105"/>
    <n v="2023"/>
    <x v="5"/>
    <n v="8.9998328124799049E-2"/>
    <s v="Profit"/>
    <s v="Small Order"/>
  </r>
  <r>
    <s v="O02221"/>
    <x v="389"/>
    <d v="2023-11-11T00:00:00"/>
    <s v="C009"/>
    <x v="66"/>
    <x v="0"/>
    <x v="0"/>
    <s v="Rivers"/>
    <s v="Port Harcourt"/>
    <s v="P009"/>
    <x v="2"/>
    <s v="Tables"/>
    <s v="Tables Model 4"/>
    <n v="1110.43"/>
    <n v="1"/>
    <n v="0.1"/>
    <x v="2106"/>
    <n v="2023"/>
    <x v="9"/>
    <n v="0.16999720828868095"/>
    <s v="Profit"/>
    <s v="Large Order"/>
  </r>
  <r>
    <s v="O02222"/>
    <x v="67"/>
    <d v="2023-09-29T00:00:00"/>
    <s v="C037"/>
    <x v="25"/>
    <x v="0"/>
    <x v="2"/>
    <s v="Enugu"/>
    <s v="Enugu"/>
    <s v="P005"/>
    <x v="2"/>
    <s v="Chairs"/>
    <s v="Chairs Model 5"/>
    <n v="161.11000000000001"/>
    <n v="3"/>
    <n v="0.2"/>
    <x v="5"/>
    <n v="2023"/>
    <x v="11"/>
    <n v="9.0000620693935815E-2"/>
    <s v="Profit"/>
    <s v="Small Order"/>
  </r>
  <r>
    <s v="O02223"/>
    <x v="351"/>
    <d v="2024-07-10T00:00:00"/>
    <s v="C051"/>
    <x v="67"/>
    <x v="1"/>
    <x v="1"/>
    <s v="Kaduna"/>
    <s v="Kaduna"/>
    <s v="P017"/>
    <x v="0"/>
    <s v="Binders"/>
    <s v="Binders Model 2"/>
    <n v="1011.21"/>
    <n v="7"/>
    <n v="0"/>
    <x v="2107"/>
    <n v="2024"/>
    <x v="1"/>
    <n v="0.24999752771432246"/>
    <s v="Profit"/>
    <s v="Large Order"/>
  </r>
  <r>
    <s v="O02224"/>
    <x v="630"/>
    <d v="2023-01-11T00:00:00"/>
    <s v="C064"/>
    <x v="76"/>
    <x v="2"/>
    <x v="0"/>
    <s v="Rivers"/>
    <s v="Port Harcourt"/>
    <s v="P007"/>
    <x v="2"/>
    <s v="Tables"/>
    <s v="Tables Model 2"/>
    <n v="1582.53"/>
    <n v="9"/>
    <n v="0.2"/>
    <x v="2108"/>
    <n v="2023"/>
    <x v="7"/>
    <n v="9.0001453368972473E-2"/>
    <s v="Profit"/>
    <s v="Large Order"/>
  </r>
  <r>
    <s v="O02225"/>
    <x v="446"/>
    <d v="2024-04-12T00:00:00"/>
    <s v="C059"/>
    <x v="60"/>
    <x v="0"/>
    <x v="1"/>
    <s v="Kaduna"/>
    <s v="Kaduna"/>
    <s v="P008"/>
    <x v="2"/>
    <s v="Tables"/>
    <s v="Tables Model 3"/>
    <n v="1536.78"/>
    <n v="1"/>
    <n v="0.1"/>
    <x v="2109"/>
    <n v="2024"/>
    <x v="4"/>
    <n v="0.16999830815080882"/>
    <s v="Profit"/>
    <s v="Large Order"/>
  </r>
  <r>
    <s v="O02226"/>
    <x v="406"/>
    <d v="2024-12-18T00:00:00"/>
    <s v="C040"/>
    <x v="52"/>
    <x v="0"/>
    <x v="3"/>
    <s v="Lagos"/>
    <s v="Ikeja"/>
    <s v="P026"/>
    <x v="1"/>
    <s v="Accessories"/>
    <s v="Accessories Model 1"/>
    <n v="835.57"/>
    <n v="3"/>
    <n v="0"/>
    <x v="2110"/>
    <n v="2024"/>
    <x v="5"/>
    <n v="0.24999700803044625"/>
    <s v="Profit"/>
    <s v="Small Order"/>
  </r>
  <r>
    <s v="O02227"/>
    <x v="705"/>
    <d v="2024-06-27T00:00:00"/>
    <s v="C038"/>
    <x v="28"/>
    <x v="2"/>
    <x v="2"/>
    <s v="Enugu"/>
    <s v="Enugu"/>
    <s v="P003"/>
    <x v="2"/>
    <s v="Chairs"/>
    <s v="Chairs Model 3"/>
    <n v="1846.27"/>
    <n v="8"/>
    <n v="0.3"/>
    <x v="2111"/>
    <n v="2024"/>
    <x v="10"/>
    <n v="9.998537592009837E-3"/>
    <s v="Profit"/>
    <s v="Large Order"/>
  </r>
  <r>
    <s v="O02228"/>
    <x v="550"/>
    <d v="2023-01-06T00:00:00"/>
    <s v="C027"/>
    <x v="15"/>
    <x v="2"/>
    <x v="2"/>
    <s v="Enugu"/>
    <s v="Enugu"/>
    <s v="P026"/>
    <x v="1"/>
    <s v="Accessories"/>
    <s v="Accessories Model 1"/>
    <n v="337.2"/>
    <n v="5"/>
    <n v="0"/>
    <x v="2112"/>
    <n v="2023"/>
    <x v="7"/>
    <n v="0.25"/>
    <s v="Profit"/>
    <s v="Small Order"/>
  </r>
  <r>
    <s v="O02229"/>
    <x v="116"/>
    <d v="2023-07-06T00:00:00"/>
    <s v="C031"/>
    <x v="90"/>
    <x v="1"/>
    <x v="3"/>
    <s v="Lagos"/>
    <s v="Ikeja"/>
    <s v="P013"/>
    <x v="0"/>
    <s v="Paper"/>
    <s v="Paper Model 3"/>
    <n v="725.05"/>
    <n v="9"/>
    <n v="0.2"/>
    <x v="2113"/>
    <n v="2023"/>
    <x v="1"/>
    <n v="8.9993793531480598E-2"/>
    <s v="Profit"/>
    <s v="Small Order"/>
  </r>
  <r>
    <s v="O02230"/>
    <x v="57"/>
    <d v="2024-10-04T00:00:00"/>
    <s v="C084"/>
    <x v="53"/>
    <x v="0"/>
    <x v="0"/>
    <s v="Rivers"/>
    <s v="Port Harcourt"/>
    <s v="P021"/>
    <x v="1"/>
    <s v="Phones"/>
    <s v="Phones Model 1"/>
    <n v="995.89"/>
    <n v="3"/>
    <n v="0.2"/>
    <x v="2114"/>
    <n v="2024"/>
    <x v="6"/>
    <n v="8.9999899587303811E-2"/>
    <s v="Profit"/>
    <s v="Small Order"/>
  </r>
  <r>
    <s v="O02231"/>
    <x v="176"/>
    <d v="2024-03-18T00:00:00"/>
    <s v="C017"/>
    <x v="41"/>
    <x v="1"/>
    <x v="3"/>
    <s v="Lagos"/>
    <s v="Ikeja"/>
    <s v="P018"/>
    <x v="0"/>
    <s v="Binders"/>
    <s v="Binders Model 3"/>
    <n v="496.44"/>
    <n v="7"/>
    <n v="0.2"/>
    <x v="2115"/>
    <n v="2024"/>
    <x v="3"/>
    <n v="9.0000805736846351E-2"/>
    <s v="Profit"/>
    <s v="Small Order"/>
  </r>
  <r>
    <s v="O02232"/>
    <x v="481"/>
    <d v="2024-10-30T00:00:00"/>
    <s v="C098"/>
    <x v="14"/>
    <x v="0"/>
    <x v="3"/>
    <s v="Lagos"/>
    <s v="Ikeja"/>
    <s v="P010"/>
    <x v="2"/>
    <s v="Tables"/>
    <s v="Tables Model 5"/>
    <n v="469.03"/>
    <n v="8"/>
    <n v="0.3"/>
    <x v="438"/>
    <n v="2024"/>
    <x v="6"/>
    <n v="9.9993603820651145E-3"/>
    <s v="Profit"/>
    <s v="Small Order"/>
  </r>
  <r>
    <s v="O02233"/>
    <x v="561"/>
    <d v="2023-12-21T00:00:00"/>
    <s v="C097"/>
    <x v="94"/>
    <x v="2"/>
    <x v="3"/>
    <s v="Lagos"/>
    <s v="Ikeja"/>
    <s v="P029"/>
    <x v="1"/>
    <s v="Accessories"/>
    <s v="Accessories Model 4"/>
    <n v="942"/>
    <n v="6"/>
    <n v="0.1"/>
    <x v="1685"/>
    <n v="2023"/>
    <x v="5"/>
    <n v="0.16999999999999998"/>
    <s v="Profit"/>
    <s v="Small Order"/>
  </r>
  <r>
    <s v="O02234"/>
    <x v="189"/>
    <d v="2023-11-13T00:00:00"/>
    <s v="C020"/>
    <x v="12"/>
    <x v="0"/>
    <x v="3"/>
    <s v="Lagos"/>
    <s v="Ikeja"/>
    <s v="P009"/>
    <x v="2"/>
    <s v="Tables"/>
    <s v="Tables Model 4"/>
    <n v="1901.21"/>
    <n v="6"/>
    <n v="0.2"/>
    <x v="2116"/>
    <n v="2023"/>
    <x v="9"/>
    <n v="9.0000578578905019E-2"/>
    <s v="Profit"/>
    <s v="Large Order"/>
  </r>
  <r>
    <s v="O02235"/>
    <x v="443"/>
    <d v="2023-10-01T00:00:00"/>
    <s v="C033"/>
    <x v="16"/>
    <x v="2"/>
    <x v="1"/>
    <s v="Kaduna"/>
    <s v="Kaduna"/>
    <s v="P016"/>
    <x v="0"/>
    <s v="Binders"/>
    <s v="Binders Model 1"/>
    <n v="349.54"/>
    <n v="5"/>
    <n v="0"/>
    <x v="2117"/>
    <n v="2023"/>
    <x v="11"/>
    <n v="0.25001430451450474"/>
    <s v="Profit"/>
    <s v="Small Order"/>
  </r>
  <r>
    <s v="O02236"/>
    <x v="333"/>
    <d v="2023-02-20T00:00:00"/>
    <s v="C010"/>
    <x v="35"/>
    <x v="2"/>
    <x v="3"/>
    <s v="Lagos"/>
    <s v="Ikeja"/>
    <s v="P025"/>
    <x v="1"/>
    <s v="Phones"/>
    <s v="Phones Model 5"/>
    <n v="587.85"/>
    <n v="4"/>
    <n v="0.05"/>
    <x v="2118"/>
    <n v="2023"/>
    <x v="8"/>
    <n v="0.21000255167134474"/>
    <s v="Profit"/>
    <s v="Small Order"/>
  </r>
  <r>
    <s v="O02237"/>
    <x v="160"/>
    <d v="2024-02-15T00:00:00"/>
    <s v="C073"/>
    <x v="21"/>
    <x v="2"/>
    <x v="2"/>
    <s v="Enugu"/>
    <s v="Enugu"/>
    <s v="P009"/>
    <x v="2"/>
    <s v="Tables"/>
    <s v="Tables Model 4"/>
    <n v="1673.24"/>
    <n v="3"/>
    <n v="0.2"/>
    <x v="2119"/>
    <n v="2024"/>
    <x v="8"/>
    <n v="8.9999043771365736E-2"/>
    <s v="Profit"/>
    <s v="Large Order"/>
  </r>
  <r>
    <s v="O02238"/>
    <x v="706"/>
    <d v="2024-01-08T00:00:00"/>
    <s v="C064"/>
    <x v="76"/>
    <x v="2"/>
    <x v="2"/>
    <s v="Enugu"/>
    <s v="Enugu"/>
    <s v="P023"/>
    <x v="1"/>
    <s v="Phones"/>
    <s v="Phones Model 3"/>
    <n v="1193.17"/>
    <n v="4"/>
    <n v="0.3"/>
    <x v="927"/>
    <n v="2024"/>
    <x v="7"/>
    <n v="9.9985752239831697E-3"/>
    <s v="Profit"/>
    <s v="Large Order"/>
  </r>
  <r>
    <s v="O02239"/>
    <x v="250"/>
    <d v="2023-11-16T00:00:00"/>
    <s v="C089"/>
    <x v="9"/>
    <x v="2"/>
    <x v="2"/>
    <s v="Enugu"/>
    <s v="Enugu"/>
    <s v="P022"/>
    <x v="1"/>
    <s v="Phones"/>
    <s v="Phones Model 2"/>
    <n v="953.38"/>
    <n v="8"/>
    <n v="0.1"/>
    <x v="2120"/>
    <n v="2023"/>
    <x v="9"/>
    <n v="0.16999517506136064"/>
    <s v="Profit"/>
    <s v="Small Order"/>
  </r>
  <r>
    <s v="O02240"/>
    <x v="633"/>
    <d v="2023-01-09T00:00:00"/>
    <s v="C020"/>
    <x v="12"/>
    <x v="0"/>
    <x v="3"/>
    <s v="Lagos"/>
    <s v="Ikeja"/>
    <s v="P015"/>
    <x v="0"/>
    <s v="Paper"/>
    <s v="Paper Model 5"/>
    <n v="1791.07"/>
    <n v="1"/>
    <n v="0.05"/>
    <x v="2121"/>
    <n v="2023"/>
    <x v="7"/>
    <n v="0.20999737587028983"/>
    <s v="Profit"/>
    <s v="Large Order"/>
  </r>
  <r>
    <s v="O02241"/>
    <x v="137"/>
    <d v="2024-02-21T00:00:00"/>
    <s v="C061"/>
    <x v="62"/>
    <x v="2"/>
    <x v="3"/>
    <s v="Lagos"/>
    <s v="Ikeja"/>
    <s v="P008"/>
    <x v="2"/>
    <s v="Tables"/>
    <s v="Tables Model 3"/>
    <n v="1934.29"/>
    <n v="2"/>
    <n v="0.05"/>
    <x v="2122"/>
    <n v="2024"/>
    <x v="8"/>
    <n v="0.20999953471299546"/>
    <s v="Profit"/>
    <s v="Large Order"/>
  </r>
  <r>
    <s v="O02242"/>
    <x v="529"/>
    <d v="2024-04-30T00:00:00"/>
    <s v="C089"/>
    <x v="9"/>
    <x v="2"/>
    <x v="3"/>
    <s v="Lagos"/>
    <s v="Ikeja"/>
    <s v="P027"/>
    <x v="1"/>
    <s v="Accessories"/>
    <s v="Accessories Model 2"/>
    <n v="223.73"/>
    <n v="4"/>
    <n v="0.05"/>
    <x v="2123"/>
    <n v="2024"/>
    <x v="4"/>
    <n v="0.20998525007821928"/>
    <s v="Profit"/>
    <s v="Small Order"/>
  </r>
  <r>
    <s v="O02243"/>
    <x v="599"/>
    <d v="2023-11-04T00:00:00"/>
    <s v="C061"/>
    <x v="62"/>
    <x v="2"/>
    <x v="2"/>
    <s v="Enugu"/>
    <s v="Enugu"/>
    <s v="P023"/>
    <x v="1"/>
    <s v="Phones"/>
    <s v="Phones Model 3"/>
    <n v="51.41"/>
    <n v="9"/>
    <n v="0.05"/>
    <x v="2124"/>
    <n v="2023"/>
    <x v="6"/>
    <n v="0.21007586072748496"/>
    <s v="Profit"/>
    <s v="Small Order"/>
  </r>
  <r>
    <s v="O02244"/>
    <x v="559"/>
    <d v="2024-09-07T00:00:00"/>
    <s v="C061"/>
    <x v="62"/>
    <x v="2"/>
    <x v="1"/>
    <s v="Kaduna"/>
    <s v="Kaduna"/>
    <s v="P010"/>
    <x v="2"/>
    <s v="Tables"/>
    <s v="Tables Model 5"/>
    <n v="173.5"/>
    <n v="8"/>
    <n v="0.2"/>
    <x v="507"/>
    <n v="2024"/>
    <x v="11"/>
    <n v="8.9971181556195962E-2"/>
    <s v="Profit"/>
    <s v="Small Order"/>
  </r>
  <r>
    <s v="O02245"/>
    <x v="314"/>
    <d v="2024-09-29T00:00:00"/>
    <s v="C088"/>
    <x v="27"/>
    <x v="1"/>
    <x v="2"/>
    <s v="Enugu"/>
    <s v="Enugu"/>
    <s v="P013"/>
    <x v="0"/>
    <s v="Paper"/>
    <s v="Paper Model 3"/>
    <n v="515.86"/>
    <n v="2"/>
    <n v="0.2"/>
    <x v="2125"/>
    <n v="2024"/>
    <x v="11"/>
    <n v="9.0005040127166286E-2"/>
    <s v="Profit"/>
    <s v="Small Order"/>
  </r>
  <r>
    <s v="O02246"/>
    <x v="230"/>
    <d v="2023-01-09T00:00:00"/>
    <s v="C026"/>
    <x v="50"/>
    <x v="1"/>
    <x v="2"/>
    <s v="Enugu"/>
    <s v="Enugu"/>
    <s v="P013"/>
    <x v="0"/>
    <s v="Paper"/>
    <s v="Paper Model 3"/>
    <n v="807.54"/>
    <n v="6"/>
    <n v="0.2"/>
    <x v="2126"/>
    <n v="2023"/>
    <x v="7"/>
    <n v="9.0001733660252131E-2"/>
    <s v="Profit"/>
    <s v="Small Order"/>
  </r>
  <r>
    <s v="O02247"/>
    <x v="707"/>
    <d v="2023-10-26T00:00:00"/>
    <s v="C099"/>
    <x v="13"/>
    <x v="1"/>
    <x v="2"/>
    <s v="Enugu"/>
    <s v="Enugu"/>
    <s v="P005"/>
    <x v="2"/>
    <s v="Chairs"/>
    <s v="Chairs Model 5"/>
    <n v="1552.39"/>
    <n v="10"/>
    <n v="0.1"/>
    <x v="2127"/>
    <n v="2023"/>
    <x v="6"/>
    <n v="0.17000238342169172"/>
    <s v="Profit"/>
    <s v="Large Order"/>
  </r>
  <r>
    <s v="O02248"/>
    <x v="708"/>
    <d v="2023-08-02T00:00:00"/>
    <s v="C055"/>
    <x v="46"/>
    <x v="1"/>
    <x v="0"/>
    <s v="Rivers"/>
    <s v="Port Harcourt"/>
    <s v="P009"/>
    <x v="2"/>
    <s v="Tables"/>
    <s v="Tables Model 4"/>
    <n v="1888.16"/>
    <n v="10"/>
    <n v="0"/>
    <x v="2128"/>
    <n v="2023"/>
    <x v="1"/>
    <n v="0.25"/>
    <s v="Profit"/>
    <s v="Large Order"/>
  </r>
  <r>
    <s v="O02249"/>
    <x v="468"/>
    <d v="2024-12-08T00:00:00"/>
    <s v="C060"/>
    <x v="89"/>
    <x v="1"/>
    <x v="2"/>
    <s v="Enugu"/>
    <s v="Enugu"/>
    <s v="P026"/>
    <x v="1"/>
    <s v="Accessories"/>
    <s v="Accessories Model 1"/>
    <n v="747.91"/>
    <n v="5"/>
    <n v="0"/>
    <x v="2129"/>
    <n v="2024"/>
    <x v="5"/>
    <n v="0.25000334264817958"/>
    <s v="Profit"/>
    <s v="Small Order"/>
  </r>
  <r>
    <s v="O02250"/>
    <x v="229"/>
    <d v="2024-12-24T00:00:00"/>
    <s v="C093"/>
    <x v="83"/>
    <x v="1"/>
    <x v="1"/>
    <s v="Kaduna"/>
    <s v="Kaduna"/>
    <s v="P030"/>
    <x v="1"/>
    <s v="Accessories"/>
    <s v="Accessories Model 5"/>
    <n v="794.9"/>
    <n v="6"/>
    <n v="0.1"/>
    <x v="2130"/>
    <n v="2024"/>
    <x v="5"/>
    <n v="0.16999622594036987"/>
    <s v="Profit"/>
    <s v="Small Order"/>
  </r>
  <r>
    <s v="O02251"/>
    <x v="433"/>
    <d v="2023-08-01T00:00:00"/>
    <s v="C012"/>
    <x v="34"/>
    <x v="2"/>
    <x v="0"/>
    <s v="Rivers"/>
    <s v="Port Harcourt"/>
    <s v="P009"/>
    <x v="2"/>
    <s v="Tables"/>
    <s v="Tables Model 4"/>
    <n v="789.47"/>
    <n v="4"/>
    <n v="0.3"/>
    <x v="1759"/>
    <n v="2023"/>
    <x v="1"/>
    <n v="9.9940466388843147E-3"/>
    <s v="Profit"/>
    <s v="Small Order"/>
  </r>
  <r>
    <s v="O02252"/>
    <x v="645"/>
    <d v="2024-05-27T00:00:00"/>
    <s v="C025"/>
    <x v="87"/>
    <x v="0"/>
    <x v="3"/>
    <s v="Lagos"/>
    <s v="Ikeja"/>
    <s v="P027"/>
    <x v="1"/>
    <s v="Accessories"/>
    <s v="Accessories Model 2"/>
    <n v="673.58"/>
    <n v="7"/>
    <n v="0.05"/>
    <x v="2131"/>
    <n v="2024"/>
    <x v="2"/>
    <n v="0.20999732771163035"/>
    <s v="Profit"/>
    <s v="Small Order"/>
  </r>
  <r>
    <s v="O02253"/>
    <x v="142"/>
    <d v="2024-07-15T00:00:00"/>
    <s v="C094"/>
    <x v="31"/>
    <x v="1"/>
    <x v="3"/>
    <s v="Lagos"/>
    <s v="Ikeja"/>
    <s v="P002"/>
    <x v="2"/>
    <s v="Chairs"/>
    <s v="Chairs Model 2"/>
    <n v="742.04"/>
    <n v="1"/>
    <n v="0.2"/>
    <x v="2132"/>
    <n v="2024"/>
    <x v="1"/>
    <n v="8.9995148509514317E-2"/>
    <s v="Profit"/>
    <s v="Small Order"/>
  </r>
  <r>
    <s v="O02254"/>
    <x v="145"/>
    <d v="2024-03-06T00:00:00"/>
    <s v="C076"/>
    <x v="42"/>
    <x v="2"/>
    <x v="3"/>
    <s v="Lagos"/>
    <s v="Ikeja"/>
    <s v="P019"/>
    <x v="0"/>
    <s v="Binders"/>
    <s v="Binders Model 4"/>
    <n v="163.07"/>
    <n v="3"/>
    <n v="0.2"/>
    <x v="2133"/>
    <n v="2024"/>
    <x v="8"/>
    <n v="9.0022689642484818E-2"/>
    <s v="Profit"/>
    <s v="Small Order"/>
  </r>
  <r>
    <s v="O02255"/>
    <x v="414"/>
    <d v="2024-09-29T00:00:00"/>
    <s v="C054"/>
    <x v="80"/>
    <x v="0"/>
    <x v="2"/>
    <s v="Enugu"/>
    <s v="Enugu"/>
    <s v="P016"/>
    <x v="0"/>
    <s v="Binders"/>
    <s v="Binders Model 1"/>
    <n v="1659.19"/>
    <n v="10"/>
    <n v="0.2"/>
    <x v="2134"/>
    <n v="2024"/>
    <x v="11"/>
    <n v="9.0001747840813898E-2"/>
    <s v="Profit"/>
    <s v="Large Order"/>
  </r>
  <r>
    <s v="O02256"/>
    <x v="412"/>
    <d v="2023-05-17T00:00:00"/>
    <s v="C047"/>
    <x v="30"/>
    <x v="0"/>
    <x v="2"/>
    <s v="Enugu"/>
    <s v="Enugu"/>
    <s v="P023"/>
    <x v="1"/>
    <s v="Phones"/>
    <s v="Phones Model 3"/>
    <n v="1990.25"/>
    <n v="5"/>
    <n v="0"/>
    <x v="2135"/>
    <n v="2023"/>
    <x v="2"/>
    <n v="0.24999874387639745"/>
    <s v="Profit"/>
    <s v="Large Order"/>
  </r>
  <r>
    <s v="O02257"/>
    <x v="348"/>
    <d v="2024-11-05T00:00:00"/>
    <s v="C001"/>
    <x v="18"/>
    <x v="0"/>
    <x v="2"/>
    <s v="Enugu"/>
    <s v="Enugu"/>
    <s v="P002"/>
    <x v="2"/>
    <s v="Chairs"/>
    <s v="Chairs Model 2"/>
    <n v="1238.31"/>
    <n v="5"/>
    <n v="0.2"/>
    <x v="2136"/>
    <n v="2024"/>
    <x v="9"/>
    <n v="9.0001695859679737E-2"/>
    <s v="Profit"/>
    <s v="Large Order"/>
  </r>
  <r>
    <s v="O02258"/>
    <x v="438"/>
    <d v="2024-10-22T00:00:00"/>
    <s v="C053"/>
    <x v="65"/>
    <x v="1"/>
    <x v="1"/>
    <s v="Kaduna"/>
    <s v="Kaduna"/>
    <s v="P020"/>
    <x v="0"/>
    <s v="Binders"/>
    <s v="Binders Model 5"/>
    <n v="1693.22"/>
    <n v="8"/>
    <n v="0.05"/>
    <x v="2137"/>
    <n v="2024"/>
    <x v="6"/>
    <n v="0.21000224424469352"/>
    <s v="Profit"/>
    <s v="Large Order"/>
  </r>
  <r>
    <s v="O02259"/>
    <x v="104"/>
    <d v="2024-01-27T00:00:00"/>
    <s v="C096"/>
    <x v="23"/>
    <x v="2"/>
    <x v="3"/>
    <s v="Lagos"/>
    <s v="Ikeja"/>
    <s v="P002"/>
    <x v="2"/>
    <s v="Chairs"/>
    <s v="Chairs Model 2"/>
    <n v="1695.71"/>
    <n v="9"/>
    <n v="0"/>
    <x v="2138"/>
    <n v="2024"/>
    <x v="7"/>
    <n v="0.25000147430869663"/>
    <s v="Profit"/>
    <s v="Large Order"/>
  </r>
  <r>
    <s v="O02260"/>
    <x v="571"/>
    <d v="2023-09-15T00:00:00"/>
    <s v="C044"/>
    <x v="26"/>
    <x v="0"/>
    <x v="0"/>
    <s v="Rivers"/>
    <s v="Port Harcourt"/>
    <s v="P006"/>
    <x v="2"/>
    <s v="Tables"/>
    <s v="Tables Model 1"/>
    <n v="44.17"/>
    <n v="6"/>
    <n v="0"/>
    <x v="2139"/>
    <n v="2023"/>
    <x v="11"/>
    <n v="0.24994340049807559"/>
    <s v="Profit"/>
    <s v="Small Order"/>
  </r>
  <r>
    <s v="O02261"/>
    <x v="531"/>
    <d v="2024-07-07T00:00:00"/>
    <s v="C032"/>
    <x v="48"/>
    <x v="0"/>
    <x v="3"/>
    <s v="Lagos"/>
    <s v="Ikeja"/>
    <s v="P025"/>
    <x v="1"/>
    <s v="Phones"/>
    <s v="Phones Model 5"/>
    <n v="1629.7"/>
    <n v="1"/>
    <n v="0"/>
    <x v="2140"/>
    <n v="2024"/>
    <x v="1"/>
    <n v="0.25000306804933425"/>
    <s v="Profit"/>
    <s v="Large Order"/>
  </r>
  <r>
    <s v="O02262"/>
    <x v="64"/>
    <d v="2023-08-14T00:00:00"/>
    <s v="C002"/>
    <x v="19"/>
    <x v="2"/>
    <x v="0"/>
    <s v="Rivers"/>
    <s v="Port Harcourt"/>
    <s v="P008"/>
    <x v="2"/>
    <s v="Tables"/>
    <s v="Tables Model 3"/>
    <n v="947.02"/>
    <n v="10"/>
    <n v="0"/>
    <x v="2141"/>
    <n v="2023"/>
    <x v="0"/>
    <n v="0.24999472028045872"/>
    <s v="Profit"/>
    <s v="Small Order"/>
  </r>
  <r>
    <s v="O02263"/>
    <x v="590"/>
    <d v="2023-05-25T00:00:00"/>
    <s v="C060"/>
    <x v="89"/>
    <x v="1"/>
    <x v="3"/>
    <s v="Lagos"/>
    <s v="Ikeja"/>
    <s v="P007"/>
    <x v="2"/>
    <s v="Tables"/>
    <s v="Tables Model 2"/>
    <n v="146.38"/>
    <n v="5"/>
    <n v="0.1"/>
    <x v="2142"/>
    <n v="2023"/>
    <x v="2"/>
    <n v="0.16996857494193196"/>
    <s v="Profit"/>
    <s v="Small Order"/>
  </r>
  <r>
    <s v="O02264"/>
    <x v="366"/>
    <d v="2023-04-29T00:00:00"/>
    <s v="C022"/>
    <x v="85"/>
    <x v="1"/>
    <x v="1"/>
    <s v="Kaduna"/>
    <s v="Kaduna"/>
    <s v="P016"/>
    <x v="0"/>
    <s v="Binders"/>
    <s v="Binders Model 1"/>
    <n v="1082.05"/>
    <n v="10"/>
    <n v="0.3"/>
    <x v="2143"/>
    <n v="2023"/>
    <x v="4"/>
    <n v="9.9995379141444487E-3"/>
    <s v="Profit"/>
    <s v="Large Order"/>
  </r>
  <r>
    <s v="O02265"/>
    <x v="8"/>
    <d v="2023-10-11T00:00:00"/>
    <s v="C051"/>
    <x v="67"/>
    <x v="1"/>
    <x v="2"/>
    <s v="Enugu"/>
    <s v="Enugu"/>
    <s v="P018"/>
    <x v="0"/>
    <s v="Binders"/>
    <s v="Binders Model 3"/>
    <n v="331.12"/>
    <n v="10"/>
    <n v="0"/>
    <x v="2144"/>
    <n v="2023"/>
    <x v="6"/>
    <n v="0.25"/>
    <s v="Profit"/>
    <s v="Small Order"/>
  </r>
  <r>
    <s v="O02266"/>
    <x v="606"/>
    <d v="2023-07-05T00:00:00"/>
    <s v="C061"/>
    <x v="62"/>
    <x v="2"/>
    <x v="0"/>
    <s v="Rivers"/>
    <s v="Port Harcourt"/>
    <s v="P001"/>
    <x v="2"/>
    <s v="Chairs"/>
    <s v="Chairs Model 1"/>
    <n v="127.81"/>
    <n v="9"/>
    <n v="0.05"/>
    <x v="2145"/>
    <n v="2023"/>
    <x v="1"/>
    <n v="0.20999921758860809"/>
    <s v="Profit"/>
    <s v="Small Order"/>
  </r>
  <r>
    <s v="O02267"/>
    <x v="62"/>
    <d v="2023-05-03T00:00:00"/>
    <s v="C095"/>
    <x v="58"/>
    <x v="2"/>
    <x v="0"/>
    <s v="Rivers"/>
    <s v="Port Harcourt"/>
    <s v="P013"/>
    <x v="0"/>
    <s v="Paper"/>
    <s v="Paper Model 3"/>
    <n v="1577.81"/>
    <n v="6"/>
    <n v="0.1"/>
    <x v="2146"/>
    <n v="2023"/>
    <x v="2"/>
    <n v="0.17000145771670863"/>
    <s v="Profit"/>
    <s v="Large Order"/>
  </r>
  <r>
    <s v="O02268"/>
    <x v="237"/>
    <d v="2023-08-14T00:00:00"/>
    <s v="C038"/>
    <x v="28"/>
    <x v="2"/>
    <x v="1"/>
    <s v="Kaduna"/>
    <s v="Kaduna"/>
    <s v="P016"/>
    <x v="0"/>
    <s v="Binders"/>
    <s v="Binders Model 1"/>
    <n v="699.1"/>
    <n v="5"/>
    <n v="0.1"/>
    <x v="2147"/>
    <n v="2023"/>
    <x v="0"/>
    <n v="0.17000429123158345"/>
    <s v="Profit"/>
    <s v="Small Order"/>
  </r>
  <r>
    <s v="O02269"/>
    <x v="164"/>
    <d v="2024-10-19T00:00:00"/>
    <s v="C100"/>
    <x v="74"/>
    <x v="2"/>
    <x v="2"/>
    <s v="Enugu"/>
    <s v="Enugu"/>
    <s v="P002"/>
    <x v="2"/>
    <s v="Chairs"/>
    <s v="Chairs Model 2"/>
    <n v="1129.83"/>
    <n v="3"/>
    <n v="0.05"/>
    <x v="2148"/>
    <n v="2024"/>
    <x v="6"/>
    <n v="0.20999619411769913"/>
    <s v="Profit"/>
    <s v="Large Order"/>
  </r>
  <r>
    <s v="O02270"/>
    <x v="124"/>
    <d v="2024-09-05T00:00:00"/>
    <s v="C041"/>
    <x v="54"/>
    <x v="2"/>
    <x v="0"/>
    <s v="Rivers"/>
    <s v="Port Harcourt"/>
    <s v="P007"/>
    <x v="2"/>
    <s v="Tables"/>
    <s v="Tables Model 2"/>
    <n v="1451.66"/>
    <n v="2"/>
    <n v="0.2"/>
    <x v="2149"/>
    <n v="2024"/>
    <x v="11"/>
    <n v="9.0000413319923395E-2"/>
    <s v="Profit"/>
    <s v="Large Order"/>
  </r>
  <r>
    <s v="O02271"/>
    <x v="444"/>
    <d v="2023-05-28T00:00:00"/>
    <s v="C085"/>
    <x v="43"/>
    <x v="2"/>
    <x v="0"/>
    <s v="Rivers"/>
    <s v="Port Harcourt"/>
    <s v="P012"/>
    <x v="0"/>
    <s v="Paper"/>
    <s v="Paper Model 2"/>
    <n v="371.85"/>
    <n v="6"/>
    <n v="0.1"/>
    <x v="1457"/>
    <n v="2023"/>
    <x v="2"/>
    <n v="0.16998789834610728"/>
    <s v="Profit"/>
    <s v="Small Order"/>
  </r>
  <r>
    <s v="O02272"/>
    <x v="128"/>
    <d v="2024-12-19T00:00:00"/>
    <s v="C039"/>
    <x v="0"/>
    <x v="0"/>
    <x v="3"/>
    <s v="Lagos"/>
    <s v="Ikeja"/>
    <s v="P003"/>
    <x v="2"/>
    <s v="Chairs"/>
    <s v="Chairs Model 3"/>
    <n v="1450.62"/>
    <n v="7"/>
    <n v="0.2"/>
    <x v="2150"/>
    <n v="2024"/>
    <x v="5"/>
    <n v="9.0002895313727932E-2"/>
    <s v="Profit"/>
    <s v="Large Order"/>
  </r>
  <r>
    <s v="O02273"/>
    <x v="665"/>
    <d v="2024-05-26T00:00:00"/>
    <s v="C013"/>
    <x v="86"/>
    <x v="0"/>
    <x v="1"/>
    <s v="Kaduna"/>
    <s v="Kaduna"/>
    <s v="P015"/>
    <x v="0"/>
    <s v="Paper"/>
    <s v="Paper Model 5"/>
    <n v="842.2"/>
    <n v="7"/>
    <n v="0.05"/>
    <x v="2151"/>
    <n v="2024"/>
    <x v="2"/>
    <n v="0.20999762526715746"/>
    <s v="Profit"/>
    <s v="Small Order"/>
  </r>
  <r>
    <s v="O02274"/>
    <x v="550"/>
    <d v="2023-01-08T00:00:00"/>
    <s v="C016"/>
    <x v="61"/>
    <x v="2"/>
    <x v="3"/>
    <s v="Lagos"/>
    <s v="Ikeja"/>
    <s v="P025"/>
    <x v="1"/>
    <s v="Phones"/>
    <s v="Phones Model 5"/>
    <n v="1680.17"/>
    <n v="1"/>
    <n v="0"/>
    <x v="2152"/>
    <n v="2023"/>
    <x v="7"/>
    <n v="0.24999851205532775"/>
    <s v="Profit"/>
    <s v="Large Order"/>
  </r>
  <r>
    <s v="O02275"/>
    <x v="424"/>
    <d v="2023-06-22T00:00:00"/>
    <s v="C023"/>
    <x v="40"/>
    <x v="0"/>
    <x v="2"/>
    <s v="Enugu"/>
    <s v="Enugu"/>
    <s v="P012"/>
    <x v="0"/>
    <s v="Paper"/>
    <s v="Paper Model 2"/>
    <n v="187.13"/>
    <n v="2"/>
    <n v="0.2"/>
    <x v="225"/>
    <n v="2023"/>
    <x v="10"/>
    <n v="8.9990915406401972E-2"/>
    <s v="Profit"/>
    <s v="Small Order"/>
  </r>
  <r>
    <s v="O02276"/>
    <x v="401"/>
    <d v="2024-11-14T00:00:00"/>
    <s v="C061"/>
    <x v="62"/>
    <x v="2"/>
    <x v="2"/>
    <s v="Enugu"/>
    <s v="Enugu"/>
    <s v="P002"/>
    <x v="2"/>
    <s v="Chairs"/>
    <s v="Chairs Model 2"/>
    <n v="1195.8599999999999"/>
    <n v="7"/>
    <n v="0.2"/>
    <x v="2153"/>
    <n v="2024"/>
    <x v="9"/>
    <n v="9.0002174167544705E-2"/>
    <s v="Profit"/>
    <s v="Large Order"/>
  </r>
  <r>
    <s v="O02277"/>
    <x v="471"/>
    <d v="2024-09-03T00:00:00"/>
    <s v="C057"/>
    <x v="70"/>
    <x v="1"/>
    <x v="2"/>
    <s v="Enugu"/>
    <s v="Enugu"/>
    <s v="P005"/>
    <x v="2"/>
    <s v="Chairs"/>
    <s v="Chairs Model 5"/>
    <n v="621.55999999999995"/>
    <n v="5"/>
    <n v="0"/>
    <x v="2154"/>
    <n v="2024"/>
    <x v="11"/>
    <n v="0.25"/>
    <s v="Profit"/>
    <s v="Small Order"/>
  </r>
  <r>
    <s v="O02278"/>
    <x v="701"/>
    <d v="2023-07-05T00:00:00"/>
    <s v="C030"/>
    <x v="22"/>
    <x v="1"/>
    <x v="0"/>
    <s v="Rivers"/>
    <s v="Port Harcourt"/>
    <s v="P026"/>
    <x v="1"/>
    <s v="Accessories"/>
    <s v="Accessories Model 1"/>
    <n v="480.15"/>
    <n v="8"/>
    <n v="0"/>
    <x v="2155"/>
    <n v="2023"/>
    <x v="10"/>
    <n v="0.25000520670623766"/>
    <s v="Profit"/>
    <s v="Small Order"/>
  </r>
  <r>
    <s v="O02279"/>
    <x v="530"/>
    <d v="2024-05-25T00:00:00"/>
    <s v="C084"/>
    <x v="53"/>
    <x v="0"/>
    <x v="0"/>
    <s v="Rivers"/>
    <s v="Port Harcourt"/>
    <s v="P017"/>
    <x v="0"/>
    <s v="Binders"/>
    <s v="Binders Model 2"/>
    <n v="996.26"/>
    <n v="6"/>
    <n v="0.3"/>
    <x v="2102"/>
    <n v="2024"/>
    <x v="2"/>
    <n v="9.997390239495715E-3"/>
    <s v="Profit"/>
    <s v="Small Order"/>
  </r>
  <r>
    <s v="O02280"/>
    <x v="709"/>
    <d v="2024-06-03T00:00:00"/>
    <s v="C069"/>
    <x v="44"/>
    <x v="2"/>
    <x v="1"/>
    <s v="Kaduna"/>
    <s v="Kaduna"/>
    <s v="P005"/>
    <x v="2"/>
    <s v="Chairs"/>
    <s v="Chairs Model 5"/>
    <n v="1289.82"/>
    <n v="7"/>
    <n v="0.05"/>
    <x v="2156"/>
    <n v="2024"/>
    <x v="2"/>
    <n v="0.20999829433564376"/>
    <s v="Profit"/>
    <s v="Large Order"/>
  </r>
  <r>
    <s v="O02281"/>
    <x v="52"/>
    <d v="2023-06-05T00:00:00"/>
    <s v="C053"/>
    <x v="65"/>
    <x v="1"/>
    <x v="3"/>
    <s v="Lagos"/>
    <s v="Ikeja"/>
    <s v="P016"/>
    <x v="0"/>
    <s v="Binders"/>
    <s v="Binders Model 1"/>
    <n v="1470.72"/>
    <n v="2"/>
    <n v="0.2"/>
    <x v="2157"/>
    <n v="2023"/>
    <x v="10"/>
    <n v="8.99967362924282E-2"/>
    <s v="Profit"/>
    <s v="Large Order"/>
  </r>
  <r>
    <s v="O02282"/>
    <x v="281"/>
    <d v="2024-10-16T00:00:00"/>
    <s v="C048"/>
    <x v="55"/>
    <x v="1"/>
    <x v="2"/>
    <s v="Enugu"/>
    <s v="Enugu"/>
    <s v="P023"/>
    <x v="1"/>
    <s v="Phones"/>
    <s v="Phones Model 3"/>
    <n v="728.26"/>
    <n v="7"/>
    <n v="0"/>
    <x v="2158"/>
    <n v="2024"/>
    <x v="6"/>
    <n v="0.24999313432016038"/>
    <s v="Profit"/>
    <s v="Small Order"/>
  </r>
  <r>
    <s v="O02283"/>
    <x v="353"/>
    <d v="2024-02-18T00:00:00"/>
    <s v="C074"/>
    <x v="37"/>
    <x v="0"/>
    <x v="3"/>
    <s v="Lagos"/>
    <s v="Ikeja"/>
    <s v="P026"/>
    <x v="1"/>
    <s v="Accessories"/>
    <s v="Accessories Model 1"/>
    <n v="806.98"/>
    <n v="2"/>
    <n v="0.3"/>
    <x v="2159"/>
    <n v="2024"/>
    <x v="8"/>
    <n v="1.0000247837616794E-2"/>
    <s v="Profit"/>
    <s v="Small Order"/>
  </r>
  <r>
    <s v="O02284"/>
    <x v="566"/>
    <d v="2023-03-07T00:00:00"/>
    <s v="C095"/>
    <x v="58"/>
    <x v="2"/>
    <x v="0"/>
    <s v="Rivers"/>
    <s v="Port Harcourt"/>
    <s v="P002"/>
    <x v="2"/>
    <s v="Chairs"/>
    <s v="Chairs Model 2"/>
    <n v="215.85"/>
    <n v="3"/>
    <n v="0.05"/>
    <x v="2160"/>
    <n v="2023"/>
    <x v="8"/>
    <n v="0.21000694927032662"/>
    <s v="Profit"/>
    <s v="Small Order"/>
  </r>
  <r>
    <s v="O02285"/>
    <x v="586"/>
    <d v="2023-11-19T00:00:00"/>
    <s v="C093"/>
    <x v="83"/>
    <x v="1"/>
    <x v="0"/>
    <s v="Rivers"/>
    <s v="Port Harcourt"/>
    <s v="P024"/>
    <x v="1"/>
    <s v="Phones"/>
    <s v="Phones Model 4"/>
    <n v="715.63"/>
    <n v="6"/>
    <n v="0"/>
    <x v="2161"/>
    <n v="2023"/>
    <x v="9"/>
    <n v="0.25000349342537342"/>
    <s v="Profit"/>
    <s v="Small Order"/>
  </r>
  <r>
    <s v="O02286"/>
    <x v="233"/>
    <d v="2023-04-06T00:00:00"/>
    <s v="C090"/>
    <x v="93"/>
    <x v="2"/>
    <x v="2"/>
    <s v="Enugu"/>
    <s v="Enugu"/>
    <s v="P029"/>
    <x v="1"/>
    <s v="Accessories"/>
    <s v="Accessories Model 4"/>
    <n v="1586.69"/>
    <n v="3"/>
    <n v="0.05"/>
    <x v="2162"/>
    <n v="2023"/>
    <x v="4"/>
    <n v="0.20999691181012042"/>
    <s v="Profit"/>
    <s v="Large Order"/>
  </r>
  <r>
    <s v="O02287"/>
    <x v="627"/>
    <d v="2024-01-29T00:00:00"/>
    <s v="C028"/>
    <x v="92"/>
    <x v="1"/>
    <x v="0"/>
    <s v="Rivers"/>
    <s v="Port Harcourt"/>
    <s v="P028"/>
    <x v="1"/>
    <s v="Accessories"/>
    <s v="Accessories Model 3"/>
    <n v="1951.36"/>
    <n v="1"/>
    <n v="0.05"/>
    <x v="2163"/>
    <n v="2024"/>
    <x v="7"/>
    <n v="0.2100022548376517"/>
    <s v="Profit"/>
    <s v="Large Order"/>
  </r>
  <r>
    <s v="O02288"/>
    <x v="5"/>
    <d v="2024-04-19T00:00:00"/>
    <s v="C036"/>
    <x v="84"/>
    <x v="1"/>
    <x v="3"/>
    <s v="Lagos"/>
    <s v="Ikeja"/>
    <s v="P017"/>
    <x v="0"/>
    <s v="Binders"/>
    <s v="Binders Model 2"/>
    <n v="1327.78"/>
    <n v="9"/>
    <n v="0.2"/>
    <x v="2164"/>
    <n v="2024"/>
    <x v="4"/>
    <n v="8.9999849372637039E-2"/>
    <s v="Profit"/>
    <s v="Large Order"/>
  </r>
  <r>
    <s v="O02289"/>
    <x v="441"/>
    <d v="2024-08-08T00:00:00"/>
    <s v="C038"/>
    <x v="28"/>
    <x v="2"/>
    <x v="2"/>
    <s v="Enugu"/>
    <s v="Enugu"/>
    <s v="P022"/>
    <x v="1"/>
    <s v="Phones"/>
    <s v="Phones Model 2"/>
    <n v="531.22"/>
    <n v="8"/>
    <n v="0.3"/>
    <x v="2165"/>
    <n v="2024"/>
    <x v="0"/>
    <n v="9.995858589661533E-3"/>
    <s v="Profit"/>
    <s v="Small Order"/>
  </r>
  <r>
    <s v="O02290"/>
    <x v="363"/>
    <d v="2023-03-09T00:00:00"/>
    <s v="C017"/>
    <x v="41"/>
    <x v="1"/>
    <x v="3"/>
    <s v="Lagos"/>
    <s v="Ikeja"/>
    <s v="P009"/>
    <x v="2"/>
    <s v="Tables"/>
    <s v="Tables Model 4"/>
    <n v="1469.29"/>
    <n v="1"/>
    <n v="0.1"/>
    <x v="2166"/>
    <n v="2023"/>
    <x v="3"/>
    <n v="0.17000047642058411"/>
    <s v="Profit"/>
    <s v="Large Order"/>
  </r>
  <r>
    <s v="O02291"/>
    <x v="442"/>
    <d v="2024-04-08T00:00:00"/>
    <s v="C079"/>
    <x v="6"/>
    <x v="2"/>
    <x v="0"/>
    <s v="Rivers"/>
    <s v="Port Harcourt"/>
    <s v="P012"/>
    <x v="0"/>
    <s v="Paper"/>
    <s v="Paper Model 2"/>
    <n v="532.73"/>
    <n v="10"/>
    <n v="0"/>
    <x v="645"/>
    <n v="2024"/>
    <x v="4"/>
    <n v="0.24999530719126012"/>
    <s v="Profit"/>
    <s v="Small Order"/>
  </r>
  <r>
    <s v="O02292"/>
    <x v="500"/>
    <d v="2024-12-06T00:00:00"/>
    <s v="C045"/>
    <x v="8"/>
    <x v="2"/>
    <x v="0"/>
    <s v="Rivers"/>
    <s v="Port Harcourt"/>
    <s v="P005"/>
    <x v="2"/>
    <s v="Chairs"/>
    <s v="Chairs Model 5"/>
    <n v="1297.56"/>
    <n v="1"/>
    <n v="0.3"/>
    <x v="701"/>
    <n v="2024"/>
    <x v="5"/>
    <n v="1.0003390979993219E-2"/>
    <s v="Profit"/>
    <s v="Large Order"/>
  </r>
  <r>
    <s v="O02293"/>
    <x v="407"/>
    <d v="2023-03-29T00:00:00"/>
    <s v="C079"/>
    <x v="6"/>
    <x v="2"/>
    <x v="0"/>
    <s v="Rivers"/>
    <s v="Port Harcourt"/>
    <s v="P018"/>
    <x v="0"/>
    <s v="Binders"/>
    <s v="Binders Model 3"/>
    <n v="1687.71"/>
    <n v="8"/>
    <n v="0.05"/>
    <x v="2167"/>
    <n v="2023"/>
    <x v="3"/>
    <n v="0.21000053326697124"/>
    <s v="Profit"/>
    <s v="Large Order"/>
  </r>
  <r>
    <s v="O02294"/>
    <x v="369"/>
    <d v="2024-06-09T00:00:00"/>
    <s v="C039"/>
    <x v="0"/>
    <x v="0"/>
    <x v="3"/>
    <s v="Lagos"/>
    <s v="Ikeja"/>
    <s v="P015"/>
    <x v="0"/>
    <s v="Paper"/>
    <s v="Paper Model 5"/>
    <n v="542.29999999999995"/>
    <n v="9"/>
    <n v="0.2"/>
    <x v="2168"/>
    <n v="2024"/>
    <x v="10"/>
    <n v="9.0005531993361615E-2"/>
    <s v="Profit"/>
    <s v="Small Order"/>
  </r>
  <r>
    <s v="O02295"/>
    <x v="619"/>
    <d v="2024-11-02T00:00:00"/>
    <s v="C068"/>
    <x v="7"/>
    <x v="1"/>
    <x v="1"/>
    <s v="Kaduna"/>
    <s v="Kaduna"/>
    <s v="P003"/>
    <x v="2"/>
    <s v="Chairs"/>
    <s v="Chairs Model 3"/>
    <n v="635.69000000000005"/>
    <n v="3"/>
    <n v="0.2"/>
    <x v="2169"/>
    <n v="2024"/>
    <x v="6"/>
    <n v="8.9996696503012466E-2"/>
    <s v="Profit"/>
    <s v="Small Order"/>
  </r>
  <r>
    <s v="O02296"/>
    <x v="700"/>
    <d v="2024-11-28T00:00:00"/>
    <s v="C085"/>
    <x v="43"/>
    <x v="2"/>
    <x v="1"/>
    <s v="Kaduna"/>
    <s v="Kaduna"/>
    <s v="P001"/>
    <x v="2"/>
    <s v="Chairs"/>
    <s v="Chairs Model 1"/>
    <n v="132.57"/>
    <n v="6"/>
    <n v="0.2"/>
    <x v="927"/>
    <n v="2024"/>
    <x v="9"/>
    <n v="8.9990193859847634E-2"/>
    <s v="Profit"/>
    <s v="Small Order"/>
  </r>
  <r>
    <s v="O02297"/>
    <x v="296"/>
    <d v="2023-08-13T00:00:00"/>
    <s v="C005"/>
    <x v="29"/>
    <x v="2"/>
    <x v="1"/>
    <s v="Kaduna"/>
    <s v="Kaduna"/>
    <s v="P022"/>
    <x v="1"/>
    <s v="Phones"/>
    <s v="Phones Model 2"/>
    <n v="877.6"/>
    <n v="7"/>
    <n v="0"/>
    <x v="2170"/>
    <n v="2023"/>
    <x v="0"/>
    <n v="0.25"/>
    <s v="Profit"/>
    <s v="Small Order"/>
  </r>
  <r>
    <s v="O02298"/>
    <x v="480"/>
    <d v="2023-10-30T00:00:00"/>
    <s v="C079"/>
    <x v="6"/>
    <x v="2"/>
    <x v="3"/>
    <s v="Lagos"/>
    <s v="Ikeja"/>
    <s v="P019"/>
    <x v="0"/>
    <s v="Binders"/>
    <s v="Binders Model 4"/>
    <n v="1001.16"/>
    <n v="9"/>
    <n v="0.3"/>
    <x v="2171"/>
    <n v="2023"/>
    <x v="6"/>
    <n v="9.998401853849535E-3"/>
    <s v="Profit"/>
    <s v="Large Order"/>
  </r>
  <r>
    <s v="O02299"/>
    <x v="516"/>
    <d v="2023-04-24T00:00:00"/>
    <s v="C002"/>
    <x v="19"/>
    <x v="2"/>
    <x v="0"/>
    <s v="Rivers"/>
    <s v="Port Harcourt"/>
    <s v="P011"/>
    <x v="0"/>
    <s v="Paper"/>
    <s v="Paper Model 1"/>
    <n v="406.61"/>
    <n v="2"/>
    <n v="0.3"/>
    <x v="2172"/>
    <n v="2023"/>
    <x v="4"/>
    <n v="1.0009591500454981E-2"/>
    <s v="Profit"/>
    <s v="Small Order"/>
  </r>
  <r>
    <s v="O02300"/>
    <x v="130"/>
    <d v="2023-11-27T00:00:00"/>
    <s v="C033"/>
    <x v="16"/>
    <x v="2"/>
    <x v="2"/>
    <s v="Enugu"/>
    <s v="Enugu"/>
    <s v="P027"/>
    <x v="1"/>
    <s v="Accessories"/>
    <s v="Accessories Model 2"/>
    <n v="407.3"/>
    <n v="6"/>
    <n v="0.05"/>
    <x v="2173"/>
    <n v="2023"/>
    <x v="9"/>
    <n v="0.2099926344218021"/>
    <s v="Profit"/>
    <s v="Small Order"/>
  </r>
  <r>
    <s v="O02301"/>
    <x v="589"/>
    <d v="2023-02-08T00:00:00"/>
    <s v="C008"/>
    <x v="32"/>
    <x v="2"/>
    <x v="0"/>
    <s v="Rivers"/>
    <s v="Port Harcourt"/>
    <s v="P021"/>
    <x v="1"/>
    <s v="Phones"/>
    <s v="Phones Model 1"/>
    <n v="89.49"/>
    <n v="10"/>
    <n v="0.3"/>
    <x v="2174"/>
    <n v="2023"/>
    <x v="8"/>
    <n v="9.9452452788021013E-3"/>
    <s v="Profit"/>
    <s v="Small Order"/>
  </r>
  <r>
    <s v="O02302"/>
    <x v="359"/>
    <d v="2024-01-18T00:00:00"/>
    <s v="C021"/>
    <x v="73"/>
    <x v="2"/>
    <x v="2"/>
    <s v="Enugu"/>
    <s v="Enugu"/>
    <s v="P009"/>
    <x v="2"/>
    <s v="Tables"/>
    <s v="Tables Model 4"/>
    <n v="1775.23"/>
    <n v="7"/>
    <n v="0"/>
    <x v="2175"/>
    <n v="2024"/>
    <x v="7"/>
    <n v="0.25000140826822442"/>
    <s v="Profit"/>
    <s v="Large Order"/>
  </r>
  <r>
    <s v="O02303"/>
    <x v="80"/>
    <d v="2024-05-16T00:00:00"/>
    <s v="C045"/>
    <x v="8"/>
    <x v="2"/>
    <x v="3"/>
    <s v="Lagos"/>
    <s v="Ikeja"/>
    <s v="P026"/>
    <x v="1"/>
    <s v="Accessories"/>
    <s v="Accessories Model 1"/>
    <n v="1229.93"/>
    <n v="1"/>
    <n v="0.2"/>
    <x v="2176"/>
    <n v="2024"/>
    <x v="2"/>
    <n v="8.9996991698714557E-2"/>
    <s v="Profit"/>
    <s v="Large Order"/>
  </r>
  <r>
    <s v="O02304"/>
    <x v="595"/>
    <d v="2023-10-27T00:00:00"/>
    <s v="C042"/>
    <x v="49"/>
    <x v="1"/>
    <x v="2"/>
    <s v="Enugu"/>
    <s v="Enugu"/>
    <s v="P008"/>
    <x v="2"/>
    <s v="Tables"/>
    <s v="Tables Model 3"/>
    <n v="1559.08"/>
    <n v="1"/>
    <n v="0.3"/>
    <x v="2177"/>
    <n v="2023"/>
    <x v="6"/>
    <n v="9.9994868768761066E-3"/>
    <s v="Profit"/>
    <s v="Large Order"/>
  </r>
  <r>
    <s v="O02305"/>
    <x v="380"/>
    <d v="2024-08-30T00:00:00"/>
    <s v="C098"/>
    <x v="14"/>
    <x v="0"/>
    <x v="3"/>
    <s v="Lagos"/>
    <s v="Ikeja"/>
    <s v="P024"/>
    <x v="1"/>
    <s v="Phones"/>
    <s v="Phones Model 4"/>
    <n v="966.87"/>
    <n v="10"/>
    <n v="0.2"/>
    <x v="2178"/>
    <n v="2024"/>
    <x v="0"/>
    <n v="9.0001758250850675E-2"/>
    <s v="Profit"/>
    <s v="Small Order"/>
  </r>
  <r>
    <s v="O02306"/>
    <x v="28"/>
    <d v="2024-10-27T00:00:00"/>
    <s v="C084"/>
    <x v="53"/>
    <x v="0"/>
    <x v="3"/>
    <s v="Lagos"/>
    <s v="Ikeja"/>
    <s v="P021"/>
    <x v="1"/>
    <s v="Phones"/>
    <s v="Phones Model 1"/>
    <n v="522.46"/>
    <n v="4"/>
    <n v="0.3"/>
    <x v="638"/>
    <n v="2024"/>
    <x v="6"/>
    <n v="9.9911954982199579E-3"/>
    <s v="Profit"/>
    <s v="Small Order"/>
  </r>
  <r>
    <s v="O02307"/>
    <x v="396"/>
    <d v="2023-09-25T00:00:00"/>
    <s v="C097"/>
    <x v="94"/>
    <x v="2"/>
    <x v="1"/>
    <s v="Kaduna"/>
    <s v="Kaduna"/>
    <s v="P023"/>
    <x v="1"/>
    <s v="Phones"/>
    <s v="Phones Model 3"/>
    <n v="1480.76"/>
    <n v="2"/>
    <n v="0.1"/>
    <x v="2179"/>
    <n v="2023"/>
    <x v="11"/>
    <n v="0.17000054026310812"/>
    <s v="Profit"/>
    <s v="Large Order"/>
  </r>
  <r>
    <s v="O02308"/>
    <x v="345"/>
    <d v="2024-02-29T00:00:00"/>
    <s v="C086"/>
    <x v="51"/>
    <x v="1"/>
    <x v="3"/>
    <s v="Lagos"/>
    <s v="Ikeja"/>
    <s v="P002"/>
    <x v="2"/>
    <s v="Chairs"/>
    <s v="Chairs Model 2"/>
    <n v="326.33999999999997"/>
    <n v="6"/>
    <n v="0"/>
    <x v="2180"/>
    <n v="2024"/>
    <x v="8"/>
    <n v="0.24998467855610715"/>
    <s v="Profit"/>
    <s v="Small Order"/>
  </r>
  <r>
    <s v="O02309"/>
    <x v="353"/>
    <d v="2024-02-19T00:00:00"/>
    <s v="C044"/>
    <x v="26"/>
    <x v="0"/>
    <x v="0"/>
    <s v="Rivers"/>
    <s v="Port Harcourt"/>
    <s v="P024"/>
    <x v="1"/>
    <s v="Phones"/>
    <s v="Phones Model 4"/>
    <n v="494.16"/>
    <n v="10"/>
    <n v="0.2"/>
    <x v="2181"/>
    <n v="2024"/>
    <x v="8"/>
    <n v="8.9991096001295123E-2"/>
    <s v="Profit"/>
    <s v="Small Order"/>
  </r>
  <r>
    <s v="O02310"/>
    <x v="214"/>
    <d v="2024-01-21T00:00:00"/>
    <s v="C062"/>
    <x v="95"/>
    <x v="1"/>
    <x v="1"/>
    <s v="Kaduna"/>
    <s v="Kaduna"/>
    <s v="P023"/>
    <x v="1"/>
    <s v="Phones"/>
    <s v="Phones Model 3"/>
    <n v="367.44"/>
    <n v="3"/>
    <n v="0.05"/>
    <x v="2182"/>
    <n v="2024"/>
    <x v="7"/>
    <n v="0.20999346832135857"/>
    <s v="Profit"/>
    <s v="Small Order"/>
  </r>
  <r>
    <s v="O02311"/>
    <x v="710"/>
    <d v="2024-05-24T00:00:00"/>
    <s v="C099"/>
    <x v="13"/>
    <x v="1"/>
    <x v="2"/>
    <s v="Enugu"/>
    <s v="Enugu"/>
    <s v="P024"/>
    <x v="1"/>
    <s v="Phones"/>
    <s v="Phones Model 4"/>
    <n v="1634.59"/>
    <n v="2"/>
    <n v="0.3"/>
    <x v="2183"/>
    <n v="2024"/>
    <x v="2"/>
    <n v="1.0002508274246143E-2"/>
    <s v="Profit"/>
    <s v="Large Order"/>
  </r>
  <r>
    <s v="O02312"/>
    <x v="438"/>
    <d v="2024-10-17T00:00:00"/>
    <s v="C029"/>
    <x v="38"/>
    <x v="2"/>
    <x v="0"/>
    <s v="Rivers"/>
    <s v="Port Harcourt"/>
    <s v="P021"/>
    <x v="1"/>
    <s v="Phones"/>
    <s v="Phones Model 1"/>
    <n v="1764.7"/>
    <n v="9"/>
    <n v="0.3"/>
    <x v="1271"/>
    <n v="2024"/>
    <x v="6"/>
    <n v="1.0001700005666685E-2"/>
    <s v="Profit"/>
    <s v="Large Order"/>
  </r>
  <r>
    <s v="O02313"/>
    <x v="711"/>
    <d v="2023-07-17T00:00:00"/>
    <s v="C070"/>
    <x v="3"/>
    <x v="2"/>
    <x v="1"/>
    <s v="Kaduna"/>
    <s v="Kaduna"/>
    <s v="P027"/>
    <x v="1"/>
    <s v="Accessories"/>
    <s v="Accessories Model 2"/>
    <n v="1891.65"/>
    <n v="8"/>
    <n v="0.05"/>
    <x v="2184"/>
    <n v="2023"/>
    <x v="1"/>
    <n v="0.21000185023656595"/>
    <s v="Profit"/>
    <s v="Large Order"/>
  </r>
  <r>
    <s v="O02314"/>
    <x v="606"/>
    <d v="2023-07-03T00:00:00"/>
    <s v="C088"/>
    <x v="27"/>
    <x v="1"/>
    <x v="3"/>
    <s v="Lagos"/>
    <s v="Ikeja"/>
    <s v="P009"/>
    <x v="2"/>
    <s v="Tables"/>
    <s v="Tables Model 4"/>
    <n v="1192.4000000000001"/>
    <n v="1"/>
    <n v="0.2"/>
    <x v="2185"/>
    <n v="2023"/>
    <x v="1"/>
    <n v="9.0003354579000328E-2"/>
    <s v="Profit"/>
    <s v="Large Order"/>
  </r>
  <r>
    <s v="O02315"/>
    <x v="504"/>
    <d v="2024-11-04T00:00:00"/>
    <s v="C058"/>
    <x v="78"/>
    <x v="1"/>
    <x v="1"/>
    <s v="Kaduna"/>
    <s v="Kaduna"/>
    <s v="P001"/>
    <x v="2"/>
    <s v="Chairs"/>
    <s v="Chairs Model 1"/>
    <n v="1341.5"/>
    <n v="6"/>
    <n v="0.2"/>
    <x v="2186"/>
    <n v="2024"/>
    <x v="9"/>
    <n v="8.9996272828922849E-2"/>
    <s v="Profit"/>
    <s v="Large Order"/>
  </r>
  <r>
    <s v="O02316"/>
    <x v="190"/>
    <d v="2023-10-14T00:00:00"/>
    <s v="C075"/>
    <x v="97"/>
    <x v="0"/>
    <x v="2"/>
    <s v="Enugu"/>
    <s v="Enugu"/>
    <s v="P028"/>
    <x v="1"/>
    <s v="Accessories"/>
    <s v="Accessories Model 3"/>
    <n v="1508.33"/>
    <n v="3"/>
    <n v="0.05"/>
    <x v="2187"/>
    <n v="2023"/>
    <x v="6"/>
    <n v="0.21000046408942341"/>
    <s v="Profit"/>
    <s v="Large Order"/>
  </r>
  <r>
    <s v="O02317"/>
    <x v="712"/>
    <d v="2024-12-12T00:00:00"/>
    <s v="C099"/>
    <x v="13"/>
    <x v="1"/>
    <x v="2"/>
    <s v="Enugu"/>
    <s v="Enugu"/>
    <s v="P004"/>
    <x v="2"/>
    <s v="Chairs"/>
    <s v="Chairs Model 4"/>
    <n v="1994.3"/>
    <n v="1"/>
    <n v="0.1"/>
    <x v="2188"/>
    <n v="2024"/>
    <x v="5"/>
    <n v="0.16999949857092714"/>
    <s v="Profit"/>
    <s v="Large Order"/>
  </r>
  <r>
    <s v="O02318"/>
    <x v="713"/>
    <d v="2023-06-15T00:00:00"/>
    <s v="C100"/>
    <x v="74"/>
    <x v="2"/>
    <x v="2"/>
    <s v="Enugu"/>
    <s v="Enugu"/>
    <s v="P028"/>
    <x v="1"/>
    <s v="Accessories"/>
    <s v="Accessories Model 3"/>
    <n v="1340.01"/>
    <n v="4"/>
    <n v="0.1"/>
    <x v="2189"/>
    <n v="2023"/>
    <x v="10"/>
    <n v="0.16999873135275112"/>
    <s v="Profit"/>
    <s v="Large Order"/>
  </r>
  <r>
    <s v="O02319"/>
    <x v="73"/>
    <d v="2024-03-26T00:00:00"/>
    <s v="C055"/>
    <x v="46"/>
    <x v="1"/>
    <x v="3"/>
    <s v="Lagos"/>
    <s v="Ikeja"/>
    <s v="P018"/>
    <x v="0"/>
    <s v="Binders"/>
    <s v="Binders Model 3"/>
    <n v="1941.46"/>
    <n v="10"/>
    <n v="0.05"/>
    <x v="2190"/>
    <n v="2024"/>
    <x v="3"/>
    <n v="0.21000175125936149"/>
    <s v="Profit"/>
    <s v="Large Order"/>
  </r>
  <r>
    <s v="O02320"/>
    <x v="387"/>
    <d v="2024-10-15T00:00:00"/>
    <s v="C011"/>
    <x v="1"/>
    <x v="1"/>
    <x v="1"/>
    <s v="Kaduna"/>
    <s v="Kaduna"/>
    <s v="P025"/>
    <x v="1"/>
    <s v="Phones"/>
    <s v="Phones Model 5"/>
    <n v="1183.6400000000001"/>
    <n v="1"/>
    <n v="0.3"/>
    <x v="2191"/>
    <n v="2024"/>
    <x v="6"/>
    <n v="1.0003041465310397E-2"/>
    <s v="Profit"/>
    <s v="Large Order"/>
  </r>
  <r>
    <s v="O02321"/>
    <x v="714"/>
    <d v="2023-07-10T00:00:00"/>
    <s v="C012"/>
    <x v="34"/>
    <x v="2"/>
    <x v="0"/>
    <s v="Rivers"/>
    <s v="Port Harcourt"/>
    <s v="P001"/>
    <x v="2"/>
    <s v="Chairs"/>
    <s v="Chairs Model 1"/>
    <n v="882.14"/>
    <n v="7"/>
    <n v="0.3"/>
    <x v="1626"/>
    <n v="2023"/>
    <x v="1"/>
    <n v="9.9984129503253461E-3"/>
    <s v="Profit"/>
    <s v="Small Order"/>
  </r>
  <r>
    <s v="O02322"/>
    <x v="612"/>
    <d v="2024-09-23T00:00:00"/>
    <s v="C029"/>
    <x v="38"/>
    <x v="2"/>
    <x v="3"/>
    <s v="Lagos"/>
    <s v="Ikeja"/>
    <s v="P023"/>
    <x v="1"/>
    <s v="Phones"/>
    <s v="Phones Model 3"/>
    <n v="630.54"/>
    <n v="8"/>
    <n v="0"/>
    <x v="2192"/>
    <n v="2024"/>
    <x v="11"/>
    <n v="0.24999207028895867"/>
    <s v="Profit"/>
    <s v="Small Order"/>
  </r>
  <r>
    <s v="O02323"/>
    <x v="624"/>
    <d v="2023-04-01T00:00:00"/>
    <s v="C042"/>
    <x v="49"/>
    <x v="1"/>
    <x v="3"/>
    <s v="Lagos"/>
    <s v="Ikeja"/>
    <s v="P008"/>
    <x v="2"/>
    <s v="Tables"/>
    <s v="Tables Model 3"/>
    <n v="943.24"/>
    <n v="3"/>
    <n v="0"/>
    <x v="2193"/>
    <n v="2023"/>
    <x v="3"/>
    <n v="0.25"/>
    <s v="Profit"/>
    <s v="Small Order"/>
  </r>
  <r>
    <s v="O02324"/>
    <x v="154"/>
    <d v="2023-10-04T00:00:00"/>
    <s v="C073"/>
    <x v="21"/>
    <x v="2"/>
    <x v="0"/>
    <s v="Rivers"/>
    <s v="Port Harcourt"/>
    <s v="P028"/>
    <x v="1"/>
    <s v="Accessories"/>
    <s v="Accessories Model 3"/>
    <n v="1927.47"/>
    <n v="6"/>
    <n v="0.3"/>
    <x v="2194"/>
    <n v="2023"/>
    <x v="11"/>
    <n v="9.9975615703486957E-3"/>
    <s v="Profit"/>
    <s v="Large Order"/>
  </r>
  <r>
    <s v="O02325"/>
    <x v="423"/>
    <d v="2024-04-27T00:00:00"/>
    <s v="C024"/>
    <x v="77"/>
    <x v="2"/>
    <x v="2"/>
    <s v="Enugu"/>
    <s v="Enugu"/>
    <s v="P007"/>
    <x v="2"/>
    <s v="Tables"/>
    <s v="Tables Model 2"/>
    <n v="1740.65"/>
    <n v="3"/>
    <n v="0.2"/>
    <x v="2195"/>
    <n v="2024"/>
    <x v="4"/>
    <n v="9.0000861747048508E-2"/>
    <s v="Profit"/>
    <s v="Large Order"/>
  </r>
  <r>
    <s v="O02326"/>
    <x v="21"/>
    <d v="2024-04-23T00:00:00"/>
    <s v="C011"/>
    <x v="1"/>
    <x v="1"/>
    <x v="1"/>
    <s v="Kaduna"/>
    <s v="Kaduna"/>
    <s v="P014"/>
    <x v="0"/>
    <s v="Paper"/>
    <s v="Paper Model 4"/>
    <n v="1027.71"/>
    <n v="4"/>
    <n v="0"/>
    <x v="2196"/>
    <n v="2024"/>
    <x v="4"/>
    <n v="0.25000243259285204"/>
    <s v="Profit"/>
    <s v="Large Order"/>
  </r>
  <r>
    <s v="O02327"/>
    <x v="658"/>
    <d v="2023-04-01T00:00:00"/>
    <s v="C100"/>
    <x v="74"/>
    <x v="2"/>
    <x v="1"/>
    <s v="Kaduna"/>
    <s v="Kaduna"/>
    <s v="P014"/>
    <x v="0"/>
    <s v="Paper"/>
    <s v="Paper Model 4"/>
    <n v="145.93"/>
    <n v="4"/>
    <n v="0.1"/>
    <x v="2197"/>
    <n v="2023"/>
    <x v="3"/>
    <n v="0.17001301994106763"/>
    <s v="Profit"/>
    <s v="Small Order"/>
  </r>
  <r>
    <s v="O02328"/>
    <x v="540"/>
    <d v="2024-09-23T00:00:00"/>
    <s v="C094"/>
    <x v="31"/>
    <x v="1"/>
    <x v="3"/>
    <s v="Lagos"/>
    <s v="Ikeja"/>
    <s v="P029"/>
    <x v="1"/>
    <s v="Accessories"/>
    <s v="Accessories Model 4"/>
    <n v="563.78"/>
    <n v="2"/>
    <n v="0.05"/>
    <x v="2198"/>
    <n v="2024"/>
    <x v="11"/>
    <n v="0.20999325978218455"/>
    <s v="Profit"/>
    <s v="Small Order"/>
  </r>
  <r>
    <s v="O02329"/>
    <x v="530"/>
    <d v="2024-05-24T00:00:00"/>
    <s v="C033"/>
    <x v="16"/>
    <x v="2"/>
    <x v="1"/>
    <s v="Kaduna"/>
    <s v="Kaduna"/>
    <s v="P011"/>
    <x v="0"/>
    <s v="Paper"/>
    <s v="Paper Model 1"/>
    <n v="610.9"/>
    <n v="4"/>
    <n v="0"/>
    <x v="2199"/>
    <n v="2024"/>
    <x v="2"/>
    <n v="0.24999181535439516"/>
    <s v="Profit"/>
    <s v="Small Order"/>
  </r>
  <r>
    <s v="O02330"/>
    <x v="471"/>
    <d v="2024-09-06T00:00:00"/>
    <s v="C049"/>
    <x v="82"/>
    <x v="2"/>
    <x v="2"/>
    <s v="Enugu"/>
    <s v="Enugu"/>
    <s v="P018"/>
    <x v="0"/>
    <s v="Binders"/>
    <s v="Binders Model 3"/>
    <n v="319.91000000000003"/>
    <n v="1"/>
    <n v="0.3"/>
    <x v="2020"/>
    <n v="2024"/>
    <x v="11"/>
    <n v="1.0002813291238161E-2"/>
    <s v="Profit"/>
    <s v="Small Order"/>
  </r>
  <r>
    <s v="O02331"/>
    <x v="660"/>
    <d v="2024-12-24T00:00:00"/>
    <s v="C087"/>
    <x v="11"/>
    <x v="1"/>
    <x v="3"/>
    <s v="Lagos"/>
    <s v="Ikeja"/>
    <s v="P005"/>
    <x v="2"/>
    <s v="Chairs"/>
    <s v="Chairs Model 5"/>
    <n v="1631.75"/>
    <n v="9"/>
    <n v="0.1"/>
    <x v="2200"/>
    <n v="2024"/>
    <x v="5"/>
    <n v="0.17000153209744137"/>
    <s v="Profit"/>
    <s v="Large Order"/>
  </r>
  <r>
    <s v="O02332"/>
    <x v="702"/>
    <d v="2024-04-23T00:00:00"/>
    <s v="C034"/>
    <x v="96"/>
    <x v="1"/>
    <x v="0"/>
    <s v="Rivers"/>
    <s v="Port Harcourt"/>
    <s v="P011"/>
    <x v="0"/>
    <s v="Paper"/>
    <s v="Paper Model 1"/>
    <n v="1851.33"/>
    <n v="3"/>
    <n v="0.3"/>
    <x v="2201"/>
    <n v="2024"/>
    <x v="4"/>
    <n v="9.9982174976908506E-3"/>
    <s v="Profit"/>
    <s v="Large Order"/>
  </r>
  <r>
    <s v="O02333"/>
    <x v="589"/>
    <d v="2023-02-05T00:00:00"/>
    <s v="C098"/>
    <x v="14"/>
    <x v="0"/>
    <x v="1"/>
    <s v="Kaduna"/>
    <s v="Kaduna"/>
    <s v="P027"/>
    <x v="1"/>
    <s v="Accessories"/>
    <s v="Accessories Model 2"/>
    <n v="1203.3800000000001"/>
    <n v="10"/>
    <n v="0.05"/>
    <x v="2202"/>
    <n v="2023"/>
    <x v="8"/>
    <n v="0.21000016619854076"/>
    <s v="Profit"/>
    <s v="Large Order"/>
  </r>
  <r>
    <s v="O02334"/>
    <x v="64"/>
    <d v="2023-08-12T00:00:00"/>
    <s v="C003"/>
    <x v="64"/>
    <x v="0"/>
    <x v="3"/>
    <s v="Lagos"/>
    <s v="Ikeja"/>
    <s v="P026"/>
    <x v="1"/>
    <s v="Accessories"/>
    <s v="Accessories Model 1"/>
    <n v="1260.73"/>
    <n v="2"/>
    <n v="0.3"/>
    <x v="2203"/>
    <n v="2023"/>
    <x v="0"/>
    <n v="1.0002141616365121E-2"/>
    <s v="Profit"/>
    <s v="Large Order"/>
  </r>
  <r>
    <s v="O02335"/>
    <x v="497"/>
    <d v="2023-03-07T00:00:00"/>
    <s v="C087"/>
    <x v="11"/>
    <x v="1"/>
    <x v="1"/>
    <s v="Kaduna"/>
    <s v="Kaduna"/>
    <s v="P013"/>
    <x v="0"/>
    <s v="Paper"/>
    <s v="Paper Model 3"/>
    <n v="1222.28"/>
    <n v="4"/>
    <n v="0.05"/>
    <x v="2204"/>
    <n v="2023"/>
    <x v="3"/>
    <n v="0.21000098177177079"/>
    <s v="Profit"/>
    <s v="Large Order"/>
  </r>
  <r>
    <s v="O02336"/>
    <x v="46"/>
    <d v="2023-10-02T00:00:00"/>
    <s v="C072"/>
    <x v="2"/>
    <x v="0"/>
    <x v="2"/>
    <s v="Enugu"/>
    <s v="Enugu"/>
    <s v="P005"/>
    <x v="2"/>
    <s v="Chairs"/>
    <s v="Chairs Model 5"/>
    <n v="908.49"/>
    <n v="10"/>
    <n v="0.3"/>
    <x v="2205"/>
    <n v="2023"/>
    <x v="11"/>
    <n v="9.9946064348534376E-3"/>
    <s v="Profit"/>
    <s v="Small Order"/>
  </r>
  <r>
    <s v="O02337"/>
    <x v="86"/>
    <d v="2024-09-08T00:00:00"/>
    <s v="C014"/>
    <x v="45"/>
    <x v="2"/>
    <x v="3"/>
    <s v="Lagos"/>
    <s v="Ikeja"/>
    <s v="P013"/>
    <x v="0"/>
    <s v="Paper"/>
    <s v="Paper Model 3"/>
    <n v="453.41"/>
    <n v="3"/>
    <n v="0.2"/>
    <x v="2206"/>
    <n v="2024"/>
    <x v="11"/>
    <n v="9.0006837079023405E-2"/>
    <s v="Profit"/>
    <s v="Small Order"/>
  </r>
  <r>
    <s v="O02338"/>
    <x v="2"/>
    <d v="2023-05-06T00:00:00"/>
    <s v="C001"/>
    <x v="18"/>
    <x v="0"/>
    <x v="2"/>
    <s v="Enugu"/>
    <s v="Enugu"/>
    <s v="P012"/>
    <x v="0"/>
    <s v="Paper"/>
    <s v="Paper Model 2"/>
    <n v="797.94"/>
    <n v="5"/>
    <n v="0.3"/>
    <x v="2207"/>
    <n v="2023"/>
    <x v="2"/>
    <n v="1.0000751936235806E-2"/>
    <s v="Profit"/>
    <s v="Small Order"/>
  </r>
  <r>
    <s v="O02339"/>
    <x v="662"/>
    <d v="2023-01-25T00:00:00"/>
    <s v="C041"/>
    <x v="54"/>
    <x v="2"/>
    <x v="3"/>
    <s v="Lagos"/>
    <s v="Ikeja"/>
    <s v="P023"/>
    <x v="1"/>
    <s v="Phones"/>
    <s v="Phones Model 3"/>
    <n v="1151.0899999999999"/>
    <n v="2"/>
    <n v="0"/>
    <x v="2208"/>
    <n v="2023"/>
    <x v="7"/>
    <n v="0.24999782814549687"/>
    <s v="Profit"/>
    <s v="Large Order"/>
  </r>
  <r>
    <s v="O02340"/>
    <x v="344"/>
    <d v="2023-06-24T00:00:00"/>
    <s v="C096"/>
    <x v="23"/>
    <x v="2"/>
    <x v="0"/>
    <s v="Rivers"/>
    <s v="Port Harcourt"/>
    <s v="P016"/>
    <x v="0"/>
    <s v="Binders"/>
    <s v="Binders Model 1"/>
    <n v="1577.36"/>
    <n v="9"/>
    <n v="0.3"/>
    <x v="1590"/>
    <n v="2023"/>
    <x v="10"/>
    <n v="9.9977177055332964E-3"/>
    <s v="Profit"/>
    <s v="Large Order"/>
  </r>
  <r>
    <s v="O02341"/>
    <x v="20"/>
    <d v="2024-06-18T00:00:00"/>
    <s v="C005"/>
    <x v="29"/>
    <x v="2"/>
    <x v="0"/>
    <s v="Rivers"/>
    <s v="Port Harcourt"/>
    <s v="P020"/>
    <x v="0"/>
    <s v="Binders"/>
    <s v="Binders Model 5"/>
    <n v="1464.63"/>
    <n v="6"/>
    <n v="0.1"/>
    <x v="2209"/>
    <n v="2024"/>
    <x v="10"/>
    <n v="0.17000198002225816"/>
    <s v="Profit"/>
    <s v="Large Order"/>
  </r>
  <r>
    <s v="O02342"/>
    <x v="23"/>
    <d v="2024-10-07T00:00:00"/>
    <s v="C034"/>
    <x v="96"/>
    <x v="1"/>
    <x v="2"/>
    <s v="Enugu"/>
    <s v="Enugu"/>
    <s v="P016"/>
    <x v="0"/>
    <s v="Binders"/>
    <s v="Binders Model 1"/>
    <n v="1558.01"/>
    <n v="9"/>
    <n v="0"/>
    <x v="2210"/>
    <n v="2024"/>
    <x v="6"/>
    <n v="0.2499983953889898"/>
    <s v="Profit"/>
    <s v="Large Order"/>
  </r>
  <r>
    <s v="O02343"/>
    <x v="99"/>
    <d v="2024-09-07T00:00:00"/>
    <s v="C094"/>
    <x v="31"/>
    <x v="1"/>
    <x v="3"/>
    <s v="Lagos"/>
    <s v="Ikeja"/>
    <s v="P013"/>
    <x v="0"/>
    <s v="Paper"/>
    <s v="Paper Model 3"/>
    <n v="22.88"/>
    <n v="6"/>
    <n v="0.2"/>
    <x v="2211"/>
    <n v="2024"/>
    <x v="11"/>
    <n v="9.0034965034965039E-2"/>
    <s v="Profit"/>
    <s v="Small Order"/>
  </r>
  <r>
    <s v="O02344"/>
    <x v="280"/>
    <d v="2023-02-28T00:00:00"/>
    <s v="C044"/>
    <x v="26"/>
    <x v="0"/>
    <x v="2"/>
    <s v="Enugu"/>
    <s v="Enugu"/>
    <s v="P014"/>
    <x v="0"/>
    <s v="Paper"/>
    <s v="Paper Model 4"/>
    <n v="1908.69"/>
    <n v="6"/>
    <n v="0"/>
    <x v="2212"/>
    <n v="2023"/>
    <x v="8"/>
    <n v="0.24999869020113272"/>
    <s v="Profit"/>
    <s v="Large Order"/>
  </r>
  <r>
    <s v="O02345"/>
    <x v="255"/>
    <d v="2023-11-27T00:00:00"/>
    <s v="C022"/>
    <x v="85"/>
    <x v="1"/>
    <x v="1"/>
    <s v="Kaduna"/>
    <s v="Kaduna"/>
    <s v="P023"/>
    <x v="1"/>
    <s v="Phones"/>
    <s v="Phones Model 3"/>
    <n v="1972.6"/>
    <n v="10"/>
    <n v="0.05"/>
    <x v="2213"/>
    <n v="2023"/>
    <x v="9"/>
    <n v="0.21000202778059415"/>
    <s v="Profit"/>
    <s v="Large Order"/>
  </r>
  <r>
    <s v="O02346"/>
    <x v="649"/>
    <d v="2024-11-10T00:00:00"/>
    <s v="C066"/>
    <x v="63"/>
    <x v="1"/>
    <x v="0"/>
    <s v="Rivers"/>
    <s v="Port Harcourt"/>
    <s v="P025"/>
    <x v="1"/>
    <s v="Phones"/>
    <s v="Phones Model 5"/>
    <n v="1942.94"/>
    <n v="8"/>
    <n v="0.05"/>
    <x v="2214"/>
    <n v="2024"/>
    <x v="9"/>
    <n v="0.21000133817822475"/>
    <s v="Profit"/>
    <s v="Large Order"/>
  </r>
  <r>
    <s v="O02347"/>
    <x v="48"/>
    <d v="2023-04-19T00:00:00"/>
    <s v="C020"/>
    <x v="12"/>
    <x v="0"/>
    <x v="0"/>
    <s v="Rivers"/>
    <s v="Port Harcourt"/>
    <s v="P022"/>
    <x v="1"/>
    <s v="Phones"/>
    <s v="Phones Model 2"/>
    <n v="1863.83"/>
    <n v="10"/>
    <n v="0.2"/>
    <x v="2215"/>
    <n v="2023"/>
    <x v="4"/>
    <n v="8.9997478310790149E-2"/>
    <s v="Profit"/>
    <s v="Large Order"/>
  </r>
  <r>
    <s v="O02348"/>
    <x v="465"/>
    <d v="2024-03-22T00:00:00"/>
    <s v="C077"/>
    <x v="59"/>
    <x v="1"/>
    <x v="3"/>
    <s v="Lagos"/>
    <s v="Ikeja"/>
    <s v="P021"/>
    <x v="1"/>
    <s v="Phones"/>
    <s v="Phones Model 1"/>
    <n v="1266.5899999999999"/>
    <n v="1"/>
    <n v="0.3"/>
    <x v="2216"/>
    <n v="2024"/>
    <x v="3"/>
    <n v="1.000323703803125E-2"/>
    <s v="Profit"/>
    <s v="Large Order"/>
  </r>
  <r>
    <s v="O02349"/>
    <x v="299"/>
    <d v="2024-06-01T00:00:00"/>
    <s v="C038"/>
    <x v="28"/>
    <x v="2"/>
    <x v="1"/>
    <s v="Kaduna"/>
    <s v="Kaduna"/>
    <s v="P007"/>
    <x v="2"/>
    <s v="Tables"/>
    <s v="Tables Model 2"/>
    <n v="912.2"/>
    <n v="7"/>
    <n v="0.05"/>
    <x v="2217"/>
    <n v="2024"/>
    <x v="2"/>
    <n v="0.20999780749835562"/>
    <s v="Profit"/>
    <s v="Small Order"/>
  </r>
  <r>
    <s v="O02350"/>
    <x v="492"/>
    <d v="2024-10-12T00:00:00"/>
    <s v="C009"/>
    <x v="66"/>
    <x v="0"/>
    <x v="3"/>
    <s v="Lagos"/>
    <s v="Ikeja"/>
    <s v="P008"/>
    <x v="2"/>
    <s v="Tables"/>
    <s v="Tables Model 3"/>
    <n v="542.1"/>
    <n v="6"/>
    <n v="0.2"/>
    <x v="2218"/>
    <n v="2024"/>
    <x v="6"/>
    <n v="9.0001844678103668E-2"/>
    <s v="Profit"/>
    <s v="Small Order"/>
  </r>
  <r>
    <s v="O02351"/>
    <x v="596"/>
    <d v="2024-03-07T00:00:00"/>
    <s v="C054"/>
    <x v="80"/>
    <x v="0"/>
    <x v="0"/>
    <s v="Rivers"/>
    <s v="Port Harcourt"/>
    <s v="P027"/>
    <x v="1"/>
    <s v="Accessories"/>
    <s v="Accessories Model 2"/>
    <n v="429.74"/>
    <n v="2"/>
    <n v="0"/>
    <x v="2219"/>
    <n v="2024"/>
    <x v="3"/>
    <n v="0.25001163494205797"/>
    <s v="Profit"/>
    <s v="Small Order"/>
  </r>
  <r>
    <s v="O02352"/>
    <x v="142"/>
    <d v="2024-07-09T00:00:00"/>
    <s v="C039"/>
    <x v="0"/>
    <x v="0"/>
    <x v="0"/>
    <s v="Rivers"/>
    <s v="Port Harcourt"/>
    <s v="P025"/>
    <x v="1"/>
    <s v="Phones"/>
    <s v="Phones Model 5"/>
    <n v="493.8"/>
    <n v="5"/>
    <n v="0.3"/>
    <x v="2220"/>
    <n v="2024"/>
    <x v="1"/>
    <n v="1.0004050222762252E-2"/>
    <s v="Profit"/>
    <s v="Small Order"/>
  </r>
  <r>
    <s v="O02353"/>
    <x v="220"/>
    <d v="2023-01-13T00:00:00"/>
    <s v="C043"/>
    <x v="81"/>
    <x v="1"/>
    <x v="3"/>
    <s v="Lagos"/>
    <s v="Ikeja"/>
    <s v="P001"/>
    <x v="2"/>
    <s v="Chairs"/>
    <s v="Chairs Model 1"/>
    <n v="176.59"/>
    <n v="1"/>
    <n v="0.2"/>
    <x v="851"/>
    <n v="2023"/>
    <x v="7"/>
    <n v="8.9982445212073159E-2"/>
    <s v="Profit"/>
    <s v="Small Order"/>
  </r>
  <r>
    <s v="O02354"/>
    <x v="216"/>
    <d v="2023-05-16T00:00:00"/>
    <s v="C064"/>
    <x v="76"/>
    <x v="2"/>
    <x v="3"/>
    <s v="Lagos"/>
    <s v="Ikeja"/>
    <s v="P005"/>
    <x v="2"/>
    <s v="Chairs"/>
    <s v="Chairs Model 5"/>
    <n v="885.61"/>
    <n v="10"/>
    <n v="0.3"/>
    <x v="2221"/>
    <n v="2023"/>
    <x v="2"/>
    <n v="1.0004403744311829E-2"/>
    <s v="Profit"/>
    <s v="Small Order"/>
  </r>
  <r>
    <s v="O02355"/>
    <x v="705"/>
    <d v="2024-06-25T00:00:00"/>
    <s v="C085"/>
    <x v="43"/>
    <x v="2"/>
    <x v="2"/>
    <s v="Enugu"/>
    <s v="Enugu"/>
    <s v="P025"/>
    <x v="1"/>
    <s v="Phones"/>
    <s v="Phones Model 5"/>
    <n v="1367.04"/>
    <n v="3"/>
    <n v="0"/>
    <x v="2222"/>
    <n v="2024"/>
    <x v="10"/>
    <n v="0.25"/>
    <s v="Profit"/>
    <s v="Large Order"/>
  </r>
  <r>
    <s v="O02356"/>
    <x v="292"/>
    <d v="2023-12-19T00:00:00"/>
    <s v="C067"/>
    <x v="47"/>
    <x v="1"/>
    <x v="1"/>
    <s v="Kaduna"/>
    <s v="Kaduna"/>
    <s v="P016"/>
    <x v="0"/>
    <s v="Binders"/>
    <s v="Binders Model 1"/>
    <n v="1893.78"/>
    <n v="10"/>
    <n v="0.1"/>
    <x v="2223"/>
    <n v="2023"/>
    <x v="5"/>
    <n v="0.16999862708445543"/>
    <s v="Profit"/>
    <s v="Large Order"/>
  </r>
  <r>
    <s v="O02357"/>
    <x v="80"/>
    <d v="2024-05-18T00:00:00"/>
    <s v="C015"/>
    <x v="39"/>
    <x v="2"/>
    <x v="2"/>
    <s v="Enugu"/>
    <s v="Enugu"/>
    <s v="P030"/>
    <x v="1"/>
    <s v="Accessories"/>
    <s v="Accessories Model 5"/>
    <n v="1561.95"/>
    <n v="6"/>
    <n v="0.2"/>
    <x v="2224"/>
    <n v="2024"/>
    <x v="2"/>
    <n v="9.0002881014116978E-2"/>
    <s v="Profit"/>
    <s v="Large Order"/>
  </r>
  <r>
    <s v="O02358"/>
    <x v="17"/>
    <d v="2025-01-06T00:00:00"/>
    <s v="C096"/>
    <x v="23"/>
    <x v="2"/>
    <x v="0"/>
    <s v="Rivers"/>
    <s v="Port Harcourt"/>
    <s v="P015"/>
    <x v="0"/>
    <s v="Paper"/>
    <s v="Paper Model 5"/>
    <n v="41.51"/>
    <n v="7"/>
    <n v="0.3"/>
    <x v="2225"/>
    <n v="2024"/>
    <x v="5"/>
    <n v="1.0118043844856661E-2"/>
    <s v="Profit"/>
    <s v="Small Order"/>
  </r>
  <r>
    <s v="O02359"/>
    <x v="202"/>
    <d v="2024-01-01T00:00:00"/>
    <s v="C090"/>
    <x v="93"/>
    <x v="2"/>
    <x v="1"/>
    <s v="Kaduna"/>
    <s v="Kaduna"/>
    <s v="P004"/>
    <x v="2"/>
    <s v="Chairs"/>
    <s v="Chairs Model 4"/>
    <n v="1409.43"/>
    <n v="6"/>
    <n v="0.3"/>
    <x v="2226"/>
    <n v="2023"/>
    <x v="5"/>
    <n v="9.9969491212759769E-3"/>
    <s v="Profit"/>
    <s v="Large Order"/>
  </r>
  <r>
    <s v="O02360"/>
    <x v="320"/>
    <d v="2023-06-07T00:00:00"/>
    <s v="C062"/>
    <x v="95"/>
    <x v="1"/>
    <x v="3"/>
    <s v="Lagos"/>
    <s v="Ikeja"/>
    <s v="P004"/>
    <x v="2"/>
    <s v="Chairs"/>
    <s v="Chairs Model 4"/>
    <n v="991.64"/>
    <n v="9"/>
    <n v="0.3"/>
    <x v="2227"/>
    <n v="2023"/>
    <x v="10"/>
    <n v="1.000363034972369E-2"/>
    <s v="Profit"/>
    <s v="Small Order"/>
  </r>
  <r>
    <s v="O02361"/>
    <x v="132"/>
    <d v="2024-07-09T00:00:00"/>
    <s v="C026"/>
    <x v="50"/>
    <x v="1"/>
    <x v="3"/>
    <s v="Lagos"/>
    <s v="Ikeja"/>
    <s v="P014"/>
    <x v="0"/>
    <s v="Paper"/>
    <s v="Paper Model 4"/>
    <n v="1375.1"/>
    <n v="8"/>
    <n v="0.3"/>
    <x v="2228"/>
    <n v="2024"/>
    <x v="1"/>
    <n v="9.9992727801614441E-3"/>
    <s v="Profit"/>
    <s v="Large Order"/>
  </r>
  <r>
    <s v="O02362"/>
    <x v="221"/>
    <d v="2024-03-30T00:00:00"/>
    <s v="C070"/>
    <x v="3"/>
    <x v="2"/>
    <x v="0"/>
    <s v="Rivers"/>
    <s v="Port Harcourt"/>
    <s v="P030"/>
    <x v="1"/>
    <s v="Accessories"/>
    <s v="Accessories Model 5"/>
    <n v="862.56"/>
    <n v="7"/>
    <n v="0.2"/>
    <x v="2229"/>
    <n v="2024"/>
    <x v="3"/>
    <n v="8.9999536264143948E-2"/>
    <s v="Profit"/>
    <s v="Small Order"/>
  </r>
  <r>
    <s v="O02363"/>
    <x v="43"/>
    <d v="2023-09-03T00:00:00"/>
    <s v="C049"/>
    <x v="82"/>
    <x v="2"/>
    <x v="1"/>
    <s v="Kaduna"/>
    <s v="Kaduna"/>
    <s v="P012"/>
    <x v="0"/>
    <s v="Paper"/>
    <s v="Paper Model 2"/>
    <n v="571.5"/>
    <n v="8"/>
    <n v="0.3"/>
    <x v="2230"/>
    <n v="2023"/>
    <x v="0"/>
    <n v="1.0008748906386701E-2"/>
    <s v="Profit"/>
    <s v="Small Order"/>
  </r>
  <r>
    <s v="O02364"/>
    <x v="318"/>
    <d v="2024-02-05T00:00:00"/>
    <s v="C046"/>
    <x v="75"/>
    <x v="0"/>
    <x v="2"/>
    <s v="Enugu"/>
    <s v="Enugu"/>
    <s v="P030"/>
    <x v="1"/>
    <s v="Accessories"/>
    <s v="Accessories Model 5"/>
    <n v="786.23"/>
    <n v="3"/>
    <n v="0.2"/>
    <x v="2231"/>
    <n v="2024"/>
    <x v="8"/>
    <n v="8.9999109675285863E-2"/>
    <s v="Profit"/>
    <s v="Small Order"/>
  </r>
  <r>
    <s v="O02365"/>
    <x v="231"/>
    <d v="2024-05-10T00:00:00"/>
    <s v="C030"/>
    <x v="22"/>
    <x v="1"/>
    <x v="3"/>
    <s v="Lagos"/>
    <s v="Ikeja"/>
    <s v="P029"/>
    <x v="1"/>
    <s v="Accessories"/>
    <s v="Accessories Model 4"/>
    <n v="1841.95"/>
    <n v="2"/>
    <n v="0.1"/>
    <x v="2232"/>
    <n v="2024"/>
    <x v="2"/>
    <n v="0.16999918564564728"/>
    <s v="Profit"/>
    <s v="Large Order"/>
  </r>
  <r>
    <s v="O02366"/>
    <x v="641"/>
    <d v="2024-02-07T00:00:00"/>
    <s v="C022"/>
    <x v="85"/>
    <x v="1"/>
    <x v="0"/>
    <s v="Rivers"/>
    <s v="Port Harcourt"/>
    <s v="P013"/>
    <x v="0"/>
    <s v="Paper"/>
    <s v="Paper Model 3"/>
    <n v="890.47"/>
    <n v="9"/>
    <n v="0"/>
    <x v="2233"/>
    <n v="2024"/>
    <x v="8"/>
    <n v="0.25000280750614845"/>
    <s v="Profit"/>
    <s v="Small Order"/>
  </r>
  <r>
    <s v="O02367"/>
    <x v="657"/>
    <d v="2024-05-10T00:00:00"/>
    <s v="C004"/>
    <x v="33"/>
    <x v="1"/>
    <x v="0"/>
    <s v="Rivers"/>
    <s v="Port Harcourt"/>
    <s v="P002"/>
    <x v="2"/>
    <s v="Chairs"/>
    <s v="Chairs Model 2"/>
    <n v="39.61"/>
    <n v="9"/>
    <n v="0.3"/>
    <x v="2234"/>
    <n v="2024"/>
    <x v="2"/>
    <n v="1.0098459984852311E-2"/>
    <s v="Profit"/>
    <s v="Small Order"/>
  </r>
  <r>
    <s v="O02368"/>
    <x v="187"/>
    <d v="2024-07-24T00:00:00"/>
    <s v="C087"/>
    <x v="11"/>
    <x v="1"/>
    <x v="1"/>
    <s v="Kaduna"/>
    <s v="Kaduna"/>
    <s v="P022"/>
    <x v="1"/>
    <s v="Phones"/>
    <s v="Phones Model 2"/>
    <n v="653.15"/>
    <n v="10"/>
    <n v="0.3"/>
    <x v="2235"/>
    <n v="2024"/>
    <x v="1"/>
    <n v="9.9977034371890074E-3"/>
    <s v="Profit"/>
    <s v="Small Order"/>
  </r>
  <r>
    <s v="O02369"/>
    <x v="56"/>
    <d v="2024-04-14T00:00:00"/>
    <s v="C014"/>
    <x v="45"/>
    <x v="2"/>
    <x v="0"/>
    <s v="Rivers"/>
    <s v="Port Harcourt"/>
    <s v="P004"/>
    <x v="2"/>
    <s v="Chairs"/>
    <s v="Chairs Model 4"/>
    <n v="1998.01"/>
    <n v="9"/>
    <n v="0.3"/>
    <x v="2236"/>
    <n v="2024"/>
    <x v="4"/>
    <n v="9.9999499502004489E-3"/>
    <s v="Profit"/>
    <s v="Large Order"/>
  </r>
  <r>
    <s v="O02370"/>
    <x v="715"/>
    <d v="2023-01-22T00:00:00"/>
    <s v="C081"/>
    <x v="69"/>
    <x v="0"/>
    <x v="1"/>
    <s v="Kaduna"/>
    <s v="Kaduna"/>
    <s v="P025"/>
    <x v="1"/>
    <s v="Phones"/>
    <s v="Phones Model 5"/>
    <n v="489.53"/>
    <n v="5"/>
    <n v="0.05"/>
    <x v="2237"/>
    <n v="2023"/>
    <x v="7"/>
    <n v="0.20999734439155926"/>
    <s v="Profit"/>
    <s v="Small Order"/>
  </r>
  <r>
    <s v="O02371"/>
    <x v="255"/>
    <d v="2023-11-29T00:00:00"/>
    <s v="C031"/>
    <x v="90"/>
    <x v="1"/>
    <x v="3"/>
    <s v="Lagos"/>
    <s v="Ikeja"/>
    <s v="P020"/>
    <x v="0"/>
    <s v="Binders"/>
    <s v="Binders Model 5"/>
    <n v="1643.73"/>
    <n v="10"/>
    <n v="0.1"/>
    <x v="2238"/>
    <n v="2023"/>
    <x v="9"/>
    <n v="0.16999750567307284"/>
    <s v="Profit"/>
    <s v="Large Order"/>
  </r>
  <r>
    <s v="O02372"/>
    <x v="420"/>
    <d v="2024-03-17T00:00:00"/>
    <s v="C025"/>
    <x v="87"/>
    <x v="0"/>
    <x v="2"/>
    <s v="Enugu"/>
    <s v="Enugu"/>
    <s v="P006"/>
    <x v="2"/>
    <s v="Tables"/>
    <s v="Tables Model 1"/>
    <n v="482.29"/>
    <n v="4"/>
    <n v="0"/>
    <x v="2239"/>
    <n v="2024"/>
    <x v="3"/>
    <n v="0.24999481639677371"/>
    <s v="Profit"/>
    <s v="Small Order"/>
  </r>
  <r>
    <s v="O02373"/>
    <x v="134"/>
    <d v="2023-08-25T00:00:00"/>
    <s v="C060"/>
    <x v="89"/>
    <x v="1"/>
    <x v="0"/>
    <s v="Rivers"/>
    <s v="Port Harcourt"/>
    <s v="P025"/>
    <x v="1"/>
    <s v="Phones"/>
    <s v="Phones Model 5"/>
    <n v="1832.66"/>
    <n v="2"/>
    <n v="0"/>
    <x v="2240"/>
    <n v="2023"/>
    <x v="0"/>
    <n v="0.25000272827474818"/>
    <s v="Profit"/>
    <s v="Large Order"/>
  </r>
  <r>
    <s v="O02374"/>
    <x v="532"/>
    <d v="2023-06-01T00:00:00"/>
    <s v="C075"/>
    <x v="97"/>
    <x v="0"/>
    <x v="1"/>
    <s v="Kaduna"/>
    <s v="Kaduna"/>
    <s v="P020"/>
    <x v="0"/>
    <s v="Binders"/>
    <s v="Binders Model 5"/>
    <n v="214.01"/>
    <n v="5"/>
    <n v="0.05"/>
    <x v="2241"/>
    <n v="2023"/>
    <x v="2"/>
    <n v="0.20999018737442177"/>
    <s v="Profit"/>
    <s v="Small Order"/>
  </r>
  <r>
    <s v="O02375"/>
    <x v="281"/>
    <d v="2024-10-20T00:00:00"/>
    <s v="C093"/>
    <x v="83"/>
    <x v="1"/>
    <x v="0"/>
    <s v="Rivers"/>
    <s v="Port Harcourt"/>
    <s v="P006"/>
    <x v="2"/>
    <s v="Tables"/>
    <s v="Tables Model 1"/>
    <n v="203.56"/>
    <n v="10"/>
    <n v="0.05"/>
    <x v="2242"/>
    <n v="2024"/>
    <x v="6"/>
    <n v="0.21001179013558655"/>
    <s v="Profit"/>
    <s v="Small Order"/>
  </r>
  <r>
    <s v="O02376"/>
    <x v="337"/>
    <d v="2024-09-14T00:00:00"/>
    <s v="C004"/>
    <x v="33"/>
    <x v="1"/>
    <x v="2"/>
    <s v="Enugu"/>
    <s v="Enugu"/>
    <s v="P012"/>
    <x v="0"/>
    <s v="Paper"/>
    <s v="Paper Model 2"/>
    <n v="1669.85"/>
    <n v="5"/>
    <n v="0.05"/>
    <x v="2243"/>
    <n v="2024"/>
    <x v="11"/>
    <n v="0.21000089828427707"/>
    <s v="Profit"/>
    <s v="Large Order"/>
  </r>
  <r>
    <s v="O02377"/>
    <x v="279"/>
    <d v="2024-11-18T00:00:00"/>
    <s v="C075"/>
    <x v="97"/>
    <x v="0"/>
    <x v="0"/>
    <s v="Rivers"/>
    <s v="Port Harcourt"/>
    <s v="P011"/>
    <x v="0"/>
    <s v="Paper"/>
    <s v="Paper Model 1"/>
    <n v="605.12"/>
    <n v="6"/>
    <n v="0.1"/>
    <x v="2244"/>
    <n v="2024"/>
    <x v="9"/>
    <n v="0.16999933897408778"/>
    <s v="Profit"/>
    <s v="Small Order"/>
  </r>
  <r>
    <s v="O02378"/>
    <x v="667"/>
    <d v="2023-12-18T00:00:00"/>
    <s v="C033"/>
    <x v="16"/>
    <x v="2"/>
    <x v="0"/>
    <s v="Rivers"/>
    <s v="Port Harcourt"/>
    <s v="P021"/>
    <x v="1"/>
    <s v="Phones"/>
    <s v="Phones Model 1"/>
    <n v="751.51"/>
    <n v="9"/>
    <n v="0"/>
    <x v="2245"/>
    <n v="2023"/>
    <x v="5"/>
    <n v="0.25000332663570679"/>
    <s v="Profit"/>
    <s v="Small Order"/>
  </r>
  <r>
    <s v="O02379"/>
    <x v="389"/>
    <d v="2023-11-06T00:00:00"/>
    <s v="C008"/>
    <x v="32"/>
    <x v="2"/>
    <x v="2"/>
    <s v="Enugu"/>
    <s v="Enugu"/>
    <s v="P014"/>
    <x v="0"/>
    <s v="Paper"/>
    <s v="Paper Model 4"/>
    <n v="823.85"/>
    <n v="2"/>
    <n v="0.3"/>
    <x v="2246"/>
    <n v="2023"/>
    <x v="9"/>
    <n v="1.0001820719791225E-2"/>
    <s v="Profit"/>
    <s v="Small Order"/>
  </r>
  <r>
    <s v="O02380"/>
    <x v="708"/>
    <d v="2023-07-31T00:00:00"/>
    <s v="C024"/>
    <x v="77"/>
    <x v="2"/>
    <x v="2"/>
    <s v="Enugu"/>
    <s v="Enugu"/>
    <s v="P018"/>
    <x v="0"/>
    <s v="Binders"/>
    <s v="Binders Model 3"/>
    <n v="1232.92"/>
    <n v="4"/>
    <n v="0"/>
    <x v="2247"/>
    <n v="2023"/>
    <x v="1"/>
    <n v="0.25"/>
    <s v="Profit"/>
    <s v="Large Order"/>
  </r>
  <r>
    <s v="O02381"/>
    <x v="272"/>
    <d v="2023-07-11T00:00:00"/>
    <s v="C012"/>
    <x v="34"/>
    <x v="2"/>
    <x v="2"/>
    <s v="Enugu"/>
    <s v="Enugu"/>
    <s v="P004"/>
    <x v="2"/>
    <s v="Chairs"/>
    <s v="Chairs Model 4"/>
    <n v="567.05999999999995"/>
    <n v="2"/>
    <n v="0.2"/>
    <x v="2248"/>
    <n v="2023"/>
    <x v="1"/>
    <n v="9.0008112016365119E-2"/>
    <s v="Profit"/>
    <s v="Small Order"/>
  </r>
  <r>
    <s v="O02382"/>
    <x v="491"/>
    <d v="2023-02-11T00:00:00"/>
    <s v="C072"/>
    <x v="2"/>
    <x v="0"/>
    <x v="2"/>
    <s v="Enugu"/>
    <s v="Enugu"/>
    <s v="P009"/>
    <x v="2"/>
    <s v="Tables"/>
    <s v="Tables Model 4"/>
    <n v="792.84"/>
    <n v="10"/>
    <n v="0.1"/>
    <x v="1251"/>
    <n v="2023"/>
    <x v="8"/>
    <n v="0.16999646839210938"/>
    <s v="Profit"/>
    <s v="Small Order"/>
  </r>
  <r>
    <s v="O02383"/>
    <x v="670"/>
    <d v="2023-04-19T00:00:00"/>
    <s v="C016"/>
    <x v="61"/>
    <x v="2"/>
    <x v="1"/>
    <s v="Kaduna"/>
    <s v="Kaduna"/>
    <s v="P026"/>
    <x v="1"/>
    <s v="Accessories"/>
    <s v="Accessories Model 1"/>
    <n v="659.78"/>
    <n v="3"/>
    <n v="0.05"/>
    <x v="2249"/>
    <n v="2023"/>
    <x v="4"/>
    <n v="0.2099942405044106"/>
    <s v="Profit"/>
    <s v="Small Order"/>
  </r>
  <r>
    <s v="O02384"/>
    <x v="97"/>
    <d v="2024-02-12T00:00:00"/>
    <s v="C060"/>
    <x v="89"/>
    <x v="1"/>
    <x v="1"/>
    <s v="Kaduna"/>
    <s v="Kaduna"/>
    <s v="P028"/>
    <x v="1"/>
    <s v="Accessories"/>
    <s v="Accessories Model 3"/>
    <n v="781.39"/>
    <n v="2"/>
    <n v="0"/>
    <x v="2250"/>
    <n v="2024"/>
    <x v="8"/>
    <n v="0.25000319942666271"/>
    <s v="Profit"/>
    <s v="Small Order"/>
  </r>
  <r>
    <s v="O02385"/>
    <x v="692"/>
    <d v="2024-02-09T00:00:00"/>
    <s v="C061"/>
    <x v="62"/>
    <x v="2"/>
    <x v="2"/>
    <s v="Enugu"/>
    <s v="Enugu"/>
    <s v="P019"/>
    <x v="0"/>
    <s v="Binders"/>
    <s v="Binders Model 4"/>
    <n v="1917.9"/>
    <n v="5"/>
    <n v="0.05"/>
    <x v="2251"/>
    <n v="2024"/>
    <x v="8"/>
    <n v="0.21000052140361852"/>
    <s v="Profit"/>
    <s v="Large Order"/>
  </r>
  <r>
    <s v="O02386"/>
    <x v="716"/>
    <d v="2023-09-16T00:00:00"/>
    <s v="C050"/>
    <x v="4"/>
    <x v="1"/>
    <x v="1"/>
    <s v="Kaduna"/>
    <s v="Kaduna"/>
    <s v="P017"/>
    <x v="0"/>
    <s v="Binders"/>
    <s v="Binders Model 2"/>
    <n v="523.80999999999995"/>
    <n v="7"/>
    <n v="0"/>
    <x v="2252"/>
    <n v="2023"/>
    <x v="11"/>
    <n v="0.24999522727706611"/>
    <s v="Profit"/>
    <s v="Small Order"/>
  </r>
  <r>
    <s v="O02387"/>
    <x v="421"/>
    <d v="2023-12-16T00:00:00"/>
    <s v="C018"/>
    <x v="5"/>
    <x v="0"/>
    <x v="3"/>
    <s v="Lagos"/>
    <s v="Ikeja"/>
    <s v="P023"/>
    <x v="1"/>
    <s v="Phones"/>
    <s v="Phones Model 3"/>
    <n v="1211.1300000000001"/>
    <n v="5"/>
    <n v="0.2"/>
    <x v="2253"/>
    <n v="2023"/>
    <x v="5"/>
    <n v="8.9998596352166976E-2"/>
    <s v="Profit"/>
    <s v="Large Order"/>
  </r>
  <r>
    <s v="O02388"/>
    <x v="611"/>
    <d v="2023-12-19T00:00:00"/>
    <s v="C065"/>
    <x v="68"/>
    <x v="1"/>
    <x v="2"/>
    <s v="Enugu"/>
    <s v="Enugu"/>
    <s v="P007"/>
    <x v="2"/>
    <s v="Tables"/>
    <s v="Tables Model 2"/>
    <n v="619.33000000000004"/>
    <n v="2"/>
    <n v="0.1"/>
    <x v="2254"/>
    <n v="2023"/>
    <x v="5"/>
    <n v="0.17000629712754106"/>
    <s v="Profit"/>
    <s v="Small Order"/>
  </r>
  <r>
    <s v="O02389"/>
    <x v="462"/>
    <d v="2024-08-25T00:00:00"/>
    <s v="C038"/>
    <x v="28"/>
    <x v="2"/>
    <x v="3"/>
    <s v="Lagos"/>
    <s v="Ikeja"/>
    <s v="P019"/>
    <x v="0"/>
    <s v="Binders"/>
    <s v="Binders Model 4"/>
    <n v="1486.02"/>
    <n v="3"/>
    <n v="0.05"/>
    <x v="2255"/>
    <n v="2024"/>
    <x v="0"/>
    <n v="0.20999717365849721"/>
    <s v="Profit"/>
    <s v="Large Order"/>
  </r>
  <r>
    <s v="O02390"/>
    <x v="627"/>
    <d v="2024-02-01T00:00:00"/>
    <s v="C004"/>
    <x v="33"/>
    <x v="1"/>
    <x v="2"/>
    <s v="Enugu"/>
    <s v="Enugu"/>
    <s v="P012"/>
    <x v="0"/>
    <s v="Paper"/>
    <s v="Paper Model 2"/>
    <n v="1951.57"/>
    <n v="4"/>
    <n v="0.05"/>
    <x v="1637"/>
    <n v="2024"/>
    <x v="7"/>
    <n v="0.21000015372238762"/>
    <s v="Profit"/>
    <s v="Large Order"/>
  </r>
  <r>
    <s v="O02391"/>
    <x v="479"/>
    <d v="2023-09-28T00:00:00"/>
    <s v="C040"/>
    <x v="52"/>
    <x v="0"/>
    <x v="2"/>
    <s v="Enugu"/>
    <s v="Enugu"/>
    <s v="P030"/>
    <x v="1"/>
    <s v="Accessories"/>
    <s v="Accessories Model 5"/>
    <n v="672.17"/>
    <n v="3"/>
    <n v="0.05"/>
    <x v="1089"/>
    <n v="2023"/>
    <x v="11"/>
    <n v="0.21000639719118677"/>
    <s v="Profit"/>
    <s v="Small Order"/>
  </r>
  <r>
    <s v="O02392"/>
    <x v="114"/>
    <d v="2024-04-25T00:00:00"/>
    <s v="C035"/>
    <x v="24"/>
    <x v="2"/>
    <x v="2"/>
    <s v="Enugu"/>
    <s v="Enugu"/>
    <s v="P002"/>
    <x v="2"/>
    <s v="Chairs"/>
    <s v="Chairs Model 2"/>
    <n v="317.58"/>
    <n v="8"/>
    <n v="0.1"/>
    <x v="2256"/>
    <n v="2024"/>
    <x v="4"/>
    <n v="0.17000440833805658"/>
    <s v="Profit"/>
    <s v="Small Order"/>
  </r>
  <r>
    <s v="O02393"/>
    <x v="161"/>
    <d v="2024-01-29T00:00:00"/>
    <s v="C031"/>
    <x v="90"/>
    <x v="1"/>
    <x v="1"/>
    <s v="Kaduna"/>
    <s v="Kaduna"/>
    <s v="P015"/>
    <x v="0"/>
    <s v="Paper"/>
    <s v="Paper Model 5"/>
    <n v="750.57"/>
    <n v="7"/>
    <n v="0.3"/>
    <x v="2257"/>
    <n v="2024"/>
    <x v="7"/>
    <n v="1.0005728979309058E-2"/>
    <s v="Profit"/>
    <s v="Small Order"/>
  </r>
  <r>
    <s v="O02394"/>
    <x v="588"/>
    <d v="2023-03-09T00:00:00"/>
    <s v="C091"/>
    <x v="57"/>
    <x v="2"/>
    <x v="3"/>
    <s v="Lagos"/>
    <s v="Ikeja"/>
    <s v="P009"/>
    <x v="2"/>
    <s v="Tables"/>
    <s v="Tables Model 4"/>
    <n v="901.26"/>
    <n v="10"/>
    <n v="0.3"/>
    <x v="1134"/>
    <n v="2023"/>
    <x v="3"/>
    <n v="9.9971151499012485E-3"/>
    <s v="Profit"/>
    <s v="Small Order"/>
  </r>
  <r>
    <s v="O02395"/>
    <x v="543"/>
    <d v="2024-12-19T00:00:00"/>
    <s v="C093"/>
    <x v="83"/>
    <x v="1"/>
    <x v="3"/>
    <s v="Lagos"/>
    <s v="Ikeja"/>
    <s v="P014"/>
    <x v="0"/>
    <s v="Paper"/>
    <s v="Paper Model 4"/>
    <n v="1704.97"/>
    <n v="5"/>
    <n v="0.2"/>
    <x v="2258"/>
    <n v="2024"/>
    <x v="5"/>
    <n v="9.0001583605576627E-2"/>
    <s v="Profit"/>
    <s v="Large Order"/>
  </r>
  <r>
    <s v="O02396"/>
    <x v="72"/>
    <d v="2023-08-21T00:00:00"/>
    <s v="C034"/>
    <x v="96"/>
    <x v="1"/>
    <x v="0"/>
    <s v="Rivers"/>
    <s v="Port Harcourt"/>
    <s v="P014"/>
    <x v="0"/>
    <s v="Paper"/>
    <s v="Paper Model 4"/>
    <n v="1170.3800000000001"/>
    <n v="9"/>
    <n v="0.2"/>
    <x v="2259"/>
    <n v="2023"/>
    <x v="0"/>
    <n v="8.9996411421931335E-2"/>
    <s v="Profit"/>
    <s v="Large Order"/>
  </r>
  <r>
    <s v="O02397"/>
    <x v="488"/>
    <d v="2024-09-26T00:00:00"/>
    <s v="C043"/>
    <x v="81"/>
    <x v="1"/>
    <x v="3"/>
    <s v="Lagos"/>
    <s v="Ikeja"/>
    <s v="P030"/>
    <x v="1"/>
    <s v="Accessories"/>
    <s v="Accessories Model 5"/>
    <n v="816.51"/>
    <n v="6"/>
    <n v="0.2"/>
    <x v="2260"/>
    <n v="2024"/>
    <x v="11"/>
    <n v="9.0005021371446767E-2"/>
    <s v="Profit"/>
    <s v="Small Order"/>
  </r>
  <r>
    <s v="O02398"/>
    <x v="494"/>
    <d v="2023-05-19T00:00:00"/>
    <s v="C065"/>
    <x v="68"/>
    <x v="1"/>
    <x v="0"/>
    <s v="Rivers"/>
    <s v="Port Harcourt"/>
    <s v="P014"/>
    <x v="0"/>
    <s v="Paper"/>
    <s v="Paper Model 4"/>
    <n v="1805.61"/>
    <n v="10"/>
    <n v="0.2"/>
    <x v="2261"/>
    <n v="2023"/>
    <x v="2"/>
    <n v="8.9997286235676585E-2"/>
    <s v="Profit"/>
    <s v="Large Order"/>
  </r>
  <r>
    <s v="O02399"/>
    <x v="673"/>
    <d v="2024-10-10T00:00:00"/>
    <s v="C024"/>
    <x v="77"/>
    <x v="2"/>
    <x v="1"/>
    <s v="Kaduna"/>
    <s v="Kaduna"/>
    <s v="P015"/>
    <x v="0"/>
    <s v="Paper"/>
    <s v="Paper Model 5"/>
    <n v="203.34"/>
    <n v="2"/>
    <n v="0.1"/>
    <x v="2262"/>
    <n v="2024"/>
    <x v="6"/>
    <n v="0.17001081931739942"/>
    <s v="Profit"/>
    <s v="Small Order"/>
  </r>
  <r>
    <s v="O02400"/>
    <x v="214"/>
    <d v="2024-01-19T00:00:00"/>
    <s v="C067"/>
    <x v="47"/>
    <x v="1"/>
    <x v="2"/>
    <s v="Enugu"/>
    <s v="Enugu"/>
    <s v="P009"/>
    <x v="2"/>
    <s v="Tables"/>
    <s v="Tables Model 4"/>
    <n v="160.57"/>
    <n v="5"/>
    <n v="0.05"/>
    <x v="2263"/>
    <n v="2024"/>
    <x v="7"/>
    <n v="0.21000186834402443"/>
    <s v="Profit"/>
    <s v="Small Order"/>
  </r>
  <r>
    <s v="O02401"/>
    <x v="508"/>
    <d v="2024-11-19T00:00:00"/>
    <s v="C009"/>
    <x v="66"/>
    <x v="0"/>
    <x v="2"/>
    <s v="Enugu"/>
    <s v="Enugu"/>
    <s v="P028"/>
    <x v="1"/>
    <s v="Accessories"/>
    <s v="Accessories Model 3"/>
    <n v="1092.71"/>
    <n v="10"/>
    <n v="0.1"/>
    <x v="2264"/>
    <n v="2024"/>
    <x v="9"/>
    <n v="0.16999935939087221"/>
    <s v="Profit"/>
    <s v="Large Order"/>
  </r>
  <r>
    <s v="O02402"/>
    <x v="135"/>
    <d v="2023-09-28T00:00:00"/>
    <s v="C028"/>
    <x v="92"/>
    <x v="1"/>
    <x v="0"/>
    <s v="Rivers"/>
    <s v="Port Harcourt"/>
    <s v="P027"/>
    <x v="1"/>
    <s v="Accessories"/>
    <s v="Accessories Model 2"/>
    <n v="1647.13"/>
    <n v="4"/>
    <n v="0.3"/>
    <x v="2265"/>
    <n v="2023"/>
    <x v="11"/>
    <n v="9.9992107483926566E-3"/>
    <s v="Profit"/>
    <s v="Large Order"/>
  </r>
  <r>
    <s v="O02403"/>
    <x v="569"/>
    <d v="2024-03-09T00:00:00"/>
    <s v="C059"/>
    <x v="60"/>
    <x v="0"/>
    <x v="2"/>
    <s v="Enugu"/>
    <s v="Enugu"/>
    <s v="P007"/>
    <x v="2"/>
    <s v="Tables"/>
    <s v="Tables Model 2"/>
    <n v="737.38"/>
    <n v="10"/>
    <n v="0.2"/>
    <x v="2266"/>
    <n v="2024"/>
    <x v="3"/>
    <n v="8.999430415796468E-2"/>
    <s v="Profit"/>
    <s v="Small Order"/>
  </r>
  <r>
    <s v="O02404"/>
    <x v="706"/>
    <d v="2024-01-11T00:00:00"/>
    <s v="C065"/>
    <x v="68"/>
    <x v="1"/>
    <x v="1"/>
    <s v="Kaduna"/>
    <s v="Kaduna"/>
    <s v="P009"/>
    <x v="2"/>
    <s v="Tables"/>
    <s v="Tables Model 4"/>
    <n v="1490.81"/>
    <n v="1"/>
    <n v="0.2"/>
    <x v="2267"/>
    <n v="2024"/>
    <x v="7"/>
    <n v="8.9998054748760742E-2"/>
    <s v="Profit"/>
    <s v="Large Order"/>
  </r>
  <r>
    <s v="O02405"/>
    <x v="686"/>
    <d v="2024-03-04T00:00:00"/>
    <s v="C023"/>
    <x v="40"/>
    <x v="0"/>
    <x v="2"/>
    <s v="Enugu"/>
    <s v="Enugu"/>
    <s v="P008"/>
    <x v="2"/>
    <s v="Tables"/>
    <s v="Tables Model 3"/>
    <n v="141.99"/>
    <n v="4"/>
    <n v="0.05"/>
    <x v="2268"/>
    <n v="2024"/>
    <x v="3"/>
    <n v="0.21001478977392773"/>
    <s v="Profit"/>
    <s v="Small Order"/>
  </r>
  <r>
    <s v="O02406"/>
    <x v="578"/>
    <d v="2024-06-11T00:00:00"/>
    <s v="C018"/>
    <x v="5"/>
    <x v="0"/>
    <x v="2"/>
    <s v="Enugu"/>
    <s v="Enugu"/>
    <s v="P024"/>
    <x v="1"/>
    <s v="Phones"/>
    <s v="Phones Model 4"/>
    <n v="1661.84"/>
    <n v="9"/>
    <n v="0"/>
    <x v="2269"/>
    <n v="2024"/>
    <x v="10"/>
    <n v="0.25"/>
    <s v="Profit"/>
    <s v="Large Order"/>
  </r>
  <r>
    <s v="O02407"/>
    <x v="552"/>
    <d v="2023-08-05T00:00:00"/>
    <s v="C063"/>
    <x v="10"/>
    <x v="0"/>
    <x v="2"/>
    <s v="Enugu"/>
    <s v="Enugu"/>
    <s v="P001"/>
    <x v="2"/>
    <s v="Chairs"/>
    <s v="Chairs Model 1"/>
    <n v="1118.1199999999999"/>
    <n v="10"/>
    <n v="0.2"/>
    <x v="2270"/>
    <n v="2023"/>
    <x v="0"/>
    <n v="8.9999284513290173E-2"/>
    <s v="Profit"/>
    <s v="Large Order"/>
  </r>
  <r>
    <s v="O02408"/>
    <x v="290"/>
    <d v="2023-10-05T00:00:00"/>
    <s v="C054"/>
    <x v="80"/>
    <x v="0"/>
    <x v="0"/>
    <s v="Rivers"/>
    <s v="Port Harcourt"/>
    <s v="P014"/>
    <x v="0"/>
    <s v="Paper"/>
    <s v="Paper Model 4"/>
    <n v="919.38"/>
    <n v="6"/>
    <n v="0.3"/>
    <x v="2271"/>
    <n v="2023"/>
    <x v="6"/>
    <n v="9.9958667797863769E-3"/>
    <s v="Profit"/>
    <s v="Small Order"/>
  </r>
  <r>
    <s v="O02409"/>
    <x v="571"/>
    <d v="2023-09-09T00:00:00"/>
    <s v="C030"/>
    <x v="22"/>
    <x v="1"/>
    <x v="2"/>
    <s v="Enugu"/>
    <s v="Enugu"/>
    <s v="P028"/>
    <x v="1"/>
    <s v="Accessories"/>
    <s v="Accessories Model 3"/>
    <n v="470.2"/>
    <n v="6"/>
    <n v="0.2"/>
    <x v="2272"/>
    <n v="2023"/>
    <x v="11"/>
    <n v="9.0004253509145052E-2"/>
    <s v="Profit"/>
    <s v="Small Order"/>
  </r>
  <r>
    <s v="O02410"/>
    <x v="615"/>
    <d v="2023-03-31T00:00:00"/>
    <s v="C074"/>
    <x v="37"/>
    <x v="0"/>
    <x v="1"/>
    <s v="Kaduna"/>
    <s v="Kaduna"/>
    <s v="P018"/>
    <x v="0"/>
    <s v="Binders"/>
    <s v="Binders Model 3"/>
    <n v="93.56"/>
    <n v="8"/>
    <n v="0.1"/>
    <x v="2273"/>
    <n v="2023"/>
    <x v="3"/>
    <n v="0.17005130397605814"/>
    <s v="Profit"/>
    <s v="Small Order"/>
  </r>
  <r>
    <s v="O02411"/>
    <x v="95"/>
    <d v="2023-12-19T00:00:00"/>
    <s v="C098"/>
    <x v="14"/>
    <x v="0"/>
    <x v="3"/>
    <s v="Lagos"/>
    <s v="Ikeja"/>
    <s v="P027"/>
    <x v="1"/>
    <s v="Accessories"/>
    <s v="Accessories Model 2"/>
    <n v="1260.1600000000001"/>
    <n v="7"/>
    <n v="0"/>
    <x v="2274"/>
    <n v="2023"/>
    <x v="5"/>
    <n v="0.25"/>
    <s v="Profit"/>
    <s v="Large Order"/>
  </r>
  <r>
    <s v="O02412"/>
    <x v="486"/>
    <d v="2024-09-14T00:00:00"/>
    <s v="C079"/>
    <x v="6"/>
    <x v="2"/>
    <x v="0"/>
    <s v="Rivers"/>
    <s v="Port Harcourt"/>
    <s v="P007"/>
    <x v="2"/>
    <s v="Tables"/>
    <s v="Tables Model 2"/>
    <n v="1329.27"/>
    <n v="6"/>
    <n v="0.1"/>
    <x v="2275"/>
    <n v="2024"/>
    <x v="11"/>
    <n v="0.1700030843997081"/>
    <s v="Profit"/>
    <s v="Large Order"/>
  </r>
  <r>
    <s v="O02413"/>
    <x v="415"/>
    <d v="2024-04-08T00:00:00"/>
    <s v="C031"/>
    <x v="90"/>
    <x v="1"/>
    <x v="0"/>
    <s v="Rivers"/>
    <s v="Port Harcourt"/>
    <s v="P003"/>
    <x v="2"/>
    <s v="Chairs"/>
    <s v="Chairs Model 3"/>
    <n v="1340.01"/>
    <n v="7"/>
    <n v="0.3"/>
    <x v="2276"/>
    <n v="2024"/>
    <x v="4"/>
    <n v="9.9999253736912409E-3"/>
    <s v="Profit"/>
    <s v="Large Order"/>
  </r>
  <r>
    <s v="O02414"/>
    <x v="514"/>
    <d v="2024-06-08T00:00:00"/>
    <s v="C004"/>
    <x v="33"/>
    <x v="1"/>
    <x v="0"/>
    <s v="Rivers"/>
    <s v="Port Harcourt"/>
    <s v="P002"/>
    <x v="2"/>
    <s v="Chairs"/>
    <s v="Chairs Model 2"/>
    <n v="365.66"/>
    <n v="2"/>
    <n v="0.05"/>
    <x v="2277"/>
    <n v="2024"/>
    <x v="10"/>
    <n v="0.21000382869332168"/>
    <s v="Profit"/>
    <s v="Small Order"/>
  </r>
  <r>
    <s v="O02415"/>
    <x v="664"/>
    <d v="2024-07-15T00:00:00"/>
    <s v="C036"/>
    <x v="84"/>
    <x v="1"/>
    <x v="2"/>
    <s v="Enugu"/>
    <s v="Enugu"/>
    <s v="P016"/>
    <x v="0"/>
    <s v="Binders"/>
    <s v="Binders Model 1"/>
    <n v="1533.98"/>
    <n v="1"/>
    <n v="0.2"/>
    <x v="2278"/>
    <n v="2024"/>
    <x v="1"/>
    <n v="9.0001173418167116E-2"/>
    <s v="Profit"/>
    <s v="Large Order"/>
  </r>
  <r>
    <s v="O02416"/>
    <x v="263"/>
    <d v="2024-06-12T00:00:00"/>
    <s v="C026"/>
    <x v="50"/>
    <x v="1"/>
    <x v="3"/>
    <s v="Lagos"/>
    <s v="Ikeja"/>
    <s v="P015"/>
    <x v="0"/>
    <s v="Paper"/>
    <s v="Paper Model 5"/>
    <n v="1019.65"/>
    <n v="8"/>
    <n v="0.1"/>
    <x v="522"/>
    <n v="2024"/>
    <x v="10"/>
    <n v="0.1699995096356593"/>
    <s v="Profit"/>
    <s v="Large Order"/>
  </r>
  <r>
    <s v="O02417"/>
    <x v="626"/>
    <d v="2023-11-19T00:00:00"/>
    <s v="C075"/>
    <x v="97"/>
    <x v="0"/>
    <x v="1"/>
    <s v="Kaduna"/>
    <s v="Kaduna"/>
    <s v="P029"/>
    <x v="1"/>
    <s v="Accessories"/>
    <s v="Accessories Model 4"/>
    <n v="170.04"/>
    <n v="3"/>
    <n v="0.05"/>
    <x v="2279"/>
    <n v="2023"/>
    <x v="9"/>
    <n v="0.21000940955069397"/>
    <s v="Profit"/>
    <s v="Small Order"/>
  </r>
  <r>
    <s v="O02418"/>
    <x v="186"/>
    <d v="2024-08-28T00:00:00"/>
    <s v="C040"/>
    <x v="52"/>
    <x v="0"/>
    <x v="0"/>
    <s v="Rivers"/>
    <s v="Port Harcourt"/>
    <s v="P012"/>
    <x v="0"/>
    <s v="Paper"/>
    <s v="Paper Model 2"/>
    <n v="874.43"/>
    <n v="3"/>
    <n v="0.1"/>
    <x v="2280"/>
    <n v="2024"/>
    <x v="0"/>
    <n v="0.16999645483343437"/>
    <s v="Profit"/>
    <s v="Small Order"/>
  </r>
  <r>
    <s v="O02419"/>
    <x v="142"/>
    <d v="2024-07-10T00:00:00"/>
    <s v="C065"/>
    <x v="68"/>
    <x v="1"/>
    <x v="3"/>
    <s v="Lagos"/>
    <s v="Ikeja"/>
    <s v="P011"/>
    <x v="0"/>
    <s v="Paper"/>
    <s v="Paper Model 1"/>
    <n v="770.82"/>
    <n v="5"/>
    <n v="0"/>
    <x v="2281"/>
    <n v="2024"/>
    <x v="1"/>
    <n v="0.25000648659868713"/>
    <s v="Profit"/>
    <s v="Small Order"/>
  </r>
  <r>
    <s v="O02420"/>
    <x v="206"/>
    <d v="2023-08-22T00:00:00"/>
    <s v="C056"/>
    <x v="17"/>
    <x v="0"/>
    <x v="0"/>
    <s v="Rivers"/>
    <s v="Port Harcourt"/>
    <s v="P019"/>
    <x v="0"/>
    <s v="Binders"/>
    <s v="Binders Model 4"/>
    <n v="1643.86"/>
    <n v="3"/>
    <n v="0.2"/>
    <x v="2282"/>
    <n v="2023"/>
    <x v="0"/>
    <n v="9.0001581643205625E-2"/>
    <s v="Profit"/>
    <s v="Large Order"/>
  </r>
  <r>
    <s v="O02421"/>
    <x v="494"/>
    <d v="2023-05-16T00:00:00"/>
    <s v="C068"/>
    <x v="7"/>
    <x v="1"/>
    <x v="3"/>
    <s v="Lagos"/>
    <s v="Ikeja"/>
    <s v="P027"/>
    <x v="1"/>
    <s v="Accessories"/>
    <s v="Accessories Model 2"/>
    <n v="1483.93"/>
    <n v="7"/>
    <n v="0.05"/>
    <x v="2283"/>
    <n v="2023"/>
    <x v="2"/>
    <n v="0.21000316726530227"/>
    <s v="Profit"/>
    <s v="Large Order"/>
  </r>
  <r>
    <s v="O02422"/>
    <x v="94"/>
    <d v="2024-05-01T00:00:00"/>
    <s v="C075"/>
    <x v="97"/>
    <x v="0"/>
    <x v="0"/>
    <s v="Rivers"/>
    <s v="Port Harcourt"/>
    <s v="P023"/>
    <x v="1"/>
    <s v="Phones"/>
    <s v="Phones Model 3"/>
    <n v="1170.26"/>
    <n v="10"/>
    <n v="0"/>
    <x v="2284"/>
    <n v="2024"/>
    <x v="4"/>
    <n v="0.24999572744518311"/>
    <s v="Profit"/>
    <s v="Large Order"/>
  </r>
  <r>
    <s v="O02423"/>
    <x v="63"/>
    <d v="2024-10-05T00:00:00"/>
    <s v="C057"/>
    <x v="70"/>
    <x v="1"/>
    <x v="1"/>
    <s v="Kaduna"/>
    <s v="Kaduna"/>
    <s v="P012"/>
    <x v="0"/>
    <s v="Paper"/>
    <s v="Paper Model 2"/>
    <n v="1273.71"/>
    <n v="1"/>
    <n v="0.1"/>
    <x v="2285"/>
    <n v="2024"/>
    <x v="11"/>
    <n v="0.16999945042435091"/>
    <s v="Profit"/>
    <s v="Large Order"/>
  </r>
  <r>
    <s v="O02424"/>
    <x v="717"/>
    <d v="2024-04-14T00:00:00"/>
    <s v="C061"/>
    <x v="62"/>
    <x v="2"/>
    <x v="3"/>
    <s v="Lagos"/>
    <s v="Ikeja"/>
    <s v="P018"/>
    <x v="0"/>
    <s v="Binders"/>
    <s v="Binders Model 3"/>
    <n v="1722.47"/>
    <n v="9"/>
    <n v="0.05"/>
    <x v="2286"/>
    <n v="2024"/>
    <x v="4"/>
    <n v="0.21000075473012594"/>
    <s v="Profit"/>
    <s v="Large Order"/>
  </r>
  <r>
    <s v="O02425"/>
    <x v="356"/>
    <d v="2023-03-14T00:00:00"/>
    <s v="C086"/>
    <x v="51"/>
    <x v="1"/>
    <x v="0"/>
    <s v="Rivers"/>
    <s v="Port Harcourt"/>
    <s v="P015"/>
    <x v="0"/>
    <s v="Paper"/>
    <s v="Paper Model 5"/>
    <n v="1704.03"/>
    <n v="7"/>
    <n v="0.2"/>
    <x v="2287"/>
    <n v="2023"/>
    <x v="3"/>
    <n v="8.9998415520853511E-2"/>
    <s v="Profit"/>
    <s v="Large Order"/>
  </r>
  <r>
    <s v="O02426"/>
    <x v="655"/>
    <d v="2024-04-28T00:00:00"/>
    <s v="C009"/>
    <x v="66"/>
    <x v="0"/>
    <x v="0"/>
    <s v="Rivers"/>
    <s v="Port Harcourt"/>
    <s v="P006"/>
    <x v="2"/>
    <s v="Tables"/>
    <s v="Tables Model 1"/>
    <n v="535.17999999999995"/>
    <n v="8"/>
    <n v="0"/>
    <x v="2288"/>
    <n v="2024"/>
    <x v="4"/>
    <n v="0.24999065734892933"/>
    <s v="Profit"/>
    <s v="Small Order"/>
  </r>
  <r>
    <s v="O02427"/>
    <x v="556"/>
    <d v="2024-12-07T00:00:00"/>
    <s v="C078"/>
    <x v="98"/>
    <x v="2"/>
    <x v="0"/>
    <s v="Rivers"/>
    <s v="Port Harcourt"/>
    <s v="P012"/>
    <x v="0"/>
    <s v="Paper"/>
    <s v="Paper Model 2"/>
    <n v="541.71"/>
    <n v="7"/>
    <n v="0"/>
    <x v="2289"/>
    <n v="2024"/>
    <x v="5"/>
    <n v="0.25000461501541416"/>
    <s v="Profit"/>
    <s v="Small Order"/>
  </r>
  <r>
    <s v="O02428"/>
    <x v="495"/>
    <d v="2024-07-31T00:00:00"/>
    <s v="C088"/>
    <x v="27"/>
    <x v="1"/>
    <x v="3"/>
    <s v="Lagos"/>
    <s v="Ikeja"/>
    <s v="P019"/>
    <x v="0"/>
    <s v="Binders"/>
    <s v="Binders Model 4"/>
    <n v="439.2"/>
    <n v="5"/>
    <n v="0.05"/>
    <x v="2290"/>
    <n v="2024"/>
    <x v="1"/>
    <n v="0.20999544626593808"/>
    <s v="Profit"/>
    <s v="Small Order"/>
  </r>
  <r>
    <s v="O02429"/>
    <x v="45"/>
    <d v="2023-04-25T00:00:00"/>
    <s v="C060"/>
    <x v="89"/>
    <x v="1"/>
    <x v="1"/>
    <s v="Kaduna"/>
    <s v="Kaduna"/>
    <s v="P019"/>
    <x v="0"/>
    <s v="Binders"/>
    <s v="Binders Model 4"/>
    <n v="1753.19"/>
    <n v="3"/>
    <n v="0"/>
    <x v="2291"/>
    <n v="2023"/>
    <x v="4"/>
    <n v="0.25000142597208519"/>
    <s v="Profit"/>
    <s v="Large Order"/>
  </r>
  <r>
    <s v="O02430"/>
    <x v="111"/>
    <d v="2024-08-21T00:00:00"/>
    <s v="C025"/>
    <x v="87"/>
    <x v="0"/>
    <x v="3"/>
    <s v="Lagos"/>
    <s v="Ikeja"/>
    <s v="P002"/>
    <x v="2"/>
    <s v="Chairs"/>
    <s v="Chairs Model 2"/>
    <n v="1049.6300000000001"/>
    <n v="7"/>
    <n v="0.05"/>
    <x v="524"/>
    <n v="2024"/>
    <x v="0"/>
    <n v="0.2099978087516553"/>
    <s v="Profit"/>
    <s v="Large Order"/>
  </r>
  <r>
    <s v="O02431"/>
    <x v="148"/>
    <d v="2023-01-19T00:00:00"/>
    <s v="C007"/>
    <x v="88"/>
    <x v="0"/>
    <x v="3"/>
    <s v="Lagos"/>
    <s v="Ikeja"/>
    <s v="P004"/>
    <x v="2"/>
    <s v="Chairs"/>
    <s v="Chairs Model 4"/>
    <n v="44.1"/>
    <n v="10"/>
    <n v="0.1"/>
    <x v="2292"/>
    <n v="2023"/>
    <x v="7"/>
    <n v="0.17006802721088435"/>
    <s v="Profit"/>
    <s v="Small Order"/>
  </r>
  <r>
    <s v="O02432"/>
    <x v="557"/>
    <d v="2023-08-27T00:00:00"/>
    <s v="C066"/>
    <x v="63"/>
    <x v="1"/>
    <x v="1"/>
    <s v="Kaduna"/>
    <s v="Kaduna"/>
    <s v="P001"/>
    <x v="2"/>
    <s v="Chairs"/>
    <s v="Chairs Model 1"/>
    <n v="899.46"/>
    <n v="2"/>
    <n v="0.3"/>
    <x v="1353"/>
    <n v="2023"/>
    <x v="0"/>
    <n v="9.9948858203811174E-3"/>
    <s v="Profit"/>
    <s v="Small Order"/>
  </r>
  <r>
    <s v="O02433"/>
    <x v="330"/>
    <d v="2024-02-01T00:00:00"/>
    <s v="C039"/>
    <x v="0"/>
    <x v="0"/>
    <x v="1"/>
    <s v="Kaduna"/>
    <s v="Kaduna"/>
    <s v="P028"/>
    <x v="1"/>
    <s v="Accessories"/>
    <s v="Accessories Model 3"/>
    <n v="659.51"/>
    <n v="1"/>
    <n v="0.1"/>
    <x v="2293"/>
    <n v="2024"/>
    <x v="7"/>
    <n v="0.17000500371487923"/>
    <s v="Profit"/>
    <s v="Small Order"/>
  </r>
  <r>
    <s v="O02434"/>
    <x v="564"/>
    <d v="2024-10-29T00:00:00"/>
    <s v="C079"/>
    <x v="6"/>
    <x v="2"/>
    <x v="0"/>
    <s v="Rivers"/>
    <s v="Port Harcourt"/>
    <s v="P018"/>
    <x v="0"/>
    <s v="Binders"/>
    <s v="Binders Model 3"/>
    <n v="1065.72"/>
    <n v="1"/>
    <n v="0.3"/>
    <x v="2294"/>
    <n v="2024"/>
    <x v="6"/>
    <n v="1.0002627331756934E-2"/>
    <s v="Profit"/>
    <s v="Large Order"/>
  </r>
  <r>
    <s v="O02435"/>
    <x v="610"/>
    <d v="2023-07-05T00:00:00"/>
    <s v="C040"/>
    <x v="52"/>
    <x v="0"/>
    <x v="0"/>
    <s v="Rivers"/>
    <s v="Port Harcourt"/>
    <s v="P025"/>
    <x v="1"/>
    <s v="Phones"/>
    <s v="Phones Model 5"/>
    <n v="136.9"/>
    <n v="6"/>
    <n v="0.2"/>
    <x v="2295"/>
    <n v="2023"/>
    <x v="10"/>
    <n v="8.99926953981008E-2"/>
    <s v="Profit"/>
    <s v="Small Order"/>
  </r>
  <r>
    <s v="O02436"/>
    <x v="30"/>
    <d v="2023-02-28T00:00:00"/>
    <s v="C065"/>
    <x v="68"/>
    <x v="1"/>
    <x v="3"/>
    <s v="Lagos"/>
    <s v="Ikeja"/>
    <s v="P003"/>
    <x v="2"/>
    <s v="Chairs"/>
    <s v="Chairs Model 3"/>
    <n v="69.62"/>
    <n v="5"/>
    <n v="0"/>
    <x v="2296"/>
    <n v="2023"/>
    <x v="8"/>
    <n v="0.25007181844297616"/>
    <s v="Profit"/>
    <s v="Small Order"/>
  </r>
  <r>
    <s v="O02437"/>
    <x v="555"/>
    <d v="2024-03-01T00:00:00"/>
    <s v="C051"/>
    <x v="67"/>
    <x v="1"/>
    <x v="3"/>
    <s v="Lagos"/>
    <s v="Ikeja"/>
    <s v="P021"/>
    <x v="1"/>
    <s v="Phones"/>
    <s v="Phones Model 1"/>
    <n v="1855.91"/>
    <n v="10"/>
    <n v="0.05"/>
    <x v="2297"/>
    <n v="2024"/>
    <x v="8"/>
    <n v="0.20999940729884531"/>
    <s v="Profit"/>
    <s v="Large Order"/>
  </r>
  <r>
    <s v="O02438"/>
    <x v="537"/>
    <d v="2024-04-01T00:00:00"/>
    <s v="C043"/>
    <x v="81"/>
    <x v="1"/>
    <x v="2"/>
    <s v="Enugu"/>
    <s v="Enugu"/>
    <s v="P017"/>
    <x v="0"/>
    <s v="Binders"/>
    <s v="Binders Model 2"/>
    <n v="58.65"/>
    <n v="3"/>
    <n v="0.3"/>
    <x v="2298"/>
    <n v="2024"/>
    <x v="3"/>
    <n v="1.0059676044330775E-2"/>
    <s v="Profit"/>
    <s v="Small Order"/>
  </r>
  <r>
    <s v="O02439"/>
    <x v="545"/>
    <d v="2024-05-18T00:00:00"/>
    <s v="C077"/>
    <x v="59"/>
    <x v="1"/>
    <x v="1"/>
    <s v="Kaduna"/>
    <s v="Kaduna"/>
    <s v="P008"/>
    <x v="2"/>
    <s v="Tables"/>
    <s v="Tables Model 3"/>
    <n v="1580.83"/>
    <n v="1"/>
    <n v="0.2"/>
    <x v="2299"/>
    <n v="2024"/>
    <x v="2"/>
    <n v="8.9997026878285466E-2"/>
    <s v="Profit"/>
    <s v="Large Order"/>
  </r>
  <r>
    <s v="O02440"/>
    <x v="564"/>
    <d v="2024-10-29T00:00:00"/>
    <s v="C073"/>
    <x v="21"/>
    <x v="2"/>
    <x v="2"/>
    <s v="Enugu"/>
    <s v="Enugu"/>
    <s v="P014"/>
    <x v="0"/>
    <s v="Paper"/>
    <s v="Paper Model 4"/>
    <n v="158.75"/>
    <n v="10"/>
    <n v="0.3"/>
    <x v="2300"/>
    <n v="2024"/>
    <x v="6"/>
    <n v="1.0015748031496064E-2"/>
    <s v="Profit"/>
    <s v="Small Order"/>
  </r>
  <r>
    <s v="O02441"/>
    <x v="716"/>
    <d v="2023-09-22T00:00:00"/>
    <s v="C079"/>
    <x v="6"/>
    <x v="2"/>
    <x v="3"/>
    <s v="Lagos"/>
    <s v="Ikeja"/>
    <s v="P001"/>
    <x v="2"/>
    <s v="Chairs"/>
    <s v="Chairs Model 1"/>
    <n v="1985.06"/>
    <n v="4"/>
    <n v="0.3"/>
    <x v="2301"/>
    <n v="2023"/>
    <x v="11"/>
    <n v="9.99969774213374E-3"/>
    <s v="Profit"/>
    <s v="Large Order"/>
  </r>
  <r>
    <s v="O02442"/>
    <x v="426"/>
    <d v="2023-09-06T00:00:00"/>
    <s v="C079"/>
    <x v="6"/>
    <x v="2"/>
    <x v="3"/>
    <s v="Lagos"/>
    <s v="Ikeja"/>
    <s v="P023"/>
    <x v="1"/>
    <s v="Phones"/>
    <s v="Phones Model 3"/>
    <n v="628.91999999999996"/>
    <n v="7"/>
    <n v="0.2"/>
    <x v="2302"/>
    <n v="2023"/>
    <x v="0"/>
    <n v="8.9995547923424291E-2"/>
    <s v="Profit"/>
    <s v="Small Order"/>
  </r>
  <r>
    <s v="O02443"/>
    <x v="222"/>
    <d v="2023-08-21T00:00:00"/>
    <s v="C022"/>
    <x v="85"/>
    <x v="1"/>
    <x v="3"/>
    <s v="Lagos"/>
    <s v="Ikeja"/>
    <s v="P018"/>
    <x v="0"/>
    <s v="Binders"/>
    <s v="Binders Model 3"/>
    <n v="1917.36"/>
    <n v="8"/>
    <n v="0"/>
    <x v="2303"/>
    <n v="2023"/>
    <x v="0"/>
    <n v="0.25"/>
    <s v="Profit"/>
    <s v="Large Order"/>
  </r>
  <r>
    <s v="O02444"/>
    <x v="518"/>
    <d v="2023-06-11T00:00:00"/>
    <s v="C076"/>
    <x v="42"/>
    <x v="2"/>
    <x v="0"/>
    <s v="Rivers"/>
    <s v="Port Harcourt"/>
    <s v="P011"/>
    <x v="0"/>
    <s v="Paper"/>
    <s v="Paper Model 1"/>
    <n v="151.52000000000001"/>
    <n v="6"/>
    <n v="0.2"/>
    <x v="2304"/>
    <n v="2023"/>
    <x v="10"/>
    <n v="9.0021119324181623E-2"/>
    <s v="Profit"/>
    <s v="Small Order"/>
  </r>
  <r>
    <s v="O02445"/>
    <x v="223"/>
    <d v="2023-03-20T00:00:00"/>
    <s v="C016"/>
    <x v="61"/>
    <x v="2"/>
    <x v="3"/>
    <s v="Lagos"/>
    <s v="Ikeja"/>
    <s v="P006"/>
    <x v="2"/>
    <s v="Tables"/>
    <s v="Tables Model 1"/>
    <n v="1777.05"/>
    <n v="2"/>
    <n v="0.1"/>
    <x v="2305"/>
    <n v="2023"/>
    <x v="3"/>
    <n v="0.17000084409555163"/>
    <s v="Profit"/>
    <s v="Large Order"/>
  </r>
  <r>
    <s v="O02446"/>
    <x v="646"/>
    <d v="2024-09-01T00:00:00"/>
    <s v="C087"/>
    <x v="11"/>
    <x v="1"/>
    <x v="3"/>
    <s v="Lagos"/>
    <s v="Ikeja"/>
    <s v="P012"/>
    <x v="0"/>
    <s v="Paper"/>
    <s v="Paper Model 2"/>
    <n v="554.5"/>
    <n v="4"/>
    <n v="0.2"/>
    <x v="2306"/>
    <n v="2024"/>
    <x v="0"/>
    <n v="8.9990982867448152E-2"/>
    <s v="Profit"/>
    <s v="Small Order"/>
  </r>
  <r>
    <s v="O02447"/>
    <x v="125"/>
    <d v="2024-01-04T00:00:00"/>
    <s v="C005"/>
    <x v="29"/>
    <x v="2"/>
    <x v="0"/>
    <s v="Rivers"/>
    <s v="Port Harcourt"/>
    <s v="P018"/>
    <x v="0"/>
    <s v="Binders"/>
    <s v="Binders Model 3"/>
    <n v="780.22"/>
    <n v="4"/>
    <n v="0"/>
    <x v="2307"/>
    <n v="2023"/>
    <x v="5"/>
    <n v="0.25000640844889904"/>
    <s v="Profit"/>
    <s v="Small Order"/>
  </r>
  <r>
    <s v="O02448"/>
    <x v="385"/>
    <d v="2023-07-16T00:00:00"/>
    <s v="C022"/>
    <x v="85"/>
    <x v="1"/>
    <x v="1"/>
    <s v="Kaduna"/>
    <s v="Kaduna"/>
    <s v="P002"/>
    <x v="2"/>
    <s v="Chairs"/>
    <s v="Chairs Model 2"/>
    <n v="1574.27"/>
    <n v="8"/>
    <n v="0.05"/>
    <x v="2308"/>
    <n v="2023"/>
    <x v="1"/>
    <n v="0.21000209620967181"/>
    <s v="Profit"/>
    <s v="Large Order"/>
  </r>
  <r>
    <s v="O02449"/>
    <x v="233"/>
    <d v="2023-04-08T00:00:00"/>
    <s v="C079"/>
    <x v="6"/>
    <x v="2"/>
    <x v="3"/>
    <s v="Lagos"/>
    <s v="Ikeja"/>
    <s v="P015"/>
    <x v="0"/>
    <s v="Paper"/>
    <s v="Paper Model 5"/>
    <n v="1474.59"/>
    <n v="2"/>
    <n v="0"/>
    <x v="1329"/>
    <n v="2023"/>
    <x v="4"/>
    <n v="0.25000169538651423"/>
    <s v="Profit"/>
    <s v="Large Order"/>
  </r>
  <r>
    <s v="O02450"/>
    <x v="575"/>
    <d v="2024-10-08T00:00:00"/>
    <s v="C083"/>
    <x v="71"/>
    <x v="1"/>
    <x v="3"/>
    <s v="Lagos"/>
    <s v="Ikeja"/>
    <s v="P013"/>
    <x v="0"/>
    <s v="Paper"/>
    <s v="Paper Model 3"/>
    <n v="1835.95"/>
    <n v="6"/>
    <n v="0.3"/>
    <x v="2309"/>
    <n v="2024"/>
    <x v="6"/>
    <n v="1.0000272338571311E-2"/>
    <s v="Profit"/>
    <s v="Large Order"/>
  </r>
  <r>
    <s v="O02451"/>
    <x v="467"/>
    <d v="2024-02-08T00:00:00"/>
    <s v="C022"/>
    <x v="85"/>
    <x v="1"/>
    <x v="0"/>
    <s v="Rivers"/>
    <s v="Port Harcourt"/>
    <s v="P025"/>
    <x v="1"/>
    <s v="Phones"/>
    <s v="Phones Model 5"/>
    <n v="1948.06"/>
    <n v="5"/>
    <n v="0.1"/>
    <x v="2310"/>
    <n v="2024"/>
    <x v="8"/>
    <n v="0.1699998973337577"/>
    <s v="Profit"/>
    <s v="Large Order"/>
  </r>
  <r>
    <s v="O02452"/>
    <x v="249"/>
    <d v="2024-09-18T00:00:00"/>
    <s v="C012"/>
    <x v="34"/>
    <x v="2"/>
    <x v="1"/>
    <s v="Kaduna"/>
    <s v="Kaduna"/>
    <s v="P011"/>
    <x v="0"/>
    <s v="Paper"/>
    <s v="Paper Model 1"/>
    <n v="622.35"/>
    <n v="4"/>
    <n v="0.1"/>
    <x v="2311"/>
    <n v="2024"/>
    <x v="11"/>
    <n v="0.1700008034064433"/>
    <s v="Profit"/>
    <s v="Small Order"/>
  </r>
  <r>
    <s v="O02453"/>
    <x v="604"/>
    <d v="2023-06-19T00:00:00"/>
    <s v="C058"/>
    <x v="78"/>
    <x v="1"/>
    <x v="3"/>
    <s v="Lagos"/>
    <s v="Ikeja"/>
    <s v="P007"/>
    <x v="2"/>
    <s v="Tables"/>
    <s v="Tables Model 2"/>
    <n v="1139.54"/>
    <n v="2"/>
    <n v="0.1"/>
    <x v="2312"/>
    <n v="2023"/>
    <x v="10"/>
    <n v="0.16999842041525529"/>
    <s v="Profit"/>
    <s v="Large Order"/>
  </r>
  <r>
    <s v="O02454"/>
    <x v="111"/>
    <d v="2024-08-22T00:00:00"/>
    <s v="C010"/>
    <x v="35"/>
    <x v="2"/>
    <x v="1"/>
    <s v="Kaduna"/>
    <s v="Kaduna"/>
    <s v="P021"/>
    <x v="1"/>
    <s v="Phones"/>
    <s v="Phones Model 1"/>
    <n v="621.61"/>
    <n v="7"/>
    <n v="0.2"/>
    <x v="2313"/>
    <n v="2024"/>
    <x v="0"/>
    <n v="8.999211724393108E-2"/>
    <s v="Profit"/>
    <s v="Small Order"/>
  </r>
  <r>
    <s v="O02455"/>
    <x v="82"/>
    <d v="2023-12-23T00:00:00"/>
    <s v="C054"/>
    <x v="80"/>
    <x v="0"/>
    <x v="1"/>
    <s v="Kaduna"/>
    <s v="Kaduna"/>
    <s v="P025"/>
    <x v="1"/>
    <s v="Phones"/>
    <s v="Phones Model 5"/>
    <n v="433.86"/>
    <n v="2"/>
    <n v="0.1"/>
    <x v="2314"/>
    <n v="2023"/>
    <x v="5"/>
    <n v="0.1700087585857189"/>
    <s v="Profit"/>
    <s v="Small Order"/>
  </r>
  <r>
    <s v="O02456"/>
    <x v="232"/>
    <d v="2024-08-19T00:00:00"/>
    <s v="C025"/>
    <x v="87"/>
    <x v="0"/>
    <x v="2"/>
    <s v="Enugu"/>
    <s v="Enugu"/>
    <s v="P028"/>
    <x v="1"/>
    <s v="Accessories"/>
    <s v="Accessories Model 3"/>
    <n v="886.33"/>
    <n v="7"/>
    <n v="0.05"/>
    <x v="2315"/>
    <n v="2024"/>
    <x v="0"/>
    <n v="0.21000078977356063"/>
    <s v="Profit"/>
    <s v="Small Order"/>
  </r>
  <r>
    <s v="O02457"/>
    <x v="386"/>
    <d v="2024-03-16T00:00:00"/>
    <s v="C054"/>
    <x v="80"/>
    <x v="0"/>
    <x v="3"/>
    <s v="Lagos"/>
    <s v="Ikeja"/>
    <s v="P017"/>
    <x v="0"/>
    <s v="Binders"/>
    <s v="Binders Model 2"/>
    <n v="1332.72"/>
    <n v="10"/>
    <n v="0.2"/>
    <x v="434"/>
    <n v="2024"/>
    <x v="3"/>
    <n v="8.9996398343237888E-2"/>
    <s v="Profit"/>
    <s v="Large Order"/>
  </r>
  <r>
    <s v="O02458"/>
    <x v="337"/>
    <d v="2024-09-16T00:00:00"/>
    <s v="C074"/>
    <x v="37"/>
    <x v="0"/>
    <x v="3"/>
    <s v="Lagos"/>
    <s v="Ikeja"/>
    <s v="P008"/>
    <x v="2"/>
    <s v="Tables"/>
    <s v="Tables Model 3"/>
    <n v="1445.96"/>
    <n v="8"/>
    <n v="0.05"/>
    <x v="2316"/>
    <n v="2024"/>
    <x v="11"/>
    <n v="0.20999889346869899"/>
    <s v="Profit"/>
    <s v="Large Order"/>
  </r>
  <r>
    <s v="O02459"/>
    <x v="593"/>
    <d v="2023-04-28T00:00:00"/>
    <s v="C087"/>
    <x v="11"/>
    <x v="1"/>
    <x v="2"/>
    <s v="Enugu"/>
    <s v="Enugu"/>
    <s v="P029"/>
    <x v="1"/>
    <s v="Accessories"/>
    <s v="Accessories Model 4"/>
    <n v="1540.2"/>
    <n v="7"/>
    <n v="0.2"/>
    <x v="2317"/>
    <n v="2023"/>
    <x v="4"/>
    <n v="9.0001298532658092E-2"/>
    <s v="Profit"/>
    <s v="Large Order"/>
  </r>
  <r>
    <s v="O02460"/>
    <x v="495"/>
    <d v="2024-07-27T00:00:00"/>
    <s v="C043"/>
    <x v="81"/>
    <x v="1"/>
    <x v="3"/>
    <s v="Lagos"/>
    <s v="Ikeja"/>
    <s v="P022"/>
    <x v="1"/>
    <s v="Phones"/>
    <s v="Phones Model 2"/>
    <n v="626.04999999999995"/>
    <n v="8"/>
    <n v="0.2"/>
    <x v="2318"/>
    <n v="2024"/>
    <x v="1"/>
    <n v="8.9992812075712816E-2"/>
    <s v="Profit"/>
    <s v="Small Order"/>
  </r>
  <r>
    <s v="O02461"/>
    <x v="102"/>
    <d v="2023-05-19T00:00:00"/>
    <s v="C065"/>
    <x v="68"/>
    <x v="1"/>
    <x v="1"/>
    <s v="Kaduna"/>
    <s v="Kaduna"/>
    <s v="P020"/>
    <x v="0"/>
    <s v="Binders"/>
    <s v="Binders Model 5"/>
    <n v="528.88"/>
    <n v="3"/>
    <n v="0.2"/>
    <x v="2319"/>
    <n v="2023"/>
    <x v="2"/>
    <n v="9.0001512630464381E-2"/>
    <s v="Profit"/>
    <s v="Small Order"/>
  </r>
  <r>
    <s v="O02462"/>
    <x v="242"/>
    <d v="2023-04-14T00:00:00"/>
    <s v="C064"/>
    <x v="76"/>
    <x v="2"/>
    <x v="0"/>
    <s v="Rivers"/>
    <s v="Port Harcourt"/>
    <s v="P014"/>
    <x v="0"/>
    <s v="Paper"/>
    <s v="Paper Model 4"/>
    <n v="1549.66"/>
    <n v="8"/>
    <n v="0.05"/>
    <x v="2320"/>
    <n v="2023"/>
    <x v="4"/>
    <n v="0.21000090342397687"/>
    <s v="Profit"/>
    <s v="Large Order"/>
  </r>
  <r>
    <s v="O02463"/>
    <x v="395"/>
    <d v="2024-05-13T00:00:00"/>
    <s v="C024"/>
    <x v="77"/>
    <x v="2"/>
    <x v="0"/>
    <s v="Rivers"/>
    <s v="Port Harcourt"/>
    <s v="P015"/>
    <x v="0"/>
    <s v="Paper"/>
    <s v="Paper Model 5"/>
    <n v="1925.5"/>
    <n v="4"/>
    <n v="0"/>
    <x v="2321"/>
    <n v="2024"/>
    <x v="2"/>
    <n v="0.25000259672812258"/>
    <s v="Profit"/>
    <s v="Large Order"/>
  </r>
  <r>
    <s v="O02464"/>
    <x v="188"/>
    <d v="2023-03-25T00:00:00"/>
    <s v="C095"/>
    <x v="58"/>
    <x v="2"/>
    <x v="2"/>
    <s v="Enugu"/>
    <s v="Enugu"/>
    <s v="P012"/>
    <x v="0"/>
    <s v="Paper"/>
    <s v="Paper Model 2"/>
    <n v="852.66"/>
    <n v="5"/>
    <n v="0.1"/>
    <x v="2322"/>
    <n v="2023"/>
    <x v="3"/>
    <n v="0.16999741983909178"/>
    <s v="Profit"/>
    <s v="Small Order"/>
  </r>
  <r>
    <s v="O02465"/>
    <x v="300"/>
    <d v="2024-12-21T00:00:00"/>
    <s v="C067"/>
    <x v="47"/>
    <x v="1"/>
    <x v="1"/>
    <s v="Kaduna"/>
    <s v="Kaduna"/>
    <s v="P023"/>
    <x v="1"/>
    <s v="Phones"/>
    <s v="Phones Model 3"/>
    <n v="1124.0999999999999"/>
    <n v="2"/>
    <n v="0.2"/>
    <x v="2323"/>
    <n v="2024"/>
    <x v="5"/>
    <n v="9.0000889600569359E-2"/>
    <s v="Profit"/>
    <s v="Large Order"/>
  </r>
  <r>
    <s v="O02466"/>
    <x v="216"/>
    <d v="2023-05-16T00:00:00"/>
    <s v="C044"/>
    <x v="26"/>
    <x v="0"/>
    <x v="1"/>
    <s v="Kaduna"/>
    <s v="Kaduna"/>
    <s v="P005"/>
    <x v="2"/>
    <s v="Chairs"/>
    <s v="Chairs Model 5"/>
    <n v="566.61"/>
    <n v="2"/>
    <n v="0"/>
    <x v="2324"/>
    <n v="2023"/>
    <x v="2"/>
    <n v="0.24999558779407352"/>
    <s v="Profit"/>
    <s v="Small Order"/>
  </r>
  <r>
    <s v="O02467"/>
    <x v="230"/>
    <d v="2023-01-04T00:00:00"/>
    <s v="C056"/>
    <x v="17"/>
    <x v="0"/>
    <x v="1"/>
    <s v="Kaduna"/>
    <s v="Kaduna"/>
    <s v="P017"/>
    <x v="0"/>
    <s v="Binders"/>
    <s v="Binders Model 2"/>
    <n v="840.14"/>
    <n v="5"/>
    <n v="0.1"/>
    <x v="2325"/>
    <n v="2023"/>
    <x v="7"/>
    <n v="0.1699954769443188"/>
    <s v="Profit"/>
    <s v="Small Order"/>
  </r>
  <r>
    <s v="O02468"/>
    <x v="439"/>
    <d v="2024-08-13T00:00:00"/>
    <s v="C081"/>
    <x v="69"/>
    <x v="0"/>
    <x v="3"/>
    <s v="Lagos"/>
    <s v="Ikeja"/>
    <s v="P009"/>
    <x v="2"/>
    <s v="Tables"/>
    <s v="Tables Model 4"/>
    <n v="1654.9"/>
    <n v="8"/>
    <n v="0.1"/>
    <x v="2326"/>
    <n v="2024"/>
    <x v="0"/>
    <n v="0.16999818720164359"/>
    <s v="Profit"/>
    <s v="Large Order"/>
  </r>
  <r>
    <s v="O02469"/>
    <x v="180"/>
    <d v="2023-09-23T00:00:00"/>
    <s v="C052"/>
    <x v="99"/>
    <x v="1"/>
    <x v="0"/>
    <s v="Rivers"/>
    <s v="Port Harcourt"/>
    <s v="P028"/>
    <x v="1"/>
    <s v="Accessories"/>
    <s v="Accessories Model 3"/>
    <n v="365.04"/>
    <n v="5"/>
    <n v="0"/>
    <x v="2327"/>
    <n v="2023"/>
    <x v="11"/>
    <n v="0.25"/>
    <s v="Profit"/>
    <s v="Small Order"/>
  </r>
  <r>
    <s v="O02470"/>
    <x v="190"/>
    <d v="2023-10-18T00:00:00"/>
    <s v="C038"/>
    <x v="28"/>
    <x v="2"/>
    <x v="2"/>
    <s v="Enugu"/>
    <s v="Enugu"/>
    <s v="P010"/>
    <x v="2"/>
    <s v="Tables"/>
    <s v="Tables Model 5"/>
    <n v="1500.9"/>
    <n v="5"/>
    <n v="0.1"/>
    <x v="2328"/>
    <n v="2023"/>
    <x v="6"/>
    <n v="0.16999800119928044"/>
    <s v="Profit"/>
    <s v="Large Order"/>
  </r>
  <r>
    <s v="O02471"/>
    <x v="224"/>
    <d v="2024-04-06T00:00:00"/>
    <s v="C004"/>
    <x v="33"/>
    <x v="1"/>
    <x v="2"/>
    <s v="Enugu"/>
    <s v="Enugu"/>
    <s v="P014"/>
    <x v="0"/>
    <s v="Paper"/>
    <s v="Paper Model 4"/>
    <n v="1908.94"/>
    <n v="2"/>
    <n v="0.1"/>
    <x v="2329"/>
    <n v="2024"/>
    <x v="3"/>
    <n v="0.17000010477018659"/>
    <s v="Profit"/>
    <s v="Large Order"/>
  </r>
  <r>
    <s v="O02472"/>
    <x v="251"/>
    <d v="2023-07-22T00:00:00"/>
    <s v="C054"/>
    <x v="80"/>
    <x v="0"/>
    <x v="1"/>
    <s v="Kaduna"/>
    <s v="Kaduna"/>
    <s v="P023"/>
    <x v="1"/>
    <s v="Phones"/>
    <s v="Phones Model 3"/>
    <n v="585.23"/>
    <n v="4"/>
    <n v="0.1"/>
    <x v="2330"/>
    <n v="2023"/>
    <x v="1"/>
    <n v="0.17000153785691094"/>
    <s v="Profit"/>
    <s v="Small Order"/>
  </r>
  <r>
    <s v="O02473"/>
    <x v="8"/>
    <d v="2023-10-13T00:00:00"/>
    <s v="C017"/>
    <x v="41"/>
    <x v="1"/>
    <x v="2"/>
    <s v="Enugu"/>
    <s v="Enugu"/>
    <s v="P003"/>
    <x v="2"/>
    <s v="Chairs"/>
    <s v="Chairs Model 3"/>
    <n v="248.03"/>
    <n v="10"/>
    <n v="0.1"/>
    <x v="979"/>
    <n v="2023"/>
    <x v="6"/>
    <n v="0.17001975567471678"/>
    <s v="Profit"/>
    <s v="Small Order"/>
  </r>
  <r>
    <s v="O02474"/>
    <x v="208"/>
    <d v="2024-02-05T00:00:00"/>
    <s v="C092"/>
    <x v="79"/>
    <x v="1"/>
    <x v="0"/>
    <s v="Rivers"/>
    <s v="Port Harcourt"/>
    <s v="P028"/>
    <x v="1"/>
    <s v="Accessories"/>
    <s v="Accessories Model 3"/>
    <n v="638.6"/>
    <n v="10"/>
    <n v="0.2"/>
    <x v="2331"/>
    <n v="2024"/>
    <x v="7"/>
    <n v="8.9993736298152202E-2"/>
    <s v="Profit"/>
    <s v="Small Order"/>
  </r>
  <r>
    <s v="O02475"/>
    <x v="542"/>
    <d v="2024-10-20T00:00:00"/>
    <s v="C085"/>
    <x v="43"/>
    <x v="2"/>
    <x v="3"/>
    <s v="Lagos"/>
    <s v="Ikeja"/>
    <s v="P027"/>
    <x v="1"/>
    <s v="Accessories"/>
    <s v="Accessories Model 2"/>
    <n v="1217.92"/>
    <n v="1"/>
    <n v="0"/>
    <x v="2332"/>
    <n v="2024"/>
    <x v="6"/>
    <n v="0.25"/>
    <s v="Profit"/>
    <s v="Large Order"/>
  </r>
  <r>
    <s v="O02476"/>
    <x v="589"/>
    <d v="2023-02-06T00:00:00"/>
    <s v="C076"/>
    <x v="42"/>
    <x v="2"/>
    <x v="3"/>
    <s v="Lagos"/>
    <s v="Ikeja"/>
    <s v="P006"/>
    <x v="2"/>
    <s v="Tables"/>
    <s v="Tables Model 1"/>
    <n v="870.93"/>
    <n v="7"/>
    <n v="0.05"/>
    <x v="2333"/>
    <n v="2023"/>
    <x v="8"/>
    <n v="0.21000539653014597"/>
    <s v="Profit"/>
    <s v="Small Order"/>
  </r>
  <r>
    <s v="O02477"/>
    <x v="674"/>
    <d v="2024-02-13T00:00:00"/>
    <s v="C083"/>
    <x v="71"/>
    <x v="1"/>
    <x v="2"/>
    <s v="Enugu"/>
    <s v="Enugu"/>
    <s v="P014"/>
    <x v="0"/>
    <s v="Paper"/>
    <s v="Paper Model 4"/>
    <n v="414.19"/>
    <n v="6"/>
    <n v="0"/>
    <x v="2334"/>
    <n v="2024"/>
    <x v="8"/>
    <n v="0.2500060358772544"/>
    <s v="Profit"/>
    <s v="Small Order"/>
  </r>
  <r>
    <s v="O02478"/>
    <x v="452"/>
    <d v="2024-05-06T00:00:00"/>
    <s v="C022"/>
    <x v="85"/>
    <x v="1"/>
    <x v="2"/>
    <s v="Enugu"/>
    <s v="Enugu"/>
    <s v="P030"/>
    <x v="1"/>
    <s v="Accessories"/>
    <s v="Accessories Model 5"/>
    <n v="80.81"/>
    <n v="2"/>
    <n v="0.3"/>
    <x v="582"/>
    <n v="2024"/>
    <x v="2"/>
    <n v="1.0023511941591387E-2"/>
    <s v="Profit"/>
    <s v="Small Order"/>
  </r>
  <r>
    <s v="O02479"/>
    <x v="155"/>
    <d v="2024-12-10T00:00:00"/>
    <s v="C092"/>
    <x v="79"/>
    <x v="1"/>
    <x v="3"/>
    <s v="Lagos"/>
    <s v="Ikeja"/>
    <s v="P006"/>
    <x v="2"/>
    <s v="Tables"/>
    <s v="Tables Model 1"/>
    <n v="677.12"/>
    <n v="3"/>
    <n v="0.2"/>
    <x v="2335"/>
    <n v="2024"/>
    <x v="5"/>
    <n v="8.9998818525519844E-2"/>
    <s v="Profit"/>
    <s v="Small Order"/>
  </r>
  <r>
    <s v="O02480"/>
    <x v="129"/>
    <d v="2024-10-01T00:00:00"/>
    <s v="C098"/>
    <x v="14"/>
    <x v="0"/>
    <x v="3"/>
    <s v="Lagos"/>
    <s v="Ikeja"/>
    <s v="P022"/>
    <x v="1"/>
    <s v="Phones"/>
    <s v="Phones Model 2"/>
    <n v="509.62"/>
    <n v="6"/>
    <n v="0.05"/>
    <x v="2336"/>
    <n v="2024"/>
    <x v="11"/>
    <n v="0.20999960755072405"/>
    <s v="Profit"/>
    <s v="Small Order"/>
  </r>
  <r>
    <s v="O02481"/>
    <x v="442"/>
    <d v="2024-04-04T00:00:00"/>
    <s v="C092"/>
    <x v="79"/>
    <x v="1"/>
    <x v="0"/>
    <s v="Rivers"/>
    <s v="Port Harcourt"/>
    <s v="P008"/>
    <x v="2"/>
    <s v="Tables"/>
    <s v="Tables Model 3"/>
    <n v="680.66"/>
    <n v="8"/>
    <n v="0.05"/>
    <x v="2337"/>
    <n v="2024"/>
    <x v="4"/>
    <n v="0.21000205682719714"/>
    <s v="Profit"/>
    <s v="Small Order"/>
  </r>
  <r>
    <s v="O02482"/>
    <x v="421"/>
    <d v="2023-12-14T00:00:00"/>
    <s v="C029"/>
    <x v="38"/>
    <x v="2"/>
    <x v="3"/>
    <s v="Lagos"/>
    <s v="Ikeja"/>
    <s v="P013"/>
    <x v="0"/>
    <s v="Paper"/>
    <s v="Paper Model 3"/>
    <n v="870.2"/>
    <n v="3"/>
    <n v="0.3"/>
    <x v="2338"/>
    <n v="2023"/>
    <x v="5"/>
    <n v="9.9977016777752226E-3"/>
    <s v="Profit"/>
    <s v="Small Order"/>
  </r>
  <r>
    <s v="O02483"/>
    <x v="566"/>
    <d v="2023-03-06T00:00:00"/>
    <s v="C044"/>
    <x v="26"/>
    <x v="0"/>
    <x v="2"/>
    <s v="Enugu"/>
    <s v="Enugu"/>
    <s v="P020"/>
    <x v="0"/>
    <s v="Binders"/>
    <s v="Binders Model 5"/>
    <n v="1815.6"/>
    <n v="1"/>
    <n v="0.2"/>
    <x v="2339"/>
    <n v="2023"/>
    <x v="8"/>
    <n v="8.9997796871557623E-2"/>
    <s v="Profit"/>
    <s v="Large Order"/>
  </r>
  <r>
    <s v="O02484"/>
    <x v="86"/>
    <d v="2024-09-10T00:00:00"/>
    <s v="C019"/>
    <x v="36"/>
    <x v="2"/>
    <x v="1"/>
    <s v="Kaduna"/>
    <s v="Kaduna"/>
    <s v="P014"/>
    <x v="0"/>
    <s v="Paper"/>
    <s v="Paper Model 4"/>
    <n v="1428.31"/>
    <n v="1"/>
    <n v="0"/>
    <x v="2340"/>
    <n v="2024"/>
    <x v="11"/>
    <n v="0.25000175032030864"/>
    <s v="Profit"/>
    <s v="Large Order"/>
  </r>
  <r>
    <s v="O02485"/>
    <x v="165"/>
    <d v="2023-10-18T00:00:00"/>
    <s v="C054"/>
    <x v="80"/>
    <x v="0"/>
    <x v="1"/>
    <s v="Kaduna"/>
    <s v="Kaduna"/>
    <s v="P026"/>
    <x v="1"/>
    <s v="Accessories"/>
    <s v="Accessories Model 1"/>
    <n v="1572.95"/>
    <n v="5"/>
    <n v="0.1"/>
    <x v="2341"/>
    <n v="2023"/>
    <x v="6"/>
    <n v="0.16999904637782509"/>
    <s v="Profit"/>
    <s v="Large Order"/>
  </r>
  <r>
    <s v="O02486"/>
    <x v="37"/>
    <d v="2024-06-19T00:00:00"/>
    <s v="C091"/>
    <x v="57"/>
    <x v="2"/>
    <x v="1"/>
    <s v="Kaduna"/>
    <s v="Kaduna"/>
    <s v="P009"/>
    <x v="2"/>
    <s v="Tables"/>
    <s v="Tables Model 4"/>
    <n v="591.5"/>
    <n v="9"/>
    <n v="0.05"/>
    <x v="2342"/>
    <n v="2024"/>
    <x v="10"/>
    <n v="0.20999154691462382"/>
    <s v="Profit"/>
    <s v="Small Order"/>
  </r>
  <r>
    <s v="O02487"/>
    <x v="510"/>
    <d v="2023-08-05T00:00:00"/>
    <s v="C024"/>
    <x v="77"/>
    <x v="2"/>
    <x v="3"/>
    <s v="Lagos"/>
    <s v="Ikeja"/>
    <s v="P014"/>
    <x v="0"/>
    <s v="Paper"/>
    <s v="Paper Model 4"/>
    <n v="235.75"/>
    <n v="1"/>
    <n v="0.1"/>
    <x v="2343"/>
    <n v="2023"/>
    <x v="0"/>
    <n v="0.17001060445387062"/>
    <s v="Profit"/>
    <s v="Small Order"/>
  </r>
  <r>
    <s v="O02488"/>
    <x v="420"/>
    <d v="2024-03-15T00:00:00"/>
    <s v="C085"/>
    <x v="43"/>
    <x v="2"/>
    <x v="2"/>
    <s v="Enugu"/>
    <s v="Enugu"/>
    <s v="P014"/>
    <x v="0"/>
    <s v="Paper"/>
    <s v="Paper Model 4"/>
    <n v="891.29"/>
    <n v="5"/>
    <n v="0"/>
    <x v="2344"/>
    <n v="2024"/>
    <x v="3"/>
    <n v="0.24999719507679879"/>
    <s v="Profit"/>
    <s v="Small Order"/>
  </r>
  <r>
    <s v="O02489"/>
    <x v="322"/>
    <d v="2024-12-25T00:00:00"/>
    <s v="C008"/>
    <x v="32"/>
    <x v="2"/>
    <x v="3"/>
    <s v="Lagos"/>
    <s v="Ikeja"/>
    <s v="P010"/>
    <x v="2"/>
    <s v="Tables"/>
    <s v="Tables Model 5"/>
    <n v="1330.42"/>
    <n v="9"/>
    <n v="0.1"/>
    <x v="2345"/>
    <n v="2024"/>
    <x v="5"/>
    <n v="0.16999894770072607"/>
    <s v="Profit"/>
    <s v="Large Order"/>
  </r>
  <r>
    <s v="O02490"/>
    <x v="621"/>
    <d v="2024-10-22T00:00:00"/>
    <s v="C061"/>
    <x v="62"/>
    <x v="2"/>
    <x v="2"/>
    <s v="Enugu"/>
    <s v="Enugu"/>
    <s v="P029"/>
    <x v="1"/>
    <s v="Accessories"/>
    <s v="Accessories Model 4"/>
    <n v="481.88"/>
    <n v="1"/>
    <n v="0.1"/>
    <x v="2346"/>
    <n v="2024"/>
    <x v="6"/>
    <n v="0.17000083008217814"/>
    <s v="Profit"/>
    <s v="Small Order"/>
  </r>
  <r>
    <s v="O02491"/>
    <x v="497"/>
    <d v="2023-03-06T00:00:00"/>
    <s v="C086"/>
    <x v="51"/>
    <x v="1"/>
    <x v="2"/>
    <s v="Enugu"/>
    <s v="Enugu"/>
    <s v="P028"/>
    <x v="1"/>
    <s v="Accessories"/>
    <s v="Accessories Model 3"/>
    <n v="298.54000000000002"/>
    <n v="1"/>
    <n v="0.1"/>
    <x v="2347"/>
    <n v="2023"/>
    <x v="3"/>
    <n v="0.16999397065719835"/>
    <s v="Profit"/>
    <s v="Small Order"/>
  </r>
  <r>
    <s v="O02492"/>
    <x v="718"/>
    <d v="2024-08-11T00:00:00"/>
    <s v="C091"/>
    <x v="57"/>
    <x v="2"/>
    <x v="0"/>
    <s v="Rivers"/>
    <s v="Port Harcourt"/>
    <s v="P027"/>
    <x v="1"/>
    <s v="Accessories"/>
    <s v="Accessories Model 2"/>
    <n v="1287.79"/>
    <n v="7"/>
    <n v="0.2"/>
    <x v="2348"/>
    <n v="2024"/>
    <x v="0"/>
    <n v="8.9999145823465007E-2"/>
    <s v="Profit"/>
    <s v="Large Order"/>
  </r>
  <r>
    <s v="O02493"/>
    <x v="188"/>
    <d v="2023-03-21T00:00:00"/>
    <s v="C068"/>
    <x v="7"/>
    <x v="1"/>
    <x v="1"/>
    <s v="Kaduna"/>
    <s v="Kaduna"/>
    <s v="P003"/>
    <x v="2"/>
    <s v="Chairs"/>
    <s v="Chairs Model 3"/>
    <n v="982.09"/>
    <n v="8"/>
    <n v="0.3"/>
    <x v="2349"/>
    <n v="2023"/>
    <x v="3"/>
    <n v="9.9990835870439575E-3"/>
    <s v="Profit"/>
    <s v="Small Order"/>
  </r>
  <r>
    <s v="O02494"/>
    <x v="446"/>
    <d v="2024-04-15T00:00:00"/>
    <s v="C075"/>
    <x v="97"/>
    <x v="0"/>
    <x v="2"/>
    <s v="Enugu"/>
    <s v="Enugu"/>
    <s v="P025"/>
    <x v="1"/>
    <s v="Phones"/>
    <s v="Phones Model 5"/>
    <n v="1349.33"/>
    <n v="1"/>
    <n v="0"/>
    <x v="2350"/>
    <n v="2024"/>
    <x v="4"/>
    <n v="0.24999814722862457"/>
    <s v="Profit"/>
    <s v="Large Order"/>
  </r>
  <r>
    <s v="O02495"/>
    <x v="594"/>
    <d v="2024-03-31T00:00:00"/>
    <s v="C003"/>
    <x v="64"/>
    <x v="0"/>
    <x v="3"/>
    <s v="Lagos"/>
    <s v="Ikeja"/>
    <s v="P028"/>
    <x v="1"/>
    <s v="Accessories"/>
    <s v="Accessories Model 3"/>
    <n v="1467.35"/>
    <n v="7"/>
    <n v="0.3"/>
    <x v="2351"/>
    <n v="2024"/>
    <x v="3"/>
    <n v="9.9976147476743792E-3"/>
    <s v="Profit"/>
    <s v="Large Order"/>
  </r>
  <r>
    <s v="O02496"/>
    <x v="306"/>
    <d v="2024-08-22T00:00:00"/>
    <s v="C066"/>
    <x v="63"/>
    <x v="1"/>
    <x v="3"/>
    <s v="Lagos"/>
    <s v="Ikeja"/>
    <s v="P013"/>
    <x v="0"/>
    <s v="Paper"/>
    <s v="Paper Model 3"/>
    <n v="1373.53"/>
    <n v="6"/>
    <n v="0.05"/>
    <x v="2352"/>
    <n v="2024"/>
    <x v="0"/>
    <n v="0.20999905353359591"/>
    <s v="Profit"/>
    <s v="Large Order"/>
  </r>
  <r>
    <s v="O02497"/>
    <x v="668"/>
    <d v="2024-03-05T00:00:00"/>
    <s v="C061"/>
    <x v="62"/>
    <x v="2"/>
    <x v="2"/>
    <s v="Enugu"/>
    <s v="Enugu"/>
    <s v="P015"/>
    <x v="0"/>
    <s v="Paper"/>
    <s v="Paper Model 5"/>
    <n v="513.36"/>
    <n v="2"/>
    <n v="0.2"/>
    <x v="2353"/>
    <n v="2024"/>
    <x v="3"/>
    <n v="8.999532491818607E-2"/>
    <s v="Profit"/>
    <s v="Small Order"/>
  </r>
  <r>
    <s v="O02498"/>
    <x v="253"/>
    <d v="2023-03-29T00:00:00"/>
    <s v="C100"/>
    <x v="74"/>
    <x v="2"/>
    <x v="3"/>
    <s v="Lagos"/>
    <s v="Ikeja"/>
    <s v="P023"/>
    <x v="1"/>
    <s v="Phones"/>
    <s v="Phones Model 3"/>
    <n v="1007.46"/>
    <n v="5"/>
    <n v="0.3"/>
    <x v="2354"/>
    <n v="2023"/>
    <x v="3"/>
    <n v="9.9954340618982392E-3"/>
    <s v="Profit"/>
    <s v="Large Order"/>
  </r>
  <r>
    <s v="O02499"/>
    <x v="591"/>
    <d v="2023-12-29T00:00:00"/>
    <s v="C043"/>
    <x v="81"/>
    <x v="1"/>
    <x v="3"/>
    <s v="Lagos"/>
    <s v="Ikeja"/>
    <s v="P017"/>
    <x v="0"/>
    <s v="Binders"/>
    <s v="Binders Model 2"/>
    <n v="1957.38"/>
    <n v="4"/>
    <n v="0.2"/>
    <x v="2355"/>
    <n v="2023"/>
    <x v="5"/>
    <n v="8.9997854274591532E-2"/>
    <s v="Profit"/>
    <s v="Large Order"/>
  </r>
  <r>
    <s v="O02500"/>
    <x v="444"/>
    <d v="2023-06-02T00:00:00"/>
    <s v="C029"/>
    <x v="38"/>
    <x v="2"/>
    <x v="2"/>
    <s v="Enugu"/>
    <s v="Enugu"/>
    <s v="P012"/>
    <x v="0"/>
    <s v="Paper"/>
    <s v="Paper Model 2"/>
    <n v="1641.2"/>
    <n v="8"/>
    <n v="0.05"/>
    <x v="2356"/>
    <n v="2023"/>
    <x v="2"/>
    <n v="0.20999878137947842"/>
    <s v="Profit"/>
    <s v="Large Order"/>
  </r>
  <r>
    <s v="O02501"/>
    <x v="39"/>
    <d v="2023-07-17T00:00:00"/>
    <s v="C097"/>
    <x v="94"/>
    <x v="2"/>
    <x v="3"/>
    <s v="Lagos"/>
    <s v="Ikeja"/>
    <s v="P013"/>
    <x v="0"/>
    <s v="Paper"/>
    <s v="Paper Model 3"/>
    <n v="1476.6"/>
    <n v="6"/>
    <n v="0.3"/>
    <x v="2357"/>
    <n v="2023"/>
    <x v="1"/>
    <n v="1.0002708925910877E-2"/>
    <s v="Profit"/>
    <s v="Large Order"/>
  </r>
  <r>
    <s v="O02502"/>
    <x v="455"/>
    <d v="2023-03-05T00:00:00"/>
    <s v="C008"/>
    <x v="32"/>
    <x v="2"/>
    <x v="2"/>
    <s v="Enugu"/>
    <s v="Enugu"/>
    <s v="P023"/>
    <x v="1"/>
    <s v="Phones"/>
    <s v="Phones Model 3"/>
    <n v="500.16"/>
    <n v="4"/>
    <n v="0.05"/>
    <x v="2358"/>
    <n v="2023"/>
    <x v="3"/>
    <n v="0.20999280230326295"/>
    <s v="Profit"/>
    <s v="Small Order"/>
  </r>
  <r>
    <s v="O02503"/>
    <x v="687"/>
    <d v="2023-09-15T00:00:00"/>
    <s v="C063"/>
    <x v="10"/>
    <x v="0"/>
    <x v="1"/>
    <s v="Kaduna"/>
    <s v="Kaduna"/>
    <s v="P009"/>
    <x v="2"/>
    <s v="Tables"/>
    <s v="Tables Model 4"/>
    <n v="1166.03"/>
    <n v="8"/>
    <n v="0.1"/>
    <x v="2359"/>
    <n v="2023"/>
    <x v="11"/>
    <n v="0.17000420229325144"/>
    <s v="Profit"/>
    <s v="Large Order"/>
  </r>
  <r>
    <s v="O02504"/>
    <x v="313"/>
    <d v="2024-02-17T00:00:00"/>
    <s v="C020"/>
    <x v="12"/>
    <x v="0"/>
    <x v="2"/>
    <s v="Enugu"/>
    <s v="Enugu"/>
    <s v="P002"/>
    <x v="2"/>
    <s v="Chairs"/>
    <s v="Chairs Model 2"/>
    <n v="1466.65"/>
    <n v="6"/>
    <n v="0"/>
    <x v="2360"/>
    <n v="2024"/>
    <x v="8"/>
    <n v="0.2499982954351754"/>
    <s v="Profit"/>
    <s v="Large Order"/>
  </r>
  <r>
    <s v="O02505"/>
    <x v="719"/>
    <d v="2023-03-22T00:00:00"/>
    <s v="C018"/>
    <x v="5"/>
    <x v="0"/>
    <x v="1"/>
    <s v="Kaduna"/>
    <s v="Kaduna"/>
    <s v="P006"/>
    <x v="2"/>
    <s v="Tables"/>
    <s v="Tables Model 1"/>
    <n v="872.72"/>
    <n v="2"/>
    <n v="0"/>
    <x v="2361"/>
    <n v="2023"/>
    <x v="3"/>
    <n v="0.25"/>
    <s v="Profit"/>
    <s v="Small Order"/>
  </r>
  <r>
    <s v="O02506"/>
    <x v="0"/>
    <d v="2024-08-20T00:00:00"/>
    <s v="C090"/>
    <x v="93"/>
    <x v="2"/>
    <x v="1"/>
    <s v="Kaduna"/>
    <s v="Kaduna"/>
    <s v="P015"/>
    <x v="0"/>
    <s v="Paper"/>
    <s v="Paper Model 5"/>
    <n v="1596.25"/>
    <n v="9"/>
    <n v="0.3"/>
    <x v="2362"/>
    <n v="2024"/>
    <x v="0"/>
    <n v="9.9984338292873932E-3"/>
    <s v="Profit"/>
    <s v="Large Order"/>
  </r>
  <r>
    <s v="O02507"/>
    <x v="211"/>
    <d v="2023-01-18T00:00:00"/>
    <s v="C006"/>
    <x v="91"/>
    <x v="1"/>
    <x v="0"/>
    <s v="Rivers"/>
    <s v="Port Harcourt"/>
    <s v="P023"/>
    <x v="1"/>
    <s v="Phones"/>
    <s v="Phones Model 3"/>
    <n v="1760.44"/>
    <n v="6"/>
    <n v="0.2"/>
    <x v="1971"/>
    <n v="2023"/>
    <x v="7"/>
    <n v="9.0000227215923281E-2"/>
    <s v="Profit"/>
    <s v="Large Order"/>
  </r>
  <r>
    <s v="O02508"/>
    <x v="176"/>
    <d v="2024-03-18T00:00:00"/>
    <s v="C010"/>
    <x v="35"/>
    <x v="2"/>
    <x v="3"/>
    <s v="Lagos"/>
    <s v="Ikeja"/>
    <s v="P003"/>
    <x v="2"/>
    <s v="Chairs"/>
    <s v="Chairs Model 3"/>
    <n v="75.55"/>
    <n v="9"/>
    <n v="0.2"/>
    <x v="2363"/>
    <n v="2024"/>
    <x v="3"/>
    <n v="9.0006618133686295E-2"/>
    <s v="Profit"/>
    <s v="Small Order"/>
  </r>
  <r>
    <s v="O02509"/>
    <x v="700"/>
    <d v="2024-11-24T00:00:00"/>
    <s v="C055"/>
    <x v="46"/>
    <x v="1"/>
    <x v="1"/>
    <s v="Kaduna"/>
    <s v="Kaduna"/>
    <s v="P016"/>
    <x v="0"/>
    <s v="Binders"/>
    <s v="Binders Model 1"/>
    <n v="1821.73"/>
    <n v="7"/>
    <n v="0.2"/>
    <x v="2364"/>
    <n v="2024"/>
    <x v="9"/>
    <n v="9.0002360393691708E-2"/>
    <s v="Profit"/>
    <s v="Large Order"/>
  </r>
  <r>
    <s v="O02510"/>
    <x v="385"/>
    <d v="2023-07-18T00:00:00"/>
    <s v="C013"/>
    <x v="86"/>
    <x v="0"/>
    <x v="1"/>
    <s v="Kaduna"/>
    <s v="Kaduna"/>
    <s v="P008"/>
    <x v="2"/>
    <s v="Tables"/>
    <s v="Tables Model 3"/>
    <n v="926.37"/>
    <n v="1"/>
    <n v="0.3"/>
    <x v="2365"/>
    <n v="2023"/>
    <x v="1"/>
    <n v="9.9960059155628951E-3"/>
    <s v="Profit"/>
    <s v="Small Order"/>
  </r>
  <r>
    <s v="O02511"/>
    <x v="217"/>
    <d v="2024-03-06T00:00:00"/>
    <s v="C064"/>
    <x v="76"/>
    <x v="2"/>
    <x v="2"/>
    <s v="Enugu"/>
    <s v="Enugu"/>
    <s v="P006"/>
    <x v="2"/>
    <s v="Tables"/>
    <s v="Tables Model 1"/>
    <n v="229.29"/>
    <n v="2"/>
    <n v="0.05"/>
    <x v="2366"/>
    <n v="2024"/>
    <x v="3"/>
    <n v="0.20999607483972263"/>
    <s v="Profit"/>
    <s v="Small Order"/>
  </r>
  <r>
    <s v="O02512"/>
    <x v="11"/>
    <d v="2024-02-14T00:00:00"/>
    <s v="C080"/>
    <x v="56"/>
    <x v="0"/>
    <x v="2"/>
    <s v="Enugu"/>
    <s v="Enugu"/>
    <s v="P007"/>
    <x v="2"/>
    <s v="Tables"/>
    <s v="Tables Model 2"/>
    <n v="34.35"/>
    <n v="4"/>
    <n v="0.2"/>
    <x v="2367"/>
    <n v="2024"/>
    <x v="8"/>
    <n v="8.9956331877729251E-2"/>
    <s v="Profit"/>
    <s v="Small Order"/>
  </r>
  <r>
    <s v="O02513"/>
    <x v="563"/>
    <d v="2024-01-08T00:00:00"/>
    <s v="C032"/>
    <x v="48"/>
    <x v="0"/>
    <x v="0"/>
    <s v="Rivers"/>
    <s v="Port Harcourt"/>
    <s v="P023"/>
    <x v="1"/>
    <s v="Phones"/>
    <s v="Phones Model 3"/>
    <n v="1065.1600000000001"/>
    <n v="1"/>
    <n v="0"/>
    <x v="1921"/>
    <n v="2024"/>
    <x v="7"/>
    <n v="0.25"/>
    <s v="Profit"/>
    <s v="Large Order"/>
  </r>
  <r>
    <s v="O02514"/>
    <x v="492"/>
    <d v="2024-10-09T00:00:00"/>
    <s v="C040"/>
    <x v="52"/>
    <x v="0"/>
    <x v="1"/>
    <s v="Kaduna"/>
    <s v="Kaduna"/>
    <s v="P004"/>
    <x v="2"/>
    <s v="Chairs"/>
    <s v="Chairs Model 4"/>
    <n v="1328.88"/>
    <n v="5"/>
    <n v="0.1"/>
    <x v="2368"/>
    <n v="2024"/>
    <x v="6"/>
    <n v="0.17000030100535787"/>
    <s v="Profit"/>
    <s v="Large Order"/>
  </r>
  <r>
    <s v="O02515"/>
    <x v="717"/>
    <d v="2024-04-09T00:00:00"/>
    <s v="C040"/>
    <x v="52"/>
    <x v="0"/>
    <x v="0"/>
    <s v="Rivers"/>
    <s v="Port Harcourt"/>
    <s v="P002"/>
    <x v="2"/>
    <s v="Chairs"/>
    <s v="Chairs Model 2"/>
    <n v="1014.84"/>
    <n v="5"/>
    <n v="0.2"/>
    <x v="2369"/>
    <n v="2024"/>
    <x v="4"/>
    <n v="9.000433565882307E-2"/>
    <s v="Profit"/>
    <s v="Large Order"/>
  </r>
  <r>
    <s v="O02516"/>
    <x v="347"/>
    <d v="2023-04-10T00:00:00"/>
    <s v="C089"/>
    <x v="9"/>
    <x v="2"/>
    <x v="0"/>
    <s v="Rivers"/>
    <s v="Port Harcourt"/>
    <s v="P027"/>
    <x v="1"/>
    <s v="Accessories"/>
    <s v="Accessories Model 2"/>
    <n v="68.16"/>
    <n v="3"/>
    <n v="0.2"/>
    <x v="2370"/>
    <n v="2023"/>
    <x v="4"/>
    <n v="8.9935446009389672E-2"/>
    <s v="Profit"/>
    <s v="Small Order"/>
  </r>
  <r>
    <s v="O02517"/>
    <x v="139"/>
    <d v="2024-11-30T00:00:00"/>
    <s v="C004"/>
    <x v="33"/>
    <x v="1"/>
    <x v="3"/>
    <s v="Lagos"/>
    <s v="Ikeja"/>
    <s v="P017"/>
    <x v="0"/>
    <s v="Binders"/>
    <s v="Binders Model 2"/>
    <n v="1891.77"/>
    <n v="1"/>
    <n v="0.2"/>
    <x v="2371"/>
    <n v="2024"/>
    <x v="9"/>
    <n v="9.0000370023840107E-2"/>
    <s v="Profit"/>
    <s v="Large Order"/>
  </r>
  <r>
    <s v="O02518"/>
    <x v="552"/>
    <d v="2023-08-03T00:00:00"/>
    <s v="C087"/>
    <x v="11"/>
    <x v="1"/>
    <x v="2"/>
    <s v="Enugu"/>
    <s v="Enugu"/>
    <s v="P019"/>
    <x v="0"/>
    <s v="Binders"/>
    <s v="Binders Model 4"/>
    <n v="470.86"/>
    <n v="8"/>
    <n v="0.3"/>
    <x v="2372"/>
    <n v="2023"/>
    <x v="0"/>
    <n v="1.0002973282929107E-2"/>
    <s v="Profit"/>
    <s v="Small Order"/>
  </r>
  <r>
    <s v="O02519"/>
    <x v="160"/>
    <d v="2024-02-18T00:00:00"/>
    <s v="C044"/>
    <x v="26"/>
    <x v="0"/>
    <x v="3"/>
    <s v="Lagos"/>
    <s v="Ikeja"/>
    <s v="P025"/>
    <x v="1"/>
    <s v="Phones"/>
    <s v="Phones Model 5"/>
    <n v="1883.06"/>
    <n v="9"/>
    <n v="0.2"/>
    <x v="2373"/>
    <n v="2024"/>
    <x v="8"/>
    <n v="9.0002442832411073E-2"/>
    <s v="Profit"/>
    <s v="Large Order"/>
  </r>
  <r>
    <s v="O02520"/>
    <x v="333"/>
    <d v="2023-02-20T00:00:00"/>
    <s v="C023"/>
    <x v="40"/>
    <x v="0"/>
    <x v="2"/>
    <s v="Enugu"/>
    <s v="Enugu"/>
    <s v="P013"/>
    <x v="0"/>
    <s v="Paper"/>
    <s v="Paper Model 3"/>
    <n v="972.68"/>
    <n v="5"/>
    <n v="0.3"/>
    <x v="2374"/>
    <n v="2023"/>
    <x v="8"/>
    <n v="1.0003289879508164E-2"/>
    <s v="Profit"/>
    <s v="Small Order"/>
  </r>
  <r>
    <s v="O02521"/>
    <x v="91"/>
    <d v="2024-07-29T00:00:00"/>
    <s v="C036"/>
    <x v="84"/>
    <x v="1"/>
    <x v="0"/>
    <s v="Rivers"/>
    <s v="Port Harcourt"/>
    <s v="P023"/>
    <x v="1"/>
    <s v="Phones"/>
    <s v="Phones Model 3"/>
    <n v="1767.54"/>
    <n v="4"/>
    <n v="0.2"/>
    <x v="2375"/>
    <n v="2024"/>
    <x v="1"/>
    <n v="9.0000792061282919E-2"/>
    <s v="Profit"/>
    <s v="Large Order"/>
  </r>
  <r>
    <s v="O02522"/>
    <x v="244"/>
    <d v="2023-08-15T00:00:00"/>
    <s v="C080"/>
    <x v="56"/>
    <x v="0"/>
    <x v="1"/>
    <s v="Kaduna"/>
    <s v="Kaduna"/>
    <s v="P003"/>
    <x v="2"/>
    <s v="Chairs"/>
    <s v="Chairs Model 3"/>
    <n v="1022.31"/>
    <n v="8"/>
    <n v="0.05"/>
    <x v="2376"/>
    <n v="2023"/>
    <x v="0"/>
    <n v="0.21000479306668232"/>
    <s v="Profit"/>
    <s v="Large Order"/>
  </r>
  <r>
    <s v="O02523"/>
    <x v="227"/>
    <d v="2023-06-29T00:00:00"/>
    <s v="C030"/>
    <x v="22"/>
    <x v="1"/>
    <x v="0"/>
    <s v="Rivers"/>
    <s v="Port Harcourt"/>
    <s v="P016"/>
    <x v="0"/>
    <s v="Binders"/>
    <s v="Binders Model 1"/>
    <n v="1782.09"/>
    <n v="6"/>
    <n v="0"/>
    <x v="2377"/>
    <n v="2023"/>
    <x v="10"/>
    <n v="0.24999859715278128"/>
    <s v="Profit"/>
    <s v="Large Order"/>
  </r>
  <r>
    <s v="O02524"/>
    <x v="582"/>
    <d v="2023-05-22T00:00:00"/>
    <s v="C066"/>
    <x v="63"/>
    <x v="1"/>
    <x v="2"/>
    <s v="Enugu"/>
    <s v="Enugu"/>
    <s v="P007"/>
    <x v="2"/>
    <s v="Tables"/>
    <s v="Tables Model 2"/>
    <n v="1731.07"/>
    <n v="6"/>
    <n v="0.1"/>
    <x v="2378"/>
    <n v="2023"/>
    <x v="2"/>
    <n v="0.16999890241295845"/>
    <s v="Profit"/>
    <s v="Large Order"/>
  </r>
  <r>
    <s v="O02525"/>
    <x v="96"/>
    <d v="2023-10-17T00:00:00"/>
    <s v="C093"/>
    <x v="83"/>
    <x v="1"/>
    <x v="3"/>
    <s v="Lagos"/>
    <s v="Ikeja"/>
    <s v="P007"/>
    <x v="2"/>
    <s v="Tables"/>
    <s v="Tables Model 2"/>
    <n v="1771.15"/>
    <n v="6"/>
    <n v="0.3"/>
    <x v="2379"/>
    <n v="2023"/>
    <x v="6"/>
    <n v="9.9991530926234369E-3"/>
    <s v="Profit"/>
    <s v="Large Order"/>
  </r>
  <r>
    <s v="O02526"/>
    <x v="664"/>
    <d v="2024-07-14T00:00:00"/>
    <s v="C085"/>
    <x v="43"/>
    <x v="2"/>
    <x v="0"/>
    <s v="Rivers"/>
    <s v="Port Harcourt"/>
    <s v="P023"/>
    <x v="1"/>
    <s v="Phones"/>
    <s v="Phones Model 3"/>
    <n v="1851.9"/>
    <n v="2"/>
    <n v="0.3"/>
    <x v="2380"/>
    <n v="2024"/>
    <x v="1"/>
    <n v="1.0000539985960365E-2"/>
    <s v="Profit"/>
    <s v="Large Order"/>
  </r>
  <r>
    <s v="O02527"/>
    <x v="423"/>
    <d v="2024-04-27T00:00:00"/>
    <s v="C018"/>
    <x v="5"/>
    <x v="0"/>
    <x v="3"/>
    <s v="Lagos"/>
    <s v="Ikeja"/>
    <s v="P019"/>
    <x v="0"/>
    <s v="Binders"/>
    <s v="Binders Model 4"/>
    <n v="1289.3399999999999"/>
    <n v="8"/>
    <n v="0.2"/>
    <x v="2381"/>
    <n v="2024"/>
    <x v="4"/>
    <n v="8.9999534645632664E-2"/>
    <s v="Profit"/>
    <s v="Large Order"/>
  </r>
  <r>
    <s v="O02528"/>
    <x v="526"/>
    <d v="2023-11-28T00:00:00"/>
    <s v="C074"/>
    <x v="37"/>
    <x v="0"/>
    <x v="1"/>
    <s v="Kaduna"/>
    <s v="Kaduna"/>
    <s v="P004"/>
    <x v="2"/>
    <s v="Chairs"/>
    <s v="Chairs Model 4"/>
    <n v="1527.54"/>
    <n v="4"/>
    <n v="0"/>
    <x v="2382"/>
    <n v="2023"/>
    <x v="9"/>
    <n v="0.24999672676329263"/>
    <s v="Profit"/>
    <s v="Large Order"/>
  </r>
  <r>
    <s v="O02529"/>
    <x v="523"/>
    <d v="2023-11-08T00:00:00"/>
    <s v="C086"/>
    <x v="51"/>
    <x v="1"/>
    <x v="0"/>
    <s v="Rivers"/>
    <s v="Port Harcourt"/>
    <s v="P021"/>
    <x v="1"/>
    <s v="Phones"/>
    <s v="Phones Model 1"/>
    <n v="1956.01"/>
    <n v="9"/>
    <n v="0.2"/>
    <x v="2383"/>
    <n v="2023"/>
    <x v="9"/>
    <n v="8.9999539879652965E-2"/>
    <s v="Profit"/>
    <s v="Large Order"/>
  </r>
  <r>
    <s v="O02530"/>
    <x v="332"/>
    <d v="2023-04-11T00:00:00"/>
    <s v="C076"/>
    <x v="42"/>
    <x v="2"/>
    <x v="0"/>
    <s v="Rivers"/>
    <s v="Port Harcourt"/>
    <s v="P024"/>
    <x v="1"/>
    <s v="Phones"/>
    <s v="Phones Model 4"/>
    <n v="1999.48"/>
    <n v="7"/>
    <n v="0"/>
    <x v="2384"/>
    <n v="2023"/>
    <x v="4"/>
    <n v="0.25"/>
    <s v="Profit"/>
    <s v="Large Order"/>
  </r>
  <r>
    <s v="O02531"/>
    <x v="510"/>
    <d v="2023-08-02T00:00:00"/>
    <s v="C041"/>
    <x v="54"/>
    <x v="2"/>
    <x v="1"/>
    <s v="Kaduna"/>
    <s v="Kaduna"/>
    <s v="P018"/>
    <x v="0"/>
    <s v="Binders"/>
    <s v="Binders Model 3"/>
    <n v="1502.84"/>
    <n v="1"/>
    <n v="0.2"/>
    <x v="2385"/>
    <n v="2023"/>
    <x v="0"/>
    <n v="9.0002927790050841E-2"/>
    <s v="Profit"/>
    <s v="Large Order"/>
  </r>
  <r>
    <s v="O02532"/>
    <x v="613"/>
    <d v="2023-06-05T00:00:00"/>
    <s v="C070"/>
    <x v="3"/>
    <x v="2"/>
    <x v="3"/>
    <s v="Lagos"/>
    <s v="Ikeja"/>
    <s v="P013"/>
    <x v="0"/>
    <s v="Paper"/>
    <s v="Paper Model 3"/>
    <n v="531.5"/>
    <n v="3"/>
    <n v="0.1"/>
    <x v="2386"/>
    <n v="2023"/>
    <x v="2"/>
    <n v="0.16999059266227656"/>
    <s v="Profit"/>
    <s v="Small Order"/>
  </r>
  <r>
    <s v="O02533"/>
    <x v="278"/>
    <d v="2024-07-16T00:00:00"/>
    <s v="C011"/>
    <x v="1"/>
    <x v="1"/>
    <x v="2"/>
    <s v="Enugu"/>
    <s v="Enugu"/>
    <s v="P018"/>
    <x v="0"/>
    <s v="Binders"/>
    <s v="Binders Model 3"/>
    <n v="720.2"/>
    <n v="2"/>
    <n v="0.2"/>
    <x v="2387"/>
    <n v="2024"/>
    <x v="1"/>
    <n v="9.0002777006387105E-2"/>
    <s v="Profit"/>
    <s v="Small Order"/>
  </r>
  <r>
    <s v="O02534"/>
    <x v="32"/>
    <d v="2023-10-30T00:00:00"/>
    <s v="C045"/>
    <x v="8"/>
    <x v="2"/>
    <x v="2"/>
    <s v="Enugu"/>
    <s v="Enugu"/>
    <s v="P025"/>
    <x v="1"/>
    <s v="Phones"/>
    <s v="Phones Model 5"/>
    <n v="1846.25"/>
    <n v="5"/>
    <n v="0.05"/>
    <x v="2388"/>
    <n v="2023"/>
    <x v="6"/>
    <n v="0.20999864590385917"/>
    <s v="Profit"/>
    <s v="Large Order"/>
  </r>
  <r>
    <s v="O02535"/>
    <x v="411"/>
    <d v="2024-04-15T00:00:00"/>
    <s v="C066"/>
    <x v="63"/>
    <x v="1"/>
    <x v="2"/>
    <s v="Enugu"/>
    <s v="Enugu"/>
    <s v="P020"/>
    <x v="0"/>
    <s v="Binders"/>
    <s v="Binders Model 5"/>
    <n v="1822.48"/>
    <n v="6"/>
    <n v="0.3"/>
    <x v="2389"/>
    <n v="2024"/>
    <x v="4"/>
    <n v="9.9973662262411653E-3"/>
    <s v="Profit"/>
    <s v="Large Order"/>
  </r>
  <r>
    <s v="O02536"/>
    <x v="430"/>
    <d v="2024-06-05T00:00:00"/>
    <s v="C045"/>
    <x v="8"/>
    <x v="2"/>
    <x v="3"/>
    <s v="Lagos"/>
    <s v="Ikeja"/>
    <s v="P007"/>
    <x v="2"/>
    <s v="Tables"/>
    <s v="Tables Model 2"/>
    <n v="528.26"/>
    <n v="6"/>
    <n v="0.05"/>
    <x v="2390"/>
    <n v="2024"/>
    <x v="2"/>
    <n v="0.20999129216673609"/>
    <s v="Profit"/>
    <s v="Small Order"/>
  </r>
  <r>
    <s v="O02537"/>
    <x v="157"/>
    <d v="2023-11-24T00:00:00"/>
    <s v="C092"/>
    <x v="79"/>
    <x v="1"/>
    <x v="2"/>
    <s v="Enugu"/>
    <s v="Enugu"/>
    <s v="P026"/>
    <x v="1"/>
    <s v="Accessories"/>
    <s v="Accessories Model 1"/>
    <n v="1880.11"/>
    <n v="7"/>
    <n v="0.05"/>
    <x v="2391"/>
    <n v="2023"/>
    <x v="9"/>
    <n v="0.20999835116030446"/>
    <s v="Profit"/>
    <s v="Large Order"/>
  </r>
  <r>
    <s v="O02538"/>
    <x v="584"/>
    <d v="2024-06-10T00:00:00"/>
    <s v="C035"/>
    <x v="24"/>
    <x v="2"/>
    <x v="2"/>
    <s v="Enugu"/>
    <s v="Enugu"/>
    <s v="P030"/>
    <x v="1"/>
    <s v="Accessories"/>
    <s v="Accessories Model 5"/>
    <n v="1097.3399999999999"/>
    <n v="6"/>
    <n v="0.1"/>
    <x v="2392"/>
    <n v="2024"/>
    <x v="10"/>
    <n v="0.17000200484808722"/>
    <s v="Profit"/>
    <s v="Large Order"/>
  </r>
  <r>
    <s v="O02539"/>
    <x v="36"/>
    <d v="2024-06-01T00:00:00"/>
    <s v="C094"/>
    <x v="31"/>
    <x v="1"/>
    <x v="1"/>
    <s v="Kaduna"/>
    <s v="Kaduna"/>
    <s v="P008"/>
    <x v="2"/>
    <s v="Tables"/>
    <s v="Tables Model 3"/>
    <n v="1697.65"/>
    <n v="1"/>
    <n v="0.2"/>
    <x v="2393"/>
    <n v="2024"/>
    <x v="2"/>
    <n v="9.0000883574352777E-2"/>
    <s v="Profit"/>
    <s v="Large Order"/>
  </r>
  <r>
    <s v="O02540"/>
    <x v="575"/>
    <d v="2024-10-13T00:00:00"/>
    <s v="C080"/>
    <x v="56"/>
    <x v="0"/>
    <x v="1"/>
    <s v="Kaduna"/>
    <s v="Kaduna"/>
    <s v="P006"/>
    <x v="2"/>
    <s v="Tables"/>
    <s v="Tables Model 1"/>
    <n v="679.34"/>
    <n v="4"/>
    <n v="0.2"/>
    <x v="2394"/>
    <n v="2024"/>
    <x v="6"/>
    <n v="8.9999116789825417E-2"/>
    <s v="Profit"/>
    <s v="Small Order"/>
  </r>
  <r>
    <s v="O02541"/>
    <x v="111"/>
    <d v="2024-08-24T00:00:00"/>
    <s v="C019"/>
    <x v="36"/>
    <x v="2"/>
    <x v="0"/>
    <s v="Rivers"/>
    <s v="Port Harcourt"/>
    <s v="P017"/>
    <x v="0"/>
    <s v="Binders"/>
    <s v="Binders Model 2"/>
    <n v="581"/>
    <n v="6"/>
    <n v="0.1"/>
    <x v="2395"/>
    <n v="2024"/>
    <x v="0"/>
    <n v="0.16999999999999998"/>
    <s v="Profit"/>
    <s v="Small Order"/>
  </r>
  <r>
    <s v="O02542"/>
    <x v="550"/>
    <d v="2023-01-07T00:00:00"/>
    <s v="C039"/>
    <x v="0"/>
    <x v="0"/>
    <x v="1"/>
    <s v="Kaduna"/>
    <s v="Kaduna"/>
    <s v="P001"/>
    <x v="2"/>
    <s v="Chairs"/>
    <s v="Chairs Model 1"/>
    <n v="1345.68"/>
    <n v="2"/>
    <n v="0.3"/>
    <x v="2396"/>
    <n v="2023"/>
    <x v="7"/>
    <n v="1.0002377979906069E-2"/>
    <s v="Profit"/>
    <s v="Large Order"/>
  </r>
  <r>
    <s v="O02543"/>
    <x v="655"/>
    <d v="2024-04-28T00:00:00"/>
    <s v="C041"/>
    <x v="54"/>
    <x v="2"/>
    <x v="2"/>
    <s v="Enugu"/>
    <s v="Enugu"/>
    <s v="P025"/>
    <x v="1"/>
    <s v="Phones"/>
    <s v="Phones Model 5"/>
    <n v="246.65"/>
    <n v="5"/>
    <n v="0.2"/>
    <x v="2397"/>
    <n v="2024"/>
    <x v="4"/>
    <n v="9.0006081491992698E-2"/>
    <s v="Profit"/>
    <s v="Small Order"/>
  </r>
  <r>
    <s v="O02544"/>
    <x v="464"/>
    <d v="2023-05-03T00:00:00"/>
    <s v="C039"/>
    <x v="0"/>
    <x v="0"/>
    <x v="3"/>
    <s v="Lagos"/>
    <s v="Ikeja"/>
    <s v="P018"/>
    <x v="0"/>
    <s v="Binders"/>
    <s v="Binders Model 3"/>
    <n v="1584.56"/>
    <n v="2"/>
    <n v="0.3"/>
    <x v="254"/>
    <n v="2023"/>
    <x v="4"/>
    <n v="1.0002776796082193E-2"/>
    <s v="Profit"/>
    <s v="Large Order"/>
  </r>
  <r>
    <s v="O02545"/>
    <x v="265"/>
    <d v="2023-06-29T00:00:00"/>
    <s v="C006"/>
    <x v="91"/>
    <x v="1"/>
    <x v="2"/>
    <s v="Enugu"/>
    <s v="Enugu"/>
    <s v="P007"/>
    <x v="2"/>
    <s v="Tables"/>
    <s v="Tables Model 2"/>
    <n v="1398.03"/>
    <n v="8"/>
    <n v="0.2"/>
    <x v="2398"/>
    <n v="2023"/>
    <x v="10"/>
    <n v="8.9998068710971865E-2"/>
    <s v="Profit"/>
    <s v="Large Order"/>
  </r>
  <r>
    <s v="O02546"/>
    <x v="565"/>
    <d v="2023-02-13T00:00:00"/>
    <s v="C094"/>
    <x v="31"/>
    <x v="1"/>
    <x v="2"/>
    <s v="Enugu"/>
    <s v="Enugu"/>
    <s v="P001"/>
    <x v="2"/>
    <s v="Chairs"/>
    <s v="Chairs Model 1"/>
    <n v="1567.6"/>
    <n v="4"/>
    <n v="0.3"/>
    <x v="113"/>
    <n v="2023"/>
    <x v="8"/>
    <n v="1.0002551671344732E-2"/>
    <s v="Profit"/>
    <s v="Large Order"/>
  </r>
  <r>
    <s v="O02547"/>
    <x v="77"/>
    <d v="2023-09-15T00:00:00"/>
    <s v="C019"/>
    <x v="36"/>
    <x v="2"/>
    <x v="0"/>
    <s v="Rivers"/>
    <s v="Port Harcourt"/>
    <s v="P014"/>
    <x v="0"/>
    <s v="Paper"/>
    <s v="Paper Model 4"/>
    <n v="1660.67"/>
    <n v="3"/>
    <n v="0.2"/>
    <x v="2399"/>
    <n v="2023"/>
    <x v="11"/>
    <n v="8.9999819350021382E-2"/>
    <s v="Profit"/>
    <s v="Large Order"/>
  </r>
  <r>
    <s v="O02548"/>
    <x v="326"/>
    <d v="2024-07-30T00:00:00"/>
    <s v="C004"/>
    <x v="33"/>
    <x v="1"/>
    <x v="2"/>
    <s v="Enugu"/>
    <s v="Enugu"/>
    <s v="P014"/>
    <x v="0"/>
    <s v="Paper"/>
    <s v="Paper Model 4"/>
    <n v="583.38"/>
    <n v="5"/>
    <n v="0.05"/>
    <x v="2400"/>
    <n v="2024"/>
    <x v="1"/>
    <n v="0.2100003428297165"/>
    <s v="Profit"/>
    <s v="Small Order"/>
  </r>
  <r>
    <s v="O02549"/>
    <x v="27"/>
    <d v="2023-07-05T00:00:00"/>
    <s v="C040"/>
    <x v="52"/>
    <x v="0"/>
    <x v="3"/>
    <s v="Lagos"/>
    <s v="Ikeja"/>
    <s v="P017"/>
    <x v="0"/>
    <s v="Binders"/>
    <s v="Binders Model 2"/>
    <n v="1470.58"/>
    <n v="6"/>
    <n v="0.1"/>
    <x v="2401"/>
    <n v="2023"/>
    <x v="1"/>
    <n v="0.17000095200533125"/>
    <s v="Profit"/>
    <s v="Large Order"/>
  </r>
  <r>
    <s v="O02550"/>
    <x v="691"/>
    <d v="2024-01-13T00:00:00"/>
    <s v="C069"/>
    <x v="44"/>
    <x v="2"/>
    <x v="2"/>
    <s v="Enugu"/>
    <s v="Enugu"/>
    <s v="P001"/>
    <x v="2"/>
    <s v="Chairs"/>
    <s v="Chairs Model 1"/>
    <n v="924.07"/>
    <n v="5"/>
    <n v="0.2"/>
    <x v="2402"/>
    <n v="2024"/>
    <x v="7"/>
    <n v="9.0004004025669049E-2"/>
    <s v="Profit"/>
    <s v="Small Order"/>
  </r>
  <r>
    <s v="O02551"/>
    <x v="255"/>
    <d v="2023-11-26T00:00:00"/>
    <s v="C017"/>
    <x v="41"/>
    <x v="1"/>
    <x v="2"/>
    <s v="Enugu"/>
    <s v="Enugu"/>
    <s v="P029"/>
    <x v="1"/>
    <s v="Accessories"/>
    <s v="Accessories Model 4"/>
    <n v="738.41"/>
    <n v="7"/>
    <n v="0.1"/>
    <x v="2403"/>
    <n v="2023"/>
    <x v="9"/>
    <n v="0.17000040627835486"/>
    <s v="Profit"/>
    <s v="Small Order"/>
  </r>
  <r>
    <s v="O02552"/>
    <x v="649"/>
    <d v="2024-11-10T00:00:00"/>
    <s v="C004"/>
    <x v="33"/>
    <x v="1"/>
    <x v="3"/>
    <s v="Lagos"/>
    <s v="Ikeja"/>
    <s v="P020"/>
    <x v="0"/>
    <s v="Binders"/>
    <s v="Binders Model 5"/>
    <n v="1309.8900000000001"/>
    <n v="9"/>
    <n v="0.3"/>
    <x v="2404"/>
    <n v="2024"/>
    <x v="9"/>
    <n v="1.000083976517112E-2"/>
    <s v="Profit"/>
    <s v="Large Order"/>
  </r>
  <r>
    <s v="O02553"/>
    <x v="133"/>
    <d v="2024-08-26T00:00:00"/>
    <s v="C064"/>
    <x v="76"/>
    <x v="2"/>
    <x v="0"/>
    <s v="Rivers"/>
    <s v="Port Harcourt"/>
    <s v="P003"/>
    <x v="2"/>
    <s v="Chairs"/>
    <s v="Chairs Model 3"/>
    <n v="27.14"/>
    <n v="4"/>
    <n v="0.3"/>
    <x v="2405"/>
    <n v="2024"/>
    <x v="0"/>
    <n v="9.9484156226971269E-3"/>
    <s v="Profit"/>
    <s v="Small Order"/>
  </r>
  <r>
    <s v="O02554"/>
    <x v="7"/>
    <d v="2023-05-23T00:00:00"/>
    <s v="C088"/>
    <x v="27"/>
    <x v="1"/>
    <x v="1"/>
    <s v="Kaduna"/>
    <s v="Kaduna"/>
    <s v="P011"/>
    <x v="0"/>
    <s v="Paper"/>
    <s v="Paper Model 1"/>
    <n v="1718.54"/>
    <n v="8"/>
    <n v="0.05"/>
    <x v="2406"/>
    <n v="2023"/>
    <x v="2"/>
    <n v="0.20999802157645442"/>
    <s v="Profit"/>
    <s v="Large Order"/>
  </r>
  <r>
    <s v="O02555"/>
    <x v="175"/>
    <d v="2024-10-14T00:00:00"/>
    <s v="C032"/>
    <x v="48"/>
    <x v="0"/>
    <x v="1"/>
    <s v="Kaduna"/>
    <s v="Kaduna"/>
    <s v="P010"/>
    <x v="2"/>
    <s v="Tables"/>
    <s v="Tables Model 5"/>
    <n v="1346.08"/>
    <n v="7"/>
    <n v="0.05"/>
    <x v="2407"/>
    <n v="2024"/>
    <x v="6"/>
    <n v="0.21000237727326757"/>
    <s v="Profit"/>
    <s v="Large Order"/>
  </r>
  <r>
    <s v="O02556"/>
    <x v="706"/>
    <d v="2024-01-11T00:00:00"/>
    <s v="C085"/>
    <x v="43"/>
    <x v="2"/>
    <x v="0"/>
    <s v="Rivers"/>
    <s v="Port Harcourt"/>
    <s v="P002"/>
    <x v="2"/>
    <s v="Chairs"/>
    <s v="Chairs Model 2"/>
    <n v="886.55"/>
    <n v="1"/>
    <n v="0.05"/>
    <x v="2408"/>
    <n v="2024"/>
    <x v="7"/>
    <n v="0.21000507585584571"/>
    <s v="Profit"/>
    <s v="Small Order"/>
  </r>
  <r>
    <s v="O02557"/>
    <x v="398"/>
    <d v="2024-07-26T00:00:00"/>
    <s v="C030"/>
    <x v="22"/>
    <x v="1"/>
    <x v="2"/>
    <s v="Enugu"/>
    <s v="Enugu"/>
    <s v="P004"/>
    <x v="2"/>
    <s v="Chairs"/>
    <s v="Chairs Model 4"/>
    <n v="1701.23"/>
    <n v="3"/>
    <n v="0.1"/>
    <x v="2409"/>
    <n v="2024"/>
    <x v="1"/>
    <n v="0.17000052902899665"/>
    <s v="Profit"/>
    <s v="Large Order"/>
  </r>
  <r>
    <s v="O02558"/>
    <x v="532"/>
    <d v="2023-06-01T00:00:00"/>
    <s v="C073"/>
    <x v="21"/>
    <x v="2"/>
    <x v="0"/>
    <s v="Rivers"/>
    <s v="Port Harcourt"/>
    <s v="P018"/>
    <x v="0"/>
    <s v="Binders"/>
    <s v="Binders Model 3"/>
    <n v="1684.95"/>
    <n v="9"/>
    <n v="0.1"/>
    <x v="2410"/>
    <n v="2023"/>
    <x v="2"/>
    <n v="0.16999910976586841"/>
    <s v="Profit"/>
    <s v="Large Order"/>
  </r>
  <r>
    <s v="O02559"/>
    <x v="24"/>
    <d v="2024-07-14T00:00:00"/>
    <s v="C041"/>
    <x v="54"/>
    <x v="2"/>
    <x v="1"/>
    <s v="Kaduna"/>
    <s v="Kaduna"/>
    <s v="P027"/>
    <x v="1"/>
    <s v="Accessories"/>
    <s v="Accessories Model 2"/>
    <n v="220.33"/>
    <n v="10"/>
    <n v="0.1"/>
    <x v="2411"/>
    <n v="2024"/>
    <x v="1"/>
    <n v="0.17001770072164479"/>
    <s v="Profit"/>
    <s v="Small Order"/>
  </r>
  <r>
    <s v="O02560"/>
    <x v="396"/>
    <d v="2023-09-23T00:00:00"/>
    <s v="C059"/>
    <x v="60"/>
    <x v="0"/>
    <x v="2"/>
    <s v="Enugu"/>
    <s v="Enugu"/>
    <s v="P021"/>
    <x v="1"/>
    <s v="Phones"/>
    <s v="Phones Model 1"/>
    <n v="203.31"/>
    <n v="8"/>
    <n v="0.05"/>
    <x v="2412"/>
    <n v="2023"/>
    <x v="11"/>
    <n v="0.21002410112635878"/>
    <s v="Profit"/>
    <s v="Small Order"/>
  </r>
  <r>
    <s v="O02561"/>
    <x v="304"/>
    <d v="2023-03-27T00:00:00"/>
    <s v="C089"/>
    <x v="9"/>
    <x v="2"/>
    <x v="0"/>
    <s v="Rivers"/>
    <s v="Port Harcourt"/>
    <s v="P025"/>
    <x v="1"/>
    <s v="Phones"/>
    <s v="Phones Model 5"/>
    <n v="977.9"/>
    <n v="3"/>
    <n v="0"/>
    <x v="2413"/>
    <n v="2023"/>
    <x v="3"/>
    <n v="0.24999488700276101"/>
    <s v="Profit"/>
    <s v="Small Order"/>
  </r>
  <r>
    <s v="O02562"/>
    <x v="247"/>
    <d v="2023-05-28T00:00:00"/>
    <s v="C079"/>
    <x v="6"/>
    <x v="2"/>
    <x v="3"/>
    <s v="Lagos"/>
    <s v="Ikeja"/>
    <s v="P009"/>
    <x v="2"/>
    <s v="Tables"/>
    <s v="Tables Model 4"/>
    <n v="1618.2"/>
    <n v="5"/>
    <n v="0"/>
    <x v="2414"/>
    <n v="2023"/>
    <x v="2"/>
    <n v="0.25"/>
    <s v="Profit"/>
    <s v="Large Order"/>
  </r>
  <r>
    <s v="O02563"/>
    <x v="397"/>
    <d v="2023-10-19T00:00:00"/>
    <s v="C072"/>
    <x v="2"/>
    <x v="0"/>
    <x v="3"/>
    <s v="Lagos"/>
    <s v="Ikeja"/>
    <s v="P030"/>
    <x v="1"/>
    <s v="Accessories"/>
    <s v="Accessories Model 5"/>
    <n v="901.21"/>
    <n v="7"/>
    <n v="0.1"/>
    <x v="2415"/>
    <n v="2023"/>
    <x v="6"/>
    <n v="0.17000477136294537"/>
    <s v="Profit"/>
    <s v="Small Order"/>
  </r>
  <r>
    <s v="O02564"/>
    <x v="166"/>
    <d v="2024-11-16T00:00:00"/>
    <s v="C024"/>
    <x v="77"/>
    <x v="2"/>
    <x v="3"/>
    <s v="Lagos"/>
    <s v="Ikeja"/>
    <s v="P025"/>
    <x v="1"/>
    <s v="Phones"/>
    <s v="Phones Model 5"/>
    <n v="1942.5"/>
    <n v="4"/>
    <n v="0"/>
    <x v="2416"/>
    <n v="2024"/>
    <x v="9"/>
    <n v="0.249997425997426"/>
    <s v="Profit"/>
    <s v="Large Order"/>
  </r>
  <r>
    <s v="O02565"/>
    <x v="551"/>
    <d v="2024-05-26T00:00:00"/>
    <s v="C014"/>
    <x v="45"/>
    <x v="2"/>
    <x v="1"/>
    <s v="Kaduna"/>
    <s v="Kaduna"/>
    <s v="P021"/>
    <x v="1"/>
    <s v="Phones"/>
    <s v="Phones Model 1"/>
    <n v="1496.1"/>
    <n v="10"/>
    <n v="0.2"/>
    <x v="2417"/>
    <n v="2024"/>
    <x v="2"/>
    <n v="9.0000668404518425E-2"/>
    <s v="Profit"/>
    <s v="Large Order"/>
  </r>
  <r>
    <s v="O02566"/>
    <x v="219"/>
    <d v="2024-02-24T00:00:00"/>
    <s v="C059"/>
    <x v="60"/>
    <x v="0"/>
    <x v="2"/>
    <s v="Enugu"/>
    <s v="Enugu"/>
    <s v="P017"/>
    <x v="0"/>
    <s v="Binders"/>
    <s v="Binders Model 2"/>
    <n v="827.41"/>
    <n v="4"/>
    <n v="0.3"/>
    <x v="2418"/>
    <n v="2024"/>
    <x v="8"/>
    <n v="9.9950447782840429E-3"/>
    <s v="Profit"/>
    <s v="Small Order"/>
  </r>
  <r>
    <s v="O02567"/>
    <x v="681"/>
    <d v="2023-07-26T00:00:00"/>
    <s v="C042"/>
    <x v="49"/>
    <x v="1"/>
    <x v="1"/>
    <s v="Kaduna"/>
    <s v="Kaduna"/>
    <s v="P014"/>
    <x v="0"/>
    <s v="Paper"/>
    <s v="Paper Model 4"/>
    <n v="355.72"/>
    <n v="6"/>
    <n v="0.2"/>
    <x v="2419"/>
    <n v="2023"/>
    <x v="1"/>
    <n v="8.9986506240863587E-2"/>
    <s v="Profit"/>
    <s v="Small Order"/>
  </r>
  <r>
    <s v="O02568"/>
    <x v="392"/>
    <d v="2023-10-07T00:00:00"/>
    <s v="C058"/>
    <x v="78"/>
    <x v="1"/>
    <x v="1"/>
    <s v="Kaduna"/>
    <s v="Kaduna"/>
    <s v="P010"/>
    <x v="2"/>
    <s v="Tables"/>
    <s v="Tables Model 5"/>
    <n v="606.72"/>
    <n v="8"/>
    <n v="0.2"/>
    <x v="2420"/>
    <n v="2023"/>
    <x v="11"/>
    <n v="8.9992088607594931E-2"/>
    <s v="Profit"/>
    <s v="Small Order"/>
  </r>
  <r>
    <s v="O02569"/>
    <x v="339"/>
    <d v="2023-01-27T00:00:00"/>
    <s v="C024"/>
    <x v="77"/>
    <x v="2"/>
    <x v="3"/>
    <s v="Lagos"/>
    <s v="Ikeja"/>
    <s v="P022"/>
    <x v="1"/>
    <s v="Phones"/>
    <s v="Phones Model 2"/>
    <n v="96.56"/>
    <n v="9"/>
    <n v="0.3"/>
    <x v="2421"/>
    <n v="2023"/>
    <x v="7"/>
    <n v="1.0045567522783761E-2"/>
    <s v="Profit"/>
    <s v="Small Order"/>
  </r>
  <r>
    <s v="O02570"/>
    <x v="686"/>
    <d v="2024-03-08T00:00:00"/>
    <s v="C008"/>
    <x v="32"/>
    <x v="2"/>
    <x v="1"/>
    <s v="Kaduna"/>
    <s v="Kaduna"/>
    <s v="P004"/>
    <x v="2"/>
    <s v="Chairs"/>
    <s v="Chairs Model 4"/>
    <n v="947.6"/>
    <n v="9"/>
    <n v="0.1"/>
    <x v="2422"/>
    <n v="2024"/>
    <x v="3"/>
    <n v="0.16999788940481217"/>
    <s v="Profit"/>
    <s v="Small Order"/>
  </r>
  <r>
    <s v="O02571"/>
    <x v="266"/>
    <d v="2023-01-24T00:00:00"/>
    <s v="C032"/>
    <x v="48"/>
    <x v="0"/>
    <x v="0"/>
    <s v="Rivers"/>
    <s v="Port Harcourt"/>
    <s v="P001"/>
    <x v="2"/>
    <s v="Chairs"/>
    <s v="Chairs Model 1"/>
    <n v="783.53"/>
    <n v="9"/>
    <n v="0.1"/>
    <x v="2423"/>
    <n v="2023"/>
    <x v="7"/>
    <n v="0.16999987237246819"/>
    <s v="Profit"/>
    <s v="Small Order"/>
  </r>
  <r>
    <s v="O02572"/>
    <x v="264"/>
    <d v="2023-10-16T00:00:00"/>
    <s v="C020"/>
    <x v="12"/>
    <x v="0"/>
    <x v="1"/>
    <s v="Kaduna"/>
    <s v="Kaduna"/>
    <s v="P015"/>
    <x v="0"/>
    <s v="Paper"/>
    <s v="Paper Model 5"/>
    <n v="1978.98"/>
    <n v="1"/>
    <n v="0"/>
    <x v="2424"/>
    <n v="2023"/>
    <x v="6"/>
    <n v="0.25000252655408339"/>
    <s v="Profit"/>
    <s v="Large Order"/>
  </r>
  <r>
    <s v="O02573"/>
    <x v="239"/>
    <d v="2023-03-06T00:00:00"/>
    <s v="C038"/>
    <x v="28"/>
    <x v="2"/>
    <x v="2"/>
    <s v="Enugu"/>
    <s v="Enugu"/>
    <s v="P019"/>
    <x v="0"/>
    <s v="Binders"/>
    <s v="Binders Model 4"/>
    <n v="1223.07"/>
    <n v="7"/>
    <n v="0.05"/>
    <x v="2425"/>
    <n v="2023"/>
    <x v="3"/>
    <n v="0.20999615721095274"/>
    <s v="Profit"/>
    <s v="Large Order"/>
  </r>
  <r>
    <s v="O02574"/>
    <x v="2"/>
    <d v="2023-05-07T00:00:00"/>
    <s v="C012"/>
    <x v="34"/>
    <x v="2"/>
    <x v="2"/>
    <s v="Enugu"/>
    <s v="Enugu"/>
    <s v="P001"/>
    <x v="2"/>
    <s v="Chairs"/>
    <s v="Chairs Model 1"/>
    <n v="1303.9000000000001"/>
    <n v="1"/>
    <n v="0.1"/>
    <x v="2426"/>
    <n v="2023"/>
    <x v="2"/>
    <n v="0.16999769921006211"/>
    <s v="Profit"/>
    <s v="Large Order"/>
  </r>
  <r>
    <s v="O02575"/>
    <x v="200"/>
    <d v="2024-10-29T00:00:00"/>
    <s v="C056"/>
    <x v="17"/>
    <x v="0"/>
    <x v="0"/>
    <s v="Rivers"/>
    <s v="Port Harcourt"/>
    <s v="P024"/>
    <x v="1"/>
    <s v="Phones"/>
    <s v="Phones Model 4"/>
    <n v="1502.97"/>
    <n v="5"/>
    <n v="0.1"/>
    <x v="2427"/>
    <n v="2024"/>
    <x v="6"/>
    <n v="0.16999673978855201"/>
    <s v="Profit"/>
    <s v="Large Order"/>
  </r>
  <r>
    <s v="O02576"/>
    <x v="513"/>
    <d v="2024-08-08T00:00:00"/>
    <s v="C094"/>
    <x v="31"/>
    <x v="1"/>
    <x v="3"/>
    <s v="Lagos"/>
    <s v="Ikeja"/>
    <s v="P010"/>
    <x v="2"/>
    <s v="Tables"/>
    <s v="Tables Model 5"/>
    <n v="707.61"/>
    <n v="2"/>
    <n v="0"/>
    <x v="2428"/>
    <n v="2024"/>
    <x v="0"/>
    <n v="0.24999646698039882"/>
    <s v="Profit"/>
    <s v="Small Order"/>
  </r>
  <r>
    <s v="O02577"/>
    <x v="436"/>
    <d v="2024-08-16T00:00:00"/>
    <s v="C030"/>
    <x v="22"/>
    <x v="1"/>
    <x v="3"/>
    <s v="Lagos"/>
    <s v="Ikeja"/>
    <s v="P019"/>
    <x v="0"/>
    <s v="Binders"/>
    <s v="Binders Model 4"/>
    <n v="1248.55"/>
    <n v="8"/>
    <n v="0.2"/>
    <x v="2429"/>
    <n v="2024"/>
    <x v="0"/>
    <n v="9.0000400464538874E-2"/>
    <s v="Profit"/>
    <s v="Large Order"/>
  </r>
  <r>
    <s v="O02578"/>
    <x v="596"/>
    <d v="2024-03-08T00:00:00"/>
    <s v="C042"/>
    <x v="49"/>
    <x v="1"/>
    <x v="2"/>
    <s v="Enugu"/>
    <s v="Enugu"/>
    <s v="P003"/>
    <x v="2"/>
    <s v="Chairs"/>
    <s v="Chairs Model 3"/>
    <n v="1900.17"/>
    <n v="9"/>
    <n v="0.05"/>
    <x v="2430"/>
    <n v="2024"/>
    <x v="3"/>
    <n v="0.21000226295541979"/>
    <s v="Profit"/>
    <s v="Large Order"/>
  </r>
  <r>
    <s v="O02579"/>
    <x v="112"/>
    <d v="2023-09-04T00:00:00"/>
    <s v="C018"/>
    <x v="5"/>
    <x v="0"/>
    <x v="0"/>
    <s v="Rivers"/>
    <s v="Port Harcourt"/>
    <s v="P030"/>
    <x v="1"/>
    <s v="Accessories"/>
    <s v="Accessories Model 5"/>
    <n v="939.1"/>
    <n v="8"/>
    <n v="0.2"/>
    <x v="2431"/>
    <n v="2023"/>
    <x v="0"/>
    <n v="9.0001064849323811E-2"/>
    <s v="Profit"/>
    <s v="Small Order"/>
  </r>
  <r>
    <s v="O02580"/>
    <x v="644"/>
    <d v="2023-12-04T00:00:00"/>
    <s v="C051"/>
    <x v="67"/>
    <x v="1"/>
    <x v="3"/>
    <s v="Lagos"/>
    <s v="Ikeja"/>
    <s v="P008"/>
    <x v="2"/>
    <s v="Tables"/>
    <s v="Tables Model 3"/>
    <n v="286.27999999999997"/>
    <n v="1"/>
    <n v="0"/>
    <x v="2432"/>
    <n v="2023"/>
    <x v="5"/>
    <n v="0.25"/>
    <s v="Profit"/>
    <s v="Small Order"/>
  </r>
  <r>
    <s v="O02581"/>
    <x v="712"/>
    <d v="2024-12-12T00:00:00"/>
    <s v="C084"/>
    <x v="53"/>
    <x v="0"/>
    <x v="3"/>
    <s v="Lagos"/>
    <s v="Ikeja"/>
    <s v="P008"/>
    <x v="2"/>
    <s v="Tables"/>
    <s v="Tables Model 3"/>
    <n v="177.93"/>
    <n v="2"/>
    <n v="0.3"/>
    <x v="2433"/>
    <n v="2024"/>
    <x v="5"/>
    <n v="1.0003934131399989E-2"/>
    <s v="Profit"/>
    <s v="Small Order"/>
  </r>
  <r>
    <s v="O02582"/>
    <x v="148"/>
    <d v="2023-01-24T00:00:00"/>
    <s v="C031"/>
    <x v="90"/>
    <x v="1"/>
    <x v="2"/>
    <s v="Enugu"/>
    <s v="Enugu"/>
    <s v="P015"/>
    <x v="0"/>
    <s v="Paper"/>
    <s v="Paper Model 5"/>
    <n v="1127.99"/>
    <n v="3"/>
    <n v="0"/>
    <x v="2434"/>
    <n v="2023"/>
    <x v="7"/>
    <n v="0.25000221633170505"/>
    <s v="Profit"/>
    <s v="Large Order"/>
  </r>
  <r>
    <s v="O02583"/>
    <x v="713"/>
    <d v="2023-06-12T00:00:00"/>
    <s v="C055"/>
    <x v="46"/>
    <x v="1"/>
    <x v="1"/>
    <s v="Kaduna"/>
    <s v="Kaduna"/>
    <s v="P023"/>
    <x v="1"/>
    <s v="Phones"/>
    <s v="Phones Model 3"/>
    <n v="112.01"/>
    <n v="2"/>
    <n v="0.3"/>
    <x v="2435"/>
    <n v="2023"/>
    <x v="10"/>
    <n v="9.9991072225694144E-3"/>
    <s v="Profit"/>
    <s v="Small Order"/>
  </r>
  <r>
    <s v="O02584"/>
    <x v="253"/>
    <d v="2023-04-02T00:00:00"/>
    <s v="C029"/>
    <x v="38"/>
    <x v="2"/>
    <x v="0"/>
    <s v="Rivers"/>
    <s v="Port Harcourt"/>
    <s v="P002"/>
    <x v="2"/>
    <s v="Chairs"/>
    <s v="Chairs Model 2"/>
    <n v="1398.78"/>
    <n v="4"/>
    <n v="0"/>
    <x v="2436"/>
    <n v="2023"/>
    <x v="3"/>
    <n v="0.24999642545646922"/>
    <s v="Profit"/>
    <s v="Large Order"/>
  </r>
  <r>
    <s v="O02585"/>
    <x v="413"/>
    <d v="2024-10-23T00:00:00"/>
    <s v="C039"/>
    <x v="0"/>
    <x v="0"/>
    <x v="1"/>
    <s v="Kaduna"/>
    <s v="Kaduna"/>
    <s v="P024"/>
    <x v="1"/>
    <s v="Phones"/>
    <s v="Phones Model 4"/>
    <n v="1430.97"/>
    <n v="8"/>
    <n v="0"/>
    <x v="2437"/>
    <n v="2024"/>
    <x v="6"/>
    <n v="0.24999825293332495"/>
    <s v="Profit"/>
    <s v="Large Order"/>
  </r>
  <r>
    <s v="O02586"/>
    <x v="470"/>
    <d v="2023-11-26T00:00:00"/>
    <s v="C061"/>
    <x v="62"/>
    <x v="2"/>
    <x v="0"/>
    <s v="Rivers"/>
    <s v="Port Harcourt"/>
    <s v="P024"/>
    <x v="1"/>
    <s v="Phones"/>
    <s v="Phones Model 4"/>
    <n v="206.74"/>
    <n v="5"/>
    <n v="0.2"/>
    <x v="1569"/>
    <n v="2023"/>
    <x v="9"/>
    <n v="9.0016445777304818E-2"/>
    <s v="Profit"/>
    <s v="Small Order"/>
  </r>
  <r>
    <s v="O02587"/>
    <x v="447"/>
    <d v="2023-12-02T00:00:00"/>
    <s v="C099"/>
    <x v="13"/>
    <x v="1"/>
    <x v="1"/>
    <s v="Kaduna"/>
    <s v="Kaduna"/>
    <s v="P026"/>
    <x v="1"/>
    <s v="Accessories"/>
    <s v="Accessories Model 1"/>
    <n v="233.68"/>
    <n v="2"/>
    <n v="0.05"/>
    <x v="2438"/>
    <n v="2023"/>
    <x v="9"/>
    <n v="0.20998801780212256"/>
    <s v="Profit"/>
    <s v="Small Order"/>
  </r>
  <r>
    <s v="O02588"/>
    <x v="619"/>
    <d v="2024-11-02T00:00:00"/>
    <s v="C028"/>
    <x v="92"/>
    <x v="1"/>
    <x v="3"/>
    <s v="Lagos"/>
    <s v="Ikeja"/>
    <s v="P018"/>
    <x v="0"/>
    <s v="Binders"/>
    <s v="Binders Model 3"/>
    <n v="540.44000000000005"/>
    <n v="7"/>
    <n v="0.3"/>
    <x v="2439"/>
    <n v="2024"/>
    <x v="6"/>
    <n v="9.9918584856783354E-3"/>
    <s v="Profit"/>
    <s v="Small Order"/>
  </r>
  <r>
    <s v="O02589"/>
    <x v="321"/>
    <d v="2024-02-05T00:00:00"/>
    <s v="C020"/>
    <x v="12"/>
    <x v="0"/>
    <x v="1"/>
    <s v="Kaduna"/>
    <s v="Kaduna"/>
    <s v="P001"/>
    <x v="2"/>
    <s v="Chairs"/>
    <s v="Chairs Model 1"/>
    <n v="1628.97"/>
    <n v="5"/>
    <n v="0"/>
    <x v="2440"/>
    <n v="2024"/>
    <x v="7"/>
    <n v="0.24999846528788131"/>
    <s v="Profit"/>
    <s v="Large Order"/>
  </r>
  <r>
    <s v="O02590"/>
    <x v="139"/>
    <d v="2024-12-02T00:00:00"/>
    <s v="C076"/>
    <x v="42"/>
    <x v="2"/>
    <x v="2"/>
    <s v="Enugu"/>
    <s v="Enugu"/>
    <s v="P019"/>
    <x v="0"/>
    <s v="Binders"/>
    <s v="Binders Model 4"/>
    <n v="872.13"/>
    <n v="8"/>
    <n v="0.05"/>
    <x v="2441"/>
    <n v="2024"/>
    <x v="9"/>
    <n v="0.21000309586873517"/>
    <s v="Profit"/>
    <s v="Small Order"/>
  </r>
  <r>
    <s v="O02591"/>
    <x v="339"/>
    <d v="2023-01-27T00:00:00"/>
    <s v="C005"/>
    <x v="29"/>
    <x v="2"/>
    <x v="1"/>
    <s v="Kaduna"/>
    <s v="Kaduna"/>
    <s v="P002"/>
    <x v="2"/>
    <s v="Chairs"/>
    <s v="Chairs Model 2"/>
    <n v="1983.49"/>
    <n v="3"/>
    <n v="0"/>
    <x v="2442"/>
    <n v="2023"/>
    <x v="7"/>
    <n v="0.2499987395953597"/>
    <s v="Profit"/>
    <s v="Large Order"/>
  </r>
  <r>
    <s v="O02592"/>
    <x v="421"/>
    <d v="2023-12-14T00:00:00"/>
    <s v="C088"/>
    <x v="27"/>
    <x v="1"/>
    <x v="0"/>
    <s v="Rivers"/>
    <s v="Port Harcourt"/>
    <s v="P004"/>
    <x v="2"/>
    <s v="Chairs"/>
    <s v="Chairs Model 4"/>
    <n v="1038.53"/>
    <n v="10"/>
    <n v="0.1"/>
    <x v="2443"/>
    <n v="2023"/>
    <x v="5"/>
    <n v="0.16999990371005172"/>
    <s v="Profit"/>
    <s v="Large Order"/>
  </r>
  <r>
    <s v="O02593"/>
    <x v="468"/>
    <d v="2024-12-12T00:00:00"/>
    <s v="C046"/>
    <x v="75"/>
    <x v="0"/>
    <x v="3"/>
    <s v="Lagos"/>
    <s v="Ikeja"/>
    <s v="P022"/>
    <x v="1"/>
    <s v="Phones"/>
    <s v="Phones Model 2"/>
    <n v="1244.43"/>
    <n v="2"/>
    <n v="0.1"/>
    <x v="698"/>
    <n v="2024"/>
    <x v="5"/>
    <n v="0.16999750889965687"/>
    <s v="Profit"/>
    <s v="Large Order"/>
  </r>
  <r>
    <s v="O02594"/>
    <x v="260"/>
    <d v="2023-07-25T00:00:00"/>
    <s v="C070"/>
    <x v="3"/>
    <x v="2"/>
    <x v="0"/>
    <s v="Rivers"/>
    <s v="Port Harcourt"/>
    <s v="P007"/>
    <x v="2"/>
    <s v="Tables"/>
    <s v="Tables Model 2"/>
    <n v="1916.36"/>
    <n v="4"/>
    <n v="0.1"/>
    <x v="2444"/>
    <n v="2023"/>
    <x v="1"/>
    <n v="0.16999937381285352"/>
    <s v="Profit"/>
    <s v="Large Order"/>
  </r>
  <r>
    <s v="O02595"/>
    <x v="543"/>
    <d v="2024-12-20T00:00:00"/>
    <s v="C095"/>
    <x v="58"/>
    <x v="2"/>
    <x v="1"/>
    <s v="Kaduna"/>
    <s v="Kaduna"/>
    <s v="P003"/>
    <x v="2"/>
    <s v="Chairs"/>
    <s v="Chairs Model 3"/>
    <n v="1319.09"/>
    <n v="9"/>
    <n v="0.05"/>
    <x v="2445"/>
    <n v="2024"/>
    <x v="5"/>
    <n v="0.2100008339082246"/>
    <s v="Profit"/>
    <s v="Large Order"/>
  </r>
  <r>
    <s v="O02596"/>
    <x v="512"/>
    <d v="2023-10-05T00:00:00"/>
    <s v="C068"/>
    <x v="7"/>
    <x v="1"/>
    <x v="2"/>
    <s v="Enugu"/>
    <s v="Enugu"/>
    <s v="P001"/>
    <x v="2"/>
    <s v="Chairs"/>
    <s v="Chairs Model 1"/>
    <n v="350.3"/>
    <n v="9"/>
    <n v="0.3"/>
    <x v="755"/>
    <n v="2023"/>
    <x v="6"/>
    <n v="9.9914359120753631E-3"/>
    <s v="Profit"/>
    <s v="Small Order"/>
  </r>
  <r>
    <s v="O02597"/>
    <x v="19"/>
    <d v="2024-01-30T00:00:00"/>
    <s v="C097"/>
    <x v="94"/>
    <x v="2"/>
    <x v="1"/>
    <s v="Kaduna"/>
    <s v="Kaduna"/>
    <s v="P014"/>
    <x v="0"/>
    <s v="Paper"/>
    <s v="Paper Model 4"/>
    <n v="1799.48"/>
    <n v="10"/>
    <n v="0"/>
    <x v="2446"/>
    <n v="2024"/>
    <x v="7"/>
    <n v="0.25"/>
    <s v="Profit"/>
    <s v="Large Order"/>
  </r>
  <r>
    <s v="O02598"/>
    <x v="482"/>
    <d v="2023-11-27T00:00:00"/>
    <s v="C022"/>
    <x v="85"/>
    <x v="1"/>
    <x v="2"/>
    <s v="Enugu"/>
    <s v="Enugu"/>
    <s v="P030"/>
    <x v="1"/>
    <s v="Accessories"/>
    <s v="Accessories Model 5"/>
    <n v="1748.43"/>
    <n v="2"/>
    <n v="0.1"/>
    <x v="2447"/>
    <n v="2023"/>
    <x v="9"/>
    <n v="0.16999822698077705"/>
    <s v="Profit"/>
    <s v="Large Order"/>
  </r>
  <r>
    <s v="O02599"/>
    <x v="603"/>
    <d v="2024-02-19T00:00:00"/>
    <s v="C045"/>
    <x v="8"/>
    <x v="2"/>
    <x v="0"/>
    <s v="Rivers"/>
    <s v="Port Harcourt"/>
    <s v="P013"/>
    <x v="0"/>
    <s v="Paper"/>
    <s v="Paper Model 3"/>
    <n v="1498.46"/>
    <n v="10"/>
    <n v="0"/>
    <x v="2448"/>
    <n v="2024"/>
    <x v="8"/>
    <n v="0.25000333675907266"/>
    <s v="Profit"/>
    <s v="Large Order"/>
  </r>
  <r>
    <s v="O02600"/>
    <x v="30"/>
    <d v="2023-03-03T00:00:00"/>
    <s v="C001"/>
    <x v="18"/>
    <x v="0"/>
    <x v="0"/>
    <s v="Rivers"/>
    <s v="Port Harcourt"/>
    <s v="P016"/>
    <x v="0"/>
    <s v="Binders"/>
    <s v="Binders Model 1"/>
    <n v="333.12"/>
    <n v="8"/>
    <n v="0"/>
    <x v="2449"/>
    <n v="2023"/>
    <x v="8"/>
    <n v="0.25"/>
    <s v="Profit"/>
    <s v="Small Order"/>
  </r>
  <r>
    <s v="O02601"/>
    <x v="716"/>
    <d v="2023-09-19T00:00:00"/>
    <s v="C064"/>
    <x v="76"/>
    <x v="2"/>
    <x v="2"/>
    <s v="Enugu"/>
    <s v="Enugu"/>
    <s v="P018"/>
    <x v="0"/>
    <s v="Binders"/>
    <s v="Binders Model 3"/>
    <n v="1897.07"/>
    <n v="6"/>
    <n v="0"/>
    <x v="2450"/>
    <n v="2023"/>
    <x v="11"/>
    <n v="0.25000131782169344"/>
    <s v="Profit"/>
    <s v="Large Order"/>
  </r>
  <r>
    <s v="O02602"/>
    <x v="1"/>
    <d v="2024-07-18T00:00:00"/>
    <s v="C092"/>
    <x v="79"/>
    <x v="1"/>
    <x v="2"/>
    <s v="Enugu"/>
    <s v="Enugu"/>
    <s v="P022"/>
    <x v="1"/>
    <s v="Phones"/>
    <s v="Phones Model 2"/>
    <n v="1574.54"/>
    <n v="4"/>
    <n v="0"/>
    <x v="2451"/>
    <n v="2024"/>
    <x v="1"/>
    <n v="0.24999682446936883"/>
    <s v="Profit"/>
    <s v="Large Order"/>
  </r>
  <r>
    <s v="O02603"/>
    <x v="59"/>
    <d v="2023-05-18T00:00:00"/>
    <s v="C099"/>
    <x v="13"/>
    <x v="1"/>
    <x v="1"/>
    <s v="Kaduna"/>
    <s v="Kaduna"/>
    <s v="P029"/>
    <x v="1"/>
    <s v="Accessories"/>
    <s v="Accessories Model 4"/>
    <n v="401.61"/>
    <n v="9"/>
    <n v="0.3"/>
    <x v="2452"/>
    <n v="2023"/>
    <x v="2"/>
    <n v="1.0009710913572868E-2"/>
    <s v="Profit"/>
    <s v="Small Order"/>
  </r>
  <r>
    <s v="O02604"/>
    <x v="181"/>
    <d v="2024-11-29T00:00:00"/>
    <s v="C029"/>
    <x v="38"/>
    <x v="2"/>
    <x v="3"/>
    <s v="Lagos"/>
    <s v="Ikeja"/>
    <s v="P009"/>
    <x v="2"/>
    <s v="Tables"/>
    <s v="Tables Model 4"/>
    <n v="1204.04"/>
    <n v="1"/>
    <n v="0.2"/>
    <x v="2453"/>
    <n v="2024"/>
    <x v="9"/>
    <n v="8.9997010066110758E-2"/>
    <s v="Profit"/>
    <s v="Large Order"/>
  </r>
  <r>
    <s v="O02605"/>
    <x v="478"/>
    <d v="2024-07-12T00:00:00"/>
    <s v="C083"/>
    <x v="71"/>
    <x v="1"/>
    <x v="0"/>
    <s v="Rivers"/>
    <s v="Port Harcourt"/>
    <s v="P022"/>
    <x v="1"/>
    <s v="Phones"/>
    <s v="Phones Model 2"/>
    <n v="643.23"/>
    <n v="9"/>
    <n v="0.05"/>
    <x v="2454"/>
    <n v="2024"/>
    <x v="1"/>
    <n v="0.21000264291155576"/>
    <s v="Profit"/>
    <s v="Small Order"/>
  </r>
  <r>
    <s v="O02606"/>
    <x v="235"/>
    <d v="2024-08-28T00:00:00"/>
    <s v="C073"/>
    <x v="21"/>
    <x v="2"/>
    <x v="0"/>
    <s v="Rivers"/>
    <s v="Port Harcourt"/>
    <s v="P010"/>
    <x v="2"/>
    <s v="Tables"/>
    <s v="Tables Model 5"/>
    <n v="1196.3800000000001"/>
    <n v="10"/>
    <n v="0"/>
    <x v="2455"/>
    <n v="2024"/>
    <x v="0"/>
    <n v="0.25000417927414365"/>
    <s v="Profit"/>
    <s v="Large Order"/>
  </r>
  <r>
    <s v="O02607"/>
    <x v="404"/>
    <d v="2024-06-21T00:00:00"/>
    <s v="C090"/>
    <x v="93"/>
    <x v="2"/>
    <x v="1"/>
    <s v="Kaduna"/>
    <s v="Kaduna"/>
    <s v="P017"/>
    <x v="0"/>
    <s v="Binders"/>
    <s v="Binders Model 2"/>
    <n v="169.73"/>
    <n v="2"/>
    <n v="0"/>
    <x v="2456"/>
    <n v="2024"/>
    <x v="10"/>
    <n v="0.24998527072409121"/>
    <s v="Profit"/>
    <s v="Small Order"/>
  </r>
  <r>
    <s v="O02608"/>
    <x v="245"/>
    <d v="2024-08-10T00:00:00"/>
    <s v="C082"/>
    <x v="20"/>
    <x v="2"/>
    <x v="2"/>
    <s v="Enugu"/>
    <s v="Enugu"/>
    <s v="P003"/>
    <x v="2"/>
    <s v="Chairs"/>
    <s v="Chairs Model 3"/>
    <n v="1614.57"/>
    <n v="6"/>
    <n v="0.2"/>
    <x v="2457"/>
    <n v="2024"/>
    <x v="0"/>
    <n v="8.999919483206055E-2"/>
    <s v="Profit"/>
    <s v="Large Order"/>
  </r>
  <r>
    <s v="O02609"/>
    <x v="341"/>
    <d v="2023-12-02T00:00:00"/>
    <s v="C006"/>
    <x v="91"/>
    <x v="1"/>
    <x v="1"/>
    <s v="Kaduna"/>
    <s v="Kaduna"/>
    <s v="P008"/>
    <x v="2"/>
    <s v="Tables"/>
    <s v="Tables Model 3"/>
    <n v="1348.45"/>
    <n v="7"/>
    <n v="0.05"/>
    <x v="2458"/>
    <n v="2023"/>
    <x v="9"/>
    <n v="0.20999666283510698"/>
    <s v="Profit"/>
    <s v="Large Order"/>
  </r>
  <r>
    <s v="O02610"/>
    <x v="196"/>
    <d v="2023-05-06T00:00:00"/>
    <s v="C088"/>
    <x v="27"/>
    <x v="1"/>
    <x v="1"/>
    <s v="Kaduna"/>
    <s v="Kaduna"/>
    <s v="P021"/>
    <x v="1"/>
    <s v="Phones"/>
    <s v="Phones Model 1"/>
    <n v="1415.64"/>
    <n v="8"/>
    <n v="0"/>
    <x v="2459"/>
    <n v="2023"/>
    <x v="4"/>
    <n v="0.25"/>
    <s v="Profit"/>
    <s v="Large Order"/>
  </r>
  <r>
    <s v="O02611"/>
    <x v="710"/>
    <d v="2024-05-24T00:00:00"/>
    <s v="C088"/>
    <x v="27"/>
    <x v="1"/>
    <x v="0"/>
    <s v="Rivers"/>
    <s v="Port Harcourt"/>
    <s v="P015"/>
    <x v="0"/>
    <s v="Paper"/>
    <s v="Paper Model 5"/>
    <n v="795.45"/>
    <n v="6"/>
    <n v="0.2"/>
    <x v="672"/>
    <n v="2024"/>
    <x v="2"/>
    <n v="8.9999371424979574E-2"/>
    <s v="Profit"/>
    <s v="Small Order"/>
  </r>
  <r>
    <s v="O02612"/>
    <x v="48"/>
    <d v="2023-04-21T00:00:00"/>
    <s v="C006"/>
    <x v="91"/>
    <x v="1"/>
    <x v="3"/>
    <s v="Lagos"/>
    <s v="Ikeja"/>
    <s v="P023"/>
    <x v="1"/>
    <s v="Phones"/>
    <s v="Phones Model 3"/>
    <n v="550.34"/>
    <n v="3"/>
    <n v="0"/>
    <x v="2460"/>
    <n v="2023"/>
    <x v="4"/>
    <n v="0.25000908529272814"/>
    <s v="Profit"/>
    <s v="Small Order"/>
  </r>
  <r>
    <s v="O02613"/>
    <x v="583"/>
    <d v="2023-06-25T00:00:00"/>
    <s v="C001"/>
    <x v="18"/>
    <x v="0"/>
    <x v="3"/>
    <s v="Lagos"/>
    <s v="Ikeja"/>
    <s v="P019"/>
    <x v="0"/>
    <s v="Binders"/>
    <s v="Binders Model 4"/>
    <n v="1703.46"/>
    <n v="3"/>
    <n v="0"/>
    <x v="2461"/>
    <n v="2023"/>
    <x v="10"/>
    <n v="0.25000293520247024"/>
    <s v="Profit"/>
    <s v="Large Order"/>
  </r>
  <r>
    <s v="O02614"/>
    <x v="462"/>
    <d v="2024-08-30T00:00:00"/>
    <s v="C060"/>
    <x v="89"/>
    <x v="1"/>
    <x v="2"/>
    <s v="Enugu"/>
    <s v="Enugu"/>
    <s v="P002"/>
    <x v="2"/>
    <s v="Chairs"/>
    <s v="Chairs Model 2"/>
    <n v="1433.06"/>
    <n v="4"/>
    <n v="0.1"/>
    <x v="2462"/>
    <n v="2024"/>
    <x v="0"/>
    <n v="0.16999986043850224"/>
    <s v="Profit"/>
    <s v="Large Order"/>
  </r>
  <r>
    <s v="O02615"/>
    <x v="646"/>
    <d v="2024-08-28T00:00:00"/>
    <s v="C004"/>
    <x v="33"/>
    <x v="1"/>
    <x v="0"/>
    <s v="Rivers"/>
    <s v="Port Harcourt"/>
    <s v="P004"/>
    <x v="2"/>
    <s v="Chairs"/>
    <s v="Chairs Model 4"/>
    <n v="854.25"/>
    <n v="8"/>
    <n v="0.05"/>
    <x v="2463"/>
    <n v="2024"/>
    <x v="0"/>
    <n v="0.20999707345624816"/>
    <s v="Profit"/>
    <s v="Small Order"/>
  </r>
  <r>
    <s v="O02616"/>
    <x v="24"/>
    <d v="2024-07-18T00:00:00"/>
    <s v="C013"/>
    <x v="86"/>
    <x v="0"/>
    <x v="0"/>
    <s v="Rivers"/>
    <s v="Port Harcourt"/>
    <s v="P004"/>
    <x v="2"/>
    <s v="Chairs"/>
    <s v="Chairs Model 4"/>
    <n v="701.03"/>
    <n v="6"/>
    <n v="0.3"/>
    <x v="2464"/>
    <n v="2024"/>
    <x v="1"/>
    <n v="9.9995720582571352E-3"/>
    <s v="Profit"/>
    <s v="Small Order"/>
  </r>
  <r>
    <s v="O02617"/>
    <x v="315"/>
    <d v="2024-01-16T00:00:00"/>
    <s v="C062"/>
    <x v="95"/>
    <x v="1"/>
    <x v="1"/>
    <s v="Kaduna"/>
    <s v="Kaduna"/>
    <s v="P015"/>
    <x v="0"/>
    <s v="Paper"/>
    <s v="Paper Model 5"/>
    <n v="440.83"/>
    <n v="10"/>
    <n v="0.05"/>
    <x v="2465"/>
    <n v="2024"/>
    <x v="7"/>
    <n v="0.20999024567293514"/>
    <s v="Profit"/>
    <s v="Small Order"/>
  </r>
  <r>
    <s v="O02618"/>
    <x v="47"/>
    <d v="2023-04-01T00:00:00"/>
    <s v="C029"/>
    <x v="38"/>
    <x v="2"/>
    <x v="2"/>
    <s v="Enugu"/>
    <s v="Enugu"/>
    <s v="P011"/>
    <x v="0"/>
    <s v="Paper"/>
    <s v="Paper Model 1"/>
    <n v="1251.9100000000001"/>
    <n v="1"/>
    <n v="0.1"/>
    <x v="2466"/>
    <n v="2023"/>
    <x v="3"/>
    <n v="0.16999624573651459"/>
    <s v="Profit"/>
    <s v="Large Order"/>
  </r>
  <r>
    <s v="O02619"/>
    <x v="289"/>
    <d v="2023-12-08T00:00:00"/>
    <s v="C046"/>
    <x v="75"/>
    <x v="0"/>
    <x v="2"/>
    <s v="Enugu"/>
    <s v="Enugu"/>
    <s v="P001"/>
    <x v="2"/>
    <s v="Chairs"/>
    <s v="Chairs Model 1"/>
    <n v="1418.17"/>
    <n v="4"/>
    <n v="0.1"/>
    <x v="2467"/>
    <n v="2023"/>
    <x v="5"/>
    <n v="0.17000077564748936"/>
    <s v="Profit"/>
    <s v="Large Order"/>
  </r>
  <r>
    <s v="O02620"/>
    <x v="40"/>
    <d v="2023-07-26T00:00:00"/>
    <s v="C045"/>
    <x v="8"/>
    <x v="2"/>
    <x v="1"/>
    <s v="Kaduna"/>
    <s v="Kaduna"/>
    <s v="P012"/>
    <x v="0"/>
    <s v="Paper"/>
    <s v="Paper Model 2"/>
    <n v="1162.55"/>
    <n v="2"/>
    <n v="0.3"/>
    <x v="1071"/>
    <n v="2023"/>
    <x v="1"/>
    <n v="1.0003870801255862E-2"/>
    <s v="Profit"/>
    <s v="Large Order"/>
  </r>
  <r>
    <s v="O02621"/>
    <x v="720"/>
    <d v="2023-04-16T00:00:00"/>
    <s v="C094"/>
    <x v="31"/>
    <x v="1"/>
    <x v="3"/>
    <s v="Lagos"/>
    <s v="Ikeja"/>
    <s v="P007"/>
    <x v="2"/>
    <s v="Tables"/>
    <s v="Tables Model 2"/>
    <n v="583.62"/>
    <n v="2"/>
    <n v="0.2"/>
    <x v="2468"/>
    <n v="2023"/>
    <x v="4"/>
    <n v="9.0007196463452246E-2"/>
    <s v="Profit"/>
    <s v="Small Order"/>
  </r>
  <r>
    <s v="O02622"/>
    <x v="537"/>
    <d v="2024-04-02T00:00:00"/>
    <s v="C051"/>
    <x v="67"/>
    <x v="1"/>
    <x v="3"/>
    <s v="Lagos"/>
    <s v="Ikeja"/>
    <s v="P023"/>
    <x v="1"/>
    <s v="Phones"/>
    <s v="Phones Model 3"/>
    <n v="258.54000000000002"/>
    <n v="7"/>
    <n v="0.2"/>
    <x v="2469"/>
    <n v="2024"/>
    <x v="3"/>
    <n v="9.0005415022820445E-2"/>
    <s v="Profit"/>
    <s v="Small Order"/>
  </r>
  <r>
    <s v="O02623"/>
    <x v="309"/>
    <d v="2023-05-09T00:00:00"/>
    <s v="C032"/>
    <x v="48"/>
    <x v="0"/>
    <x v="1"/>
    <s v="Kaduna"/>
    <s v="Kaduna"/>
    <s v="P010"/>
    <x v="2"/>
    <s v="Tables"/>
    <s v="Tables Model 5"/>
    <n v="1515.83"/>
    <n v="5"/>
    <n v="0.1"/>
    <x v="2470"/>
    <n v="2023"/>
    <x v="2"/>
    <n v="0.16999927432495729"/>
    <s v="Profit"/>
    <s v="Large Order"/>
  </r>
  <r>
    <s v="O02624"/>
    <x v="32"/>
    <d v="2023-10-25T00:00:00"/>
    <s v="C003"/>
    <x v="64"/>
    <x v="0"/>
    <x v="2"/>
    <s v="Enugu"/>
    <s v="Enugu"/>
    <s v="P012"/>
    <x v="0"/>
    <s v="Paper"/>
    <s v="Paper Model 2"/>
    <n v="1754.09"/>
    <n v="9"/>
    <n v="0.05"/>
    <x v="2471"/>
    <n v="2023"/>
    <x v="6"/>
    <n v="0.21000062710579276"/>
    <s v="Profit"/>
    <s v="Large Order"/>
  </r>
  <r>
    <s v="O02625"/>
    <x v="177"/>
    <d v="2023-01-27T00:00:00"/>
    <s v="C072"/>
    <x v="2"/>
    <x v="0"/>
    <x v="3"/>
    <s v="Lagos"/>
    <s v="Ikeja"/>
    <s v="P014"/>
    <x v="0"/>
    <s v="Paper"/>
    <s v="Paper Model 4"/>
    <n v="73.63"/>
    <n v="10"/>
    <n v="0.3"/>
    <x v="2472"/>
    <n v="2023"/>
    <x v="7"/>
    <n v="1.0050251256281407E-2"/>
    <s v="Profit"/>
    <s v="Small Order"/>
  </r>
  <r>
    <s v="O02626"/>
    <x v="544"/>
    <d v="2024-05-15T00:00:00"/>
    <s v="C053"/>
    <x v="65"/>
    <x v="1"/>
    <x v="1"/>
    <s v="Kaduna"/>
    <s v="Kaduna"/>
    <s v="P018"/>
    <x v="0"/>
    <s v="Binders"/>
    <s v="Binders Model 3"/>
    <n v="1737.12"/>
    <n v="3"/>
    <n v="0.1"/>
    <x v="2473"/>
    <n v="2024"/>
    <x v="2"/>
    <n v="0.16999976973381231"/>
    <s v="Profit"/>
    <s v="Large Order"/>
  </r>
  <r>
    <s v="O02627"/>
    <x v="79"/>
    <d v="2024-06-09T00:00:00"/>
    <s v="C044"/>
    <x v="26"/>
    <x v="0"/>
    <x v="2"/>
    <s v="Enugu"/>
    <s v="Enugu"/>
    <s v="P013"/>
    <x v="0"/>
    <s v="Paper"/>
    <s v="Paper Model 3"/>
    <n v="39.799999999999997"/>
    <n v="2"/>
    <n v="0.1"/>
    <x v="2474"/>
    <n v="2024"/>
    <x v="10"/>
    <n v="0.17010050251256281"/>
    <s v="Profit"/>
    <s v="Small Order"/>
  </r>
  <r>
    <s v="O02628"/>
    <x v="508"/>
    <d v="2024-11-17T00:00:00"/>
    <s v="C007"/>
    <x v="88"/>
    <x v="0"/>
    <x v="2"/>
    <s v="Enugu"/>
    <s v="Enugu"/>
    <s v="P023"/>
    <x v="1"/>
    <s v="Phones"/>
    <s v="Phones Model 3"/>
    <n v="760.91"/>
    <n v="9"/>
    <n v="0.3"/>
    <x v="2475"/>
    <n v="2024"/>
    <x v="9"/>
    <n v="1.0001182794285791E-2"/>
    <s v="Profit"/>
    <s v="Small Order"/>
  </r>
  <r>
    <s v="O02629"/>
    <x v="559"/>
    <d v="2024-09-10T00:00:00"/>
    <s v="C050"/>
    <x v="4"/>
    <x v="1"/>
    <x v="1"/>
    <s v="Kaduna"/>
    <s v="Kaduna"/>
    <s v="P008"/>
    <x v="2"/>
    <s v="Tables"/>
    <s v="Tables Model 3"/>
    <n v="956.47"/>
    <n v="9"/>
    <n v="0.2"/>
    <x v="2476"/>
    <n v="2024"/>
    <x v="11"/>
    <n v="8.9997595324474364E-2"/>
    <s v="Profit"/>
    <s v="Small Order"/>
  </r>
  <r>
    <s v="O02630"/>
    <x v="403"/>
    <d v="2024-10-23T00:00:00"/>
    <s v="C026"/>
    <x v="50"/>
    <x v="1"/>
    <x v="1"/>
    <s v="Kaduna"/>
    <s v="Kaduna"/>
    <s v="P030"/>
    <x v="1"/>
    <s v="Accessories"/>
    <s v="Accessories Model 5"/>
    <n v="174.88"/>
    <n v="7"/>
    <n v="0.2"/>
    <x v="2477"/>
    <n v="2024"/>
    <x v="6"/>
    <n v="9.0004574565416287E-2"/>
    <s v="Profit"/>
    <s v="Small Order"/>
  </r>
  <r>
    <s v="O02631"/>
    <x v="158"/>
    <d v="2024-01-10T00:00:00"/>
    <s v="C096"/>
    <x v="23"/>
    <x v="2"/>
    <x v="3"/>
    <s v="Lagos"/>
    <s v="Ikeja"/>
    <s v="P011"/>
    <x v="0"/>
    <s v="Paper"/>
    <s v="Paper Model 1"/>
    <n v="1123.1600000000001"/>
    <n v="9"/>
    <n v="0"/>
    <x v="2478"/>
    <n v="2024"/>
    <x v="7"/>
    <n v="0.25"/>
    <s v="Profit"/>
    <s v="Large Order"/>
  </r>
  <r>
    <s v="O02632"/>
    <x v="287"/>
    <d v="2024-01-23T00:00:00"/>
    <s v="C060"/>
    <x v="89"/>
    <x v="1"/>
    <x v="0"/>
    <s v="Rivers"/>
    <s v="Port Harcourt"/>
    <s v="P013"/>
    <x v="0"/>
    <s v="Paper"/>
    <s v="Paper Model 3"/>
    <n v="626.57000000000005"/>
    <n v="9"/>
    <n v="0.3"/>
    <x v="2479"/>
    <n v="2024"/>
    <x v="7"/>
    <n v="1.0006862760745007E-2"/>
    <s v="Profit"/>
    <s v="Small Order"/>
  </r>
  <r>
    <s v="O02633"/>
    <x v="23"/>
    <d v="2024-10-06T00:00:00"/>
    <s v="C018"/>
    <x v="5"/>
    <x v="0"/>
    <x v="0"/>
    <s v="Rivers"/>
    <s v="Port Harcourt"/>
    <s v="P022"/>
    <x v="1"/>
    <s v="Phones"/>
    <s v="Phones Model 2"/>
    <n v="874.96"/>
    <n v="4"/>
    <n v="0.1"/>
    <x v="2480"/>
    <n v="2024"/>
    <x v="6"/>
    <n v="0.16999634268995154"/>
    <s v="Profit"/>
    <s v="Small Order"/>
  </r>
  <r>
    <s v="O02634"/>
    <x v="534"/>
    <d v="2023-05-27T00:00:00"/>
    <s v="C030"/>
    <x v="22"/>
    <x v="1"/>
    <x v="0"/>
    <s v="Rivers"/>
    <s v="Port Harcourt"/>
    <s v="P026"/>
    <x v="1"/>
    <s v="Accessories"/>
    <s v="Accessories Model 1"/>
    <n v="851.76"/>
    <n v="9"/>
    <n v="0.05"/>
    <x v="2481"/>
    <n v="2023"/>
    <x v="2"/>
    <n v="0.21000046961585425"/>
    <s v="Profit"/>
    <s v="Small Order"/>
  </r>
  <r>
    <s v="O02635"/>
    <x v="445"/>
    <d v="2024-09-30T00:00:00"/>
    <s v="C033"/>
    <x v="16"/>
    <x v="2"/>
    <x v="1"/>
    <s v="Kaduna"/>
    <s v="Kaduna"/>
    <s v="P029"/>
    <x v="1"/>
    <s v="Accessories"/>
    <s v="Accessories Model 4"/>
    <n v="1413.64"/>
    <n v="8"/>
    <n v="0.2"/>
    <x v="2482"/>
    <n v="2024"/>
    <x v="11"/>
    <n v="9.0001697744828954E-2"/>
    <s v="Profit"/>
    <s v="Large Order"/>
  </r>
  <r>
    <s v="O02636"/>
    <x v="235"/>
    <d v="2024-08-23T00:00:00"/>
    <s v="C082"/>
    <x v="20"/>
    <x v="2"/>
    <x v="3"/>
    <s v="Lagos"/>
    <s v="Ikeja"/>
    <s v="P011"/>
    <x v="0"/>
    <s v="Paper"/>
    <s v="Paper Model 1"/>
    <n v="130.4"/>
    <n v="3"/>
    <n v="0.1"/>
    <x v="2483"/>
    <n v="2024"/>
    <x v="0"/>
    <n v="0.1700153374233129"/>
    <s v="Profit"/>
    <s v="Small Order"/>
  </r>
  <r>
    <s v="O02637"/>
    <x v="378"/>
    <d v="2023-05-28T00:00:00"/>
    <s v="C096"/>
    <x v="23"/>
    <x v="2"/>
    <x v="2"/>
    <s v="Enugu"/>
    <s v="Enugu"/>
    <s v="P003"/>
    <x v="2"/>
    <s v="Chairs"/>
    <s v="Chairs Model 3"/>
    <n v="736.88"/>
    <n v="8"/>
    <n v="0.1"/>
    <x v="2484"/>
    <n v="2023"/>
    <x v="2"/>
    <n v="0.17000054282922591"/>
    <s v="Profit"/>
    <s v="Small Order"/>
  </r>
  <r>
    <s v="O02638"/>
    <x v="113"/>
    <d v="2023-03-26T00:00:00"/>
    <s v="C018"/>
    <x v="5"/>
    <x v="0"/>
    <x v="0"/>
    <s v="Rivers"/>
    <s v="Port Harcourt"/>
    <s v="P014"/>
    <x v="0"/>
    <s v="Paper"/>
    <s v="Paper Model 4"/>
    <n v="855.83"/>
    <n v="2"/>
    <n v="0.3"/>
    <x v="2485"/>
    <n v="2023"/>
    <x v="3"/>
    <n v="1.0001986375798933E-2"/>
    <s v="Profit"/>
    <s v="Small Order"/>
  </r>
  <r>
    <s v="O02639"/>
    <x v="606"/>
    <d v="2023-07-05T00:00:00"/>
    <s v="C020"/>
    <x v="12"/>
    <x v="0"/>
    <x v="0"/>
    <s v="Rivers"/>
    <s v="Port Harcourt"/>
    <s v="P006"/>
    <x v="2"/>
    <s v="Tables"/>
    <s v="Tables Model 1"/>
    <n v="631.59"/>
    <n v="6"/>
    <n v="0.3"/>
    <x v="2486"/>
    <n v="2023"/>
    <x v="1"/>
    <n v="1.0006491553064488E-2"/>
    <s v="Profit"/>
    <s v="Small Order"/>
  </r>
  <r>
    <s v="O02640"/>
    <x v="622"/>
    <d v="2023-02-15T00:00:00"/>
    <s v="C063"/>
    <x v="10"/>
    <x v="0"/>
    <x v="3"/>
    <s v="Lagos"/>
    <s v="Ikeja"/>
    <s v="P021"/>
    <x v="1"/>
    <s v="Phones"/>
    <s v="Phones Model 1"/>
    <n v="320.49"/>
    <n v="7"/>
    <n v="0.05"/>
    <x v="2487"/>
    <n v="2023"/>
    <x v="8"/>
    <n v="0.2099909513557365"/>
    <s v="Profit"/>
    <s v="Small Order"/>
  </r>
  <r>
    <s v="O02641"/>
    <x v="505"/>
    <d v="2024-11-23T00:00:00"/>
    <s v="C020"/>
    <x v="12"/>
    <x v="0"/>
    <x v="1"/>
    <s v="Kaduna"/>
    <s v="Kaduna"/>
    <s v="P021"/>
    <x v="1"/>
    <s v="Phones"/>
    <s v="Phones Model 1"/>
    <n v="1649.5"/>
    <n v="8"/>
    <n v="0.1"/>
    <x v="2488"/>
    <n v="2024"/>
    <x v="9"/>
    <n v="0.16999696877841772"/>
    <s v="Profit"/>
    <s v="Large Order"/>
  </r>
  <r>
    <s v="O02642"/>
    <x v="554"/>
    <d v="2024-06-24T00:00:00"/>
    <s v="C059"/>
    <x v="60"/>
    <x v="0"/>
    <x v="3"/>
    <s v="Lagos"/>
    <s v="Ikeja"/>
    <s v="P009"/>
    <x v="2"/>
    <s v="Tables"/>
    <s v="Tables Model 4"/>
    <n v="785.25"/>
    <n v="2"/>
    <n v="0.05"/>
    <x v="2489"/>
    <n v="2024"/>
    <x v="10"/>
    <n v="0.20999681630054123"/>
    <s v="Profit"/>
    <s v="Small Order"/>
  </r>
  <r>
    <s v="O02643"/>
    <x v="399"/>
    <d v="2023-03-16T00:00:00"/>
    <s v="C032"/>
    <x v="48"/>
    <x v="0"/>
    <x v="2"/>
    <s v="Enugu"/>
    <s v="Enugu"/>
    <s v="P009"/>
    <x v="2"/>
    <s v="Tables"/>
    <s v="Tables Model 4"/>
    <n v="933.33"/>
    <n v="10"/>
    <n v="0"/>
    <x v="2490"/>
    <n v="2023"/>
    <x v="3"/>
    <n v="0.24999732141900508"/>
    <s v="Profit"/>
    <s v="Small Order"/>
  </r>
  <r>
    <s v="O02644"/>
    <x v="581"/>
    <d v="2024-07-21T00:00:00"/>
    <s v="C086"/>
    <x v="51"/>
    <x v="1"/>
    <x v="3"/>
    <s v="Lagos"/>
    <s v="Ikeja"/>
    <s v="P007"/>
    <x v="2"/>
    <s v="Tables"/>
    <s v="Tables Model 2"/>
    <n v="1729.66"/>
    <n v="5"/>
    <n v="0.1"/>
    <x v="2491"/>
    <n v="2024"/>
    <x v="1"/>
    <n v="0.16999872807372549"/>
    <s v="Profit"/>
    <s v="Large Order"/>
  </r>
  <r>
    <s v="O02645"/>
    <x v="565"/>
    <d v="2023-02-10T00:00:00"/>
    <s v="C059"/>
    <x v="60"/>
    <x v="0"/>
    <x v="2"/>
    <s v="Enugu"/>
    <s v="Enugu"/>
    <s v="P025"/>
    <x v="1"/>
    <s v="Phones"/>
    <s v="Phones Model 5"/>
    <n v="1236.8"/>
    <n v="5"/>
    <n v="0.2"/>
    <x v="2492"/>
    <n v="2023"/>
    <x v="8"/>
    <n v="8.9998382923674E-2"/>
    <s v="Profit"/>
    <s v="Large Order"/>
  </r>
  <r>
    <s v="O02646"/>
    <x v="259"/>
    <d v="2024-07-13T00:00:00"/>
    <s v="C087"/>
    <x v="11"/>
    <x v="1"/>
    <x v="1"/>
    <s v="Kaduna"/>
    <s v="Kaduna"/>
    <s v="P015"/>
    <x v="0"/>
    <s v="Paper"/>
    <s v="Paper Model 5"/>
    <n v="347.94"/>
    <n v="6"/>
    <n v="0.3"/>
    <x v="2493"/>
    <n v="2024"/>
    <x v="1"/>
    <n v="1.0001724435247456E-2"/>
    <s v="Profit"/>
    <s v="Small Order"/>
  </r>
  <r>
    <s v="O02647"/>
    <x v="545"/>
    <d v="2024-05-18T00:00:00"/>
    <s v="C061"/>
    <x v="62"/>
    <x v="2"/>
    <x v="1"/>
    <s v="Kaduna"/>
    <s v="Kaduna"/>
    <s v="P012"/>
    <x v="0"/>
    <s v="Paper"/>
    <s v="Paper Model 2"/>
    <n v="787.23"/>
    <n v="1"/>
    <n v="0.2"/>
    <x v="2494"/>
    <n v="2024"/>
    <x v="2"/>
    <n v="8.9999110806244675E-2"/>
    <s v="Profit"/>
    <s v="Small Order"/>
  </r>
  <r>
    <s v="O02648"/>
    <x v="333"/>
    <d v="2023-02-17T00:00:00"/>
    <s v="C039"/>
    <x v="0"/>
    <x v="0"/>
    <x v="1"/>
    <s v="Kaduna"/>
    <s v="Kaduna"/>
    <s v="P019"/>
    <x v="0"/>
    <s v="Binders"/>
    <s v="Binders Model 4"/>
    <n v="1027.68"/>
    <n v="4"/>
    <n v="0.05"/>
    <x v="2495"/>
    <n v="2023"/>
    <x v="8"/>
    <n v="0.20999727541647203"/>
    <s v="Profit"/>
    <s v="Large Order"/>
  </r>
  <r>
    <s v="O02649"/>
    <x v="311"/>
    <d v="2023-09-05T00:00:00"/>
    <s v="C039"/>
    <x v="0"/>
    <x v="0"/>
    <x v="1"/>
    <s v="Kaduna"/>
    <s v="Kaduna"/>
    <s v="P030"/>
    <x v="1"/>
    <s v="Accessories"/>
    <s v="Accessories Model 5"/>
    <n v="568.45000000000005"/>
    <n v="7"/>
    <n v="0.1"/>
    <x v="2496"/>
    <n v="2023"/>
    <x v="11"/>
    <n v="0.1700061570938517"/>
    <s v="Profit"/>
    <s v="Small Order"/>
  </r>
  <r>
    <s v="O02650"/>
    <x v="361"/>
    <d v="2024-07-07T00:00:00"/>
    <s v="C061"/>
    <x v="62"/>
    <x v="2"/>
    <x v="2"/>
    <s v="Enugu"/>
    <s v="Enugu"/>
    <s v="P025"/>
    <x v="1"/>
    <s v="Phones"/>
    <s v="Phones Model 5"/>
    <n v="1758.59"/>
    <n v="6"/>
    <n v="0.3"/>
    <x v="946"/>
    <n v="2024"/>
    <x v="1"/>
    <n v="1.0002331413234467E-2"/>
    <s v="Profit"/>
    <s v="Large Order"/>
  </r>
  <r>
    <s v="O02651"/>
    <x v="537"/>
    <d v="2024-03-31T00:00:00"/>
    <s v="C025"/>
    <x v="87"/>
    <x v="0"/>
    <x v="3"/>
    <s v="Lagos"/>
    <s v="Ikeja"/>
    <s v="P012"/>
    <x v="0"/>
    <s v="Paper"/>
    <s v="Paper Model 2"/>
    <n v="909.67"/>
    <n v="9"/>
    <n v="0.2"/>
    <x v="2497"/>
    <n v="2024"/>
    <x v="3"/>
    <n v="8.9999670210076196E-2"/>
    <s v="Profit"/>
    <s v="Small Order"/>
  </r>
  <r>
    <s v="O02652"/>
    <x v="126"/>
    <d v="2024-11-10T00:00:00"/>
    <s v="C076"/>
    <x v="42"/>
    <x v="2"/>
    <x v="2"/>
    <s v="Enugu"/>
    <s v="Enugu"/>
    <s v="P013"/>
    <x v="0"/>
    <s v="Paper"/>
    <s v="Paper Model 3"/>
    <n v="321.63"/>
    <n v="3"/>
    <n v="0.1"/>
    <x v="2498"/>
    <n v="2024"/>
    <x v="9"/>
    <n v="0.1700090165718372"/>
    <s v="Profit"/>
    <s v="Small Order"/>
  </r>
  <r>
    <s v="O02653"/>
    <x v="446"/>
    <d v="2024-04-10T00:00:00"/>
    <s v="C099"/>
    <x v="13"/>
    <x v="1"/>
    <x v="2"/>
    <s v="Enugu"/>
    <s v="Enugu"/>
    <s v="P011"/>
    <x v="0"/>
    <s v="Paper"/>
    <s v="Paper Model 1"/>
    <n v="329.12"/>
    <n v="7"/>
    <n v="0.2"/>
    <x v="2499"/>
    <n v="2024"/>
    <x v="4"/>
    <n v="8.9997569275644146E-2"/>
    <s v="Profit"/>
    <s v="Small Order"/>
  </r>
  <r>
    <s v="O02654"/>
    <x v="591"/>
    <d v="2023-12-29T00:00:00"/>
    <s v="C095"/>
    <x v="58"/>
    <x v="2"/>
    <x v="1"/>
    <s v="Kaduna"/>
    <s v="Kaduna"/>
    <s v="P010"/>
    <x v="2"/>
    <s v="Tables"/>
    <s v="Tables Model 5"/>
    <n v="1332.84"/>
    <n v="7"/>
    <n v="0.2"/>
    <x v="2500"/>
    <n v="2023"/>
    <x v="5"/>
    <n v="9.0003301221451934E-2"/>
    <s v="Profit"/>
    <s v="Large Order"/>
  </r>
  <r>
    <s v="O02655"/>
    <x v="571"/>
    <d v="2023-09-12T00:00:00"/>
    <s v="C082"/>
    <x v="20"/>
    <x v="2"/>
    <x v="3"/>
    <s v="Lagos"/>
    <s v="Ikeja"/>
    <s v="P028"/>
    <x v="1"/>
    <s v="Accessories"/>
    <s v="Accessories Model 3"/>
    <n v="1269.78"/>
    <n v="8"/>
    <n v="0"/>
    <x v="2501"/>
    <n v="2023"/>
    <x v="11"/>
    <n v="0.24999606231000646"/>
    <s v="Profit"/>
    <s v="Large Order"/>
  </r>
  <r>
    <s v="O02656"/>
    <x v="605"/>
    <d v="2024-07-01T00:00:00"/>
    <s v="C047"/>
    <x v="30"/>
    <x v="0"/>
    <x v="2"/>
    <s v="Enugu"/>
    <s v="Enugu"/>
    <s v="P012"/>
    <x v="0"/>
    <s v="Paper"/>
    <s v="Paper Model 2"/>
    <n v="778.94"/>
    <n v="3"/>
    <n v="0"/>
    <x v="2502"/>
    <n v="2024"/>
    <x v="10"/>
    <n v="0.25000641897963899"/>
    <s v="Profit"/>
    <s v="Small Order"/>
  </r>
  <r>
    <s v="O02657"/>
    <x v="98"/>
    <d v="2024-12-05T00:00:00"/>
    <s v="C034"/>
    <x v="96"/>
    <x v="1"/>
    <x v="2"/>
    <s v="Enugu"/>
    <s v="Enugu"/>
    <s v="P008"/>
    <x v="2"/>
    <s v="Tables"/>
    <s v="Tables Model 3"/>
    <n v="543.46"/>
    <n v="7"/>
    <n v="0.1"/>
    <x v="2503"/>
    <n v="2024"/>
    <x v="5"/>
    <n v="0.17000331211128694"/>
    <s v="Profit"/>
    <s v="Small Order"/>
  </r>
  <r>
    <s v="O02658"/>
    <x v="316"/>
    <d v="2023-07-15T00:00:00"/>
    <s v="C043"/>
    <x v="81"/>
    <x v="1"/>
    <x v="0"/>
    <s v="Rivers"/>
    <s v="Port Harcourt"/>
    <s v="P016"/>
    <x v="0"/>
    <s v="Binders"/>
    <s v="Binders Model 1"/>
    <n v="1951.39"/>
    <n v="9"/>
    <n v="0.1"/>
    <x v="2504"/>
    <n v="2023"/>
    <x v="1"/>
    <n v="0.17000189608432964"/>
    <s v="Profit"/>
    <s v="Large Order"/>
  </r>
  <r>
    <s v="O02659"/>
    <x v="481"/>
    <d v="2024-11-01T00:00:00"/>
    <s v="C085"/>
    <x v="43"/>
    <x v="2"/>
    <x v="2"/>
    <s v="Enugu"/>
    <s v="Enugu"/>
    <s v="P020"/>
    <x v="0"/>
    <s v="Binders"/>
    <s v="Binders Model 5"/>
    <n v="1109.24"/>
    <n v="6"/>
    <n v="0.05"/>
    <x v="2505"/>
    <n v="2024"/>
    <x v="6"/>
    <n v="0.20999963939273736"/>
    <s v="Profit"/>
    <s v="Large Order"/>
  </r>
  <r>
    <s v="O02660"/>
    <x v="487"/>
    <d v="2023-07-09T00:00:00"/>
    <s v="C011"/>
    <x v="1"/>
    <x v="1"/>
    <x v="2"/>
    <s v="Enugu"/>
    <s v="Enugu"/>
    <s v="P006"/>
    <x v="2"/>
    <s v="Tables"/>
    <s v="Tables Model 1"/>
    <n v="475.56"/>
    <n v="10"/>
    <n v="0.05"/>
    <x v="2506"/>
    <n v="2023"/>
    <x v="1"/>
    <n v="0.21000504668180672"/>
    <s v="Profit"/>
    <s v="Small Order"/>
  </r>
  <r>
    <s v="O02661"/>
    <x v="447"/>
    <d v="2023-11-29T00:00:00"/>
    <s v="C030"/>
    <x v="22"/>
    <x v="1"/>
    <x v="2"/>
    <s v="Enugu"/>
    <s v="Enugu"/>
    <s v="P012"/>
    <x v="0"/>
    <s v="Paper"/>
    <s v="Paper Model 2"/>
    <n v="1439.34"/>
    <n v="9"/>
    <n v="0.05"/>
    <x v="2507"/>
    <n v="2023"/>
    <x v="9"/>
    <n v="0.20999902733197159"/>
    <s v="Profit"/>
    <s v="Large Order"/>
  </r>
  <r>
    <s v="O02662"/>
    <x v="488"/>
    <d v="2024-09-24T00:00:00"/>
    <s v="C033"/>
    <x v="16"/>
    <x v="2"/>
    <x v="0"/>
    <s v="Rivers"/>
    <s v="Port Harcourt"/>
    <s v="P012"/>
    <x v="0"/>
    <s v="Paper"/>
    <s v="Paper Model 2"/>
    <n v="310.99"/>
    <n v="9"/>
    <n v="0.1"/>
    <x v="2508"/>
    <n v="2024"/>
    <x v="11"/>
    <n v="0.17000546641371103"/>
    <s v="Profit"/>
    <s v="Small Order"/>
  </r>
  <r>
    <s v="O02663"/>
    <x v="440"/>
    <d v="2024-04-21T00:00:00"/>
    <s v="C043"/>
    <x v="81"/>
    <x v="1"/>
    <x v="3"/>
    <s v="Lagos"/>
    <s v="Ikeja"/>
    <s v="P016"/>
    <x v="0"/>
    <s v="Binders"/>
    <s v="Binders Model 1"/>
    <n v="459.99"/>
    <n v="9"/>
    <n v="0.1"/>
    <x v="2509"/>
    <n v="2024"/>
    <x v="4"/>
    <n v="0.17000369573251592"/>
    <s v="Profit"/>
    <s v="Small Order"/>
  </r>
  <r>
    <s v="O02664"/>
    <x v="13"/>
    <d v="2023-11-04T00:00:00"/>
    <s v="C021"/>
    <x v="73"/>
    <x v="2"/>
    <x v="3"/>
    <s v="Lagos"/>
    <s v="Ikeja"/>
    <s v="P004"/>
    <x v="2"/>
    <s v="Chairs"/>
    <s v="Chairs Model 4"/>
    <n v="367.3"/>
    <n v="1"/>
    <n v="0.1"/>
    <x v="2510"/>
    <n v="2023"/>
    <x v="9"/>
    <n v="0.16999727742989382"/>
    <s v="Profit"/>
    <s v="Small Order"/>
  </r>
  <r>
    <s v="O02665"/>
    <x v="234"/>
    <d v="2023-03-27T00:00:00"/>
    <s v="C008"/>
    <x v="32"/>
    <x v="2"/>
    <x v="1"/>
    <s v="Kaduna"/>
    <s v="Kaduna"/>
    <s v="P004"/>
    <x v="2"/>
    <s v="Chairs"/>
    <s v="Chairs Model 4"/>
    <n v="932.82"/>
    <n v="9"/>
    <n v="0.3"/>
    <x v="2511"/>
    <n v="2023"/>
    <x v="3"/>
    <n v="1.000192963272657E-2"/>
    <s v="Profit"/>
    <s v="Small Order"/>
  </r>
  <r>
    <s v="O02666"/>
    <x v="299"/>
    <d v="2024-05-31T00:00:00"/>
    <s v="C030"/>
    <x v="22"/>
    <x v="1"/>
    <x v="3"/>
    <s v="Lagos"/>
    <s v="Ikeja"/>
    <s v="P028"/>
    <x v="1"/>
    <s v="Accessories"/>
    <s v="Accessories Model 3"/>
    <n v="1262.33"/>
    <n v="10"/>
    <n v="0.1"/>
    <x v="2512"/>
    <n v="2024"/>
    <x v="2"/>
    <n v="0.17000308952492613"/>
    <s v="Profit"/>
    <s v="Large Order"/>
  </r>
  <r>
    <s v="O02667"/>
    <x v="357"/>
    <d v="2024-07-05T00:00:00"/>
    <s v="C017"/>
    <x v="41"/>
    <x v="1"/>
    <x v="0"/>
    <s v="Rivers"/>
    <s v="Port Harcourt"/>
    <s v="P011"/>
    <x v="0"/>
    <s v="Paper"/>
    <s v="Paper Model 1"/>
    <n v="385.25"/>
    <n v="6"/>
    <n v="0.2"/>
    <x v="1403"/>
    <n v="2024"/>
    <x v="10"/>
    <n v="8.9993510707332899E-2"/>
    <s v="Profit"/>
    <s v="Small Order"/>
  </r>
  <r>
    <s v="O02668"/>
    <x v="115"/>
    <d v="2024-11-16T00:00:00"/>
    <s v="C073"/>
    <x v="21"/>
    <x v="2"/>
    <x v="2"/>
    <s v="Enugu"/>
    <s v="Enugu"/>
    <s v="P010"/>
    <x v="2"/>
    <s v="Tables"/>
    <s v="Tables Model 5"/>
    <n v="330.28"/>
    <n v="5"/>
    <n v="0.3"/>
    <x v="2513"/>
    <n v="2024"/>
    <x v="9"/>
    <n v="9.9915223446772443E-3"/>
    <s v="Profit"/>
    <s v="Small Order"/>
  </r>
  <r>
    <s v="O02669"/>
    <x v="15"/>
    <d v="2025-01-03T00:00:00"/>
    <s v="C062"/>
    <x v="95"/>
    <x v="1"/>
    <x v="0"/>
    <s v="Rivers"/>
    <s v="Port Harcourt"/>
    <s v="P019"/>
    <x v="0"/>
    <s v="Binders"/>
    <s v="Binders Model 4"/>
    <n v="1346.52"/>
    <n v="7"/>
    <n v="0.2"/>
    <x v="2514"/>
    <n v="2024"/>
    <x v="5"/>
    <n v="9.0002376496450112E-2"/>
    <s v="Profit"/>
    <s v="Large Order"/>
  </r>
  <r>
    <s v="O02670"/>
    <x v="219"/>
    <d v="2024-02-24T00:00:00"/>
    <s v="C038"/>
    <x v="28"/>
    <x v="2"/>
    <x v="2"/>
    <s v="Enugu"/>
    <s v="Enugu"/>
    <s v="P027"/>
    <x v="1"/>
    <s v="Accessories"/>
    <s v="Accessories Model 2"/>
    <n v="130.47"/>
    <n v="3"/>
    <n v="0"/>
    <x v="2515"/>
    <n v="2024"/>
    <x v="8"/>
    <n v="0.25001916149306352"/>
    <s v="Profit"/>
    <s v="Small Order"/>
  </r>
  <r>
    <s v="O02671"/>
    <x v="110"/>
    <d v="2024-06-27T00:00:00"/>
    <s v="C053"/>
    <x v="65"/>
    <x v="1"/>
    <x v="2"/>
    <s v="Enugu"/>
    <s v="Enugu"/>
    <s v="P008"/>
    <x v="2"/>
    <s v="Tables"/>
    <s v="Tables Model 3"/>
    <n v="1805.11"/>
    <n v="8"/>
    <n v="0.2"/>
    <x v="2516"/>
    <n v="2024"/>
    <x v="10"/>
    <n v="9.0000055398285983E-2"/>
    <s v="Profit"/>
    <s v="Large Order"/>
  </r>
  <r>
    <s v="O02672"/>
    <x v="299"/>
    <d v="2024-06-05T00:00:00"/>
    <s v="C023"/>
    <x v="40"/>
    <x v="0"/>
    <x v="2"/>
    <s v="Enugu"/>
    <s v="Enugu"/>
    <s v="P024"/>
    <x v="1"/>
    <s v="Phones"/>
    <s v="Phones Model 4"/>
    <n v="438.69"/>
    <n v="10"/>
    <n v="0.2"/>
    <x v="2517"/>
    <n v="2024"/>
    <x v="2"/>
    <n v="8.9995213020584011E-2"/>
    <s v="Profit"/>
    <s v="Small Order"/>
  </r>
  <r>
    <s v="O02673"/>
    <x v="568"/>
    <d v="2023-08-10T00:00:00"/>
    <s v="C002"/>
    <x v="19"/>
    <x v="2"/>
    <x v="0"/>
    <s v="Rivers"/>
    <s v="Port Harcourt"/>
    <s v="P018"/>
    <x v="0"/>
    <s v="Binders"/>
    <s v="Binders Model 3"/>
    <n v="434.64"/>
    <n v="9"/>
    <n v="0.2"/>
    <x v="1244"/>
    <n v="2023"/>
    <x v="0"/>
    <n v="9.0005521811154052E-2"/>
    <s v="Profit"/>
    <s v="Small Order"/>
  </r>
  <r>
    <s v="O02674"/>
    <x v="641"/>
    <d v="2024-02-05T00:00:00"/>
    <s v="C066"/>
    <x v="63"/>
    <x v="1"/>
    <x v="0"/>
    <s v="Rivers"/>
    <s v="Port Harcourt"/>
    <s v="P016"/>
    <x v="0"/>
    <s v="Binders"/>
    <s v="Binders Model 1"/>
    <n v="1018.48"/>
    <n v="4"/>
    <n v="0.3"/>
    <x v="2518"/>
    <n v="2024"/>
    <x v="8"/>
    <n v="9.9952870944937551E-3"/>
    <s v="Profit"/>
    <s v="Large Order"/>
  </r>
  <r>
    <s v="O02675"/>
    <x v="8"/>
    <d v="2023-10-09T00:00:00"/>
    <s v="C059"/>
    <x v="60"/>
    <x v="0"/>
    <x v="1"/>
    <s v="Kaduna"/>
    <s v="Kaduna"/>
    <s v="P017"/>
    <x v="0"/>
    <s v="Binders"/>
    <s v="Binders Model 2"/>
    <n v="29.76"/>
    <n v="4"/>
    <n v="0.1"/>
    <x v="2519"/>
    <n v="2023"/>
    <x v="6"/>
    <n v="0.1700268817204301"/>
    <s v="Profit"/>
    <s v="Small Order"/>
  </r>
  <r>
    <s v="O02676"/>
    <x v="315"/>
    <d v="2024-01-15T00:00:00"/>
    <s v="C021"/>
    <x v="73"/>
    <x v="2"/>
    <x v="2"/>
    <s v="Enugu"/>
    <s v="Enugu"/>
    <s v="P023"/>
    <x v="1"/>
    <s v="Phones"/>
    <s v="Phones Model 3"/>
    <n v="83.24"/>
    <n v="5"/>
    <n v="0.3"/>
    <x v="2520"/>
    <n v="2024"/>
    <x v="7"/>
    <n v="9.9711677078327728E-3"/>
    <s v="Profit"/>
    <s v="Small Order"/>
  </r>
  <r>
    <s v="O02677"/>
    <x v="518"/>
    <d v="2023-06-13T00:00:00"/>
    <s v="C053"/>
    <x v="65"/>
    <x v="1"/>
    <x v="2"/>
    <s v="Enugu"/>
    <s v="Enugu"/>
    <s v="P027"/>
    <x v="1"/>
    <s v="Accessories"/>
    <s v="Accessories Model 2"/>
    <n v="1049.43"/>
    <n v="3"/>
    <n v="0.3"/>
    <x v="2521"/>
    <n v="2023"/>
    <x v="10"/>
    <n v="9.9959025375680119E-3"/>
    <s v="Profit"/>
    <s v="Large Order"/>
  </r>
  <r>
    <s v="O02678"/>
    <x v="442"/>
    <d v="2024-04-04T00:00:00"/>
    <s v="C047"/>
    <x v="30"/>
    <x v="0"/>
    <x v="3"/>
    <s v="Lagos"/>
    <s v="Ikeja"/>
    <s v="P003"/>
    <x v="2"/>
    <s v="Chairs"/>
    <s v="Chairs Model 3"/>
    <n v="277.42"/>
    <n v="2"/>
    <n v="0.3"/>
    <x v="1101"/>
    <n v="2024"/>
    <x v="4"/>
    <n v="9.9848605003244172E-3"/>
    <s v="Profit"/>
    <s v="Small Order"/>
  </r>
  <r>
    <s v="O02679"/>
    <x v="415"/>
    <d v="2024-04-09T00:00:00"/>
    <s v="C057"/>
    <x v="70"/>
    <x v="1"/>
    <x v="2"/>
    <s v="Enugu"/>
    <s v="Enugu"/>
    <s v="P019"/>
    <x v="0"/>
    <s v="Binders"/>
    <s v="Binders Model 4"/>
    <n v="1577.26"/>
    <n v="4"/>
    <n v="0.1"/>
    <x v="2522"/>
    <n v="2024"/>
    <x v="4"/>
    <n v="0.16999733715430557"/>
    <s v="Profit"/>
    <s v="Large Order"/>
  </r>
  <r>
    <s v="O02680"/>
    <x v="374"/>
    <d v="2024-04-11T00:00:00"/>
    <s v="C023"/>
    <x v="40"/>
    <x v="0"/>
    <x v="1"/>
    <s v="Kaduna"/>
    <s v="Kaduna"/>
    <s v="P030"/>
    <x v="1"/>
    <s v="Accessories"/>
    <s v="Accessories Model 5"/>
    <n v="1713.38"/>
    <n v="5"/>
    <n v="0.05"/>
    <x v="2523"/>
    <n v="2024"/>
    <x v="4"/>
    <n v="0.21000011672833813"/>
    <s v="Profit"/>
    <s v="Large Order"/>
  </r>
  <r>
    <s v="O02681"/>
    <x v="93"/>
    <d v="2023-11-10T00:00:00"/>
    <s v="C003"/>
    <x v="64"/>
    <x v="0"/>
    <x v="3"/>
    <s v="Lagos"/>
    <s v="Ikeja"/>
    <s v="P025"/>
    <x v="1"/>
    <s v="Phones"/>
    <s v="Phones Model 5"/>
    <n v="1486.24"/>
    <n v="6"/>
    <n v="0.2"/>
    <x v="641"/>
    <n v="2023"/>
    <x v="9"/>
    <n v="8.9998923457853375E-2"/>
    <s v="Profit"/>
    <s v="Large Order"/>
  </r>
  <r>
    <s v="O02682"/>
    <x v="412"/>
    <d v="2023-05-19T00:00:00"/>
    <s v="C057"/>
    <x v="70"/>
    <x v="1"/>
    <x v="2"/>
    <s v="Enugu"/>
    <s v="Enugu"/>
    <s v="P022"/>
    <x v="1"/>
    <s v="Phones"/>
    <s v="Phones Model 2"/>
    <n v="1961.37"/>
    <n v="3"/>
    <n v="0.05"/>
    <x v="2524"/>
    <n v="2023"/>
    <x v="2"/>
    <n v="0.21000117264972953"/>
    <s v="Profit"/>
    <s v="Large Order"/>
  </r>
  <r>
    <s v="O02683"/>
    <x v="143"/>
    <d v="2024-09-15T00:00:00"/>
    <s v="C082"/>
    <x v="20"/>
    <x v="2"/>
    <x v="2"/>
    <s v="Enugu"/>
    <s v="Enugu"/>
    <s v="P012"/>
    <x v="0"/>
    <s v="Paper"/>
    <s v="Paper Model 2"/>
    <n v="1505.17"/>
    <n v="8"/>
    <n v="0.3"/>
    <x v="2525"/>
    <n v="2024"/>
    <x v="11"/>
    <n v="9.9988705594716877E-3"/>
    <s v="Profit"/>
    <s v="Large Order"/>
  </r>
  <r>
    <s v="O02684"/>
    <x v="477"/>
    <d v="2023-10-29T00:00:00"/>
    <s v="C004"/>
    <x v="33"/>
    <x v="1"/>
    <x v="3"/>
    <s v="Lagos"/>
    <s v="Ikeja"/>
    <s v="P004"/>
    <x v="2"/>
    <s v="Chairs"/>
    <s v="Chairs Model 4"/>
    <n v="589.32000000000005"/>
    <n v="6"/>
    <n v="0.2"/>
    <x v="2526"/>
    <n v="2023"/>
    <x v="6"/>
    <n v="9.0002036245163911E-2"/>
    <s v="Profit"/>
    <s v="Small Order"/>
  </r>
  <r>
    <s v="O02685"/>
    <x v="194"/>
    <d v="2023-01-02T00:00:00"/>
    <s v="C059"/>
    <x v="60"/>
    <x v="0"/>
    <x v="1"/>
    <s v="Kaduna"/>
    <s v="Kaduna"/>
    <s v="P011"/>
    <x v="0"/>
    <s v="Paper"/>
    <s v="Paper Model 1"/>
    <n v="1733.94"/>
    <n v="7"/>
    <n v="0.05"/>
    <x v="2527"/>
    <n v="2023"/>
    <x v="7"/>
    <n v="0.21000149947518368"/>
    <s v="Profit"/>
    <s v="Large Order"/>
  </r>
  <r>
    <s v="O02686"/>
    <x v="126"/>
    <d v="2024-11-13T00:00:00"/>
    <s v="C044"/>
    <x v="26"/>
    <x v="0"/>
    <x v="3"/>
    <s v="Lagos"/>
    <s v="Ikeja"/>
    <s v="P017"/>
    <x v="0"/>
    <s v="Binders"/>
    <s v="Binders Model 2"/>
    <n v="1971.58"/>
    <n v="6"/>
    <n v="0"/>
    <x v="2528"/>
    <n v="2024"/>
    <x v="9"/>
    <n v="0.249997463962913"/>
    <s v="Profit"/>
    <s v="Large Order"/>
  </r>
  <r>
    <s v="O02687"/>
    <x v="181"/>
    <d v="2024-11-29T00:00:00"/>
    <s v="C036"/>
    <x v="84"/>
    <x v="1"/>
    <x v="3"/>
    <s v="Lagos"/>
    <s v="Ikeja"/>
    <s v="P014"/>
    <x v="0"/>
    <s v="Paper"/>
    <s v="Paper Model 4"/>
    <n v="1344.02"/>
    <n v="8"/>
    <n v="0"/>
    <x v="2529"/>
    <n v="2024"/>
    <x v="9"/>
    <n v="0.24999627981726463"/>
    <s v="Profit"/>
    <s v="Large Order"/>
  </r>
  <r>
    <s v="O02688"/>
    <x v="315"/>
    <d v="2024-01-14T00:00:00"/>
    <s v="C082"/>
    <x v="20"/>
    <x v="2"/>
    <x v="0"/>
    <s v="Rivers"/>
    <s v="Port Harcourt"/>
    <s v="P004"/>
    <x v="2"/>
    <s v="Chairs"/>
    <s v="Chairs Model 4"/>
    <n v="293.81"/>
    <n v="7"/>
    <n v="0.2"/>
    <x v="2530"/>
    <n v="2024"/>
    <x v="7"/>
    <n v="8.9990129675640726E-2"/>
    <s v="Profit"/>
    <s v="Small Order"/>
  </r>
  <r>
    <s v="O02689"/>
    <x v="79"/>
    <d v="2024-06-05T00:00:00"/>
    <s v="C049"/>
    <x v="82"/>
    <x v="2"/>
    <x v="1"/>
    <s v="Kaduna"/>
    <s v="Kaduna"/>
    <s v="P022"/>
    <x v="1"/>
    <s v="Phones"/>
    <s v="Phones Model 2"/>
    <n v="1194.6600000000001"/>
    <n v="8"/>
    <n v="0"/>
    <x v="2531"/>
    <n v="2024"/>
    <x v="10"/>
    <n v="0.25000418529121254"/>
    <s v="Profit"/>
    <s v="Large Order"/>
  </r>
  <r>
    <s v="O02690"/>
    <x v="666"/>
    <d v="2024-06-12T00:00:00"/>
    <s v="C066"/>
    <x v="63"/>
    <x v="1"/>
    <x v="2"/>
    <s v="Enugu"/>
    <s v="Enugu"/>
    <s v="P015"/>
    <x v="0"/>
    <s v="Paper"/>
    <s v="Paper Model 5"/>
    <n v="1121.6199999999999"/>
    <n v="4"/>
    <n v="0.1"/>
    <x v="2532"/>
    <n v="2024"/>
    <x v="10"/>
    <n v="0.17000410121074877"/>
    <s v="Profit"/>
    <s v="Large Order"/>
  </r>
  <r>
    <s v="O02691"/>
    <x v="225"/>
    <d v="2024-05-01T00:00:00"/>
    <s v="C066"/>
    <x v="63"/>
    <x v="1"/>
    <x v="3"/>
    <s v="Lagos"/>
    <s v="Ikeja"/>
    <s v="P025"/>
    <x v="1"/>
    <s v="Phones"/>
    <s v="Phones Model 5"/>
    <n v="623.34"/>
    <n v="9"/>
    <n v="0.3"/>
    <x v="2533"/>
    <n v="2024"/>
    <x v="4"/>
    <n v="9.9945455128822146E-3"/>
    <s v="Profit"/>
    <s v="Small Order"/>
  </r>
  <r>
    <s v="O02692"/>
    <x v="683"/>
    <d v="2024-03-06T00:00:00"/>
    <s v="C039"/>
    <x v="0"/>
    <x v="0"/>
    <x v="3"/>
    <s v="Lagos"/>
    <s v="Ikeja"/>
    <s v="P008"/>
    <x v="2"/>
    <s v="Tables"/>
    <s v="Tables Model 3"/>
    <n v="590.22"/>
    <n v="10"/>
    <n v="0.1"/>
    <x v="2534"/>
    <n v="2024"/>
    <x v="3"/>
    <n v="0.17000440513706752"/>
    <s v="Profit"/>
    <s v="Small Order"/>
  </r>
  <r>
    <s v="O02693"/>
    <x v="58"/>
    <d v="2024-01-07T00:00:00"/>
    <s v="C086"/>
    <x v="51"/>
    <x v="1"/>
    <x v="1"/>
    <s v="Kaduna"/>
    <s v="Kaduna"/>
    <s v="P004"/>
    <x v="2"/>
    <s v="Chairs"/>
    <s v="Chairs Model 4"/>
    <n v="634.53"/>
    <n v="8"/>
    <n v="0.05"/>
    <x v="2535"/>
    <n v="2024"/>
    <x v="7"/>
    <n v="0.2099979512395001"/>
    <s v="Profit"/>
    <s v="Small Order"/>
  </r>
  <r>
    <s v="O02694"/>
    <x v="587"/>
    <d v="2024-01-09T00:00:00"/>
    <s v="C052"/>
    <x v="99"/>
    <x v="1"/>
    <x v="0"/>
    <s v="Rivers"/>
    <s v="Port Harcourt"/>
    <s v="P009"/>
    <x v="2"/>
    <s v="Tables"/>
    <s v="Tables Model 4"/>
    <n v="172.31"/>
    <n v="4"/>
    <n v="0"/>
    <x v="2536"/>
    <n v="2024"/>
    <x v="7"/>
    <n v="0.25001450873425801"/>
    <s v="Profit"/>
    <s v="Small Order"/>
  </r>
  <r>
    <s v="O02695"/>
    <x v="343"/>
    <d v="2023-03-02T00:00:00"/>
    <s v="C001"/>
    <x v="18"/>
    <x v="0"/>
    <x v="2"/>
    <s v="Enugu"/>
    <s v="Enugu"/>
    <s v="P016"/>
    <x v="0"/>
    <s v="Binders"/>
    <s v="Binders Model 1"/>
    <n v="1107.07"/>
    <n v="6"/>
    <n v="0"/>
    <x v="2537"/>
    <n v="2023"/>
    <x v="8"/>
    <n v="0.25000225821312111"/>
    <s v="Profit"/>
    <s v="Large Order"/>
  </r>
  <r>
    <s v="O02696"/>
    <x v="605"/>
    <d v="2024-07-05T00:00:00"/>
    <s v="C086"/>
    <x v="51"/>
    <x v="1"/>
    <x v="2"/>
    <s v="Enugu"/>
    <s v="Enugu"/>
    <s v="P004"/>
    <x v="2"/>
    <s v="Chairs"/>
    <s v="Chairs Model 4"/>
    <n v="1136.81"/>
    <n v="10"/>
    <n v="0.3"/>
    <x v="2538"/>
    <n v="2024"/>
    <x v="10"/>
    <n v="1.0001671343496275E-2"/>
    <s v="Profit"/>
    <s v="Large Order"/>
  </r>
  <r>
    <s v="O02697"/>
    <x v="335"/>
    <d v="2023-07-27T00:00:00"/>
    <s v="C099"/>
    <x v="13"/>
    <x v="1"/>
    <x v="3"/>
    <s v="Lagos"/>
    <s v="Ikeja"/>
    <s v="P028"/>
    <x v="1"/>
    <s v="Accessories"/>
    <s v="Accessories Model 3"/>
    <n v="458.33"/>
    <n v="2"/>
    <n v="0.05"/>
    <x v="2539"/>
    <n v="2023"/>
    <x v="1"/>
    <n v="0.21000152728383481"/>
    <s v="Profit"/>
    <s v="Small Order"/>
  </r>
  <r>
    <s v="O02698"/>
    <x v="683"/>
    <d v="2024-03-07T00:00:00"/>
    <s v="C067"/>
    <x v="47"/>
    <x v="1"/>
    <x v="3"/>
    <s v="Lagos"/>
    <s v="Ikeja"/>
    <s v="P015"/>
    <x v="0"/>
    <s v="Paper"/>
    <s v="Paper Model 5"/>
    <n v="531.89"/>
    <n v="4"/>
    <n v="0.3"/>
    <x v="1938"/>
    <n v="2024"/>
    <x v="3"/>
    <n v="1.000206809678693E-2"/>
    <s v="Profit"/>
    <s v="Small Order"/>
  </r>
  <r>
    <s v="O02699"/>
    <x v="385"/>
    <d v="2023-07-19T00:00:00"/>
    <s v="C093"/>
    <x v="83"/>
    <x v="1"/>
    <x v="1"/>
    <s v="Kaduna"/>
    <s v="Kaduna"/>
    <s v="P009"/>
    <x v="2"/>
    <s v="Tables"/>
    <s v="Tables Model 4"/>
    <n v="1302.07"/>
    <n v="4"/>
    <n v="0.2"/>
    <x v="2540"/>
    <n v="2023"/>
    <x v="1"/>
    <n v="9.0002841629098287E-2"/>
    <s v="Profit"/>
    <s v="Large Order"/>
  </r>
  <r>
    <s v="O02700"/>
    <x v="118"/>
    <d v="2024-11-25T00:00:00"/>
    <s v="C078"/>
    <x v="98"/>
    <x v="2"/>
    <x v="0"/>
    <s v="Rivers"/>
    <s v="Port Harcourt"/>
    <s v="P028"/>
    <x v="1"/>
    <s v="Accessories"/>
    <s v="Accessories Model 3"/>
    <n v="1187.01"/>
    <n v="8"/>
    <n v="0"/>
    <x v="2541"/>
    <n v="2024"/>
    <x v="9"/>
    <n v="0.24999789386778545"/>
    <s v="Profit"/>
    <s v="Large Order"/>
  </r>
  <r>
    <s v="O02701"/>
    <x v="8"/>
    <d v="2023-10-11T00:00:00"/>
    <s v="C046"/>
    <x v="75"/>
    <x v="0"/>
    <x v="0"/>
    <s v="Rivers"/>
    <s v="Port Harcourt"/>
    <s v="P013"/>
    <x v="0"/>
    <s v="Paper"/>
    <s v="Paper Model 3"/>
    <n v="1261.48"/>
    <n v="4"/>
    <n v="0"/>
    <x v="2542"/>
    <n v="2023"/>
    <x v="6"/>
    <n v="0.25"/>
    <s v="Profit"/>
    <s v="Large Order"/>
  </r>
  <r>
    <s v="O02702"/>
    <x v="225"/>
    <d v="2024-05-04T00:00:00"/>
    <s v="C058"/>
    <x v="78"/>
    <x v="1"/>
    <x v="0"/>
    <s v="Rivers"/>
    <s v="Port Harcourt"/>
    <s v="P011"/>
    <x v="0"/>
    <s v="Paper"/>
    <s v="Paper Model 1"/>
    <n v="751.58"/>
    <n v="10"/>
    <n v="0.05"/>
    <x v="1585"/>
    <n v="2024"/>
    <x v="4"/>
    <n v="0.2099976050453711"/>
    <s v="Profit"/>
    <s v="Small Order"/>
  </r>
  <r>
    <s v="O02703"/>
    <x v="694"/>
    <d v="2023-09-08T00:00:00"/>
    <s v="C039"/>
    <x v="0"/>
    <x v="0"/>
    <x v="1"/>
    <s v="Kaduna"/>
    <s v="Kaduna"/>
    <s v="P004"/>
    <x v="2"/>
    <s v="Chairs"/>
    <s v="Chairs Model 4"/>
    <n v="559.01"/>
    <n v="10"/>
    <n v="0"/>
    <x v="2543"/>
    <n v="2023"/>
    <x v="11"/>
    <n v="0.24999552780808931"/>
    <s v="Profit"/>
    <s v="Small Order"/>
  </r>
  <r>
    <s v="O02704"/>
    <x v="500"/>
    <d v="2024-12-10T00:00:00"/>
    <s v="C088"/>
    <x v="27"/>
    <x v="1"/>
    <x v="0"/>
    <s v="Rivers"/>
    <s v="Port Harcourt"/>
    <s v="P010"/>
    <x v="2"/>
    <s v="Tables"/>
    <s v="Tables Model 5"/>
    <n v="1615.1"/>
    <n v="7"/>
    <n v="0.05"/>
    <x v="2544"/>
    <n v="2024"/>
    <x v="5"/>
    <n v="0.20999938084329145"/>
    <s v="Profit"/>
    <s v="Large Order"/>
  </r>
  <r>
    <s v="O02705"/>
    <x v="287"/>
    <d v="2024-01-22T00:00:00"/>
    <s v="C054"/>
    <x v="80"/>
    <x v="0"/>
    <x v="1"/>
    <s v="Kaduna"/>
    <s v="Kaduna"/>
    <s v="P020"/>
    <x v="0"/>
    <s v="Binders"/>
    <s v="Binders Model 5"/>
    <n v="1043.3699999999999"/>
    <n v="7"/>
    <n v="0"/>
    <x v="2545"/>
    <n v="2024"/>
    <x v="7"/>
    <n v="0.24999760391807316"/>
    <s v="Profit"/>
    <s v="Large Order"/>
  </r>
  <r>
    <s v="O02706"/>
    <x v="563"/>
    <d v="2024-01-11T00:00:00"/>
    <s v="C076"/>
    <x v="42"/>
    <x v="2"/>
    <x v="2"/>
    <s v="Enugu"/>
    <s v="Enugu"/>
    <s v="P006"/>
    <x v="2"/>
    <s v="Tables"/>
    <s v="Tables Model 1"/>
    <n v="1102.97"/>
    <n v="4"/>
    <n v="0.05"/>
    <x v="2546"/>
    <n v="2024"/>
    <x v="7"/>
    <n v="0.20999664542099966"/>
    <s v="Profit"/>
    <s v="Large Order"/>
  </r>
  <r>
    <s v="O02707"/>
    <x v="95"/>
    <d v="2023-12-17T00:00:00"/>
    <s v="C097"/>
    <x v="94"/>
    <x v="2"/>
    <x v="3"/>
    <s v="Lagos"/>
    <s v="Ikeja"/>
    <s v="P018"/>
    <x v="0"/>
    <s v="Binders"/>
    <s v="Binders Model 3"/>
    <n v="685.1"/>
    <n v="6"/>
    <n v="0.1"/>
    <x v="534"/>
    <n v="2023"/>
    <x v="5"/>
    <n v="0.170004378922785"/>
    <s v="Profit"/>
    <s v="Small Order"/>
  </r>
  <r>
    <s v="O02708"/>
    <x v="260"/>
    <d v="2023-07-27T00:00:00"/>
    <s v="C090"/>
    <x v="93"/>
    <x v="2"/>
    <x v="3"/>
    <s v="Lagos"/>
    <s v="Ikeja"/>
    <s v="P012"/>
    <x v="0"/>
    <s v="Paper"/>
    <s v="Paper Model 2"/>
    <n v="1928.83"/>
    <n v="8"/>
    <n v="0.2"/>
    <x v="2547"/>
    <n v="2023"/>
    <x v="1"/>
    <n v="8.9997563289662644E-2"/>
    <s v="Profit"/>
    <s v="Large Order"/>
  </r>
  <r>
    <s v="O02709"/>
    <x v="334"/>
    <d v="2024-11-20T00:00:00"/>
    <s v="C038"/>
    <x v="28"/>
    <x v="2"/>
    <x v="2"/>
    <s v="Enugu"/>
    <s v="Enugu"/>
    <s v="P004"/>
    <x v="2"/>
    <s v="Chairs"/>
    <s v="Chairs Model 4"/>
    <n v="590.95000000000005"/>
    <n v="6"/>
    <n v="0.05"/>
    <x v="2548"/>
    <n v="2024"/>
    <x v="9"/>
    <n v="0.21000084609527031"/>
    <s v="Profit"/>
    <s v="Small Order"/>
  </r>
  <r>
    <s v="O02710"/>
    <x v="260"/>
    <d v="2023-07-25T00:00:00"/>
    <s v="C050"/>
    <x v="4"/>
    <x v="1"/>
    <x v="2"/>
    <s v="Enugu"/>
    <s v="Enugu"/>
    <s v="P007"/>
    <x v="2"/>
    <s v="Tables"/>
    <s v="Tables Model 2"/>
    <n v="646.63"/>
    <n v="9"/>
    <n v="0.05"/>
    <x v="2549"/>
    <n v="2023"/>
    <x v="1"/>
    <n v="0.20999644309728902"/>
    <s v="Profit"/>
    <s v="Small Order"/>
  </r>
  <r>
    <s v="O02711"/>
    <x v="41"/>
    <d v="2024-11-21T00:00:00"/>
    <s v="C086"/>
    <x v="51"/>
    <x v="1"/>
    <x v="0"/>
    <s v="Rivers"/>
    <s v="Port Harcourt"/>
    <s v="P028"/>
    <x v="1"/>
    <s v="Accessories"/>
    <s v="Accessories Model 3"/>
    <n v="395.6"/>
    <n v="3"/>
    <n v="0.05"/>
    <x v="2550"/>
    <n v="2024"/>
    <x v="9"/>
    <n v="0.21001011122345803"/>
    <s v="Profit"/>
    <s v="Small Order"/>
  </r>
  <r>
    <s v="O02712"/>
    <x v="552"/>
    <d v="2023-08-06T00:00:00"/>
    <s v="C009"/>
    <x v="66"/>
    <x v="0"/>
    <x v="1"/>
    <s v="Kaduna"/>
    <s v="Kaduna"/>
    <s v="P015"/>
    <x v="0"/>
    <s v="Paper"/>
    <s v="Paper Model 5"/>
    <n v="1403.64"/>
    <n v="8"/>
    <n v="0.1"/>
    <x v="2551"/>
    <n v="2023"/>
    <x v="0"/>
    <n v="0.17000085492006498"/>
    <s v="Profit"/>
    <s v="Large Order"/>
  </r>
  <r>
    <s v="O02713"/>
    <x v="503"/>
    <d v="2024-03-21T00:00:00"/>
    <s v="C067"/>
    <x v="47"/>
    <x v="1"/>
    <x v="3"/>
    <s v="Lagos"/>
    <s v="Ikeja"/>
    <s v="P022"/>
    <x v="1"/>
    <s v="Phones"/>
    <s v="Phones Model 2"/>
    <n v="819.63"/>
    <n v="1"/>
    <n v="0"/>
    <x v="2552"/>
    <n v="2024"/>
    <x v="3"/>
    <n v="0.25000305015677804"/>
    <s v="Profit"/>
    <s v="Small Order"/>
  </r>
  <r>
    <s v="O02714"/>
    <x v="611"/>
    <d v="2023-12-22T00:00:00"/>
    <s v="C065"/>
    <x v="68"/>
    <x v="1"/>
    <x v="1"/>
    <s v="Kaduna"/>
    <s v="Kaduna"/>
    <s v="P005"/>
    <x v="2"/>
    <s v="Chairs"/>
    <s v="Chairs Model 5"/>
    <n v="293.97000000000003"/>
    <n v="1"/>
    <n v="0.1"/>
    <x v="2553"/>
    <n v="2023"/>
    <x v="5"/>
    <n v="0.16998333163247947"/>
    <s v="Profit"/>
    <s v="Small Order"/>
  </r>
  <r>
    <s v="O02715"/>
    <x v="485"/>
    <d v="2024-12-25T00:00:00"/>
    <s v="C065"/>
    <x v="68"/>
    <x v="1"/>
    <x v="1"/>
    <s v="Kaduna"/>
    <s v="Kaduna"/>
    <s v="P009"/>
    <x v="2"/>
    <s v="Tables"/>
    <s v="Tables Model 4"/>
    <n v="1966.18"/>
    <n v="8"/>
    <n v="0.2"/>
    <x v="2554"/>
    <n v="2024"/>
    <x v="5"/>
    <n v="9.0001932681646649E-2"/>
    <s v="Profit"/>
    <s v="Large Order"/>
  </r>
  <r>
    <s v="O02716"/>
    <x v="645"/>
    <d v="2024-05-23T00:00:00"/>
    <s v="C047"/>
    <x v="30"/>
    <x v="0"/>
    <x v="0"/>
    <s v="Rivers"/>
    <s v="Port Harcourt"/>
    <s v="P010"/>
    <x v="2"/>
    <s v="Tables"/>
    <s v="Tables Model 5"/>
    <n v="248.43"/>
    <n v="5"/>
    <n v="0.05"/>
    <x v="2555"/>
    <n v="2024"/>
    <x v="2"/>
    <n v="0.20999879241637484"/>
    <s v="Profit"/>
    <s v="Small Order"/>
  </r>
  <r>
    <s v="O02717"/>
    <x v="10"/>
    <d v="2023-01-17T00:00:00"/>
    <s v="C082"/>
    <x v="20"/>
    <x v="2"/>
    <x v="0"/>
    <s v="Rivers"/>
    <s v="Port Harcourt"/>
    <s v="P022"/>
    <x v="1"/>
    <s v="Phones"/>
    <s v="Phones Model 2"/>
    <n v="603.26"/>
    <n v="4"/>
    <n v="0"/>
    <x v="2556"/>
    <n v="2023"/>
    <x v="7"/>
    <n v="0.24999171169976461"/>
    <s v="Profit"/>
    <s v="Small Order"/>
  </r>
  <r>
    <s v="O02718"/>
    <x v="390"/>
    <d v="2023-06-06T00:00:00"/>
    <s v="C009"/>
    <x v="66"/>
    <x v="0"/>
    <x v="0"/>
    <s v="Rivers"/>
    <s v="Port Harcourt"/>
    <s v="P026"/>
    <x v="1"/>
    <s v="Accessories"/>
    <s v="Accessories Model 1"/>
    <n v="980.2"/>
    <n v="5"/>
    <n v="0.1"/>
    <x v="2557"/>
    <n v="2023"/>
    <x v="10"/>
    <n v="0.16999591920016321"/>
    <s v="Profit"/>
    <s v="Small Order"/>
  </r>
  <r>
    <s v="O02719"/>
    <x v="629"/>
    <d v="2023-03-22T00:00:00"/>
    <s v="C045"/>
    <x v="8"/>
    <x v="2"/>
    <x v="0"/>
    <s v="Rivers"/>
    <s v="Port Harcourt"/>
    <s v="P030"/>
    <x v="1"/>
    <s v="Accessories"/>
    <s v="Accessories Model 5"/>
    <n v="402.5"/>
    <n v="7"/>
    <n v="0.2"/>
    <x v="207"/>
    <n v="2023"/>
    <x v="3"/>
    <n v="8.9987577639751556E-2"/>
    <s v="Profit"/>
    <s v="Small Order"/>
  </r>
  <r>
    <s v="O02720"/>
    <x v="554"/>
    <d v="2024-06-25T00:00:00"/>
    <s v="C082"/>
    <x v="20"/>
    <x v="2"/>
    <x v="1"/>
    <s v="Kaduna"/>
    <s v="Kaduna"/>
    <s v="P007"/>
    <x v="2"/>
    <s v="Tables"/>
    <s v="Tables Model 2"/>
    <n v="28.53"/>
    <n v="3"/>
    <n v="0.2"/>
    <x v="2558"/>
    <n v="2024"/>
    <x v="10"/>
    <n v="9.0080616894497006E-2"/>
    <s v="Profit"/>
    <s v="Small Order"/>
  </r>
  <r>
    <s v="O02721"/>
    <x v="581"/>
    <d v="2024-07-22T00:00:00"/>
    <s v="C027"/>
    <x v="15"/>
    <x v="2"/>
    <x v="1"/>
    <s v="Kaduna"/>
    <s v="Kaduna"/>
    <s v="P026"/>
    <x v="1"/>
    <s v="Accessories"/>
    <s v="Accessories Model 1"/>
    <n v="1513.5"/>
    <n v="1"/>
    <n v="0.2"/>
    <x v="2559"/>
    <n v="2024"/>
    <x v="1"/>
    <n v="8.9996696399074996E-2"/>
    <s v="Profit"/>
    <s v="Large Order"/>
  </r>
  <r>
    <s v="O02722"/>
    <x v="676"/>
    <d v="2023-12-08T00:00:00"/>
    <s v="C077"/>
    <x v="59"/>
    <x v="1"/>
    <x v="2"/>
    <s v="Enugu"/>
    <s v="Enugu"/>
    <s v="P023"/>
    <x v="1"/>
    <s v="Phones"/>
    <s v="Phones Model 3"/>
    <n v="1400.4"/>
    <n v="9"/>
    <n v="0.3"/>
    <x v="2560"/>
    <n v="2023"/>
    <x v="5"/>
    <n v="9.9971436732362168E-3"/>
    <s v="Profit"/>
    <s v="Large Order"/>
  </r>
  <r>
    <s v="O02723"/>
    <x v="320"/>
    <d v="2023-06-02T00:00:00"/>
    <s v="C066"/>
    <x v="63"/>
    <x v="1"/>
    <x v="0"/>
    <s v="Rivers"/>
    <s v="Port Harcourt"/>
    <s v="P023"/>
    <x v="1"/>
    <s v="Phones"/>
    <s v="Phones Model 3"/>
    <n v="504.27"/>
    <n v="10"/>
    <n v="0.05"/>
    <x v="2561"/>
    <n v="2023"/>
    <x v="10"/>
    <n v="0.21000654411327266"/>
    <s v="Profit"/>
    <s v="Small Order"/>
  </r>
  <r>
    <s v="O02724"/>
    <x v="207"/>
    <d v="2023-08-01T00:00:00"/>
    <s v="C014"/>
    <x v="45"/>
    <x v="2"/>
    <x v="1"/>
    <s v="Kaduna"/>
    <s v="Kaduna"/>
    <s v="P014"/>
    <x v="0"/>
    <s v="Paper"/>
    <s v="Paper Model 4"/>
    <n v="387.94"/>
    <n v="9"/>
    <n v="0.3"/>
    <x v="2562"/>
    <n v="2023"/>
    <x v="1"/>
    <n v="1.0001546630922308E-2"/>
    <s v="Profit"/>
    <s v="Small Order"/>
  </r>
  <r>
    <s v="O02725"/>
    <x v="487"/>
    <d v="2023-07-13T00:00:00"/>
    <s v="C032"/>
    <x v="48"/>
    <x v="0"/>
    <x v="1"/>
    <s v="Kaduna"/>
    <s v="Kaduna"/>
    <s v="P002"/>
    <x v="2"/>
    <s v="Chairs"/>
    <s v="Chairs Model 2"/>
    <n v="1497.56"/>
    <n v="3"/>
    <n v="0"/>
    <x v="2563"/>
    <n v="2023"/>
    <x v="1"/>
    <n v="0.25"/>
    <s v="Profit"/>
    <s v="Large Order"/>
  </r>
  <r>
    <s v="O02726"/>
    <x v="256"/>
    <d v="2023-08-30T00:00:00"/>
    <s v="C023"/>
    <x v="40"/>
    <x v="0"/>
    <x v="1"/>
    <s v="Kaduna"/>
    <s v="Kaduna"/>
    <s v="P030"/>
    <x v="1"/>
    <s v="Accessories"/>
    <s v="Accessories Model 5"/>
    <n v="1625.69"/>
    <n v="5"/>
    <n v="0"/>
    <x v="2564"/>
    <n v="2023"/>
    <x v="0"/>
    <n v="0.2499984621914387"/>
    <s v="Profit"/>
    <s v="Large Order"/>
  </r>
  <r>
    <s v="O02727"/>
    <x v="145"/>
    <d v="2024-03-03T00:00:00"/>
    <s v="C083"/>
    <x v="71"/>
    <x v="1"/>
    <x v="3"/>
    <s v="Lagos"/>
    <s v="Ikeja"/>
    <s v="P006"/>
    <x v="2"/>
    <s v="Tables"/>
    <s v="Tables Model 1"/>
    <n v="1437.06"/>
    <n v="2"/>
    <n v="0.1"/>
    <x v="2565"/>
    <n v="2024"/>
    <x v="8"/>
    <n v="0.16999986082696619"/>
    <s v="Profit"/>
    <s v="Large Order"/>
  </r>
  <r>
    <s v="O02728"/>
    <x v="257"/>
    <d v="2024-11-11T00:00:00"/>
    <s v="C027"/>
    <x v="15"/>
    <x v="2"/>
    <x v="3"/>
    <s v="Lagos"/>
    <s v="Ikeja"/>
    <s v="P011"/>
    <x v="0"/>
    <s v="Paper"/>
    <s v="Paper Model 1"/>
    <n v="100.87"/>
    <n v="9"/>
    <n v="0.1"/>
    <x v="2566"/>
    <n v="2024"/>
    <x v="9"/>
    <n v="0.17002081887578069"/>
    <s v="Profit"/>
    <s v="Small Order"/>
  </r>
  <r>
    <s v="O02729"/>
    <x v="619"/>
    <d v="2024-11-05T00:00:00"/>
    <s v="C022"/>
    <x v="85"/>
    <x v="1"/>
    <x v="0"/>
    <s v="Rivers"/>
    <s v="Port Harcourt"/>
    <s v="P011"/>
    <x v="0"/>
    <s v="Paper"/>
    <s v="Paper Model 1"/>
    <n v="465.79"/>
    <n v="1"/>
    <n v="0.3"/>
    <x v="1655"/>
    <n v="2024"/>
    <x v="6"/>
    <n v="1.0004508469481956E-2"/>
    <s v="Profit"/>
    <s v="Small Order"/>
  </r>
  <r>
    <s v="O02730"/>
    <x v="194"/>
    <d v="2023-01-06T00:00:00"/>
    <s v="C052"/>
    <x v="99"/>
    <x v="1"/>
    <x v="2"/>
    <s v="Enugu"/>
    <s v="Enugu"/>
    <s v="P004"/>
    <x v="2"/>
    <s v="Chairs"/>
    <s v="Chairs Model 4"/>
    <n v="846.3"/>
    <n v="8"/>
    <n v="0.3"/>
    <x v="2567"/>
    <n v="2023"/>
    <x v="7"/>
    <n v="9.9964551577454812E-3"/>
    <s v="Profit"/>
    <s v="Small Order"/>
  </r>
  <r>
    <s v="O02731"/>
    <x v="566"/>
    <d v="2023-03-02T00:00:00"/>
    <s v="C010"/>
    <x v="35"/>
    <x v="2"/>
    <x v="3"/>
    <s v="Lagos"/>
    <s v="Ikeja"/>
    <s v="P008"/>
    <x v="2"/>
    <s v="Tables"/>
    <s v="Tables Model 3"/>
    <n v="74.81"/>
    <n v="1"/>
    <n v="0"/>
    <x v="2568"/>
    <n v="2023"/>
    <x v="8"/>
    <n v="0.24996658200775296"/>
    <s v="Profit"/>
    <s v="Small Order"/>
  </r>
  <r>
    <s v="O02732"/>
    <x v="473"/>
    <d v="2023-06-05T00:00:00"/>
    <s v="C043"/>
    <x v="81"/>
    <x v="1"/>
    <x v="1"/>
    <s v="Kaduna"/>
    <s v="Kaduna"/>
    <s v="P026"/>
    <x v="1"/>
    <s v="Accessories"/>
    <s v="Accessories Model 1"/>
    <n v="118.68"/>
    <n v="10"/>
    <n v="0.1"/>
    <x v="2569"/>
    <n v="2023"/>
    <x v="2"/>
    <n v="0.1700370744860128"/>
    <s v="Profit"/>
    <s v="Small Order"/>
  </r>
  <r>
    <s v="O02733"/>
    <x v="222"/>
    <d v="2023-08-17T00:00:00"/>
    <s v="C053"/>
    <x v="65"/>
    <x v="1"/>
    <x v="3"/>
    <s v="Lagos"/>
    <s v="Ikeja"/>
    <s v="P014"/>
    <x v="0"/>
    <s v="Paper"/>
    <s v="Paper Model 4"/>
    <n v="627.94000000000005"/>
    <n v="6"/>
    <n v="0.3"/>
    <x v="2570"/>
    <n v="2023"/>
    <x v="0"/>
    <n v="1.0000955505303053E-2"/>
    <s v="Profit"/>
    <s v="Small Order"/>
  </r>
  <r>
    <s v="O02734"/>
    <x v="127"/>
    <d v="2023-09-04T00:00:00"/>
    <s v="C009"/>
    <x v="66"/>
    <x v="0"/>
    <x v="2"/>
    <s v="Enugu"/>
    <s v="Enugu"/>
    <s v="P015"/>
    <x v="0"/>
    <s v="Paper"/>
    <s v="Paper Model 5"/>
    <n v="1449.16"/>
    <n v="1"/>
    <n v="0.3"/>
    <x v="2571"/>
    <n v="2023"/>
    <x v="0"/>
    <n v="9.9988959121146033E-3"/>
    <s v="Profit"/>
    <s v="Large Order"/>
  </r>
  <r>
    <s v="O02735"/>
    <x v="310"/>
    <d v="2023-04-30T00:00:00"/>
    <s v="C050"/>
    <x v="4"/>
    <x v="1"/>
    <x v="1"/>
    <s v="Kaduna"/>
    <s v="Kaduna"/>
    <s v="P006"/>
    <x v="2"/>
    <s v="Tables"/>
    <s v="Tables Model 1"/>
    <n v="430.23"/>
    <n v="10"/>
    <n v="0"/>
    <x v="2572"/>
    <n v="2023"/>
    <x v="4"/>
    <n v="0.25000581084536178"/>
    <s v="Profit"/>
    <s v="Small Order"/>
  </r>
  <r>
    <s v="O02736"/>
    <x v="578"/>
    <d v="2024-06-06T00:00:00"/>
    <s v="C015"/>
    <x v="39"/>
    <x v="2"/>
    <x v="1"/>
    <s v="Kaduna"/>
    <s v="Kaduna"/>
    <s v="P002"/>
    <x v="2"/>
    <s v="Chairs"/>
    <s v="Chairs Model 2"/>
    <n v="1703.13"/>
    <n v="5"/>
    <n v="0"/>
    <x v="2573"/>
    <n v="2024"/>
    <x v="10"/>
    <n v="0.2499985321144011"/>
    <s v="Profit"/>
    <s v="Large Order"/>
  </r>
  <r>
    <s v="O02737"/>
    <x v="587"/>
    <d v="2024-01-07T00:00:00"/>
    <s v="C017"/>
    <x v="41"/>
    <x v="1"/>
    <x v="2"/>
    <s v="Enugu"/>
    <s v="Enugu"/>
    <s v="P020"/>
    <x v="0"/>
    <s v="Binders"/>
    <s v="Binders Model 5"/>
    <n v="752.86"/>
    <n v="10"/>
    <n v="0.3"/>
    <x v="2574"/>
    <n v="2024"/>
    <x v="7"/>
    <n v="1.0001859575485482E-2"/>
    <s v="Profit"/>
    <s v="Small Order"/>
  </r>
  <r>
    <s v="O02738"/>
    <x v="538"/>
    <d v="2024-04-10T00:00:00"/>
    <s v="C054"/>
    <x v="80"/>
    <x v="0"/>
    <x v="1"/>
    <s v="Kaduna"/>
    <s v="Kaduna"/>
    <s v="P019"/>
    <x v="0"/>
    <s v="Binders"/>
    <s v="Binders Model 4"/>
    <n v="282.22000000000003"/>
    <n v="7"/>
    <n v="0.05"/>
    <x v="2575"/>
    <n v="2024"/>
    <x v="4"/>
    <n v="0.21001346467295018"/>
    <s v="Profit"/>
    <s v="Small Order"/>
  </r>
  <r>
    <s v="O02739"/>
    <x v="293"/>
    <d v="2023-09-22T00:00:00"/>
    <s v="C057"/>
    <x v="70"/>
    <x v="1"/>
    <x v="2"/>
    <s v="Enugu"/>
    <s v="Enugu"/>
    <s v="P020"/>
    <x v="0"/>
    <s v="Binders"/>
    <s v="Binders Model 5"/>
    <n v="1805.8"/>
    <n v="1"/>
    <n v="0.3"/>
    <x v="2576"/>
    <n v="2023"/>
    <x v="11"/>
    <n v="1.0001107542363495E-2"/>
    <s v="Profit"/>
    <s v="Large Order"/>
  </r>
  <r>
    <s v="O02740"/>
    <x v="635"/>
    <d v="2024-01-08T00:00:00"/>
    <s v="C050"/>
    <x v="4"/>
    <x v="1"/>
    <x v="1"/>
    <s v="Kaduna"/>
    <s v="Kaduna"/>
    <s v="P011"/>
    <x v="0"/>
    <s v="Paper"/>
    <s v="Paper Model 1"/>
    <n v="308.95999999999998"/>
    <n v="7"/>
    <n v="0.1"/>
    <x v="2577"/>
    <n v="2024"/>
    <x v="7"/>
    <n v="0.16998964267219061"/>
    <s v="Profit"/>
    <s v="Small Order"/>
  </r>
  <r>
    <s v="O02741"/>
    <x v="57"/>
    <d v="2024-10-07T00:00:00"/>
    <s v="C015"/>
    <x v="39"/>
    <x v="2"/>
    <x v="0"/>
    <s v="Rivers"/>
    <s v="Port Harcourt"/>
    <s v="P023"/>
    <x v="1"/>
    <s v="Phones"/>
    <s v="Phones Model 3"/>
    <n v="1866.44"/>
    <n v="2"/>
    <n v="0.3"/>
    <x v="2578"/>
    <n v="2024"/>
    <x v="6"/>
    <n v="9.997642570883607E-3"/>
    <s v="Profit"/>
    <s v="Large Order"/>
  </r>
  <r>
    <s v="O02742"/>
    <x v="719"/>
    <d v="2023-03-23T00:00:00"/>
    <s v="C041"/>
    <x v="54"/>
    <x v="2"/>
    <x v="0"/>
    <s v="Rivers"/>
    <s v="Port Harcourt"/>
    <s v="P003"/>
    <x v="2"/>
    <s v="Chairs"/>
    <s v="Chairs Model 3"/>
    <n v="1087.6400000000001"/>
    <n v="9"/>
    <n v="0.1"/>
    <x v="2579"/>
    <n v="2023"/>
    <x v="3"/>
    <n v="0.17000110330624102"/>
    <s v="Profit"/>
    <s v="Large Order"/>
  </r>
  <r>
    <s v="O02743"/>
    <x v="559"/>
    <d v="2024-09-09T00:00:00"/>
    <s v="C077"/>
    <x v="59"/>
    <x v="1"/>
    <x v="1"/>
    <s v="Kaduna"/>
    <s v="Kaduna"/>
    <s v="P012"/>
    <x v="0"/>
    <s v="Paper"/>
    <s v="Paper Model 2"/>
    <n v="1317.7"/>
    <n v="1"/>
    <n v="0.05"/>
    <x v="2580"/>
    <n v="2024"/>
    <x v="11"/>
    <n v="0.21000227669423999"/>
    <s v="Profit"/>
    <s v="Large Order"/>
  </r>
  <r>
    <s v="O02744"/>
    <x v="141"/>
    <d v="2024-07-28T00:00:00"/>
    <s v="C065"/>
    <x v="68"/>
    <x v="1"/>
    <x v="3"/>
    <s v="Lagos"/>
    <s v="Ikeja"/>
    <s v="P011"/>
    <x v="0"/>
    <s v="Paper"/>
    <s v="Paper Model 1"/>
    <n v="123.3"/>
    <n v="6"/>
    <n v="0.3"/>
    <x v="2581"/>
    <n v="2024"/>
    <x v="1"/>
    <n v="9.9756690997566903E-3"/>
    <s v="Profit"/>
    <s v="Small Order"/>
  </r>
  <r>
    <s v="O02745"/>
    <x v="290"/>
    <d v="2023-10-07T00:00:00"/>
    <s v="C088"/>
    <x v="27"/>
    <x v="1"/>
    <x v="0"/>
    <s v="Rivers"/>
    <s v="Port Harcourt"/>
    <s v="P017"/>
    <x v="0"/>
    <s v="Binders"/>
    <s v="Binders Model 2"/>
    <n v="1691.99"/>
    <n v="2"/>
    <n v="0.1"/>
    <x v="2582"/>
    <n v="2023"/>
    <x v="6"/>
    <n v="0.17000100473407051"/>
    <s v="Profit"/>
    <s v="Large Order"/>
  </r>
  <r>
    <s v="O02746"/>
    <x v="557"/>
    <d v="2023-08-23T00:00:00"/>
    <s v="C038"/>
    <x v="28"/>
    <x v="2"/>
    <x v="3"/>
    <s v="Lagos"/>
    <s v="Ikeja"/>
    <s v="P014"/>
    <x v="0"/>
    <s v="Paper"/>
    <s v="Paper Model 4"/>
    <n v="1371.63"/>
    <n v="2"/>
    <n v="0.3"/>
    <x v="2583"/>
    <n v="2023"/>
    <x v="0"/>
    <n v="1.0002697520468347E-2"/>
    <s v="Profit"/>
    <s v="Large Order"/>
  </r>
  <r>
    <s v="O02747"/>
    <x v="343"/>
    <d v="2023-03-01T00:00:00"/>
    <s v="C029"/>
    <x v="38"/>
    <x v="2"/>
    <x v="1"/>
    <s v="Kaduna"/>
    <s v="Kaduna"/>
    <s v="P022"/>
    <x v="1"/>
    <s v="Phones"/>
    <s v="Phones Model 2"/>
    <n v="973.35"/>
    <n v="1"/>
    <n v="0.05"/>
    <x v="2584"/>
    <n v="2023"/>
    <x v="8"/>
    <n v="0.20999640417116144"/>
    <s v="Profit"/>
    <s v="Small Order"/>
  </r>
  <r>
    <s v="O02748"/>
    <x v="247"/>
    <d v="2023-05-26T00:00:00"/>
    <s v="C064"/>
    <x v="76"/>
    <x v="2"/>
    <x v="0"/>
    <s v="Rivers"/>
    <s v="Port Harcourt"/>
    <s v="P018"/>
    <x v="0"/>
    <s v="Binders"/>
    <s v="Binders Model 3"/>
    <n v="231.59"/>
    <n v="8"/>
    <n v="0.3"/>
    <x v="295"/>
    <n v="2023"/>
    <x v="2"/>
    <n v="1.0017703700505202E-2"/>
    <s v="Profit"/>
    <s v="Small Order"/>
  </r>
  <r>
    <s v="O02749"/>
    <x v="659"/>
    <d v="2023-09-05T00:00:00"/>
    <s v="C068"/>
    <x v="7"/>
    <x v="1"/>
    <x v="1"/>
    <s v="Kaduna"/>
    <s v="Kaduna"/>
    <s v="P024"/>
    <x v="1"/>
    <s v="Phones"/>
    <s v="Phones Model 4"/>
    <n v="1349.42"/>
    <n v="8"/>
    <n v="0.1"/>
    <x v="2585"/>
    <n v="2023"/>
    <x v="11"/>
    <n v="0.16999896251722962"/>
    <s v="Profit"/>
    <s v="Large Order"/>
  </r>
  <r>
    <s v="O02750"/>
    <x v="144"/>
    <d v="2024-08-11T00:00:00"/>
    <s v="C081"/>
    <x v="69"/>
    <x v="0"/>
    <x v="1"/>
    <s v="Kaduna"/>
    <s v="Kaduna"/>
    <s v="P029"/>
    <x v="1"/>
    <s v="Accessories"/>
    <s v="Accessories Model 4"/>
    <n v="117.54"/>
    <n v="4"/>
    <n v="0.2"/>
    <x v="2586"/>
    <n v="2024"/>
    <x v="0"/>
    <n v="9.0011910838863368E-2"/>
    <s v="Profit"/>
    <s v="Small Order"/>
  </r>
  <r>
    <s v="O02751"/>
    <x v="266"/>
    <d v="2023-01-21T00:00:00"/>
    <s v="C078"/>
    <x v="98"/>
    <x v="2"/>
    <x v="2"/>
    <s v="Enugu"/>
    <s v="Enugu"/>
    <s v="P009"/>
    <x v="2"/>
    <s v="Tables"/>
    <s v="Tables Model 4"/>
    <n v="528.28"/>
    <n v="7"/>
    <n v="0.3"/>
    <x v="2587"/>
    <n v="2023"/>
    <x v="7"/>
    <n v="9.9946997804194748E-3"/>
    <s v="Profit"/>
    <s v="Small Order"/>
  </r>
  <r>
    <s v="O02752"/>
    <x v="624"/>
    <d v="2023-04-04T00:00:00"/>
    <s v="C014"/>
    <x v="45"/>
    <x v="2"/>
    <x v="3"/>
    <s v="Lagos"/>
    <s v="Ikeja"/>
    <s v="P026"/>
    <x v="1"/>
    <s v="Accessories"/>
    <s v="Accessories Model 1"/>
    <n v="1275.6500000000001"/>
    <n v="3"/>
    <n v="0.3"/>
    <x v="2588"/>
    <n v="2023"/>
    <x v="3"/>
    <n v="1.0002743699290557E-2"/>
    <s v="Profit"/>
    <s v="Large Order"/>
  </r>
  <r>
    <s v="O02753"/>
    <x v="381"/>
    <d v="2024-10-29T00:00:00"/>
    <s v="C020"/>
    <x v="12"/>
    <x v="0"/>
    <x v="3"/>
    <s v="Lagos"/>
    <s v="Ikeja"/>
    <s v="P002"/>
    <x v="2"/>
    <s v="Chairs"/>
    <s v="Chairs Model 2"/>
    <n v="205.66"/>
    <n v="8"/>
    <n v="0.2"/>
    <x v="2201"/>
    <n v="2024"/>
    <x v="6"/>
    <n v="9.000291743654576E-2"/>
    <s v="Profit"/>
    <s v="Small Order"/>
  </r>
  <r>
    <s v="O02754"/>
    <x v="62"/>
    <d v="2023-05-03T00:00:00"/>
    <s v="C036"/>
    <x v="84"/>
    <x v="1"/>
    <x v="1"/>
    <s v="Kaduna"/>
    <s v="Kaduna"/>
    <s v="P007"/>
    <x v="2"/>
    <s v="Tables"/>
    <s v="Tables Model 2"/>
    <n v="1836.52"/>
    <n v="10"/>
    <n v="0.2"/>
    <x v="2589"/>
    <n v="2023"/>
    <x v="2"/>
    <n v="9.0001742425892442E-2"/>
    <s v="Profit"/>
    <s v="Large Order"/>
  </r>
  <r>
    <s v="O02755"/>
    <x v="196"/>
    <d v="2023-05-03T00:00:00"/>
    <s v="C039"/>
    <x v="0"/>
    <x v="0"/>
    <x v="2"/>
    <s v="Enugu"/>
    <s v="Enugu"/>
    <s v="P001"/>
    <x v="2"/>
    <s v="Chairs"/>
    <s v="Chairs Model 1"/>
    <n v="1191.82"/>
    <n v="1"/>
    <n v="0.1"/>
    <x v="2590"/>
    <n v="2023"/>
    <x v="4"/>
    <n v="0.17000050343172629"/>
    <s v="Profit"/>
    <s v="Large Order"/>
  </r>
  <r>
    <s v="O02756"/>
    <x v="13"/>
    <d v="2023-11-08T00:00:00"/>
    <s v="C092"/>
    <x v="79"/>
    <x v="1"/>
    <x v="2"/>
    <s v="Enugu"/>
    <s v="Enugu"/>
    <s v="P006"/>
    <x v="2"/>
    <s v="Tables"/>
    <s v="Tables Model 1"/>
    <n v="1721.11"/>
    <n v="3"/>
    <n v="0"/>
    <x v="2591"/>
    <n v="2023"/>
    <x v="9"/>
    <n v="0.25000145255097"/>
    <s v="Profit"/>
    <s v="Large Order"/>
  </r>
  <r>
    <s v="O02757"/>
    <x v="266"/>
    <d v="2023-01-26T00:00:00"/>
    <s v="C036"/>
    <x v="84"/>
    <x v="1"/>
    <x v="1"/>
    <s v="Kaduna"/>
    <s v="Kaduna"/>
    <s v="P014"/>
    <x v="0"/>
    <s v="Paper"/>
    <s v="Paper Model 4"/>
    <n v="1353.36"/>
    <n v="4"/>
    <n v="0.3"/>
    <x v="2592"/>
    <n v="2023"/>
    <x v="7"/>
    <n v="9.9973399538925336E-3"/>
    <s v="Profit"/>
    <s v="Large Order"/>
  </r>
  <r>
    <s v="O02758"/>
    <x v="99"/>
    <d v="2024-09-12T00:00:00"/>
    <s v="C072"/>
    <x v="2"/>
    <x v="0"/>
    <x v="0"/>
    <s v="Rivers"/>
    <s v="Port Harcourt"/>
    <s v="P021"/>
    <x v="1"/>
    <s v="Phones"/>
    <s v="Phones Model 1"/>
    <n v="1799.72"/>
    <n v="4"/>
    <n v="0"/>
    <x v="2593"/>
    <n v="2024"/>
    <x v="11"/>
    <n v="0.25"/>
    <s v="Profit"/>
    <s v="Large Order"/>
  </r>
  <r>
    <s v="O02759"/>
    <x v="606"/>
    <d v="2023-07-02T00:00:00"/>
    <s v="C052"/>
    <x v="99"/>
    <x v="1"/>
    <x v="2"/>
    <s v="Enugu"/>
    <s v="Enugu"/>
    <s v="P019"/>
    <x v="0"/>
    <s v="Binders"/>
    <s v="Binders Model 4"/>
    <n v="34.94"/>
    <n v="4"/>
    <n v="0.3"/>
    <x v="2594"/>
    <n v="2023"/>
    <x v="1"/>
    <n v="1.001717229536348E-2"/>
    <s v="Profit"/>
    <s v="Small Order"/>
  </r>
  <r>
    <s v="O02760"/>
    <x v="61"/>
    <d v="2024-04-05T00:00:00"/>
    <s v="C023"/>
    <x v="40"/>
    <x v="0"/>
    <x v="0"/>
    <s v="Rivers"/>
    <s v="Port Harcourt"/>
    <s v="P006"/>
    <x v="2"/>
    <s v="Tables"/>
    <s v="Tables Model 1"/>
    <n v="1556.61"/>
    <n v="1"/>
    <n v="0"/>
    <x v="2595"/>
    <n v="2024"/>
    <x v="3"/>
    <n v="0.24999839394581816"/>
    <s v="Profit"/>
    <s v="Large Order"/>
  </r>
  <r>
    <s v="O02761"/>
    <x v="315"/>
    <d v="2024-01-12T00:00:00"/>
    <s v="C036"/>
    <x v="84"/>
    <x v="1"/>
    <x v="3"/>
    <s v="Lagos"/>
    <s v="Ikeja"/>
    <s v="P021"/>
    <x v="1"/>
    <s v="Phones"/>
    <s v="Phones Model 1"/>
    <n v="1692.96"/>
    <n v="9"/>
    <n v="0.3"/>
    <x v="2596"/>
    <n v="2024"/>
    <x v="7"/>
    <n v="1.000023627256403E-2"/>
    <s v="Profit"/>
    <s v="Large Order"/>
  </r>
  <r>
    <s v="O02762"/>
    <x v="261"/>
    <d v="2023-09-01T00:00:00"/>
    <s v="C072"/>
    <x v="2"/>
    <x v="0"/>
    <x v="2"/>
    <s v="Enugu"/>
    <s v="Enugu"/>
    <s v="P006"/>
    <x v="2"/>
    <s v="Tables"/>
    <s v="Tables Model 1"/>
    <n v="324.11"/>
    <n v="10"/>
    <n v="0.05"/>
    <x v="2597"/>
    <n v="2023"/>
    <x v="0"/>
    <n v="0.20999043534602449"/>
    <s v="Profit"/>
    <s v="Small Order"/>
  </r>
  <r>
    <s v="O02763"/>
    <x v="72"/>
    <d v="2023-08-25T00:00:00"/>
    <s v="C039"/>
    <x v="0"/>
    <x v="0"/>
    <x v="2"/>
    <s v="Enugu"/>
    <s v="Enugu"/>
    <s v="P006"/>
    <x v="2"/>
    <s v="Tables"/>
    <s v="Tables Model 1"/>
    <n v="1343.3"/>
    <n v="7"/>
    <n v="0.1"/>
    <x v="2598"/>
    <n v="2023"/>
    <x v="0"/>
    <n v="0.16999925556465423"/>
    <s v="Profit"/>
    <s v="Large Order"/>
  </r>
  <r>
    <s v="O02764"/>
    <x v="690"/>
    <d v="2024-08-30T00:00:00"/>
    <s v="C074"/>
    <x v="37"/>
    <x v="0"/>
    <x v="1"/>
    <s v="Kaduna"/>
    <s v="Kaduna"/>
    <s v="P012"/>
    <x v="0"/>
    <s v="Paper"/>
    <s v="Paper Model 2"/>
    <n v="1178.45"/>
    <n v="6"/>
    <n v="0"/>
    <x v="2599"/>
    <n v="2024"/>
    <x v="0"/>
    <n v="0.24999787856930714"/>
    <s v="Profit"/>
    <s v="Large Order"/>
  </r>
  <r>
    <s v="O02765"/>
    <x v="320"/>
    <d v="2023-06-02T00:00:00"/>
    <s v="C055"/>
    <x v="46"/>
    <x v="1"/>
    <x v="3"/>
    <s v="Lagos"/>
    <s v="Ikeja"/>
    <s v="P003"/>
    <x v="2"/>
    <s v="Chairs"/>
    <s v="Chairs Model 3"/>
    <n v="1534.73"/>
    <n v="5"/>
    <n v="0.05"/>
    <x v="2600"/>
    <n v="2023"/>
    <x v="10"/>
    <n v="0.20999784978465269"/>
    <s v="Profit"/>
    <s v="Large Order"/>
  </r>
  <r>
    <s v="O02766"/>
    <x v="443"/>
    <d v="2023-09-29T00:00:00"/>
    <s v="C021"/>
    <x v="73"/>
    <x v="2"/>
    <x v="3"/>
    <s v="Lagos"/>
    <s v="Ikeja"/>
    <s v="P007"/>
    <x v="2"/>
    <s v="Tables"/>
    <s v="Tables Model 2"/>
    <n v="365.88"/>
    <n v="3"/>
    <n v="0"/>
    <x v="2601"/>
    <n v="2023"/>
    <x v="11"/>
    <n v="0.25"/>
    <s v="Profit"/>
    <s v="Small Order"/>
  </r>
  <r>
    <s v="O02767"/>
    <x v="721"/>
    <d v="2023-01-14T00:00:00"/>
    <s v="C092"/>
    <x v="79"/>
    <x v="1"/>
    <x v="0"/>
    <s v="Rivers"/>
    <s v="Port Harcourt"/>
    <s v="P027"/>
    <x v="1"/>
    <s v="Accessories"/>
    <s v="Accessories Model 2"/>
    <n v="1571.82"/>
    <n v="6"/>
    <n v="0.1"/>
    <x v="2602"/>
    <n v="2023"/>
    <x v="7"/>
    <n v="0.17000038172309806"/>
    <s v="Profit"/>
    <s v="Large Order"/>
  </r>
  <r>
    <s v="O02768"/>
    <x v="169"/>
    <d v="2024-09-27T00:00:00"/>
    <s v="C052"/>
    <x v="99"/>
    <x v="1"/>
    <x v="3"/>
    <s v="Lagos"/>
    <s v="Ikeja"/>
    <s v="P006"/>
    <x v="2"/>
    <s v="Tables"/>
    <s v="Tables Model 1"/>
    <n v="402.82"/>
    <n v="5"/>
    <n v="0.1"/>
    <x v="2603"/>
    <n v="2024"/>
    <x v="11"/>
    <n v="0.17000148949903185"/>
    <s v="Profit"/>
    <s v="Small Order"/>
  </r>
  <r>
    <s v="O02769"/>
    <x v="87"/>
    <d v="2024-08-22T00:00:00"/>
    <s v="C075"/>
    <x v="97"/>
    <x v="0"/>
    <x v="3"/>
    <s v="Lagos"/>
    <s v="Ikeja"/>
    <s v="P018"/>
    <x v="0"/>
    <s v="Binders"/>
    <s v="Binders Model 3"/>
    <n v="181.79"/>
    <n v="5"/>
    <n v="0.2"/>
    <x v="1653"/>
    <n v="2024"/>
    <x v="0"/>
    <n v="8.9993949062104631E-2"/>
    <s v="Profit"/>
    <s v="Small Order"/>
  </r>
  <r>
    <s v="O02770"/>
    <x v="487"/>
    <d v="2023-07-10T00:00:00"/>
    <s v="C030"/>
    <x v="22"/>
    <x v="1"/>
    <x v="3"/>
    <s v="Lagos"/>
    <s v="Ikeja"/>
    <s v="P015"/>
    <x v="0"/>
    <s v="Paper"/>
    <s v="Paper Model 5"/>
    <n v="1697.27"/>
    <n v="1"/>
    <n v="0.1"/>
    <x v="2604"/>
    <n v="2023"/>
    <x v="1"/>
    <n v="0.17000241564394589"/>
    <s v="Profit"/>
    <s v="Large Order"/>
  </r>
  <r>
    <s v="O02771"/>
    <x v="522"/>
    <d v="2023-01-31T00:00:00"/>
    <s v="C010"/>
    <x v="35"/>
    <x v="2"/>
    <x v="3"/>
    <s v="Lagos"/>
    <s v="Ikeja"/>
    <s v="P016"/>
    <x v="0"/>
    <s v="Binders"/>
    <s v="Binders Model 1"/>
    <n v="1891.76"/>
    <n v="1"/>
    <n v="0.2"/>
    <x v="2371"/>
    <n v="2023"/>
    <x v="7"/>
    <n v="9.0000845773248184E-2"/>
    <s v="Profit"/>
    <s v="Large Order"/>
  </r>
  <r>
    <s v="O02772"/>
    <x v="367"/>
    <d v="2023-10-19T00:00:00"/>
    <s v="C089"/>
    <x v="9"/>
    <x v="2"/>
    <x v="1"/>
    <s v="Kaduna"/>
    <s v="Kaduna"/>
    <s v="P016"/>
    <x v="0"/>
    <s v="Binders"/>
    <s v="Binders Model 1"/>
    <n v="776.49"/>
    <n v="7"/>
    <n v="0"/>
    <x v="2605"/>
    <n v="2023"/>
    <x v="6"/>
    <n v="0.24999678038352072"/>
    <s v="Profit"/>
    <s v="Small Order"/>
  </r>
  <r>
    <s v="O02773"/>
    <x v="578"/>
    <d v="2024-06-07T00:00:00"/>
    <s v="C030"/>
    <x v="22"/>
    <x v="1"/>
    <x v="0"/>
    <s v="Rivers"/>
    <s v="Port Harcourt"/>
    <s v="P007"/>
    <x v="2"/>
    <s v="Tables"/>
    <s v="Tables Model 2"/>
    <n v="456.86"/>
    <n v="5"/>
    <n v="0.2"/>
    <x v="2606"/>
    <n v="2024"/>
    <x v="10"/>
    <n v="9.0005691021319431E-2"/>
    <s v="Profit"/>
    <s v="Small Order"/>
  </r>
  <r>
    <s v="O02774"/>
    <x v="681"/>
    <d v="2023-07-27T00:00:00"/>
    <s v="C072"/>
    <x v="2"/>
    <x v="0"/>
    <x v="0"/>
    <s v="Rivers"/>
    <s v="Port Harcourt"/>
    <s v="P017"/>
    <x v="0"/>
    <s v="Binders"/>
    <s v="Binders Model 2"/>
    <n v="1417.89"/>
    <n v="9"/>
    <n v="0"/>
    <x v="2607"/>
    <n v="2023"/>
    <x v="1"/>
    <n v="0.24999823681667829"/>
    <s v="Profit"/>
    <s v="Large Order"/>
  </r>
  <r>
    <s v="O02775"/>
    <x v="233"/>
    <d v="2023-04-09T00:00:00"/>
    <s v="C032"/>
    <x v="48"/>
    <x v="0"/>
    <x v="2"/>
    <s v="Enugu"/>
    <s v="Enugu"/>
    <s v="P020"/>
    <x v="0"/>
    <s v="Binders"/>
    <s v="Binders Model 5"/>
    <n v="1034.04"/>
    <n v="2"/>
    <n v="0.3"/>
    <x v="230"/>
    <n v="2023"/>
    <x v="4"/>
    <n v="9.9996131677691381E-3"/>
    <s v="Profit"/>
    <s v="Large Order"/>
  </r>
  <r>
    <s v="O02776"/>
    <x v="191"/>
    <d v="2023-12-21T00:00:00"/>
    <s v="C094"/>
    <x v="31"/>
    <x v="1"/>
    <x v="1"/>
    <s v="Kaduna"/>
    <s v="Kaduna"/>
    <s v="P001"/>
    <x v="2"/>
    <s v="Chairs"/>
    <s v="Chairs Model 1"/>
    <n v="1555.98"/>
    <n v="7"/>
    <n v="0.3"/>
    <x v="382"/>
    <n v="2023"/>
    <x v="5"/>
    <n v="1.0000128536356508E-2"/>
    <s v="Profit"/>
    <s v="Large Order"/>
  </r>
  <r>
    <s v="O02777"/>
    <x v="213"/>
    <d v="2024-11-29T00:00:00"/>
    <s v="C053"/>
    <x v="65"/>
    <x v="1"/>
    <x v="2"/>
    <s v="Enugu"/>
    <s v="Enugu"/>
    <s v="P028"/>
    <x v="1"/>
    <s v="Accessories"/>
    <s v="Accessories Model 3"/>
    <n v="60.4"/>
    <n v="3"/>
    <n v="0.3"/>
    <x v="1127"/>
    <n v="2024"/>
    <x v="9"/>
    <n v="9.9337748344370865E-3"/>
    <s v="Profit"/>
    <s v="Small Order"/>
  </r>
  <r>
    <s v="O02778"/>
    <x v="612"/>
    <d v="2024-09-19T00:00:00"/>
    <s v="C037"/>
    <x v="25"/>
    <x v="0"/>
    <x v="1"/>
    <s v="Kaduna"/>
    <s v="Kaduna"/>
    <s v="P025"/>
    <x v="1"/>
    <s v="Phones"/>
    <s v="Phones Model 5"/>
    <n v="747.3"/>
    <n v="6"/>
    <n v="0.1"/>
    <x v="1167"/>
    <n v="2024"/>
    <x v="11"/>
    <n v="0.16999866184932425"/>
    <s v="Profit"/>
    <s v="Small Order"/>
  </r>
  <r>
    <s v="O02779"/>
    <x v="483"/>
    <d v="2024-01-17T00:00:00"/>
    <s v="C076"/>
    <x v="42"/>
    <x v="2"/>
    <x v="0"/>
    <s v="Rivers"/>
    <s v="Port Harcourt"/>
    <s v="P014"/>
    <x v="0"/>
    <s v="Paper"/>
    <s v="Paper Model 4"/>
    <n v="1286.6500000000001"/>
    <n v="2"/>
    <n v="0.1"/>
    <x v="2608"/>
    <n v="2024"/>
    <x v="7"/>
    <n v="0.16999961139392997"/>
    <s v="Profit"/>
    <s v="Large Order"/>
  </r>
  <r>
    <s v="O02780"/>
    <x v="319"/>
    <d v="2023-02-16T00:00:00"/>
    <s v="C058"/>
    <x v="78"/>
    <x v="1"/>
    <x v="2"/>
    <s v="Enugu"/>
    <s v="Enugu"/>
    <s v="P027"/>
    <x v="1"/>
    <s v="Accessories"/>
    <s v="Accessories Model 2"/>
    <n v="185.01"/>
    <n v="2"/>
    <n v="0.05"/>
    <x v="2609"/>
    <n v="2023"/>
    <x v="8"/>
    <n v="0.20998864926220207"/>
    <s v="Profit"/>
    <s v="Small Order"/>
  </r>
  <r>
    <s v="O02781"/>
    <x v="60"/>
    <d v="2023-10-22T00:00:00"/>
    <s v="C032"/>
    <x v="48"/>
    <x v="0"/>
    <x v="3"/>
    <s v="Lagos"/>
    <s v="Ikeja"/>
    <s v="P026"/>
    <x v="1"/>
    <s v="Accessories"/>
    <s v="Accessories Model 1"/>
    <n v="371.46"/>
    <n v="7"/>
    <n v="0.3"/>
    <x v="1091"/>
    <n v="2023"/>
    <x v="6"/>
    <n v="9.9876164324557166E-3"/>
    <s v="Profit"/>
    <s v="Small Order"/>
  </r>
  <r>
    <s v="O02782"/>
    <x v="627"/>
    <d v="2024-01-29T00:00:00"/>
    <s v="C097"/>
    <x v="94"/>
    <x v="2"/>
    <x v="1"/>
    <s v="Kaduna"/>
    <s v="Kaduna"/>
    <s v="P004"/>
    <x v="2"/>
    <s v="Chairs"/>
    <s v="Chairs Model 4"/>
    <n v="1822.69"/>
    <n v="10"/>
    <n v="0"/>
    <x v="2610"/>
    <n v="2024"/>
    <x v="7"/>
    <n v="0.24999862840088002"/>
    <s v="Profit"/>
    <s v="Large Order"/>
  </r>
  <r>
    <s v="O02783"/>
    <x v="262"/>
    <d v="2023-12-31T00:00:00"/>
    <s v="C042"/>
    <x v="49"/>
    <x v="1"/>
    <x v="0"/>
    <s v="Rivers"/>
    <s v="Port Harcourt"/>
    <s v="P013"/>
    <x v="0"/>
    <s v="Paper"/>
    <s v="Paper Model 3"/>
    <n v="67.66"/>
    <n v="7"/>
    <n v="0.1"/>
    <x v="2611"/>
    <n v="2023"/>
    <x v="5"/>
    <n v="0.1699674844812297"/>
    <s v="Profit"/>
    <s v="Small Order"/>
  </r>
  <r>
    <s v="O02784"/>
    <x v="634"/>
    <d v="2023-08-06T00:00:00"/>
    <s v="C030"/>
    <x v="22"/>
    <x v="1"/>
    <x v="1"/>
    <s v="Kaduna"/>
    <s v="Kaduna"/>
    <s v="P022"/>
    <x v="1"/>
    <s v="Phones"/>
    <s v="Phones Model 2"/>
    <n v="1878.33"/>
    <n v="7"/>
    <n v="0"/>
    <x v="2612"/>
    <n v="2023"/>
    <x v="1"/>
    <n v="0.24999866903046855"/>
    <s v="Profit"/>
    <s v="Large Order"/>
  </r>
  <r>
    <s v="O02785"/>
    <x v="657"/>
    <d v="2024-05-11T00:00:00"/>
    <s v="C056"/>
    <x v="17"/>
    <x v="0"/>
    <x v="2"/>
    <s v="Enugu"/>
    <s v="Enugu"/>
    <s v="P019"/>
    <x v="0"/>
    <s v="Binders"/>
    <s v="Binders Model 4"/>
    <n v="1518.38"/>
    <n v="10"/>
    <n v="0.1"/>
    <x v="2613"/>
    <n v="2024"/>
    <x v="2"/>
    <n v="0.16999697045535372"/>
    <s v="Profit"/>
    <s v="Large Order"/>
  </r>
  <r>
    <s v="O02786"/>
    <x v="370"/>
    <d v="2023-09-21T00:00:00"/>
    <s v="C057"/>
    <x v="70"/>
    <x v="1"/>
    <x v="3"/>
    <s v="Lagos"/>
    <s v="Ikeja"/>
    <s v="P016"/>
    <x v="0"/>
    <s v="Binders"/>
    <s v="Binders Model 1"/>
    <n v="1345.78"/>
    <n v="9"/>
    <n v="0.05"/>
    <x v="2614"/>
    <n v="2023"/>
    <x v="11"/>
    <n v="0.20999717635869164"/>
    <s v="Profit"/>
    <s v="Large Order"/>
  </r>
  <r>
    <s v="O02787"/>
    <x v="506"/>
    <d v="2023-01-16T00:00:00"/>
    <s v="C015"/>
    <x v="39"/>
    <x v="2"/>
    <x v="2"/>
    <s v="Enugu"/>
    <s v="Enugu"/>
    <s v="P022"/>
    <x v="1"/>
    <s v="Phones"/>
    <s v="Phones Model 2"/>
    <n v="685.57"/>
    <n v="9"/>
    <n v="0.3"/>
    <x v="2615"/>
    <n v="2023"/>
    <x v="7"/>
    <n v="1.0006272153098881E-2"/>
    <s v="Profit"/>
    <s v="Small Order"/>
  </r>
  <r>
    <s v="O02788"/>
    <x v="594"/>
    <d v="2024-04-04T00:00:00"/>
    <s v="C042"/>
    <x v="49"/>
    <x v="1"/>
    <x v="3"/>
    <s v="Lagos"/>
    <s v="Ikeja"/>
    <s v="P007"/>
    <x v="2"/>
    <s v="Tables"/>
    <s v="Tables Model 2"/>
    <n v="238.53"/>
    <n v="1"/>
    <n v="0.3"/>
    <x v="2616"/>
    <n v="2024"/>
    <x v="3"/>
    <n v="1.0019704020458643E-2"/>
    <s v="Profit"/>
    <s v="Small Order"/>
  </r>
  <r>
    <s v="O02789"/>
    <x v="1"/>
    <d v="2024-07-17T00:00:00"/>
    <s v="C061"/>
    <x v="62"/>
    <x v="2"/>
    <x v="3"/>
    <s v="Lagos"/>
    <s v="Ikeja"/>
    <s v="P010"/>
    <x v="2"/>
    <s v="Tables"/>
    <s v="Tables Model 5"/>
    <n v="868.48"/>
    <n v="10"/>
    <n v="0.05"/>
    <x v="2617"/>
    <n v="2024"/>
    <x v="1"/>
    <n v="0.20999907885040531"/>
    <s v="Profit"/>
    <s v="Small Order"/>
  </r>
  <r>
    <s v="O02790"/>
    <x v="324"/>
    <d v="2023-09-07T00:00:00"/>
    <s v="C042"/>
    <x v="49"/>
    <x v="1"/>
    <x v="1"/>
    <s v="Kaduna"/>
    <s v="Kaduna"/>
    <s v="P019"/>
    <x v="0"/>
    <s v="Binders"/>
    <s v="Binders Model 4"/>
    <n v="1156.93"/>
    <n v="8"/>
    <n v="0.1"/>
    <x v="2618"/>
    <n v="2023"/>
    <x v="11"/>
    <n v="0.17000164227740658"/>
    <s v="Profit"/>
    <s v="Large Order"/>
  </r>
  <r>
    <s v="O02791"/>
    <x v="289"/>
    <d v="2023-12-08T00:00:00"/>
    <s v="C024"/>
    <x v="77"/>
    <x v="2"/>
    <x v="0"/>
    <s v="Rivers"/>
    <s v="Port Harcourt"/>
    <s v="P010"/>
    <x v="2"/>
    <s v="Tables"/>
    <s v="Tables Model 5"/>
    <n v="1054.92"/>
    <n v="10"/>
    <n v="0"/>
    <x v="2619"/>
    <n v="2023"/>
    <x v="5"/>
    <n v="0.25"/>
    <s v="Profit"/>
    <s v="Large Order"/>
  </r>
  <r>
    <s v="O02792"/>
    <x v="165"/>
    <d v="2023-10-14T00:00:00"/>
    <s v="C077"/>
    <x v="59"/>
    <x v="1"/>
    <x v="0"/>
    <s v="Rivers"/>
    <s v="Port Harcourt"/>
    <s v="P030"/>
    <x v="1"/>
    <s v="Accessories"/>
    <s v="Accessories Model 5"/>
    <n v="327.39999999999998"/>
    <n v="7"/>
    <n v="0"/>
    <x v="970"/>
    <n v="2023"/>
    <x v="6"/>
    <n v="0.25"/>
    <s v="Profit"/>
    <s v="Small Order"/>
  </r>
  <r>
    <s v="O02793"/>
    <x v="524"/>
    <d v="2023-10-25T00:00:00"/>
    <s v="C038"/>
    <x v="28"/>
    <x v="2"/>
    <x v="3"/>
    <s v="Lagos"/>
    <s v="Ikeja"/>
    <s v="P022"/>
    <x v="1"/>
    <s v="Phones"/>
    <s v="Phones Model 2"/>
    <n v="739.23"/>
    <n v="4"/>
    <n v="0.1"/>
    <x v="2620"/>
    <n v="2023"/>
    <x v="6"/>
    <n v="0.17000121748305669"/>
    <s v="Profit"/>
    <s v="Small Order"/>
  </r>
  <r>
    <s v="O02794"/>
    <x v="34"/>
    <d v="2024-11-30T00:00:00"/>
    <s v="C024"/>
    <x v="77"/>
    <x v="2"/>
    <x v="0"/>
    <s v="Rivers"/>
    <s v="Port Harcourt"/>
    <s v="P008"/>
    <x v="2"/>
    <s v="Tables"/>
    <s v="Tables Model 3"/>
    <n v="429.99"/>
    <n v="9"/>
    <n v="0.1"/>
    <x v="693"/>
    <n v="2024"/>
    <x v="9"/>
    <n v="0.17000395358031581"/>
    <s v="Profit"/>
    <s v="Small Order"/>
  </r>
  <r>
    <s v="O02795"/>
    <x v="380"/>
    <d v="2024-09-04T00:00:00"/>
    <s v="C100"/>
    <x v="74"/>
    <x v="2"/>
    <x v="3"/>
    <s v="Lagos"/>
    <s v="Ikeja"/>
    <s v="P010"/>
    <x v="2"/>
    <s v="Tables"/>
    <s v="Tables Model 5"/>
    <n v="1766.86"/>
    <n v="8"/>
    <n v="0"/>
    <x v="2621"/>
    <n v="2024"/>
    <x v="0"/>
    <n v="0.24999717012100564"/>
    <s v="Profit"/>
    <s v="Large Order"/>
  </r>
  <r>
    <s v="O02796"/>
    <x v="722"/>
    <d v="2023-07-29T00:00:00"/>
    <s v="C096"/>
    <x v="23"/>
    <x v="2"/>
    <x v="0"/>
    <s v="Rivers"/>
    <s v="Port Harcourt"/>
    <s v="P014"/>
    <x v="0"/>
    <s v="Paper"/>
    <s v="Paper Model 4"/>
    <n v="1011.79"/>
    <n v="10"/>
    <n v="0.3"/>
    <x v="2622"/>
    <n v="2023"/>
    <x v="1"/>
    <n v="1.0002075529507111E-2"/>
    <s v="Profit"/>
    <s v="Large Order"/>
  </r>
  <r>
    <s v="O02797"/>
    <x v="428"/>
    <d v="2023-05-18T00:00:00"/>
    <s v="C055"/>
    <x v="46"/>
    <x v="1"/>
    <x v="2"/>
    <s v="Enugu"/>
    <s v="Enugu"/>
    <s v="P006"/>
    <x v="2"/>
    <s v="Tables"/>
    <s v="Tables Model 1"/>
    <n v="1188.5"/>
    <n v="9"/>
    <n v="0.05"/>
    <x v="2623"/>
    <n v="2023"/>
    <x v="2"/>
    <n v="0.20999579301640725"/>
    <s v="Profit"/>
    <s v="Large Order"/>
  </r>
  <r>
    <s v="O02798"/>
    <x v="616"/>
    <d v="2023-09-16T00:00:00"/>
    <s v="C100"/>
    <x v="74"/>
    <x v="2"/>
    <x v="2"/>
    <s v="Enugu"/>
    <s v="Enugu"/>
    <s v="P006"/>
    <x v="2"/>
    <s v="Tables"/>
    <s v="Tables Model 1"/>
    <n v="1055.96"/>
    <n v="1"/>
    <n v="0.3"/>
    <x v="2624"/>
    <n v="2023"/>
    <x v="11"/>
    <n v="1.0000378802227356E-2"/>
    <s v="Profit"/>
    <s v="Large Order"/>
  </r>
  <r>
    <s v="O02799"/>
    <x v="536"/>
    <d v="2024-01-25T00:00:00"/>
    <s v="C033"/>
    <x v="16"/>
    <x v="2"/>
    <x v="0"/>
    <s v="Rivers"/>
    <s v="Port Harcourt"/>
    <s v="P027"/>
    <x v="1"/>
    <s v="Accessories"/>
    <s v="Accessories Model 2"/>
    <n v="168.89"/>
    <n v="6"/>
    <n v="0.05"/>
    <x v="2625"/>
    <n v="2024"/>
    <x v="7"/>
    <n v="0.21001835514240039"/>
    <s v="Profit"/>
    <s v="Small Order"/>
  </r>
  <r>
    <s v="O02800"/>
    <x v="305"/>
    <d v="2023-04-01T00:00:00"/>
    <s v="C055"/>
    <x v="46"/>
    <x v="1"/>
    <x v="1"/>
    <s v="Kaduna"/>
    <s v="Kaduna"/>
    <s v="P017"/>
    <x v="0"/>
    <s v="Binders"/>
    <s v="Binders Model 2"/>
    <n v="1254.96"/>
    <n v="5"/>
    <n v="0"/>
    <x v="2626"/>
    <n v="2023"/>
    <x v="3"/>
    <n v="0.25"/>
    <s v="Profit"/>
    <s v="Large Order"/>
  </r>
  <r>
    <s v="O02801"/>
    <x v="192"/>
    <d v="2023-06-30T00:00:00"/>
    <s v="C036"/>
    <x v="84"/>
    <x v="1"/>
    <x v="0"/>
    <s v="Rivers"/>
    <s v="Port Harcourt"/>
    <s v="P004"/>
    <x v="2"/>
    <s v="Chairs"/>
    <s v="Chairs Model 4"/>
    <n v="864.15"/>
    <n v="5"/>
    <n v="0"/>
    <x v="2627"/>
    <n v="2023"/>
    <x v="10"/>
    <n v="0.25000289301625878"/>
    <s v="Profit"/>
    <s v="Small Order"/>
  </r>
  <r>
    <s v="O02802"/>
    <x v="551"/>
    <d v="2024-05-22T00:00:00"/>
    <s v="C038"/>
    <x v="28"/>
    <x v="2"/>
    <x v="1"/>
    <s v="Kaduna"/>
    <s v="Kaduna"/>
    <s v="P008"/>
    <x v="2"/>
    <s v="Tables"/>
    <s v="Tables Model 3"/>
    <n v="1120.82"/>
    <n v="4"/>
    <n v="0.3"/>
    <x v="399"/>
    <n v="2024"/>
    <x v="2"/>
    <n v="1.0001605967059832E-2"/>
    <s v="Profit"/>
    <s v="Large Order"/>
  </r>
  <r>
    <s v="O02803"/>
    <x v="662"/>
    <d v="2023-01-26T00:00:00"/>
    <s v="C036"/>
    <x v="84"/>
    <x v="1"/>
    <x v="2"/>
    <s v="Enugu"/>
    <s v="Enugu"/>
    <s v="P007"/>
    <x v="2"/>
    <s v="Tables"/>
    <s v="Tables Model 2"/>
    <n v="158.02000000000001"/>
    <n v="2"/>
    <n v="0.2"/>
    <x v="562"/>
    <n v="2023"/>
    <x v="7"/>
    <n v="8.9988609036830786E-2"/>
    <s v="Profit"/>
    <s v="Small Order"/>
  </r>
  <r>
    <s v="O02804"/>
    <x v="155"/>
    <d v="2024-12-08T00:00:00"/>
    <s v="C073"/>
    <x v="21"/>
    <x v="2"/>
    <x v="1"/>
    <s v="Kaduna"/>
    <s v="Kaduna"/>
    <s v="P004"/>
    <x v="2"/>
    <s v="Chairs"/>
    <s v="Chairs Model 4"/>
    <n v="896.5"/>
    <n v="2"/>
    <n v="0.2"/>
    <x v="2628"/>
    <n v="2024"/>
    <x v="5"/>
    <n v="8.9994422755158954E-2"/>
    <s v="Profit"/>
    <s v="Small Order"/>
  </r>
  <r>
    <s v="O02805"/>
    <x v="250"/>
    <d v="2023-11-17T00:00:00"/>
    <s v="C083"/>
    <x v="71"/>
    <x v="1"/>
    <x v="0"/>
    <s v="Rivers"/>
    <s v="Port Harcourt"/>
    <s v="P021"/>
    <x v="1"/>
    <s v="Phones"/>
    <s v="Phones Model 1"/>
    <n v="946.47"/>
    <n v="2"/>
    <n v="0.3"/>
    <x v="2629"/>
    <n v="2023"/>
    <x v="9"/>
    <n v="9.9950341796359102E-3"/>
    <s v="Profit"/>
    <s v="Small Order"/>
  </r>
  <r>
    <s v="O02806"/>
    <x v="292"/>
    <d v="2023-12-22T00:00:00"/>
    <s v="C054"/>
    <x v="80"/>
    <x v="0"/>
    <x v="0"/>
    <s v="Rivers"/>
    <s v="Port Harcourt"/>
    <s v="P024"/>
    <x v="1"/>
    <s v="Phones"/>
    <s v="Phones Model 4"/>
    <n v="1661.09"/>
    <n v="6"/>
    <n v="0"/>
    <x v="2630"/>
    <n v="2023"/>
    <x v="5"/>
    <n v="0.24999849496415005"/>
    <s v="Profit"/>
    <s v="Large Order"/>
  </r>
  <r>
    <s v="O02807"/>
    <x v="659"/>
    <d v="2023-09-07T00:00:00"/>
    <s v="C052"/>
    <x v="99"/>
    <x v="1"/>
    <x v="1"/>
    <s v="Kaduna"/>
    <s v="Kaduna"/>
    <s v="P026"/>
    <x v="1"/>
    <s v="Accessories"/>
    <s v="Accessories Model 1"/>
    <n v="1098.9100000000001"/>
    <n v="3"/>
    <n v="0.3"/>
    <x v="2631"/>
    <n v="2023"/>
    <x v="11"/>
    <n v="1.0000818993366153E-2"/>
    <s v="Profit"/>
    <s v="Large Order"/>
  </r>
  <r>
    <s v="O02808"/>
    <x v="455"/>
    <d v="2023-03-10T00:00:00"/>
    <s v="C040"/>
    <x v="52"/>
    <x v="0"/>
    <x v="3"/>
    <s v="Lagos"/>
    <s v="Ikeja"/>
    <s v="P013"/>
    <x v="0"/>
    <s v="Paper"/>
    <s v="Paper Model 3"/>
    <n v="1729.88"/>
    <n v="1"/>
    <n v="0.05"/>
    <x v="2632"/>
    <n v="2023"/>
    <x v="3"/>
    <n v="0.20999722524105716"/>
    <s v="Profit"/>
    <s v="Large Order"/>
  </r>
  <r>
    <s v="O02809"/>
    <x v="485"/>
    <d v="2024-12-25T00:00:00"/>
    <s v="C053"/>
    <x v="65"/>
    <x v="1"/>
    <x v="2"/>
    <s v="Enugu"/>
    <s v="Enugu"/>
    <s v="P003"/>
    <x v="2"/>
    <s v="Chairs"/>
    <s v="Chairs Model 3"/>
    <n v="1149.43"/>
    <n v="6"/>
    <n v="0.3"/>
    <x v="2633"/>
    <n v="2024"/>
    <x v="5"/>
    <n v="9.9962590153380368E-3"/>
    <s v="Profit"/>
    <s v="Large Order"/>
  </r>
  <r>
    <s v="O02810"/>
    <x v="581"/>
    <d v="2024-07-24T00:00:00"/>
    <s v="C022"/>
    <x v="85"/>
    <x v="1"/>
    <x v="2"/>
    <s v="Enugu"/>
    <s v="Enugu"/>
    <s v="P027"/>
    <x v="1"/>
    <s v="Accessories"/>
    <s v="Accessories Model 2"/>
    <n v="651.91"/>
    <n v="10"/>
    <n v="0.1"/>
    <x v="2634"/>
    <n v="2024"/>
    <x v="1"/>
    <n v="0.16999279041585494"/>
    <s v="Profit"/>
    <s v="Small Order"/>
  </r>
  <r>
    <s v="O02811"/>
    <x v="564"/>
    <d v="2024-10-29T00:00:00"/>
    <s v="C003"/>
    <x v="64"/>
    <x v="0"/>
    <x v="2"/>
    <s v="Enugu"/>
    <s v="Enugu"/>
    <s v="P030"/>
    <x v="1"/>
    <s v="Accessories"/>
    <s v="Accessories Model 5"/>
    <n v="1330.75"/>
    <n v="9"/>
    <n v="0.05"/>
    <x v="2635"/>
    <n v="2024"/>
    <x v="6"/>
    <n v="0.21000187863986472"/>
    <s v="Profit"/>
    <s v="Large Order"/>
  </r>
  <r>
    <s v="O02812"/>
    <x v="393"/>
    <d v="2024-03-26T00:00:00"/>
    <s v="C023"/>
    <x v="40"/>
    <x v="0"/>
    <x v="1"/>
    <s v="Kaduna"/>
    <s v="Kaduna"/>
    <s v="P030"/>
    <x v="1"/>
    <s v="Accessories"/>
    <s v="Accessories Model 5"/>
    <n v="911.14"/>
    <n v="3"/>
    <n v="0.2"/>
    <x v="2636"/>
    <n v="2024"/>
    <x v="3"/>
    <n v="8.9997146431942399E-2"/>
    <s v="Profit"/>
    <s v="Small Order"/>
  </r>
  <r>
    <s v="O02813"/>
    <x v="611"/>
    <d v="2023-12-17T00:00:00"/>
    <s v="C035"/>
    <x v="24"/>
    <x v="2"/>
    <x v="1"/>
    <s v="Kaduna"/>
    <s v="Kaduna"/>
    <s v="P003"/>
    <x v="2"/>
    <s v="Chairs"/>
    <s v="Chairs Model 3"/>
    <n v="1329.91"/>
    <n v="5"/>
    <n v="0"/>
    <x v="2637"/>
    <n v="2023"/>
    <x v="5"/>
    <n v="0.25000187982645444"/>
    <s v="Profit"/>
    <s v="Large Order"/>
  </r>
  <r>
    <s v="O02814"/>
    <x v="85"/>
    <d v="2024-09-13T00:00:00"/>
    <s v="C090"/>
    <x v="93"/>
    <x v="2"/>
    <x v="2"/>
    <s v="Enugu"/>
    <s v="Enugu"/>
    <s v="P011"/>
    <x v="0"/>
    <s v="Paper"/>
    <s v="Paper Model 1"/>
    <n v="1565.39"/>
    <n v="9"/>
    <n v="0.3"/>
    <x v="837"/>
    <n v="2024"/>
    <x v="11"/>
    <n v="9.9975086080784977E-3"/>
    <s v="Profit"/>
    <s v="Large Order"/>
  </r>
  <r>
    <s v="O02815"/>
    <x v="109"/>
    <d v="2024-07-30T00:00:00"/>
    <s v="C086"/>
    <x v="51"/>
    <x v="1"/>
    <x v="3"/>
    <s v="Lagos"/>
    <s v="Ikeja"/>
    <s v="P016"/>
    <x v="0"/>
    <s v="Binders"/>
    <s v="Binders Model 1"/>
    <n v="1440.11"/>
    <n v="4"/>
    <n v="0.1"/>
    <x v="2638"/>
    <n v="2024"/>
    <x v="1"/>
    <n v="0.17000090270882087"/>
    <s v="Profit"/>
    <s v="Large Order"/>
  </r>
  <r>
    <s v="O02816"/>
    <x v="521"/>
    <d v="2024-05-02T00:00:00"/>
    <s v="C093"/>
    <x v="83"/>
    <x v="1"/>
    <x v="3"/>
    <s v="Lagos"/>
    <s v="Ikeja"/>
    <s v="P009"/>
    <x v="2"/>
    <s v="Tables"/>
    <s v="Tables Model 4"/>
    <n v="1559.61"/>
    <n v="4"/>
    <n v="0.2"/>
    <x v="2639"/>
    <n v="2024"/>
    <x v="4"/>
    <n v="8.9996858188906209E-2"/>
    <s v="Profit"/>
    <s v="Large Order"/>
  </r>
  <r>
    <s v="O02817"/>
    <x v="27"/>
    <d v="2023-07-09T00:00:00"/>
    <s v="C041"/>
    <x v="54"/>
    <x v="2"/>
    <x v="1"/>
    <s v="Kaduna"/>
    <s v="Kaduna"/>
    <s v="P006"/>
    <x v="2"/>
    <s v="Tables"/>
    <s v="Tables Model 1"/>
    <n v="730.96"/>
    <n v="8"/>
    <n v="0.05"/>
    <x v="2640"/>
    <n v="2023"/>
    <x v="1"/>
    <n v="0.20999781109773447"/>
    <s v="Profit"/>
    <s v="Small Order"/>
  </r>
  <r>
    <s v="O02818"/>
    <x v="209"/>
    <d v="2023-11-28T00:00:00"/>
    <s v="C053"/>
    <x v="65"/>
    <x v="1"/>
    <x v="2"/>
    <s v="Enugu"/>
    <s v="Enugu"/>
    <s v="P021"/>
    <x v="1"/>
    <s v="Phones"/>
    <s v="Phones Model 1"/>
    <n v="931.93"/>
    <n v="5"/>
    <n v="0.2"/>
    <x v="2641"/>
    <n v="2023"/>
    <x v="9"/>
    <n v="8.999602974472333E-2"/>
    <s v="Profit"/>
    <s v="Small Order"/>
  </r>
  <r>
    <s v="O02819"/>
    <x v="570"/>
    <d v="2024-04-24T00:00:00"/>
    <s v="C088"/>
    <x v="27"/>
    <x v="1"/>
    <x v="3"/>
    <s v="Lagos"/>
    <s v="Ikeja"/>
    <s v="P028"/>
    <x v="1"/>
    <s v="Accessories"/>
    <s v="Accessories Model 3"/>
    <n v="98.58"/>
    <n v="7"/>
    <n v="0.1"/>
    <x v="2642"/>
    <n v="2024"/>
    <x v="4"/>
    <n v="0.17001420166362347"/>
    <s v="Profit"/>
    <s v="Small Order"/>
  </r>
  <r>
    <s v="O02820"/>
    <x v="348"/>
    <d v="2024-11-09T00:00:00"/>
    <s v="C028"/>
    <x v="92"/>
    <x v="1"/>
    <x v="2"/>
    <s v="Enugu"/>
    <s v="Enugu"/>
    <s v="P010"/>
    <x v="2"/>
    <s v="Tables"/>
    <s v="Tables Model 5"/>
    <n v="1402.84"/>
    <n v="7"/>
    <n v="0.05"/>
    <x v="2643"/>
    <n v="2024"/>
    <x v="9"/>
    <n v="0.21000256622280519"/>
    <s v="Profit"/>
    <s v="Large Order"/>
  </r>
  <r>
    <s v="O02821"/>
    <x v="213"/>
    <d v="2024-11-28T00:00:00"/>
    <s v="C037"/>
    <x v="25"/>
    <x v="0"/>
    <x v="0"/>
    <s v="Rivers"/>
    <s v="Port Harcourt"/>
    <s v="P029"/>
    <x v="1"/>
    <s v="Accessories"/>
    <s v="Accessories Model 4"/>
    <n v="1461.2"/>
    <n v="4"/>
    <n v="0.2"/>
    <x v="2644"/>
    <n v="2024"/>
    <x v="9"/>
    <n v="9.0001368738023529E-2"/>
    <s v="Profit"/>
    <s v="Large Order"/>
  </r>
  <r>
    <s v="O02822"/>
    <x v="196"/>
    <d v="2023-05-02T00:00:00"/>
    <s v="C053"/>
    <x v="65"/>
    <x v="1"/>
    <x v="0"/>
    <s v="Rivers"/>
    <s v="Port Harcourt"/>
    <s v="P029"/>
    <x v="1"/>
    <s v="Accessories"/>
    <s v="Accessories Model 4"/>
    <n v="527.57000000000005"/>
    <n v="1"/>
    <n v="0.05"/>
    <x v="2645"/>
    <n v="2023"/>
    <x v="4"/>
    <n v="0.21000056864491914"/>
    <s v="Profit"/>
    <s v="Small Order"/>
  </r>
  <r>
    <s v="O02823"/>
    <x v="445"/>
    <d v="2024-09-30T00:00:00"/>
    <s v="C091"/>
    <x v="57"/>
    <x v="2"/>
    <x v="2"/>
    <s v="Enugu"/>
    <s v="Enugu"/>
    <s v="P010"/>
    <x v="2"/>
    <s v="Tables"/>
    <s v="Tables Model 5"/>
    <n v="897.92"/>
    <n v="9"/>
    <n v="0.2"/>
    <x v="2646"/>
    <n v="2024"/>
    <x v="11"/>
    <n v="8.9996881682109772E-2"/>
    <s v="Profit"/>
    <s v="Small Order"/>
  </r>
  <r>
    <s v="O02824"/>
    <x v="235"/>
    <d v="2024-08-27T00:00:00"/>
    <s v="C084"/>
    <x v="53"/>
    <x v="0"/>
    <x v="0"/>
    <s v="Rivers"/>
    <s v="Port Harcourt"/>
    <s v="P022"/>
    <x v="1"/>
    <s v="Phones"/>
    <s v="Phones Model 2"/>
    <n v="836.13"/>
    <n v="9"/>
    <n v="0"/>
    <x v="2647"/>
    <n v="2024"/>
    <x v="0"/>
    <n v="0.24999701003432481"/>
    <s v="Profit"/>
    <s v="Small Order"/>
  </r>
  <r>
    <s v="O02825"/>
    <x v="490"/>
    <d v="2023-07-11T00:00:00"/>
    <s v="C096"/>
    <x v="23"/>
    <x v="2"/>
    <x v="3"/>
    <s v="Lagos"/>
    <s v="Ikeja"/>
    <s v="P029"/>
    <x v="1"/>
    <s v="Accessories"/>
    <s v="Accessories Model 4"/>
    <n v="1595.65"/>
    <n v="2"/>
    <n v="0.2"/>
    <x v="2648"/>
    <n v="2023"/>
    <x v="1"/>
    <n v="9.0000940055776649E-2"/>
    <s v="Profit"/>
    <s v="Large Order"/>
  </r>
  <r>
    <s v="O02826"/>
    <x v="657"/>
    <d v="2024-05-09T00:00:00"/>
    <s v="C002"/>
    <x v="19"/>
    <x v="2"/>
    <x v="3"/>
    <s v="Lagos"/>
    <s v="Ikeja"/>
    <s v="P001"/>
    <x v="2"/>
    <s v="Chairs"/>
    <s v="Chairs Model 1"/>
    <n v="1948.15"/>
    <n v="10"/>
    <n v="0.05"/>
    <x v="2649"/>
    <n v="2024"/>
    <x v="2"/>
    <n v="0.2099992300387547"/>
    <s v="Profit"/>
    <s v="Large Order"/>
  </r>
  <r>
    <s v="O02827"/>
    <x v="496"/>
    <d v="2023-02-23T00:00:00"/>
    <s v="C049"/>
    <x v="82"/>
    <x v="2"/>
    <x v="1"/>
    <s v="Kaduna"/>
    <s v="Kaduna"/>
    <s v="P026"/>
    <x v="1"/>
    <s v="Accessories"/>
    <s v="Accessories Model 1"/>
    <n v="943.78"/>
    <n v="1"/>
    <n v="0.1"/>
    <x v="2650"/>
    <n v="2023"/>
    <x v="8"/>
    <n v="0.1699972451206849"/>
    <s v="Profit"/>
    <s v="Small Order"/>
  </r>
  <r>
    <s v="O02828"/>
    <x v="699"/>
    <d v="2024-10-22T00:00:00"/>
    <s v="C024"/>
    <x v="77"/>
    <x v="2"/>
    <x v="1"/>
    <s v="Kaduna"/>
    <s v="Kaduna"/>
    <s v="P016"/>
    <x v="0"/>
    <s v="Binders"/>
    <s v="Binders Model 1"/>
    <n v="995.2"/>
    <n v="1"/>
    <n v="0.1"/>
    <x v="2651"/>
    <n v="2024"/>
    <x v="6"/>
    <n v="0.16999598070739549"/>
    <s v="Profit"/>
    <s v="Small Order"/>
  </r>
  <r>
    <s v="O02829"/>
    <x v="587"/>
    <d v="2024-01-05T00:00:00"/>
    <s v="C083"/>
    <x v="71"/>
    <x v="1"/>
    <x v="0"/>
    <s v="Rivers"/>
    <s v="Port Harcourt"/>
    <s v="P029"/>
    <x v="1"/>
    <s v="Accessories"/>
    <s v="Accessories Model 4"/>
    <n v="437.92"/>
    <n v="5"/>
    <n v="0.3"/>
    <x v="2652"/>
    <n v="2024"/>
    <x v="7"/>
    <n v="1.0001826817683595E-2"/>
    <s v="Profit"/>
    <s v="Small Order"/>
  </r>
  <r>
    <s v="O02830"/>
    <x v="698"/>
    <d v="2024-09-09T00:00:00"/>
    <s v="C063"/>
    <x v="10"/>
    <x v="0"/>
    <x v="1"/>
    <s v="Kaduna"/>
    <s v="Kaduna"/>
    <s v="P015"/>
    <x v="0"/>
    <s v="Paper"/>
    <s v="Paper Model 5"/>
    <n v="309.04000000000002"/>
    <n v="8"/>
    <n v="0.3"/>
    <x v="2367"/>
    <n v="2024"/>
    <x v="11"/>
    <n v="9.998705669169038E-3"/>
    <s v="Profit"/>
    <s v="Small Order"/>
  </r>
  <r>
    <s v="O02831"/>
    <x v="216"/>
    <d v="2023-05-17T00:00:00"/>
    <s v="C096"/>
    <x v="23"/>
    <x v="2"/>
    <x v="1"/>
    <s v="Kaduna"/>
    <s v="Kaduna"/>
    <s v="P015"/>
    <x v="0"/>
    <s v="Paper"/>
    <s v="Paper Model 5"/>
    <n v="1369.61"/>
    <n v="5"/>
    <n v="0.3"/>
    <x v="1371"/>
    <n v="2023"/>
    <x v="2"/>
    <n v="1.000284752593804E-2"/>
    <s v="Profit"/>
    <s v="Large Order"/>
  </r>
  <r>
    <s v="O02832"/>
    <x v="367"/>
    <d v="2023-10-15T00:00:00"/>
    <s v="C096"/>
    <x v="23"/>
    <x v="2"/>
    <x v="3"/>
    <s v="Lagos"/>
    <s v="Ikeja"/>
    <s v="P019"/>
    <x v="0"/>
    <s v="Binders"/>
    <s v="Binders Model 4"/>
    <n v="1218.21"/>
    <n v="2"/>
    <n v="0.3"/>
    <x v="2653"/>
    <n v="2023"/>
    <x v="6"/>
    <n v="9.9982761592828824E-3"/>
    <s v="Profit"/>
    <s v="Large Order"/>
  </r>
  <r>
    <s v="O02833"/>
    <x v="625"/>
    <d v="2023-03-11T00:00:00"/>
    <s v="C007"/>
    <x v="88"/>
    <x v="0"/>
    <x v="2"/>
    <s v="Enugu"/>
    <s v="Enugu"/>
    <s v="P007"/>
    <x v="2"/>
    <s v="Tables"/>
    <s v="Tables Model 2"/>
    <n v="1206.18"/>
    <n v="9"/>
    <n v="0.2"/>
    <x v="2654"/>
    <n v="2023"/>
    <x v="3"/>
    <n v="9.0003150441890931E-2"/>
    <s v="Profit"/>
    <s v="Large Order"/>
  </r>
  <r>
    <s v="O02834"/>
    <x v="394"/>
    <d v="2023-05-10T00:00:00"/>
    <s v="C011"/>
    <x v="1"/>
    <x v="1"/>
    <x v="0"/>
    <s v="Rivers"/>
    <s v="Port Harcourt"/>
    <s v="P019"/>
    <x v="0"/>
    <s v="Binders"/>
    <s v="Binders Model 4"/>
    <n v="503.25"/>
    <n v="4"/>
    <n v="0"/>
    <x v="2655"/>
    <n v="2023"/>
    <x v="2"/>
    <n v="0.24999503229011427"/>
    <s v="Profit"/>
    <s v="Small Order"/>
  </r>
  <r>
    <s v="O02835"/>
    <x v="625"/>
    <d v="2023-03-14T00:00:00"/>
    <s v="C022"/>
    <x v="85"/>
    <x v="1"/>
    <x v="1"/>
    <s v="Kaduna"/>
    <s v="Kaduna"/>
    <s v="P009"/>
    <x v="2"/>
    <s v="Tables"/>
    <s v="Tables Model 4"/>
    <n v="1782.67"/>
    <n v="2"/>
    <n v="0"/>
    <x v="2656"/>
    <n v="2023"/>
    <x v="3"/>
    <n v="0.25000140239079582"/>
    <s v="Profit"/>
    <s v="Large Order"/>
  </r>
  <r>
    <s v="O02836"/>
    <x v="451"/>
    <d v="2023-05-12T00:00:00"/>
    <s v="C065"/>
    <x v="68"/>
    <x v="1"/>
    <x v="3"/>
    <s v="Lagos"/>
    <s v="Ikeja"/>
    <s v="P010"/>
    <x v="2"/>
    <s v="Tables"/>
    <s v="Tables Model 5"/>
    <n v="360.35"/>
    <n v="1"/>
    <n v="0"/>
    <x v="2657"/>
    <n v="2023"/>
    <x v="2"/>
    <n v="0.25000693769945886"/>
    <s v="Profit"/>
    <s v="Small Order"/>
  </r>
  <r>
    <s v="O02837"/>
    <x v="187"/>
    <d v="2024-07-18T00:00:00"/>
    <s v="C060"/>
    <x v="89"/>
    <x v="1"/>
    <x v="2"/>
    <s v="Enugu"/>
    <s v="Enugu"/>
    <s v="P015"/>
    <x v="0"/>
    <s v="Paper"/>
    <s v="Paper Model 5"/>
    <n v="1852.9"/>
    <n v="4"/>
    <n v="0.2"/>
    <x v="2658"/>
    <n v="2024"/>
    <x v="1"/>
    <n v="8.9999460305467099E-2"/>
    <s v="Profit"/>
    <s v="Large Order"/>
  </r>
  <r>
    <s v="O02838"/>
    <x v="155"/>
    <d v="2024-12-09T00:00:00"/>
    <s v="C078"/>
    <x v="98"/>
    <x v="2"/>
    <x v="2"/>
    <s v="Enugu"/>
    <s v="Enugu"/>
    <s v="P009"/>
    <x v="2"/>
    <s v="Tables"/>
    <s v="Tables Model 4"/>
    <n v="1827.21"/>
    <n v="7"/>
    <n v="0.05"/>
    <x v="2659"/>
    <n v="2024"/>
    <x v="5"/>
    <n v="0.20999775614187749"/>
    <s v="Profit"/>
    <s v="Large Order"/>
  </r>
  <r>
    <s v="O02839"/>
    <x v="540"/>
    <d v="2024-09-25T00:00:00"/>
    <s v="C056"/>
    <x v="17"/>
    <x v="0"/>
    <x v="3"/>
    <s v="Lagos"/>
    <s v="Ikeja"/>
    <s v="P009"/>
    <x v="2"/>
    <s v="Tables"/>
    <s v="Tables Model 4"/>
    <n v="1815.01"/>
    <n v="1"/>
    <n v="0.3"/>
    <x v="2660"/>
    <n v="2024"/>
    <x v="11"/>
    <n v="9.9999449038848266E-3"/>
    <s v="Profit"/>
    <s v="Large Order"/>
  </r>
  <r>
    <s v="O02840"/>
    <x v="117"/>
    <d v="2024-07-22T00:00:00"/>
    <s v="C097"/>
    <x v="94"/>
    <x v="2"/>
    <x v="2"/>
    <s v="Enugu"/>
    <s v="Enugu"/>
    <s v="P030"/>
    <x v="1"/>
    <s v="Accessories"/>
    <s v="Accessories Model 5"/>
    <n v="1844.99"/>
    <n v="6"/>
    <n v="0"/>
    <x v="2661"/>
    <n v="2024"/>
    <x v="1"/>
    <n v="0.25000135502089443"/>
    <s v="Profit"/>
    <s v="Large Order"/>
  </r>
  <r>
    <s v="O02841"/>
    <x v="56"/>
    <d v="2024-04-12T00:00:00"/>
    <s v="C023"/>
    <x v="40"/>
    <x v="0"/>
    <x v="1"/>
    <s v="Kaduna"/>
    <s v="Kaduna"/>
    <s v="P018"/>
    <x v="0"/>
    <s v="Binders"/>
    <s v="Binders Model 3"/>
    <n v="1801.53"/>
    <n v="9"/>
    <n v="0.3"/>
    <x v="2662"/>
    <n v="2024"/>
    <x v="4"/>
    <n v="1.0002608893551592E-2"/>
    <s v="Profit"/>
    <s v="Large Order"/>
  </r>
  <r>
    <s v="O02842"/>
    <x v="26"/>
    <d v="2024-09-06T00:00:00"/>
    <s v="C071"/>
    <x v="72"/>
    <x v="0"/>
    <x v="2"/>
    <s v="Enugu"/>
    <s v="Enugu"/>
    <s v="P001"/>
    <x v="2"/>
    <s v="Chairs"/>
    <s v="Chairs Model 1"/>
    <n v="734.35"/>
    <n v="4"/>
    <n v="0.1"/>
    <x v="2663"/>
    <n v="2024"/>
    <x v="0"/>
    <n v="0.17000068087424253"/>
    <s v="Profit"/>
    <s v="Small Order"/>
  </r>
  <r>
    <s v="O02843"/>
    <x v="705"/>
    <d v="2024-06-29T00:00:00"/>
    <s v="C078"/>
    <x v="98"/>
    <x v="2"/>
    <x v="3"/>
    <s v="Lagos"/>
    <s v="Ikeja"/>
    <s v="P017"/>
    <x v="0"/>
    <s v="Binders"/>
    <s v="Binders Model 2"/>
    <n v="876.41"/>
    <n v="7"/>
    <n v="0.2"/>
    <x v="2664"/>
    <n v="2024"/>
    <x v="10"/>
    <n v="9.0003537157266569E-2"/>
    <s v="Profit"/>
    <s v="Small Order"/>
  </r>
  <r>
    <s v="O02844"/>
    <x v="671"/>
    <d v="2024-03-19T00:00:00"/>
    <s v="C042"/>
    <x v="49"/>
    <x v="1"/>
    <x v="1"/>
    <s v="Kaduna"/>
    <s v="Kaduna"/>
    <s v="P018"/>
    <x v="0"/>
    <s v="Binders"/>
    <s v="Binders Model 3"/>
    <n v="1759.37"/>
    <n v="5"/>
    <n v="0.1"/>
    <x v="2665"/>
    <n v="2024"/>
    <x v="3"/>
    <n v="0.16999835168270461"/>
    <s v="Profit"/>
    <s v="Large Order"/>
  </r>
  <r>
    <s v="O02845"/>
    <x v="583"/>
    <d v="2023-06-28T00:00:00"/>
    <s v="C036"/>
    <x v="84"/>
    <x v="1"/>
    <x v="0"/>
    <s v="Rivers"/>
    <s v="Port Harcourt"/>
    <s v="P011"/>
    <x v="0"/>
    <s v="Paper"/>
    <s v="Paper Model 1"/>
    <n v="1744.13"/>
    <n v="10"/>
    <n v="0.1"/>
    <x v="2666"/>
    <n v="2023"/>
    <x v="10"/>
    <n v="0.16999879596131021"/>
    <s v="Profit"/>
    <s v="Large Order"/>
  </r>
  <r>
    <s v="O02846"/>
    <x v="180"/>
    <d v="2023-09-27T00:00:00"/>
    <s v="C068"/>
    <x v="7"/>
    <x v="1"/>
    <x v="1"/>
    <s v="Kaduna"/>
    <s v="Kaduna"/>
    <s v="P022"/>
    <x v="1"/>
    <s v="Phones"/>
    <s v="Phones Model 2"/>
    <n v="1247.96"/>
    <n v="7"/>
    <n v="0.2"/>
    <x v="2667"/>
    <n v="2023"/>
    <x v="11"/>
    <n v="9.0002884707843192E-2"/>
    <s v="Profit"/>
    <s v="Large Order"/>
  </r>
  <r>
    <s v="O02847"/>
    <x v="345"/>
    <d v="2024-03-03T00:00:00"/>
    <s v="C087"/>
    <x v="11"/>
    <x v="1"/>
    <x v="1"/>
    <s v="Kaduna"/>
    <s v="Kaduna"/>
    <s v="P021"/>
    <x v="1"/>
    <s v="Phones"/>
    <s v="Phones Model 1"/>
    <n v="1838.28"/>
    <n v="1"/>
    <n v="0.2"/>
    <x v="2668"/>
    <n v="2024"/>
    <x v="8"/>
    <n v="9.0002611136497157E-2"/>
    <s v="Profit"/>
    <s v="Large Order"/>
  </r>
  <r>
    <s v="O02848"/>
    <x v="594"/>
    <d v="2024-04-04T00:00:00"/>
    <s v="C097"/>
    <x v="94"/>
    <x v="2"/>
    <x v="1"/>
    <s v="Kaduna"/>
    <s v="Kaduna"/>
    <s v="P022"/>
    <x v="1"/>
    <s v="Phones"/>
    <s v="Phones Model 2"/>
    <n v="560.21"/>
    <n v="1"/>
    <n v="0.1"/>
    <x v="2669"/>
    <n v="2024"/>
    <x v="3"/>
    <n v="0.17000767569304365"/>
    <s v="Profit"/>
    <s v="Small Order"/>
  </r>
  <r>
    <s v="O02849"/>
    <x v="79"/>
    <d v="2024-06-07T00:00:00"/>
    <s v="C081"/>
    <x v="69"/>
    <x v="0"/>
    <x v="2"/>
    <s v="Enugu"/>
    <s v="Enugu"/>
    <s v="P026"/>
    <x v="1"/>
    <s v="Accessories"/>
    <s v="Accessories Model 1"/>
    <n v="1323.99"/>
    <n v="4"/>
    <n v="0.3"/>
    <x v="2670"/>
    <n v="2024"/>
    <x v="10"/>
    <n v="1.0000075529271369E-2"/>
    <s v="Profit"/>
    <s v="Large Order"/>
  </r>
  <r>
    <s v="O02850"/>
    <x v="247"/>
    <d v="2023-05-28T00:00:00"/>
    <s v="C040"/>
    <x v="52"/>
    <x v="0"/>
    <x v="0"/>
    <s v="Rivers"/>
    <s v="Port Harcourt"/>
    <s v="P023"/>
    <x v="1"/>
    <s v="Phones"/>
    <s v="Phones Model 3"/>
    <n v="38.299999999999997"/>
    <n v="9"/>
    <n v="0.3"/>
    <x v="1235"/>
    <n v="2023"/>
    <x v="2"/>
    <n v="9.9216710182767637E-3"/>
    <s v="Profit"/>
    <s v="Small Order"/>
  </r>
  <r>
    <s v="O02851"/>
    <x v="357"/>
    <d v="2024-07-05T00:00:00"/>
    <s v="C057"/>
    <x v="70"/>
    <x v="1"/>
    <x v="0"/>
    <s v="Rivers"/>
    <s v="Port Harcourt"/>
    <s v="P002"/>
    <x v="2"/>
    <s v="Chairs"/>
    <s v="Chairs Model 2"/>
    <n v="1711.36"/>
    <n v="2"/>
    <n v="0.05"/>
    <x v="2671"/>
    <n v="2024"/>
    <x v="10"/>
    <n v="0.21000257105459985"/>
    <s v="Profit"/>
    <s v="Large Order"/>
  </r>
  <r>
    <s v="O02852"/>
    <x v="53"/>
    <d v="2023-09-13T00:00:00"/>
    <s v="C050"/>
    <x v="4"/>
    <x v="1"/>
    <x v="0"/>
    <s v="Rivers"/>
    <s v="Port Harcourt"/>
    <s v="P003"/>
    <x v="2"/>
    <s v="Chairs"/>
    <s v="Chairs Model 3"/>
    <n v="1684.21"/>
    <n v="10"/>
    <n v="0"/>
    <x v="2672"/>
    <n v="2023"/>
    <x v="11"/>
    <n v="0.24999851562453612"/>
    <s v="Profit"/>
    <s v="Large Order"/>
  </r>
  <r>
    <s v="O02853"/>
    <x v="392"/>
    <d v="2023-10-02T00:00:00"/>
    <s v="C079"/>
    <x v="6"/>
    <x v="2"/>
    <x v="2"/>
    <s v="Enugu"/>
    <s v="Enugu"/>
    <s v="P015"/>
    <x v="0"/>
    <s v="Paper"/>
    <s v="Paper Model 5"/>
    <n v="491.59"/>
    <n v="1"/>
    <n v="0.1"/>
    <x v="1647"/>
    <n v="2023"/>
    <x v="11"/>
    <n v="0.16999938973534856"/>
    <s v="Profit"/>
    <s v="Small Order"/>
  </r>
  <r>
    <s v="O02854"/>
    <x v="375"/>
    <d v="2023-01-07T00:00:00"/>
    <s v="C006"/>
    <x v="91"/>
    <x v="1"/>
    <x v="2"/>
    <s v="Enugu"/>
    <s v="Enugu"/>
    <s v="P022"/>
    <x v="1"/>
    <s v="Phones"/>
    <s v="Phones Model 2"/>
    <n v="1802.01"/>
    <n v="6"/>
    <n v="0.2"/>
    <x v="2673"/>
    <n v="2023"/>
    <x v="7"/>
    <n v="8.9999500557710554E-2"/>
    <s v="Profit"/>
    <s v="Large Order"/>
  </r>
  <r>
    <s v="O02855"/>
    <x v="365"/>
    <d v="2024-05-29T00:00:00"/>
    <s v="C005"/>
    <x v="29"/>
    <x v="2"/>
    <x v="2"/>
    <s v="Enugu"/>
    <s v="Enugu"/>
    <s v="P021"/>
    <x v="1"/>
    <s v="Phones"/>
    <s v="Phones Model 1"/>
    <n v="333.9"/>
    <n v="2"/>
    <n v="0.05"/>
    <x v="2674"/>
    <n v="2024"/>
    <x v="2"/>
    <n v="0.21000299490865532"/>
    <s v="Profit"/>
    <s v="Small Order"/>
  </r>
  <r>
    <s v="O02856"/>
    <x v="540"/>
    <d v="2024-09-26T00:00:00"/>
    <s v="C068"/>
    <x v="7"/>
    <x v="1"/>
    <x v="3"/>
    <s v="Lagos"/>
    <s v="Ikeja"/>
    <s v="P003"/>
    <x v="2"/>
    <s v="Chairs"/>
    <s v="Chairs Model 3"/>
    <n v="1443.19"/>
    <n v="3"/>
    <n v="0.2"/>
    <x v="2675"/>
    <n v="2024"/>
    <x v="11"/>
    <n v="9.0002009437426797E-2"/>
    <s v="Profit"/>
    <s v="Large Order"/>
  </r>
  <r>
    <s v="O02857"/>
    <x v="458"/>
    <d v="2023-10-24T00:00:00"/>
    <s v="C098"/>
    <x v="14"/>
    <x v="0"/>
    <x v="0"/>
    <s v="Rivers"/>
    <s v="Port Harcourt"/>
    <s v="P008"/>
    <x v="2"/>
    <s v="Tables"/>
    <s v="Tables Model 3"/>
    <n v="1979.7"/>
    <n v="3"/>
    <n v="0.1"/>
    <x v="2676"/>
    <n v="2023"/>
    <x v="6"/>
    <n v="0.17000050512703946"/>
    <s v="Profit"/>
    <s v="Large Order"/>
  </r>
  <r>
    <s v="O02858"/>
    <x v="306"/>
    <d v="2024-08-24T00:00:00"/>
    <s v="C095"/>
    <x v="58"/>
    <x v="2"/>
    <x v="0"/>
    <s v="Rivers"/>
    <s v="Port Harcourt"/>
    <s v="P030"/>
    <x v="1"/>
    <s v="Accessories"/>
    <s v="Accessories Model 5"/>
    <n v="1000"/>
    <n v="9"/>
    <n v="0.1"/>
    <x v="2677"/>
    <n v="2024"/>
    <x v="0"/>
    <n v="0.17"/>
    <s v="Profit"/>
    <s v="Small Order"/>
  </r>
  <r>
    <s v="O02859"/>
    <x v="250"/>
    <d v="2023-11-13T00:00:00"/>
    <s v="C016"/>
    <x v="61"/>
    <x v="2"/>
    <x v="2"/>
    <s v="Enugu"/>
    <s v="Enugu"/>
    <s v="P016"/>
    <x v="0"/>
    <s v="Binders"/>
    <s v="Binders Model 1"/>
    <n v="1280.52"/>
    <n v="9"/>
    <n v="0.05"/>
    <x v="423"/>
    <n v="2023"/>
    <x v="9"/>
    <n v="0.21000062474619688"/>
    <s v="Profit"/>
    <s v="Large Order"/>
  </r>
  <r>
    <s v="O02860"/>
    <x v="193"/>
    <d v="2024-04-02T00:00:00"/>
    <s v="C031"/>
    <x v="90"/>
    <x v="1"/>
    <x v="0"/>
    <s v="Rivers"/>
    <s v="Port Harcourt"/>
    <s v="P011"/>
    <x v="0"/>
    <s v="Paper"/>
    <s v="Paper Model 1"/>
    <n v="34.36"/>
    <n v="9"/>
    <n v="0.3"/>
    <x v="2678"/>
    <n v="2024"/>
    <x v="4"/>
    <n v="9.8952270081490122E-3"/>
    <s v="Profit"/>
    <s v="Small Order"/>
  </r>
  <r>
    <s v="O02861"/>
    <x v="559"/>
    <d v="2024-09-07T00:00:00"/>
    <s v="C021"/>
    <x v="73"/>
    <x v="2"/>
    <x v="3"/>
    <s v="Lagos"/>
    <s v="Ikeja"/>
    <s v="P029"/>
    <x v="1"/>
    <s v="Accessories"/>
    <s v="Accessories Model 4"/>
    <n v="749.79"/>
    <n v="4"/>
    <n v="0.2"/>
    <x v="2679"/>
    <n v="2024"/>
    <x v="11"/>
    <n v="8.9998532922551652E-2"/>
    <s v="Profit"/>
    <s v="Small Order"/>
  </r>
  <r>
    <s v="O02862"/>
    <x v="712"/>
    <d v="2024-12-12T00:00:00"/>
    <s v="C015"/>
    <x v="39"/>
    <x v="2"/>
    <x v="2"/>
    <s v="Enugu"/>
    <s v="Enugu"/>
    <s v="P018"/>
    <x v="0"/>
    <s v="Binders"/>
    <s v="Binders Model 3"/>
    <n v="1470.95"/>
    <n v="7"/>
    <n v="0.2"/>
    <x v="2680"/>
    <n v="2024"/>
    <x v="5"/>
    <n v="9.0003059247425118E-2"/>
    <s v="Profit"/>
    <s v="Large Order"/>
  </r>
  <r>
    <s v="O02863"/>
    <x v="276"/>
    <d v="2024-06-20T00:00:00"/>
    <s v="C059"/>
    <x v="60"/>
    <x v="0"/>
    <x v="1"/>
    <s v="Kaduna"/>
    <s v="Kaduna"/>
    <s v="P005"/>
    <x v="2"/>
    <s v="Chairs"/>
    <s v="Chairs Model 5"/>
    <n v="673.31"/>
    <n v="4"/>
    <n v="0.05"/>
    <x v="2681"/>
    <n v="2024"/>
    <x v="10"/>
    <n v="0.21000727747991269"/>
    <s v="Profit"/>
    <s v="Small Order"/>
  </r>
  <r>
    <s v="O02864"/>
    <x v="719"/>
    <d v="2023-03-24T00:00:00"/>
    <s v="C080"/>
    <x v="56"/>
    <x v="0"/>
    <x v="0"/>
    <s v="Rivers"/>
    <s v="Port Harcourt"/>
    <s v="P023"/>
    <x v="1"/>
    <s v="Phones"/>
    <s v="Phones Model 3"/>
    <n v="921.45"/>
    <n v="10"/>
    <n v="0"/>
    <x v="2682"/>
    <n v="2023"/>
    <x v="3"/>
    <n v="0.24999728688480113"/>
    <s v="Profit"/>
    <s v="Small Order"/>
  </r>
  <r>
    <s v="O02865"/>
    <x v="585"/>
    <d v="2023-01-19T00:00:00"/>
    <s v="C072"/>
    <x v="2"/>
    <x v="0"/>
    <x v="1"/>
    <s v="Kaduna"/>
    <s v="Kaduna"/>
    <s v="P002"/>
    <x v="2"/>
    <s v="Chairs"/>
    <s v="Chairs Model 2"/>
    <n v="286.51"/>
    <n v="10"/>
    <n v="0.1"/>
    <x v="2683"/>
    <n v="2023"/>
    <x v="7"/>
    <n v="0.17001151792258562"/>
    <s v="Profit"/>
    <s v="Small Order"/>
  </r>
  <r>
    <s v="O02866"/>
    <x v="463"/>
    <d v="2023-05-13T00:00:00"/>
    <s v="C091"/>
    <x v="57"/>
    <x v="2"/>
    <x v="0"/>
    <s v="Rivers"/>
    <s v="Port Harcourt"/>
    <s v="P025"/>
    <x v="1"/>
    <s v="Phones"/>
    <s v="Phones Model 5"/>
    <n v="1290.52"/>
    <n v="1"/>
    <n v="0.3"/>
    <x v="2684"/>
    <n v="2023"/>
    <x v="2"/>
    <n v="1.0003719430927068E-2"/>
    <s v="Profit"/>
    <s v="Large Order"/>
  </r>
  <r>
    <s v="O02867"/>
    <x v="9"/>
    <d v="2023-12-11T00:00:00"/>
    <s v="C022"/>
    <x v="85"/>
    <x v="1"/>
    <x v="1"/>
    <s v="Kaduna"/>
    <s v="Kaduna"/>
    <s v="P003"/>
    <x v="2"/>
    <s v="Chairs"/>
    <s v="Chairs Model 3"/>
    <n v="101.9"/>
    <n v="1"/>
    <n v="0.1"/>
    <x v="2685"/>
    <n v="2023"/>
    <x v="5"/>
    <n v="0.16997055937193326"/>
    <s v="Profit"/>
    <s v="Small Order"/>
  </r>
  <r>
    <s v="O02868"/>
    <x v="723"/>
    <d v="2024-01-21T00:00:00"/>
    <s v="C086"/>
    <x v="51"/>
    <x v="1"/>
    <x v="1"/>
    <s v="Kaduna"/>
    <s v="Kaduna"/>
    <s v="P013"/>
    <x v="0"/>
    <s v="Paper"/>
    <s v="Paper Model 3"/>
    <n v="1211.2"/>
    <n v="10"/>
    <n v="0.05"/>
    <x v="2686"/>
    <n v="2024"/>
    <x v="7"/>
    <n v="0.20999834874504622"/>
    <s v="Profit"/>
    <s v="Large Order"/>
  </r>
  <r>
    <s v="O02869"/>
    <x v="659"/>
    <d v="2023-09-04T00:00:00"/>
    <s v="C001"/>
    <x v="18"/>
    <x v="0"/>
    <x v="2"/>
    <s v="Enugu"/>
    <s v="Enugu"/>
    <s v="P015"/>
    <x v="0"/>
    <s v="Paper"/>
    <s v="Paper Model 5"/>
    <n v="1159.17"/>
    <n v="3"/>
    <n v="0.05"/>
    <x v="2687"/>
    <n v="2023"/>
    <x v="11"/>
    <n v="0.21000370955079928"/>
    <s v="Profit"/>
    <s v="Large Order"/>
  </r>
  <r>
    <s v="O02870"/>
    <x v="236"/>
    <d v="2025-01-02T00:00:00"/>
    <s v="C091"/>
    <x v="57"/>
    <x v="2"/>
    <x v="3"/>
    <s v="Lagos"/>
    <s v="Ikeja"/>
    <s v="P028"/>
    <x v="1"/>
    <s v="Accessories"/>
    <s v="Accessories Model 3"/>
    <n v="454.32"/>
    <n v="4"/>
    <n v="0"/>
    <x v="2688"/>
    <n v="2024"/>
    <x v="5"/>
    <n v="0.25"/>
    <s v="Profit"/>
    <s v="Small Order"/>
  </r>
  <r>
    <s v="O02871"/>
    <x v="651"/>
    <d v="2024-08-17T00:00:00"/>
    <s v="C080"/>
    <x v="56"/>
    <x v="0"/>
    <x v="1"/>
    <s v="Kaduna"/>
    <s v="Kaduna"/>
    <s v="P001"/>
    <x v="2"/>
    <s v="Chairs"/>
    <s v="Chairs Model 1"/>
    <n v="1837.64"/>
    <n v="8"/>
    <n v="0.05"/>
    <x v="2689"/>
    <n v="2024"/>
    <x v="0"/>
    <n v="0.20999760562460545"/>
    <s v="Profit"/>
    <s v="Large Order"/>
  </r>
  <r>
    <s v="O02872"/>
    <x v="635"/>
    <d v="2024-01-10T00:00:00"/>
    <s v="C076"/>
    <x v="42"/>
    <x v="2"/>
    <x v="1"/>
    <s v="Kaduna"/>
    <s v="Kaduna"/>
    <s v="P014"/>
    <x v="0"/>
    <s v="Paper"/>
    <s v="Paper Model 4"/>
    <n v="244.31"/>
    <n v="8"/>
    <n v="0"/>
    <x v="2028"/>
    <n v="2024"/>
    <x v="7"/>
    <n v="0.25001023290082269"/>
    <s v="Profit"/>
    <s v="Small Order"/>
  </r>
  <r>
    <s v="O02873"/>
    <x v="71"/>
    <d v="2024-12-15T00:00:00"/>
    <s v="C054"/>
    <x v="80"/>
    <x v="0"/>
    <x v="0"/>
    <s v="Rivers"/>
    <s v="Port Harcourt"/>
    <s v="P018"/>
    <x v="0"/>
    <s v="Binders"/>
    <s v="Binders Model 3"/>
    <n v="849.58"/>
    <n v="9"/>
    <n v="0.3"/>
    <x v="2690"/>
    <n v="2024"/>
    <x v="5"/>
    <n v="1.0004943619200075E-2"/>
    <s v="Profit"/>
    <s v="Small Order"/>
  </r>
  <r>
    <s v="O02874"/>
    <x v="475"/>
    <d v="2023-09-05T00:00:00"/>
    <s v="C085"/>
    <x v="43"/>
    <x v="2"/>
    <x v="2"/>
    <s v="Enugu"/>
    <s v="Enugu"/>
    <s v="P012"/>
    <x v="0"/>
    <s v="Paper"/>
    <s v="Paper Model 2"/>
    <n v="1732.08"/>
    <n v="7"/>
    <n v="0.3"/>
    <x v="2685"/>
    <n v="2023"/>
    <x v="11"/>
    <n v="9.9995381275691658E-3"/>
    <s v="Profit"/>
    <s v="Large Order"/>
  </r>
  <r>
    <s v="O02875"/>
    <x v="75"/>
    <d v="2023-04-10T00:00:00"/>
    <s v="C066"/>
    <x v="63"/>
    <x v="1"/>
    <x v="1"/>
    <s v="Kaduna"/>
    <s v="Kaduna"/>
    <s v="P006"/>
    <x v="2"/>
    <s v="Tables"/>
    <s v="Tables Model 1"/>
    <n v="557.30999999999995"/>
    <n v="8"/>
    <n v="0.05"/>
    <x v="2691"/>
    <n v="2023"/>
    <x v="4"/>
    <n v="0.21000879223412466"/>
    <s v="Profit"/>
    <s v="Small Order"/>
  </r>
  <r>
    <s v="O02876"/>
    <x v="274"/>
    <d v="2023-06-21T00:00:00"/>
    <s v="C061"/>
    <x v="62"/>
    <x v="2"/>
    <x v="0"/>
    <s v="Rivers"/>
    <s v="Port Harcourt"/>
    <s v="P025"/>
    <x v="1"/>
    <s v="Phones"/>
    <s v="Phones Model 5"/>
    <n v="707.55"/>
    <n v="2"/>
    <n v="0.1"/>
    <x v="2692"/>
    <n v="2023"/>
    <x v="10"/>
    <n v="0.16999505335311993"/>
    <s v="Profit"/>
    <s v="Small Order"/>
  </r>
  <r>
    <s v="O02877"/>
    <x v="485"/>
    <d v="2024-12-23T00:00:00"/>
    <s v="C053"/>
    <x v="65"/>
    <x v="1"/>
    <x v="2"/>
    <s v="Enugu"/>
    <s v="Enugu"/>
    <s v="P010"/>
    <x v="2"/>
    <s v="Tables"/>
    <s v="Tables Model 5"/>
    <n v="387.7"/>
    <n v="3"/>
    <n v="0.3"/>
    <x v="2562"/>
    <n v="2024"/>
    <x v="5"/>
    <n v="1.0007737941707506E-2"/>
    <s v="Profit"/>
    <s v="Small Order"/>
  </r>
  <r>
    <s v="O02878"/>
    <x v="69"/>
    <d v="2023-02-03T00:00:00"/>
    <s v="C028"/>
    <x v="92"/>
    <x v="1"/>
    <x v="2"/>
    <s v="Enugu"/>
    <s v="Enugu"/>
    <s v="P017"/>
    <x v="0"/>
    <s v="Binders"/>
    <s v="Binders Model 2"/>
    <n v="1389.86"/>
    <n v="2"/>
    <n v="0.3"/>
    <x v="2693"/>
    <n v="2023"/>
    <x v="7"/>
    <n v="1.0001007295698848E-2"/>
    <s v="Profit"/>
    <s v="Large Order"/>
  </r>
  <r>
    <s v="O02879"/>
    <x v="684"/>
    <d v="2024-12-16T00:00:00"/>
    <s v="C040"/>
    <x v="52"/>
    <x v="0"/>
    <x v="1"/>
    <s v="Kaduna"/>
    <s v="Kaduna"/>
    <s v="P024"/>
    <x v="1"/>
    <s v="Phones"/>
    <s v="Phones Model 4"/>
    <n v="316.64"/>
    <n v="3"/>
    <n v="0.2"/>
    <x v="2694"/>
    <n v="2024"/>
    <x v="5"/>
    <n v="9.0007579585649325E-2"/>
    <s v="Profit"/>
    <s v="Small Order"/>
  </r>
  <r>
    <s v="O02880"/>
    <x v="110"/>
    <d v="2024-06-26T00:00:00"/>
    <s v="C021"/>
    <x v="73"/>
    <x v="2"/>
    <x v="1"/>
    <s v="Kaduna"/>
    <s v="Kaduna"/>
    <s v="P001"/>
    <x v="2"/>
    <s v="Chairs"/>
    <s v="Chairs Model 1"/>
    <n v="1899.24"/>
    <n v="9"/>
    <n v="0.3"/>
    <x v="2695"/>
    <n v="2024"/>
    <x v="10"/>
    <n v="9.9987363366399185E-3"/>
    <s v="Profit"/>
    <s v="Large Order"/>
  </r>
  <r>
    <s v="O02881"/>
    <x v="333"/>
    <d v="2023-02-17T00:00:00"/>
    <s v="C088"/>
    <x v="27"/>
    <x v="1"/>
    <x v="2"/>
    <s v="Enugu"/>
    <s v="Enugu"/>
    <s v="P004"/>
    <x v="2"/>
    <s v="Chairs"/>
    <s v="Chairs Model 4"/>
    <n v="1130.68"/>
    <n v="5"/>
    <n v="0.1"/>
    <x v="2696"/>
    <n v="2023"/>
    <x v="8"/>
    <n v="0.17000389146354405"/>
    <s v="Profit"/>
    <s v="Large Order"/>
  </r>
  <r>
    <s v="O02882"/>
    <x v="682"/>
    <d v="2024-02-18T00:00:00"/>
    <s v="C095"/>
    <x v="58"/>
    <x v="2"/>
    <x v="3"/>
    <s v="Lagos"/>
    <s v="Ikeja"/>
    <s v="P013"/>
    <x v="0"/>
    <s v="Paper"/>
    <s v="Paper Model 3"/>
    <n v="1449.44"/>
    <n v="6"/>
    <n v="0.3"/>
    <x v="2571"/>
    <n v="2024"/>
    <x v="8"/>
    <n v="9.9969643448504248E-3"/>
    <s v="Profit"/>
    <s v="Large Order"/>
  </r>
  <r>
    <s v="O02883"/>
    <x v="706"/>
    <d v="2024-01-07T00:00:00"/>
    <s v="C055"/>
    <x v="46"/>
    <x v="1"/>
    <x v="3"/>
    <s v="Lagos"/>
    <s v="Ikeja"/>
    <s v="P018"/>
    <x v="0"/>
    <s v="Binders"/>
    <s v="Binders Model 3"/>
    <n v="1983.03"/>
    <n v="5"/>
    <n v="0.2"/>
    <x v="2697"/>
    <n v="2024"/>
    <x v="7"/>
    <n v="8.9998638447224708E-2"/>
    <s v="Profit"/>
    <s v="Large Order"/>
  </r>
  <r>
    <s v="O02884"/>
    <x v="292"/>
    <d v="2023-12-22T00:00:00"/>
    <s v="C009"/>
    <x v="66"/>
    <x v="0"/>
    <x v="1"/>
    <s v="Kaduna"/>
    <s v="Kaduna"/>
    <s v="P019"/>
    <x v="0"/>
    <s v="Binders"/>
    <s v="Binders Model 4"/>
    <n v="1595.48"/>
    <n v="1"/>
    <n v="0.2"/>
    <x v="2698"/>
    <n v="2023"/>
    <x v="5"/>
    <n v="8.9997994333993539E-2"/>
    <s v="Profit"/>
    <s v="Large Order"/>
  </r>
  <r>
    <s v="O02885"/>
    <x v="365"/>
    <d v="2024-05-29T00:00:00"/>
    <s v="C056"/>
    <x v="17"/>
    <x v="0"/>
    <x v="0"/>
    <s v="Rivers"/>
    <s v="Port Harcourt"/>
    <s v="P027"/>
    <x v="1"/>
    <s v="Accessories"/>
    <s v="Accessories Model 2"/>
    <n v="746.72"/>
    <n v="7"/>
    <n v="0.2"/>
    <x v="2699"/>
    <n v="2024"/>
    <x v="2"/>
    <n v="8.9993571887722307E-2"/>
    <s v="Profit"/>
    <s v="Small Order"/>
  </r>
  <r>
    <s v="O02886"/>
    <x v="487"/>
    <d v="2023-07-14T00:00:00"/>
    <s v="C027"/>
    <x v="15"/>
    <x v="2"/>
    <x v="2"/>
    <s v="Enugu"/>
    <s v="Enugu"/>
    <s v="P021"/>
    <x v="1"/>
    <s v="Phones"/>
    <s v="Phones Model 1"/>
    <n v="1821.81"/>
    <n v="4"/>
    <n v="0"/>
    <x v="2700"/>
    <n v="2023"/>
    <x v="1"/>
    <n v="0.24999862773834813"/>
    <s v="Profit"/>
    <s v="Large Order"/>
  </r>
  <r>
    <s v="O02887"/>
    <x v="396"/>
    <d v="2023-09-22T00:00:00"/>
    <s v="C096"/>
    <x v="23"/>
    <x v="2"/>
    <x v="0"/>
    <s v="Rivers"/>
    <s v="Port Harcourt"/>
    <s v="P001"/>
    <x v="2"/>
    <s v="Chairs"/>
    <s v="Chairs Model 1"/>
    <n v="1553.72"/>
    <n v="3"/>
    <n v="0"/>
    <x v="1613"/>
    <n v="2023"/>
    <x v="11"/>
    <n v="0.25"/>
    <s v="Profit"/>
    <s v="Large Order"/>
  </r>
  <r>
    <s v="O02888"/>
    <x v="19"/>
    <d v="2024-01-25T00:00:00"/>
    <s v="C086"/>
    <x v="51"/>
    <x v="1"/>
    <x v="0"/>
    <s v="Rivers"/>
    <s v="Port Harcourt"/>
    <s v="P016"/>
    <x v="0"/>
    <s v="Binders"/>
    <s v="Binders Model 1"/>
    <n v="1831.6"/>
    <n v="1"/>
    <n v="0.05"/>
    <x v="2701"/>
    <n v="2024"/>
    <x v="7"/>
    <n v="0.21000218388294387"/>
    <s v="Profit"/>
    <s v="Large Order"/>
  </r>
  <r>
    <s v="O02889"/>
    <x v="585"/>
    <d v="2023-01-19T00:00:00"/>
    <s v="C018"/>
    <x v="5"/>
    <x v="0"/>
    <x v="0"/>
    <s v="Rivers"/>
    <s v="Port Harcourt"/>
    <s v="P022"/>
    <x v="1"/>
    <s v="Phones"/>
    <s v="Phones Model 2"/>
    <n v="1544.96"/>
    <n v="2"/>
    <n v="0.3"/>
    <x v="1577"/>
    <n v="2023"/>
    <x v="7"/>
    <n v="1.0000258906379452E-2"/>
    <s v="Profit"/>
    <s v="Large Order"/>
  </r>
  <r>
    <s v="O02890"/>
    <x v="724"/>
    <d v="2023-07-20T00:00:00"/>
    <s v="C087"/>
    <x v="11"/>
    <x v="1"/>
    <x v="1"/>
    <s v="Kaduna"/>
    <s v="Kaduna"/>
    <s v="P022"/>
    <x v="1"/>
    <s v="Phones"/>
    <s v="Phones Model 2"/>
    <n v="422.93"/>
    <n v="5"/>
    <n v="0"/>
    <x v="2702"/>
    <n v="2023"/>
    <x v="1"/>
    <n v="0.24999408885631191"/>
    <s v="Profit"/>
    <s v="Small Order"/>
  </r>
  <r>
    <s v="O02891"/>
    <x v="454"/>
    <d v="2023-12-04T00:00:00"/>
    <s v="C024"/>
    <x v="77"/>
    <x v="2"/>
    <x v="0"/>
    <s v="Rivers"/>
    <s v="Port Harcourt"/>
    <s v="P005"/>
    <x v="2"/>
    <s v="Chairs"/>
    <s v="Chairs Model 5"/>
    <n v="1173.26"/>
    <n v="10"/>
    <n v="0.1"/>
    <x v="2703"/>
    <n v="2023"/>
    <x v="9"/>
    <n v="0.16999642023080988"/>
    <s v="Profit"/>
    <s v="Large Order"/>
  </r>
  <r>
    <s v="O02892"/>
    <x v="75"/>
    <d v="2023-04-08T00:00:00"/>
    <s v="C085"/>
    <x v="43"/>
    <x v="2"/>
    <x v="2"/>
    <s v="Enugu"/>
    <s v="Enugu"/>
    <s v="P007"/>
    <x v="2"/>
    <s v="Tables"/>
    <s v="Tables Model 2"/>
    <n v="745.02"/>
    <n v="6"/>
    <n v="0.05"/>
    <x v="2704"/>
    <n v="2023"/>
    <x v="4"/>
    <n v="0.20999436256744786"/>
    <s v="Profit"/>
    <s v="Small Order"/>
  </r>
  <r>
    <s v="O02893"/>
    <x v="403"/>
    <d v="2024-10-27T00:00:00"/>
    <s v="C071"/>
    <x v="72"/>
    <x v="0"/>
    <x v="3"/>
    <s v="Lagos"/>
    <s v="Ikeja"/>
    <s v="P016"/>
    <x v="0"/>
    <s v="Binders"/>
    <s v="Binders Model 1"/>
    <n v="1309.49"/>
    <n v="8"/>
    <n v="0.3"/>
    <x v="2705"/>
    <n v="2024"/>
    <x v="6"/>
    <n v="9.9962580852087455E-3"/>
    <s v="Profit"/>
    <s v="Large Order"/>
  </r>
  <r>
    <s v="O02894"/>
    <x v="425"/>
    <d v="2024-08-06T00:00:00"/>
    <s v="C046"/>
    <x v="75"/>
    <x v="0"/>
    <x v="0"/>
    <s v="Rivers"/>
    <s v="Port Harcourt"/>
    <s v="P014"/>
    <x v="0"/>
    <s v="Paper"/>
    <s v="Paper Model 4"/>
    <n v="1557.04"/>
    <n v="9"/>
    <n v="0.3"/>
    <x v="2706"/>
    <n v="2024"/>
    <x v="1"/>
    <n v="9.9997431022966661E-3"/>
    <s v="Profit"/>
    <s v="Large Order"/>
  </r>
  <r>
    <s v="O02895"/>
    <x v="555"/>
    <d v="2024-03-03T00:00:00"/>
    <s v="C067"/>
    <x v="47"/>
    <x v="1"/>
    <x v="0"/>
    <s v="Rivers"/>
    <s v="Port Harcourt"/>
    <s v="P017"/>
    <x v="0"/>
    <s v="Binders"/>
    <s v="Binders Model 2"/>
    <n v="1920.46"/>
    <n v="4"/>
    <n v="0.2"/>
    <x v="2707"/>
    <n v="2024"/>
    <x v="8"/>
    <n v="8.9999271007987672E-2"/>
    <s v="Profit"/>
    <s v="Large Order"/>
  </r>
  <r>
    <s v="O02896"/>
    <x v="110"/>
    <d v="2024-06-26T00:00:00"/>
    <s v="C021"/>
    <x v="73"/>
    <x v="2"/>
    <x v="1"/>
    <s v="Kaduna"/>
    <s v="Kaduna"/>
    <s v="P017"/>
    <x v="0"/>
    <s v="Binders"/>
    <s v="Binders Model 2"/>
    <n v="1842.02"/>
    <n v="1"/>
    <n v="0.2"/>
    <x v="2708"/>
    <n v="2024"/>
    <x v="10"/>
    <n v="8.9999022811913007E-2"/>
    <s v="Profit"/>
    <s v="Large Order"/>
  </r>
  <r>
    <s v="O02897"/>
    <x v="656"/>
    <d v="2023-10-22T00:00:00"/>
    <s v="C086"/>
    <x v="51"/>
    <x v="1"/>
    <x v="2"/>
    <s v="Enugu"/>
    <s v="Enugu"/>
    <s v="P026"/>
    <x v="1"/>
    <s v="Accessories"/>
    <s v="Accessories Model 1"/>
    <n v="1854.67"/>
    <n v="1"/>
    <n v="0.05"/>
    <x v="2709"/>
    <n v="2023"/>
    <x v="6"/>
    <n v="0.20999962257436633"/>
    <s v="Profit"/>
    <s v="Large Order"/>
  </r>
  <r>
    <s v="O02898"/>
    <x v="168"/>
    <d v="2023-04-15T00:00:00"/>
    <s v="C084"/>
    <x v="53"/>
    <x v="0"/>
    <x v="3"/>
    <s v="Lagos"/>
    <s v="Ikeja"/>
    <s v="P024"/>
    <x v="1"/>
    <s v="Phones"/>
    <s v="Phones Model 4"/>
    <n v="1153.6600000000001"/>
    <n v="5"/>
    <n v="0.2"/>
    <x v="737"/>
    <n v="2023"/>
    <x v="4"/>
    <n v="9.0000520083906868E-2"/>
    <s v="Profit"/>
    <s v="Large Order"/>
  </r>
  <r>
    <s v="O02899"/>
    <x v="655"/>
    <d v="2024-04-29T00:00:00"/>
    <s v="C007"/>
    <x v="88"/>
    <x v="0"/>
    <x v="0"/>
    <s v="Rivers"/>
    <s v="Port Harcourt"/>
    <s v="P009"/>
    <x v="2"/>
    <s v="Tables"/>
    <s v="Tables Model 4"/>
    <n v="1848.42"/>
    <n v="10"/>
    <n v="0.2"/>
    <x v="2710"/>
    <n v="2024"/>
    <x v="4"/>
    <n v="9.0001190205689183E-2"/>
    <s v="Profit"/>
    <s v="Large Order"/>
  </r>
  <r>
    <s v="O02900"/>
    <x v="708"/>
    <d v="2023-07-28T00:00:00"/>
    <s v="C075"/>
    <x v="97"/>
    <x v="0"/>
    <x v="3"/>
    <s v="Lagos"/>
    <s v="Ikeja"/>
    <s v="P006"/>
    <x v="2"/>
    <s v="Tables"/>
    <s v="Tables Model 1"/>
    <n v="1174.32"/>
    <n v="2"/>
    <n v="0.05"/>
    <x v="2711"/>
    <n v="2023"/>
    <x v="1"/>
    <n v="0.21000238435860755"/>
    <s v="Profit"/>
    <s v="Large Order"/>
  </r>
  <r>
    <s v="O02901"/>
    <x v="725"/>
    <d v="2023-08-28T00:00:00"/>
    <s v="C003"/>
    <x v="64"/>
    <x v="0"/>
    <x v="0"/>
    <s v="Rivers"/>
    <s v="Port Harcourt"/>
    <s v="P014"/>
    <x v="0"/>
    <s v="Paper"/>
    <s v="Paper Model 4"/>
    <n v="331.15"/>
    <n v="8"/>
    <n v="0.1"/>
    <x v="2712"/>
    <n v="2023"/>
    <x v="0"/>
    <n v="0.17001358900800242"/>
    <s v="Profit"/>
    <s v="Small Order"/>
  </r>
  <r>
    <s v="O02902"/>
    <x v="608"/>
    <d v="2023-02-08T00:00:00"/>
    <s v="C075"/>
    <x v="97"/>
    <x v="0"/>
    <x v="3"/>
    <s v="Lagos"/>
    <s v="Ikeja"/>
    <s v="P024"/>
    <x v="1"/>
    <s v="Phones"/>
    <s v="Phones Model 4"/>
    <n v="1394.53"/>
    <n v="10"/>
    <n v="0.1"/>
    <x v="2713"/>
    <n v="2023"/>
    <x v="8"/>
    <n v="0.16999992829125224"/>
    <s v="Profit"/>
    <s v="Large Order"/>
  </r>
  <r>
    <s v="O02903"/>
    <x v="659"/>
    <d v="2023-09-05T00:00:00"/>
    <s v="C099"/>
    <x v="13"/>
    <x v="1"/>
    <x v="1"/>
    <s v="Kaduna"/>
    <s v="Kaduna"/>
    <s v="P012"/>
    <x v="0"/>
    <s v="Paper"/>
    <s v="Paper Model 2"/>
    <n v="845.31"/>
    <n v="10"/>
    <n v="0"/>
    <x v="2714"/>
    <n v="2023"/>
    <x v="11"/>
    <n v="0.25000295749488355"/>
    <s v="Profit"/>
    <s v="Small Order"/>
  </r>
  <r>
    <s v="O02904"/>
    <x v="726"/>
    <d v="2024-05-20T00:00:00"/>
    <s v="C054"/>
    <x v="80"/>
    <x v="0"/>
    <x v="1"/>
    <s v="Kaduna"/>
    <s v="Kaduna"/>
    <s v="P007"/>
    <x v="2"/>
    <s v="Tables"/>
    <s v="Tables Model 2"/>
    <n v="236.79"/>
    <n v="3"/>
    <n v="0.3"/>
    <x v="2715"/>
    <n v="2024"/>
    <x v="2"/>
    <n v="1.0008868617762574E-2"/>
    <s v="Profit"/>
    <s v="Small Order"/>
  </r>
  <r>
    <s v="O02905"/>
    <x v="457"/>
    <d v="2023-11-15T00:00:00"/>
    <s v="C094"/>
    <x v="31"/>
    <x v="1"/>
    <x v="3"/>
    <s v="Lagos"/>
    <s v="Ikeja"/>
    <s v="P001"/>
    <x v="2"/>
    <s v="Chairs"/>
    <s v="Chairs Model 1"/>
    <n v="1360.98"/>
    <n v="2"/>
    <n v="0.05"/>
    <x v="2716"/>
    <n v="2023"/>
    <x v="9"/>
    <n v="0.21000308601155049"/>
    <s v="Profit"/>
    <s v="Large Order"/>
  </r>
  <r>
    <s v="O02906"/>
    <x v="192"/>
    <d v="2023-06-27T00:00:00"/>
    <s v="C082"/>
    <x v="20"/>
    <x v="2"/>
    <x v="2"/>
    <s v="Enugu"/>
    <s v="Enugu"/>
    <s v="P002"/>
    <x v="2"/>
    <s v="Chairs"/>
    <s v="Chairs Model 2"/>
    <n v="1104.83"/>
    <n v="2"/>
    <n v="0.2"/>
    <x v="2717"/>
    <n v="2023"/>
    <x v="10"/>
    <n v="8.9995745951865908E-2"/>
    <s v="Profit"/>
    <s v="Large Order"/>
  </r>
  <r>
    <s v="O02907"/>
    <x v="486"/>
    <d v="2024-09-14T00:00:00"/>
    <s v="C038"/>
    <x v="28"/>
    <x v="2"/>
    <x v="3"/>
    <s v="Lagos"/>
    <s v="Ikeja"/>
    <s v="P023"/>
    <x v="1"/>
    <s v="Phones"/>
    <s v="Phones Model 3"/>
    <n v="833.82"/>
    <n v="4"/>
    <n v="0.1"/>
    <x v="2718"/>
    <n v="2024"/>
    <x v="11"/>
    <n v="0.1700007195797654"/>
    <s v="Profit"/>
    <s v="Small Order"/>
  </r>
  <r>
    <s v="O02908"/>
    <x v="179"/>
    <d v="2023-02-14T00:00:00"/>
    <s v="C023"/>
    <x v="40"/>
    <x v="0"/>
    <x v="0"/>
    <s v="Rivers"/>
    <s v="Port Harcourt"/>
    <s v="P003"/>
    <x v="2"/>
    <s v="Chairs"/>
    <s v="Chairs Model 3"/>
    <n v="1667.94"/>
    <n v="10"/>
    <n v="0.3"/>
    <x v="2719"/>
    <n v="2023"/>
    <x v="8"/>
    <n v="1.000035972516997E-2"/>
    <s v="Profit"/>
    <s v="Large Order"/>
  </r>
  <r>
    <s v="O02909"/>
    <x v="367"/>
    <d v="2023-10-19T00:00:00"/>
    <s v="C075"/>
    <x v="97"/>
    <x v="0"/>
    <x v="2"/>
    <s v="Enugu"/>
    <s v="Enugu"/>
    <s v="P015"/>
    <x v="0"/>
    <s v="Paper"/>
    <s v="Paper Model 5"/>
    <n v="1745.16"/>
    <n v="9"/>
    <n v="0.05"/>
    <x v="2720"/>
    <n v="2023"/>
    <x v="6"/>
    <n v="0.20999793715189438"/>
    <s v="Profit"/>
    <s v="Large Order"/>
  </r>
  <r>
    <s v="O02910"/>
    <x v="346"/>
    <d v="2024-06-14T00:00:00"/>
    <s v="C081"/>
    <x v="69"/>
    <x v="0"/>
    <x v="0"/>
    <s v="Rivers"/>
    <s v="Port Harcourt"/>
    <s v="P009"/>
    <x v="2"/>
    <s v="Tables"/>
    <s v="Tables Model 4"/>
    <n v="880.04"/>
    <n v="9"/>
    <n v="0.1"/>
    <x v="2721"/>
    <n v="2024"/>
    <x v="10"/>
    <n v="0.17000363619835465"/>
    <s v="Profit"/>
    <s v="Small Order"/>
  </r>
  <r>
    <s v="O02911"/>
    <x v="209"/>
    <d v="2023-11-24T00:00:00"/>
    <s v="C022"/>
    <x v="85"/>
    <x v="1"/>
    <x v="2"/>
    <s v="Enugu"/>
    <s v="Enugu"/>
    <s v="P015"/>
    <x v="0"/>
    <s v="Paper"/>
    <s v="Paper Model 5"/>
    <n v="225.48"/>
    <n v="1"/>
    <n v="0.3"/>
    <x v="2722"/>
    <n v="2023"/>
    <x v="9"/>
    <n v="9.9787120808940925E-3"/>
    <s v="Profit"/>
    <s v="Small Order"/>
  </r>
  <r>
    <s v="O02912"/>
    <x v="32"/>
    <d v="2023-10-27T00:00:00"/>
    <s v="C083"/>
    <x v="71"/>
    <x v="1"/>
    <x v="3"/>
    <s v="Lagos"/>
    <s v="Ikeja"/>
    <s v="P004"/>
    <x v="2"/>
    <s v="Chairs"/>
    <s v="Chairs Model 4"/>
    <n v="1940.42"/>
    <n v="6"/>
    <n v="0.1"/>
    <x v="2723"/>
    <n v="2023"/>
    <x v="6"/>
    <n v="0.16999927850671503"/>
    <s v="Profit"/>
    <s v="Large Order"/>
  </r>
  <r>
    <s v="O02913"/>
    <x v="601"/>
    <d v="2023-04-24T00:00:00"/>
    <s v="C078"/>
    <x v="98"/>
    <x v="2"/>
    <x v="2"/>
    <s v="Enugu"/>
    <s v="Enugu"/>
    <s v="P008"/>
    <x v="2"/>
    <s v="Tables"/>
    <s v="Tables Model 3"/>
    <n v="64.739999999999995"/>
    <n v="5"/>
    <n v="0.3"/>
    <x v="2724"/>
    <n v="2023"/>
    <x v="4"/>
    <n v="1.0040160642570283E-2"/>
    <s v="Profit"/>
    <s v="Small Order"/>
  </r>
  <r>
    <s v="O02914"/>
    <x v="102"/>
    <d v="2023-05-20T00:00:00"/>
    <s v="C053"/>
    <x v="65"/>
    <x v="1"/>
    <x v="0"/>
    <s v="Rivers"/>
    <s v="Port Harcourt"/>
    <s v="P024"/>
    <x v="1"/>
    <s v="Phones"/>
    <s v="Phones Model 4"/>
    <n v="1475.74"/>
    <n v="7"/>
    <n v="0.3"/>
    <x v="2725"/>
    <n v="2023"/>
    <x v="2"/>
    <n v="1.0001761827964275E-2"/>
    <s v="Profit"/>
    <s v="Large Order"/>
  </r>
  <r>
    <s v="O02915"/>
    <x v="598"/>
    <d v="2023-09-18T00:00:00"/>
    <s v="C019"/>
    <x v="36"/>
    <x v="2"/>
    <x v="2"/>
    <s v="Enugu"/>
    <s v="Enugu"/>
    <s v="P026"/>
    <x v="1"/>
    <s v="Accessories"/>
    <s v="Accessories Model 1"/>
    <n v="373.95"/>
    <n v="1"/>
    <n v="0"/>
    <x v="2726"/>
    <n v="2023"/>
    <x v="11"/>
    <n v="0.25000668538574677"/>
    <s v="Profit"/>
    <s v="Small Order"/>
  </r>
  <r>
    <s v="O02916"/>
    <x v="201"/>
    <d v="2024-02-12T00:00:00"/>
    <s v="C007"/>
    <x v="88"/>
    <x v="0"/>
    <x v="2"/>
    <s v="Enugu"/>
    <s v="Enugu"/>
    <s v="P004"/>
    <x v="2"/>
    <s v="Chairs"/>
    <s v="Chairs Model 4"/>
    <n v="1834.78"/>
    <n v="8"/>
    <n v="0.3"/>
    <x v="198"/>
    <n v="2024"/>
    <x v="8"/>
    <n v="1.0001199053837518E-2"/>
    <s v="Profit"/>
    <s v="Large Order"/>
  </r>
  <r>
    <s v="O02917"/>
    <x v="584"/>
    <d v="2024-06-07T00:00:00"/>
    <s v="C090"/>
    <x v="93"/>
    <x v="2"/>
    <x v="2"/>
    <s v="Enugu"/>
    <s v="Enugu"/>
    <s v="P021"/>
    <x v="1"/>
    <s v="Phones"/>
    <s v="Phones Model 1"/>
    <n v="1130.8599999999999"/>
    <n v="9"/>
    <n v="0"/>
    <x v="2727"/>
    <n v="2024"/>
    <x v="10"/>
    <n v="0.24999557858620872"/>
    <s v="Profit"/>
    <s v="Large Order"/>
  </r>
  <r>
    <s v="O02918"/>
    <x v="406"/>
    <d v="2024-12-16T00:00:00"/>
    <s v="C029"/>
    <x v="38"/>
    <x v="2"/>
    <x v="1"/>
    <s v="Kaduna"/>
    <s v="Kaduna"/>
    <s v="P023"/>
    <x v="1"/>
    <s v="Phones"/>
    <s v="Phones Model 3"/>
    <n v="220.23"/>
    <n v="7"/>
    <n v="0.3"/>
    <x v="2728"/>
    <n v="2024"/>
    <x v="5"/>
    <n v="9.9895563728828966E-3"/>
    <s v="Profit"/>
    <s v="Small Order"/>
  </r>
  <r>
    <s v="O02919"/>
    <x v="572"/>
    <d v="2024-09-03T00:00:00"/>
    <s v="C059"/>
    <x v="60"/>
    <x v="0"/>
    <x v="3"/>
    <s v="Lagos"/>
    <s v="Ikeja"/>
    <s v="P004"/>
    <x v="2"/>
    <s v="Chairs"/>
    <s v="Chairs Model 4"/>
    <n v="1935.87"/>
    <n v="2"/>
    <n v="0.3"/>
    <x v="2729"/>
    <n v="2024"/>
    <x v="0"/>
    <n v="1.0000671532695894E-2"/>
    <s v="Profit"/>
    <s v="Large Order"/>
  </r>
  <r>
    <s v="O02920"/>
    <x v="65"/>
    <d v="2024-12-12T00:00:00"/>
    <s v="C046"/>
    <x v="75"/>
    <x v="0"/>
    <x v="0"/>
    <s v="Rivers"/>
    <s v="Port Harcourt"/>
    <s v="P024"/>
    <x v="1"/>
    <s v="Phones"/>
    <s v="Phones Model 4"/>
    <n v="778.06"/>
    <n v="1"/>
    <n v="0.05"/>
    <x v="2730"/>
    <n v="2024"/>
    <x v="5"/>
    <n v="0.20999665835539674"/>
    <s v="Profit"/>
    <s v="Small Order"/>
  </r>
  <r>
    <s v="O02921"/>
    <x v="142"/>
    <d v="2024-07-09T00:00:00"/>
    <s v="C081"/>
    <x v="69"/>
    <x v="0"/>
    <x v="3"/>
    <s v="Lagos"/>
    <s v="Ikeja"/>
    <s v="P011"/>
    <x v="0"/>
    <s v="Paper"/>
    <s v="Paper Model 1"/>
    <n v="1832.52"/>
    <n v="5"/>
    <n v="0.05"/>
    <x v="2731"/>
    <n v="2024"/>
    <x v="1"/>
    <n v="0.21000043655730904"/>
    <s v="Profit"/>
    <s v="Large Order"/>
  </r>
  <r>
    <s v="O02922"/>
    <x v="578"/>
    <d v="2024-06-12T00:00:00"/>
    <s v="C092"/>
    <x v="79"/>
    <x v="1"/>
    <x v="1"/>
    <s v="Kaduna"/>
    <s v="Kaduna"/>
    <s v="P012"/>
    <x v="0"/>
    <s v="Paper"/>
    <s v="Paper Model 2"/>
    <n v="1203.67"/>
    <n v="3"/>
    <n v="0.2"/>
    <x v="2732"/>
    <n v="2024"/>
    <x v="10"/>
    <n v="8.9999750762252112E-2"/>
    <s v="Profit"/>
    <s v="Large Order"/>
  </r>
  <r>
    <s v="O02923"/>
    <x v="314"/>
    <d v="2024-09-28T00:00:00"/>
    <s v="C048"/>
    <x v="55"/>
    <x v="1"/>
    <x v="1"/>
    <s v="Kaduna"/>
    <s v="Kaduna"/>
    <s v="P010"/>
    <x v="2"/>
    <s v="Tables"/>
    <s v="Tables Model 5"/>
    <n v="94.81"/>
    <n v="10"/>
    <n v="0.3"/>
    <x v="1116"/>
    <n v="2024"/>
    <x v="11"/>
    <n v="1.002004008016032E-2"/>
    <s v="Profit"/>
    <s v="Small Order"/>
  </r>
  <r>
    <s v="O02924"/>
    <x v="680"/>
    <d v="2023-07-07T00:00:00"/>
    <s v="C062"/>
    <x v="95"/>
    <x v="1"/>
    <x v="2"/>
    <s v="Enugu"/>
    <s v="Enugu"/>
    <s v="P004"/>
    <x v="2"/>
    <s v="Chairs"/>
    <s v="Chairs Model 4"/>
    <n v="1635.6"/>
    <n v="5"/>
    <n v="0.05"/>
    <x v="2733"/>
    <n v="2023"/>
    <x v="10"/>
    <n v="0.21000244558571779"/>
    <s v="Profit"/>
    <s v="Large Order"/>
  </r>
  <r>
    <s v="O02925"/>
    <x v="13"/>
    <d v="2023-11-05T00:00:00"/>
    <s v="C041"/>
    <x v="54"/>
    <x v="2"/>
    <x v="1"/>
    <s v="Kaduna"/>
    <s v="Kaduna"/>
    <s v="P026"/>
    <x v="1"/>
    <s v="Accessories"/>
    <s v="Accessories Model 1"/>
    <n v="538.79999999999995"/>
    <n v="3"/>
    <n v="0.1"/>
    <x v="2734"/>
    <n v="2023"/>
    <x v="9"/>
    <n v="0.17000742390497403"/>
    <s v="Profit"/>
    <s v="Small Order"/>
  </r>
  <r>
    <s v="O02926"/>
    <x v="264"/>
    <d v="2023-10-11T00:00:00"/>
    <s v="C030"/>
    <x v="22"/>
    <x v="1"/>
    <x v="1"/>
    <s v="Kaduna"/>
    <s v="Kaduna"/>
    <s v="P020"/>
    <x v="0"/>
    <s v="Binders"/>
    <s v="Binders Model 5"/>
    <n v="193.02"/>
    <n v="9"/>
    <n v="0.1"/>
    <x v="2735"/>
    <n v="2023"/>
    <x v="6"/>
    <n v="0.16998238524505233"/>
    <s v="Profit"/>
    <s v="Small Order"/>
  </r>
  <r>
    <s v="O02927"/>
    <x v="14"/>
    <d v="2023-02-23T00:00:00"/>
    <s v="C053"/>
    <x v="65"/>
    <x v="1"/>
    <x v="0"/>
    <s v="Rivers"/>
    <s v="Port Harcourt"/>
    <s v="P004"/>
    <x v="2"/>
    <s v="Chairs"/>
    <s v="Chairs Model 4"/>
    <n v="516.66999999999996"/>
    <n v="10"/>
    <n v="0"/>
    <x v="2736"/>
    <n v="2023"/>
    <x v="8"/>
    <n v="0.25000483867846013"/>
    <s v="Profit"/>
    <s v="Small Order"/>
  </r>
  <r>
    <s v="O02928"/>
    <x v="556"/>
    <d v="2024-12-06T00:00:00"/>
    <s v="C031"/>
    <x v="90"/>
    <x v="1"/>
    <x v="1"/>
    <s v="Kaduna"/>
    <s v="Kaduna"/>
    <s v="P009"/>
    <x v="2"/>
    <s v="Tables"/>
    <s v="Tables Model 4"/>
    <n v="425.88"/>
    <n v="10"/>
    <n v="0.3"/>
    <x v="1206"/>
    <n v="2024"/>
    <x v="5"/>
    <n v="1.0002817695125387E-2"/>
    <s v="Profit"/>
    <s v="Small Order"/>
  </r>
  <r>
    <s v="O02929"/>
    <x v="182"/>
    <d v="2023-12-25T00:00:00"/>
    <s v="C042"/>
    <x v="49"/>
    <x v="1"/>
    <x v="0"/>
    <s v="Rivers"/>
    <s v="Port Harcourt"/>
    <s v="P008"/>
    <x v="2"/>
    <s v="Tables"/>
    <s v="Tables Model 3"/>
    <n v="923.2"/>
    <n v="4"/>
    <n v="0.2"/>
    <x v="2737"/>
    <n v="2023"/>
    <x v="5"/>
    <n v="9.0002166377816287E-2"/>
    <s v="Profit"/>
    <s v="Small Order"/>
  </r>
  <r>
    <s v="O02930"/>
    <x v="626"/>
    <d v="2023-11-18T00:00:00"/>
    <s v="C020"/>
    <x v="12"/>
    <x v="0"/>
    <x v="0"/>
    <s v="Rivers"/>
    <s v="Port Harcourt"/>
    <s v="P010"/>
    <x v="2"/>
    <s v="Tables"/>
    <s v="Tables Model 5"/>
    <n v="1112.8900000000001"/>
    <n v="9"/>
    <n v="0"/>
    <x v="2738"/>
    <n v="2023"/>
    <x v="9"/>
    <n v="0.24999775359649201"/>
    <s v="Profit"/>
    <s v="Large Order"/>
  </r>
  <r>
    <s v="O02931"/>
    <x v="662"/>
    <d v="2023-01-30T00:00:00"/>
    <s v="C003"/>
    <x v="64"/>
    <x v="0"/>
    <x v="2"/>
    <s v="Enugu"/>
    <s v="Enugu"/>
    <s v="P018"/>
    <x v="0"/>
    <s v="Binders"/>
    <s v="Binders Model 3"/>
    <n v="1242.23"/>
    <n v="7"/>
    <n v="0.2"/>
    <x v="2739"/>
    <n v="2023"/>
    <x v="7"/>
    <n v="8.9999436497267007E-2"/>
    <s v="Profit"/>
    <s v="Large Order"/>
  </r>
  <r>
    <s v="O02932"/>
    <x v="519"/>
    <d v="2023-08-16T00:00:00"/>
    <s v="C010"/>
    <x v="35"/>
    <x v="2"/>
    <x v="0"/>
    <s v="Rivers"/>
    <s v="Port Harcourt"/>
    <s v="P028"/>
    <x v="1"/>
    <s v="Accessories"/>
    <s v="Accessories Model 3"/>
    <n v="379.31"/>
    <n v="1"/>
    <n v="0.3"/>
    <x v="2740"/>
    <n v="2023"/>
    <x v="0"/>
    <n v="9.9918272652975131E-3"/>
    <s v="Profit"/>
    <s v="Small Order"/>
  </r>
  <r>
    <s v="O02933"/>
    <x v="417"/>
    <d v="2024-01-20T00:00:00"/>
    <s v="C071"/>
    <x v="72"/>
    <x v="0"/>
    <x v="3"/>
    <s v="Lagos"/>
    <s v="Ikeja"/>
    <s v="P030"/>
    <x v="1"/>
    <s v="Accessories"/>
    <s v="Accessories Model 5"/>
    <n v="1809.49"/>
    <n v="7"/>
    <n v="0.3"/>
    <x v="2741"/>
    <n v="2024"/>
    <x v="7"/>
    <n v="9.9972920546673363E-3"/>
    <s v="Profit"/>
    <s v="Large Order"/>
  </r>
  <r>
    <s v="O02934"/>
    <x v="220"/>
    <d v="2023-01-15T00:00:00"/>
    <s v="C085"/>
    <x v="43"/>
    <x v="2"/>
    <x v="3"/>
    <s v="Lagos"/>
    <s v="Ikeja"/>
    <s v="P021"/>
    <x v="1"/>
    <s v="Phones"/>
    <s v="Phones Model 1"/>
    <n v="1738.02"/>
    <n v="4"/>
    <n v="0.05"/>
    <x v="1117"/>
    <n v="2023"/>
    <x v="7"/>
    <n v="0.20999758345703734"/>
    <s v="Profit"/>
    <s v="Large Order"/>
  </r>
  <r>
    <s v="O02935"/>
    <x v="31"/>
    <d v="2023-12-28T00:00:00"/>
    <s v="C037"/>
    <x v="25"/>
    <x v="0"/>
    <x v="1"/>
    <s v="Kaduna"/>
    <s v="Kaduna"/>
    <s v="P029"/>
    <x v="1"/>
    <s v="Accessories"/>
    <s v="Accessories Model 4"/>
    <n v="1207.79"/>
    <n v="7"/>
    <n v="0.2"/>
    <x v="2742"/>
    <n v="2023"/>
    <x v="5"/>
    <n v="8.9999089245647007E-2"/>
    <s v="Profit"/>
    <s v="Large Order"/>
  </r>
  <r>
    <s v="O02936"/>
    <x v="573"/>
    <d v="2023-01-16T00:00:00"/>
    <s v="C083"/>
    <x v="71"/>
    <x v="1"/>
    <x v="1"/>
    <s v="Kaduna"/>
    <s v="Kaduna"/>
    <s v="P005"/>
    <x v="2"/>
    <s v="Chairs"/>
    <s v="Chairs Model 5"/>
    <n v="1271.67"/>
    <n v="6"/>
    <n v="0"/>
    <x v="2743"/>
    <n v="2023"/>
    <x v="7"/>
    <n v="0.25000196591883111"/>
    <s v="Profit"/>
    <s v="Large Order"/>
  </r>
  <r>
    <s v="O02937"/>
    <x v="127"/>
    <d v="2023-09-03T00:00:00"/>
    <s v="C043"/>
    <x v="81"/>
    <x v="1"/>
    <x v="2"/>
    <s v="Enugu"/>
    <s v="Enugu"/>
    <s v="P026"/>
    <x v="1"/>
    <s v="Accessories"/>
    <s v="Accessories Model 1"/>
    <n v="749"/>
    <n v="5"/>
    <n v="0.3"/>
    <x v="2744"/>
    <n v="2023"/>
    <x v="0"/>
    <n v="0.01"/>
    <s v="Profit"/>
    <s v="Small Order"/>
  </r>
  <r>
    <s v="O02938"/>
    <x v="577"/>
    <d v="2023-09-29T00:00:00"/>
    <s v="C003"/>
    <x v="64"/>
    <x v="0"/>
    <x v="0"/>
    <s v="Rivers"/>
    <s v="Port Harcourt"/>
    <s v="P021"/>
    <x v="1"/>
    <s v="Phones"/>
    <s v="Phones Model 1"/>
    <n v="1446.71"/>
    <n v="1"/>
    <n v="0"/>
    <x v="2745"/>
    <n v="2023"/>
    <x v="11"/>
    <n v="0.25000172805883697"/>
    <s v="Profit"/>
    <s v="Large Order"/>
  </r>
  <r>
    <s v="O02939"/>
    <x v="156"/>
    <d v="2023-03-21T00:00:00"/>
    <s v="C043"/>
    <x v="81"/>
    <x v="1"/>
    <x v="3"/>
    <s v="Lagos"/>
    <s v="Ikeja"/>
    <s v="P029"/>
    <x v="1"/>
    <s v="Accessories"/>
    <s v="Accessories Model 4"/>
    <n v="1486.93"/>
    <n v="1"/>
    <n v="0.3"/>
    <x v="1728"/>
    <n v="2023"/>
    <x v="3"/>
    <n v="1.0000470768630667E-2"/>
    <s v="Profit"/>
    <s v="Large Order"/>
  </r>
  <r>
    <s v="O02940"/>
    <x v="108"/>
    <d v="2023-04-05T00:00:00"/>
    <s v="C090"/>
    <x v="93"/>
    <x v="2"/>
    <x v="1"/>
    <s v="Kaduna"/>
    <s v="Kaduna"/>
    <s v="P020"/>
    <x v="0"/>
    <s v="Binders"/>
    <s v="Binders Model 5"/>
    <n v="843.67"/>
    <n v="9"/>
    <n v="0.1"/>
    <x v="2746"/>
    <n v="2023"/>
    <x v="4"/>
    <n v="0.16999537733948106"/>
    <s v="Profit"/>
    <s v="Small Order"/>
  </r>
  <r>
    <s v="O02941"/>
    <x v="628"/>
    <d v="2024-06-24T00:00:00"/>
    <s v="C001"/>
    <x v="18"/>
    <x v="0"/>
    <x v="1"/>
    <s v="Kaduna"/>
    <s v="Kaduna"/>
    <s v="P028"/>
    <x v="1"/>
    <s v="Accessories"/>
    <s v="Accessories Model 3"/>
    <n v="1741.31"/>
    <n v="3"/>
    <n v="0.05"/>
    <x v="2747"/>
    <n v="2024"/>
    <x v="10"/>
    <n v="0.21000281397338785"/>
    <s v="Profit"/>
    <s v="Large Order"/>
  </r>
  <r>
    <s v="O02942"/>
    <x v="512"/>
    <d v="2023-10-08T00:00:00"/>
    <s v="C052"/>
    <x v="99"/>
    <x v="1"/>
    <x v="1"/>
    <s v="Kaduna"/>
    <s v="Kaduna"/>
    <s v="P012"/>
    <x v="0"/>
    <s v="Paper"/>
    <s v="Paper Model 2"/>
    <n v="586.55999999999995"/>
    <n v="3"/>
    <n v="0.1"/>
    <x v="2748"/>
    <n v="2023"/>
    <x v="6"/>
    <n v="0.17000818330605566"/>
    <s v="Profit"/>
    <s v="Small Order"/>
  </r>
  <r>
    <s v="O02943"/>
    <x v="569"/>
    <d v="2024-03-10T00:00:00"/>
    <s v="C056"/>
    <x v="17"/>
    <x v="0"/>
    <x v="3"/>
    <s v="Lagos"/>
    <s v="Ikeja"/>
    <s v="P015"/>
    <x v="0"/>
    <s v="Paper"/>
    <s v="Paper Model 5"/>
    <n v="1021.68"/>
    <n v="3"/>
    <n v="0"/>
    <x v="2749"/>
    <n v="2024"/>
    <x v="3"/>
    <n v="0.25"/>
    <s v="Profit"/>
    <s v="Large Order"/>
  </r>
  <r>
    <s v="O02944"/>
    <x v="678"/>
    <d v="2023-08-07T00:00:00"/>
    <s v="C096"/>
    <x v="23"/>
    <x v="2"/>
    <x v="0"/>
    <s v="Rivers"/>
    <s v="Port Harcourt"/>
    <s v="P029"/>
    <x v="1"/>
    <s v="Accessories"/>
    <s v="Accessories Model 4"/>
    <n v="1671.01"/>
    <n v="5"/>
    <n v="0.05"/>
    <x v="2750"/>
    <n v="2023"/>
    <x v="1"/>
    <n v="0.2099987432750253"/>
    <s v="Profit"/>
    <s v="Large Order"/>
  </r>
  <r>
    <s v="O02945"/>
    <x v="1"/>
    <d v="2024-07-17T00:00:00"/>
    <s v="C035"/>
    <x v="24"/>
    <x v="2"/>
    <x v="0"/>
    <s v="Rivers"/>
    <s v="Port Harcourt"/>
    <s v="P007"/>
    <x v="2"/>
    <s v="Tables"/>
    <s v="Tables Model 2"/>
    <n v="271.83999999999997"/>
    <n v="8"/>
    <n v="0.1"/>
    <x v="2751"/>
    <n v="2024"/>
    <x v="1"/>
    <n v="0.16998969982342557"/>
    <s v="Profit"/>
    <s v="Small Order"/>
  </r>
  <r>
    <s v="O02946"/>
    <x v="104"/>
    <d v="2024-01-26T00:00:00"/>
    <s v="C015"/>
    <x v="39"/>
    <x v="2"/>
    <x v="2"/>
    <s v="Enugu"/>
    <s v="Enugu"/>
    <s v="P025"/>
    <x v="1"/>
    <s v="Phones"/>
    <s v="Phones Model 5"/>
    <n v="1784.46"/>
    <n v="9"/>
    <n v="0.2"/>
    <x v="2752"/>
    <n v="2024"/>
    <x v="7"/>
    <n v="8.999921544893133E-2"/>
    <s v="Profit"/>
    <s v="Large Order"/>
  </r>
  <r>
    <s v="O02947"/>
    <x v="64"/>
    <d v="2023-08-13T00:00:00"/>
    <s v="C004"/>
    <x v="33"/>
    <x v="1"/>
    <x v="3"/>
    <s v="Lagos"/>
    <s v="Ikeja"/>
    <s v="P028"/>
    <x v="1"/>
    <s v="Accessories"/>
    <s v="Accessories Model 3"/>
    <n v="1705.58"/>
    <n v="5"/>
    <n v="0"/>
    <x v="2753"/>
    <n v="2023"/>
    <x v="0"/>
    <n v="0.24999706844592456"/>
    <s v="Profit"/>
    <s v="Large Order"/>
  </r>
  <r>
    <s v="O02948"/>
    <x v="612"/>
    <d v="2024-09-19T00:00:00"/>
    <s v="C047"/>
    <x v="30"/>
    <x v="0"/>
    <x v="2"/>
    <s v="Enugu"/>
    <s v="Enugu"/>
    <s v="P030"/>
    <x v="1"/>
    <s v="Accessories"/>
    <s v="Accessories Model 5"/>
    <n v="232.19"/>
    <n v="10"/>
    <n v="0.05"/>
    <x v="2754"/>
    <n v="2024"/>
    <x v="11"/>
    <n v="0.21000043068176924"/>
    <s v="Profit"/>
    <s v="Small Order"/>
  </r>
  <r>
    <s v="O02949"/>
    <x v="291"/>
    <d v="2024-11-03T00:00:00"/>
    <s v="C078"/>
    <x v="98"/>
    <x v="2"/>
    <x v="0"/>
    <s v="Rivers"/>
    <s v="Port Harcourt"/>
    <s v="P003"/>
    <x v="2"/>
    <s v="Chairs"/>
    <s v="Chairs Model 3"/>
    <n v="1301.1500000000001"/>
    <n v="9"/>
    <n v="0.2"/>
    <x v="2755"/>
    <n v="2024"/>
    <x v="6"/>
    <n v="8.9997310071859501E-2"/>
    <s v="Profit"/>
    <s v="Large Order"/>
  </r>
  <r>
    <s v="O02950"/>
    <x v="279"/>
    <d v="2024-11-22T00:00:00"/>
    <s v="C034"/>
    <x v="96"/>
    <x v="1"/>
    <x v="1"/>
    <s v="Kaduna"/>
    <s v="Kaduna"/>
    <s v="P025"/>
    <x v="1"/>
    <s v="Phones"/>
    <s v="Phones Model 5"/>
    <n v="1141.6600000000001"/>
    <n v="10"/>
    <n v="0.3"/>
    <x v="1247"/>
    <n v="2024"/>
    <x v="9"/>
    <n v="1.000297811958026E-2"/>
    <s v="Profit"/>
    <s v="Large Order"/>
  </r>
  <r>
    <s v="O02951"/>
    <x v="197"/>
    <d v="2023-09-13T00:00:00"/>
    <s v="C046"/>
    <x v="75"/>
    <x v="0"/>
    <x v="2"/>
    <s v="Enugu"/>
    <s v="Enugu"/>
    <s v="P029"/>
    <x v="1"/>
    <s v="Accessories"/>
    <s v="Accessories Model 4"/>
    <n v="1386.73"/>
    <n v="2"/>
    <n v="0.2"/>
    <x v="2756"/>
    <n v="2023"/>
    <x v="11"/>
    <n v="9.0003100819914472E-2"/>
    <s v="Profit"/>
    <s v="Large Order"/>
  </r>
  <r>
    <s v="O02952"/>
    <x v="447"/>
    <d v="2023-12-03T00:00:00"/>
    <s v="C059"/>
    <x v="60"/>
    <x v="0"/>
    <x v="2"/>
    <s v="Enugu"/>
    <s v="Enugu"/>
    <s v="P022"/>
    <x v="1"/>
    <s v="Phones"/>
    <s v="Phones Model 2"/>
    <n v="289.35000000000002"/>
    <n v="4"/>
    <n v="0.2"/>
    <x v="2757"/>
    <n v="2023"/>
    <x v="9"/>
    <n v="8.9994815966822184E-2"/>
    <s v="Profit"/>
    <s v="Small Order"/>
  </r>
  <r>
    <s v="O02953"/>
    <x v="73"/>
    <d v="2024-03-22T00:00:00"/>
    <s v="C006"/>
    <x v="91"/>
    <x v="1"/>
    <x v="0"/>
    <s v="Rivers"/>
    <s v="Port Harcourt"/>
    <s v="P008"/>
    <x v="2"/>
    <s v="Tables"/>
    <s v="Tables Model 3"/>
    <n v="261.5"/>
    <n v="3"/>
    <n v="0.2"/>
    <x v="2758"/>
    <n v="2024"/>
    <x v="3"/>
    <n v="8.9980879541108991E-2"/>
    <s v="Profit"/>
    <s v="Small Order"/>
  </r>
  <r>
    <s v="O02954"/>
    <x v="410"/>
    <d v="2024-11-07T00:00:00"/>
    <s v="C050"/>
    <x v="4"/>
    <x v="1"/>
    <x v="1"/>
    <s v="Kaduna"/>
    <s v="Kaduna"/>
    <s v="P022"/>
    <x v="1"/>
    <s v="Phones"/>
    <s v="Phones Model 2"/>
    <n v="89.2"/>
    <n v="4"/>
    <n v="0.1"/>
    <x v="1490"/>
    <n v="2024"/>
    <x v="9"/>
    <n v="0.16995515695067265"/>
    <s v="Profit"/>
    <s v="Small Order"/>
  </r>
  <r>
    <s v="O02955"/>
    <x v="550"/>
    <d v="2023-01-06T00:00:00"/>
    <s v="C070"/>
    <x v="3"/>
    <x v="2"/>
    <x v="1"/>
    <s v="Kaduna"/>
    <s v="Kaduna"/>
    <s v="P008"/>
    <x v="2"/>
    <s v="Tables"/>
    <s v="Tables Model 3"/>
    <n v="1574.15"/>
    <n v="2"/>
    <n v="0"/>
    <x v="2759"/>
    <n v="2023"/>
    <x v="7"/>
    <n v="0.25000158815868884"/>
    <s v="Profit"/>
    <s v="Large Order"/>
  </r>
  <r>
    <s v="O02956"/>
    <x v="541"/>
    <d v="2023-02-21T00:00:00"/>
    <s v="C008"/>
    <x v="32"/>
    <x v="2"/>
    <x v="3"/>
    <s v="Lagos"/>
    <s v="Ikeja"/>
    <s v="P028"/>
    <x v="1"/>
    <s v="Accessories"/>
    <s v="Accessories Model 3"/>
    <n v="1975.09"/>
    <n v="3"/>
    <n v="0.05"/>
    <x v="2760"/>
    <n v="2023"/>
    <x v="8"/>
    <n v="0.21000055693664593"/>
    <s v="Profit"/>
    <s v="Large Order"/>
  </r>
  <r>
    <s v="O02957"/>
    <x v="238"/>
    <d v="2024-03-16T00:00:00"/>
    <s v="C001"/>
    <x v="18"/>
    <x v="0"/>
    <x v="3"/>
    <s v="Lagos"/>
    <s v="Ikeja"/>
    <s v="P003"/>
    <x v="2"/>
    <s v="Chairs"/>
    <s v="Chairs Model 3"/>
    <n v="669.44"/>
    <n v="9"/>
    <n v="0.3"/>
    <x v="2001"/>
    <n v="2024"/>
    <x v="3"/>
    <n v="9.9934273422562139E-3"/>
    <s v="Profit"/>
    <s v="Small Order"/>
  </r>
  <r>
    <s v="O02958"/>
    <x v="364"/>
    <d v="2023-06-21T00:00:00"/>
    <s v="C030"/>
    <x v="22"/>
    <x v="1"/>
    <x v="1"/>
    <s v="Kaduna"/>
    <s v="Kaduna"/>
    <s v="P002"/>
    <x v="2"/>
    <s v="Chairs"/>
    <s v="Chairs Model 2"/>
    <n v="1111.78"/>
    <n v="7"/>
    <n v="0.2"/>
    <x v="2761"/>
    <n v="2023"/>
    <x v="10"/>
    <n v="8.9999820108294812E-2"/>
    <s v="Profit"/>
    <s v="Large Order"/>
  </r>
  <r>
    <s v="O02959"/>
    <x v="603"/>
    <d v="2024-02-17T00:00:00"/>
    <s v="C027"/>
    <x v="15"/>
    <x v="2"/>
    <x v="3"/>
    <s v="Lagos"/>
    <s v="Ikeja"/>
    <s v="P014"/>
    <x v="0"/>
    <s v="Paper"/>
    <s v="Paper Model 4"/>
    <n v="686.02"/>
    <n v="5"/>
    <n v="0"/>
    <x v="2762"/>
    <n v="2024"/>
    <x v="8"/>
    <n v="0.24999271158275269"/>
    <s v="Profit"/>
    <s v="Small Order"/>
  </r>
  <r>
    <s v="O02960"/>
    <x v="193"/>
    <d v="2024-04-06T00:00:00"/>
    <s v="C018"/>
    <x v="5"/>
    <x v="0"/>
    <x v="2"/>
    <s v="Enugu"/>
    <s v="Enugu"/>
    <s v="P008"/>
    <x v="2"/>
    <s v="Tables"/>
    <s v="Tables Model 3"/>
    <n v="1152.47"/>
    <n v="2"/>
    <n v="0.05"/>
    <x v="2763"/>
    <n v="2024"/>
    <x v="4"/>
    <n v="0.21000112801200899"/>
    <s v="Profit"/>
    <s v="Large Order"/>
  </r>
  <r>
    <s v="O02961"/>
    <x v="567"/>
    <d v="2023-02-14T00:00:00"/>
    <s v="C045"/>
    <x v="8"/>
    <x v="2"/>
    <x v="2"/>
    <s v="Enugu"/>
    <s v="Enugu"/>
    <s v="P019"/>
    <x v="0"/>
    <s v="Binders"/>
    <s v="Binders Model 4"/>
    <n v="1117.67"/>
    <n v="4"/>
    <n v="0"/>
    <x v="2764"/>
    <n v="2023"/>
    <x v="8"/>
    <n v="0.2500022367961921"/>
    <s v="Profit"/>
    <s v="Large Order"/>
  </r>
  <r>
    <s v="O02962"/>
    <x v="712"/>
    <d v="2024-12-10T00:00:00"/>
    <s v="C079"/>
    <x v="6"/>
    <x v="2"/>
    <x v="1"/>
    <s v="Kaduna"/>
    <s v="Kaduna"/>
    <s v="P021"/>
    <x v="1"/>
    <s v="Phones"/>
    <s v="Phones Model 1"/>
    <n v="1005.15"/>
    <n v="9"/>
    <n v="0"/>
    <x v="2765"/>
    <n v="2024"/>
    <x v="5"/>
    <n v="0.25000248719096652"/>
    <s v="Profit"/>
    <s v="Large Order"/>
  </r>
  <r>
    <s v="O02963"/>
    <x v="19"/>
    <d v="2024-01-26T00:00:00"/>
    <s v="C041"/>
    <x v="54"/>
    <x v="2"/>
    <x v="1"/>
    <s v="Kaduna"/>
    <s v="Kaduna"/>
    <s v="P009"/>
    <x v="2"/>
    <s v="Tables"/>
    <s v="Tables Model 4"/>
    <n v="296.42"/>
    <n v="3"/>
    <n v="0.3"/>
    <x v="2766"/>
    <n v="2024"/>
    <x v="7"/>
    <n v="9.9858309155927399E-3"/>
    <s v="Profit"/>
    <s v="Small Order"/>
  </r>
  <r>
    <s v="O02964"/>
    <x v="549"/>
    <d v="2024-08-10T00:00:00"/>
    <s v="C059"/>
    <x v="60"/>
    <x v="0"/>
    <x v="1"/>
    <s v="Kaduna"/>
    <s v="Kaduna"/>
    <s v="P030"/>
    <x v="1"/>
    <s v="Accessories"/>
    <s v="Accessories Model 5"/>
    <n v="342.01"/>
    <n v="9"/>
    <n v="0.3"/>
    <x v="1109"/>
    <n v="2024"/>
    <x v="0"/>
    <n v="9.9997076108885707E-3"/>
    <s v="Profit"/>
    <s v="Small Order"/>
  </r>
  <r>
    <s v="O02965"/>
    <x v="384"/>
    <d v="2024-12-14T00:00:00"/>
    <s v="C037"/>
    <x v="25"/>
    <x v="0"/>
    <x v="1"/>
    <s v="Kaduna"/>
    <s v="Kaduna"/>
    <s v="P024"/>
    <x v="1"/>
    <s v="Phones"/>
    <s v="Phones Model 4"/>
    <n v="90.95"/>
    <n v="2"/>
    <n v="0.1"/>
    <x v="2767"/>
    <n v="2024"/>
    <x v="5"/>
    <n v="0.16998350742166027"/>
    <s v="Profit"/>
    <s v="Small Order"/>
  </r>
  <r>
    <s v="O02966"/>
    <x v="453"/>
    <d v="2023-11-12T00:00:00"/>
    <s v="C076"/>
    <x v="42"/>
    <x v="2"/>
    <x v="3"/>
    <s v="Lagos"/>
    <s v="Ikeja"/>
    <s v="P019"/>
    <x v="0"/>
    <s v="Binders"/>
    <s v="Binders Model 4"/>
    <n v="1537.12"/>
    <n v="10"/>
    <n v="0.2"/>
    <x v="2768"/>
    <n v="2023"/>
    <x v="9"/>
    <n v="8.999947954616426E-2"/>
    <s v="Profit"/>
    <s v="Large Order"/>
  </r>
  <r>
    <s v="O02967"/>
    <x v="681"/>
    <d v="2023-07-24T00:00:00"/>
    <s v="C062"/>
    <x v="95"/>
    <x v="1"/>
    <x v="1"/>
    <s v="Kaduna"/>
    <s v="Kaduna"/>
    <s v="P017"/>
    <x v="0"/>
    <s v="Binders"/>
    <s v="Binders Model 2"/>
    <n v="1880.63"/>
    <n v="2"/>
    <n v="0.2"/>
    <x v="2769"/>
    <n v="2023"/>
    <x v="1"/>
    <n v="9.0001754731127329E-2"/>
    <s v="Profit"/>
    <s v="Large Order"/>
  </r>
  <r>
    <s v="O02968"/>
    <x v="365"/>
    <d v="2024-05-31T00:00:00"/>
    <s v="C025"/>
    <x v="87"/>
    <x v="0"/>
    <x v="2"/>
    <s v="Enugu"/>
    <s v="Enugu"/>
    <s v="P014"/>
    <x v="0"/>
    <s v="Paper"/>
    <s v="Paper Model 4"/>
    <n v="1372.02"/>
    <n v="8"/>
    <n v="0.2"/>
    <x v="2770"/>
    <n v="2024"/>
    <x v="2"/>
    <n v="8.9998688065771645E-2"/>
    <s v="Profit"/>
    <s v="Large Order"/>
  </r>
  <r>
    <s v="O02969"/>
    <x v="254"/>
    <d v="2023-11-25T00:00:00"/>
    <s v="C089"/>
    <x v="9"/>
    <x v="2"/>
    <x v="0"/>
    <s v="Rivers"/>
    <s v="Port Harcourt"/>
    <s v="P017"/>
    <x v="0"/>
    <s v="Binders"/>
    <s v="Binders Model 2"/>
    <n v="1063.29"/>
    <n v="9"/>
    <n v="0.1"/>
    <x v="2771"/>
    <n v="2023"/>
    <x v="9"/>
    <n v="0.17000065833403868"/>
    <s v="Profit"/>
    <s v="Large Order"/>
  </r>
  <r>
    <s v="O02970"/>
    <x v="560"/>
    <d v="2023-12-05T00:00:00"/>
    <s v="C026"/>
    <x v="50"/>
    <x v="1"/>
    <x v="0"/>
    <s v="Rivers"/>
    <s v="Port Harcourt"/>
    <s v="P027"/>
    <x v="1"/>
    <s v="Accessories"/>
    <s v="Accessories Model 2"/>
    <n v="733.91"/>
    <n v="10"/>
    <n v="0.05"/>
    <x v="2772"/>
    <n v="2023"/>
    <x v="9"/>
    <n v="0.20999850117861865"/>
    <s v="Profit"/>
    <s v="Small Order"/>
  </r>
  <r>
    <s v="O02971"/>
    <x v="507"/>
    <d v="2024-11-04T00:00:00"/>
    <s v="C016"/>
    <x v="61"/>
    <x v="2"/>
    <x v="0"/>
    <s v="Rivers"/>
    <s v="Port Harcourt"/>
    <s v="P024"/>
    <x v="1"/>
    <s v="Phones"/>
    <s v="Phones Model 4"/>
    <n v="1969.15"/>
    <n v="4"/>
    <n v="0"/>
    <x v="2773"/>
    <n v="2024"/>
    <x v="9"/>
    <n v="0.25000126958332275"/>
    <s v="Profit"/>
    <s v="Large Order"/>
  </r>
  <r>
    <s v="O02972"/>
    <x v="616"/>
    <d v="2023-09-15T00:00:00"/>
    <s v="C002"/>
    <x v="19"/>
    <x v="2"/>
    <x v="2"/>
    <s v="Enugu"/>
    <s v="Enugu"/>
    <s v="P003"/>
    <x v="2"/>
    <s v="Chairs"/>
    <s v="Chairs Model 3"/>
    <n v="274.07"/>
    <n v="5"/>
    <n v="0"/>
    <x v="2774"/>
    <n v="2023"/>
    <x v="11"/>
    <n v="0.25000912175721529"/>
    <s v="Profit"/>
    <s v="Small Order"/>
  </r>
  <r>
    <s v="O02973"/>
    <x v="524"/>
    <d v="2023-10-22T00:00:00"/>
    <s v="C058"/>
    <x v="78"/>
    <x v="1"/>
    <x v="3"/>
    <s v="Lagos"/>
    <s v="Ikeja"/>
    <s v="P004"/>
    <x v="2"/>
    <s v="Chairs"/>
    <s v="Chairs Model 4"/>
    <n v="1568.54"/>
    <n v="4"/>
    <n v="0.3"/>
    <x v="2775"/>
    <n v="2023"/>
    <x v="6"/>
    <n v="1.000293266349599E-2"/>
    <s v="Profit"/>
    <s v="Large Order"/>
  </r>
  <r>
    <s v="O02974"/>
    <x v="586"/>
    <d v="2023-11-20T00:00:00"/>
    <s v="C088"/>
    <x v="27"/>
    <x v="1"/>
    <x v="2"/>
    <s v="Enugu"/>
    <s v="Enugu"/>
    <s v="P011"/>
    <x v="0"/>
    <s v="Paper"/>
    <s v="Paper Model 1"/>
    <n v="1311.56"/>
    <n v="6"/>
    <n v="0.05"/>
    <x v="2776"/>
    <n v="2023"/>
    <x v="9"/>
    <n v="0.21000182988197263"/>
    <s v="Profit"/>
    <s v="Large Order"/>
  </r>
  <r>
    <s v="O02975"/>
    <x v="236"/>
    <d v="2025-01-01T00:00:00"/>
    <s v="C060"/>
    <x v="89"/>
    <x v="1"/>
    <x v="3"/>
    <s v="Lagos"/>
    <s v="Ikeja"/>
    <s v="P015"/>
    <x v="0"/>
    <s v="Paper"/>
    <s v="Paper Model 5"/>
    <n v="1161.97"/>
    <n v="3"/>
    <n v="0"/>
    <x v="2777"/>
    <n v="2024"/>
    <x v="5"/>
    <n v="0.2499978484814582"/>
    <s v="Profit"/>
    <s v="Large Order"/>
  </r>
  <r>
    <s v="O02976"/>
    <x v="368"/>
    <d v="2024-09-26T00:00:00"/>
    <s v="C071"/>
    <x v="72"/>
    <x v="0"/>
    <x v="0"/>
    <s v="Rivers"/>
    <s v="Port Harcourt"/>
    <s v="P018"/>
    <x v="0"/>
    <s v="Binders"/>
    <s v="Binders Model 3"/>
    <n v="1792.48"/>
    <n v="10"/>
    <n v="0.3"/>
    <x v="64"/>
    <n v="2024"/>
    <x v="11"/>
    <n v="9.9973221458537903E-3"/>
    <s v="Profit"/>
    <s v="Large Order"/>
  </r>
  <r>
    <s v="O02977"/>
    <x v="52"/>
    <d v="2023-06-07T00:00:00"/>
    <s v="C010"/>
    <x v="35"/>
    <x v="2"/>
    <x v="1"/>
    <s v="Kaduna"/>
    <s v="Kaduna"/>
    <s v="P025"/>
    <x v="1"/>
    <s v="Phones"/>
    <s v="Phones Model 5"/>
    <n v="1421.47"/>
    <n v="7"/>
    <n v="0.05"/>
    <x v="2778"/>
    <n v="2023"/>
    <x v="10"/>
    <n v="0.2100009145462092"/>
    <s v="Profit"/>
    <s v="Large Order"/>
  </r>
  <r>
    <s v="O02978"/>
    <x v="674"/>
    <d v="2024-02-11T00:00:00"/>
    <s v="C065"/>
    <x v="68"/>
    <x v="1"/>
    <x v="0"/>
    <s v="Rivers"/>
    <s v="Port Harcourt"/>
    <s v="P012"/>
    <x v="0"/>
    <s v="Paper"/>
    <s v="Paper Model 2"/>
    <n v="371.59"/>
    <n v="10"/>
    <n v="0.2"/>
    <x v="2779"/>
    <n v="2024"/>
    <x v="8"/>
    <n v="8.9991657471944889E-2"/>
    <s v="Profit"/>
    <s v="Small Order"/>
  </r>
  <r>
    <s v="O02979"/>
    <x v="72"/>
    <d v="2023-08-20T00:00:00"/>
    <s v="C041"/>
    <x v="54"/>
    <x v="2"/>
    <x v="2"/>
    <s v="Enugu"/>
    <s v="Enugu"/>
    <s v="P023"/>
    <x v="1"/>
    <s v="Phones"/>
    <s v="Phones Model 3"/>
    <n v="225.27"/>
    <n v="7"/>
    <n v="0.3"/>
    <x v="2722"/>
    <n v="2023"/>
    <x v="0"/>
    <n v="9.9880143827407106E-3"/>
    <s v="Profit"/>
    <s v="Small Order"/>
  </r>
  <r>
    <s v="O02980"/>
    <x v="235"/>
    <d v="2024-08-27T00:00:00"/>
    <s v="C100"/>
    <x v="74"/>
    <x v="2"/>
    <x v="3"/>
    <s v="Lagos"/>
    <s v="Ikeja"/>
    <s v="P017"/>
    <x v="0"/>
    <s v="Binders"/>
    <s v="Binders Model 2"/>
    <n v="786.16"/>
    <n v="1"/>
    <n v="0"/>
    <x v="2780"/>
    <n v="2024"/>
    <x v="0"/>
    <n v="0.25"/>
    <s v="Profit"/>
    <s v="Small Order"/>
  </r>
  <r>
    <s v="O02981"/>
    <x v="265"/>
    <d v="2023-07-04T00:00:00"/>
    <s v="C085"/>
    <x v="43"/>
    <x v="2"/>
    <x v="0"/>
    <s v="Rivers"/>
    <s v="Port Harcourt"/>
    <s v="P028"/>
    <x v="1"/>
    <s v="Accessories"/>
    <s v="Accessories Model 3"/>
    <n v="930.23"/>
    <n v="3"/>
    <n v="0.05"/>
    <x v="2250"/>
    <n v="2023"/>
    <x v="10"/>
    <n v="0.21000182750502563"/>
    <s v="Profit"/>
    <s v="Small Order"/>
  </r>
  <r>
    <s v="O02982"/>
    <x v="89"/>
    <d v="2023-09-18T00:00:00"/>
    <s v="C015"/>
    <x v="39"/>
    <x v="2"/>
    <x v="2"/>
    <s v="Enugu"/>
    <s v="Enugu"/>
    <s v="P027"/>
    <x v="1"/>
    <s v="Accessories"/>
    <s v="Accessories Model 2"/>
    <n v="1604.85"/>
    <n v="7"/>
    <n v="0.3"/>
    <x v="2781"/>
    <n v="2023"/>
    <x v="11"/>
    <n v="1.000093466679129E-2"/>
    <s v="Profit"/>
    <s v="Large Order"/>
  </r>
  <r>
    <s v="O02983"/>
    <x v="41"/>
    <d v="2024-11-21T00:00:00"/>
    <s v="C086"/>
    <x v="51"/>
    <x v="1"/>
    <x v="3"/>
    <s v="Lagos"/>
    <s v="Ikeja"/>
    <s v="P005"/>
    <x v="2"/>
    <s v="Chairs"/>
    <s v="Chairs Model 5"/>
    <n v="792.36"/>
    <n v="1"/>
    <n v="0.1"/>
    <x v="2782"/>
    <n v="2024"/>
    <x v="9"/>
    <n v="0.16999848553687716"/>
    <s v="Profit"/>
    <s v="Small Order"/>
  </r>
  <r>
    <s v="O02984"/>
    <x v="165"/>
    <d v="2023-10-17T00:00:00"/>
    <s v="C030"/>
    <x v="22"/>
    <x v="1"/>
    <x v="0"/>
    <s v="Rivers"/>
    <s v="Port Harcourt"/>
    <s v="P017"/>
    <x v="0"/>
    <s v="Binders"/>
    <s v="Binders Model 2"/>
    <n v="1029.3399999999999"/>
    <n v="7"/>
    <n v="0.2"/>
    <x v="2783"/>
    <n v="2023"/>
    <x v="6"/>
    <n v="8.9999417102220855E-2"/>
    <s v="Profit"/>
    <s v="Large Order"/>
  </r>
  <r>
    <s v="O02985"/>
    <x v="578"/>
    <d v="2024-06-09T00:00:00"/>
    <s v="C035"/>
    <x v="24"/>
    <x v="2"/>
    <x v="2"/>
    <s v="Enugu"/>
    <s v="Enugu"/>
    <s v="P016"/>
    <x v="0"/>
    <s v="Binders"/>
    <s v="Binders Model 1"/>
    <n v="614.16"/>
    <n v="6"/>
    <n v="0.3"/>
    <x v="2784"/>
    <n v="2024"/>
    <x v="10"/>
    <n v="9.9973948156832099E-3"/>
    <s v="Profit"/>
    <s v="Small Order"/>
  </r>
  <r>
    <s v="O02986"/>
    <x v="188"/>
    <d v="2023-03-20T00:00:00"/>
    <s v="C089"/>
    <x v="9"/>
    <x v="2"/>
    <x v="0"/>
    <s v="Rivers"/>
    <s v="Port Harcourt"/>
    <s v="P001"/>
    <x v="2"/>
    <s v="Chairs"/>
    <s v="Chairs Model 1"/>
    <n v="998.46"/>
    <n v="5"/>
    <n v="0.1"/>
    <x v="2785"/>
    <n v="2023"/>
    <x v="3"/>
    <n v="0.17000180277627547"/>
    <s v="Profit"/>
    <s v="Small Order"/>
  </r>
  <r>
    <s v="O02987"/>
    <x v="485"/>
    <d v="2024-12-24T00:00:00"/>
    <s v="C060"/>
    <x v="89"/>
    <x v="1"/>
    <x v="3"/>
    <s v="Lagos"/>
    <s v="Ikeja"/>
    <s v="P018"/>
    <x v="0"/>
    <s v="Binders"/>
    <s v="Binders Model 3"/>
    <n v="942.08"/>
    <n v="5"/>
    <n v="0.2"/>
    <x v="2786"/>
    <n v="2024"/>
    <x v="5"/>
    <n v="9.0002972146739135E-2"/>
    <s v="Profit"/>
    <s v="Small Order"/>
  </r>
  <r>
    <s v="O02988"/>
    <x v="552"/>
    <d v="2023-08-07T00:00:00"/>
    <s v="C065"/>
    <x v="68"/>
    <x v="1"/>
    <x v="1"/>
    <s v="Kaduna"/>
    <s v="Kaduna"/>
    <s v="P025"/>
    <x v="1"/>
    <s v="Phones"/>
    <s v="Phones Model 5"/>
    <n v="1346.19"/>
    <n v="10"/>
    <n v="0.05"/>
    <x v="2787"/>
    <n v="2023"/>
    <x v="0"/>
    <n v="0.21000007428371922"/>
    <s v="Profit"/>
    <s v="Large Order"/>
  </r>
  <r>
    <s v="O02989"/>
    <x v="522"/>
    <d v="2023-01-29T00:00:00"/>
    <s v="C075"/>
    <x v="97"/>
    <x v="0"/>
    <x v="1"/>
    <s v="Kaduna"/>
    <s v="Kaduna"/>
    <s v="P013"/>
    <x v="0"/>
    <s v="Paper"/>
    <s v="Paper Model 3"/>
    <n v="1190.03"/>
    <n v="10"/>
    <n v="0.2"/>
    <x v="2788"/>
    <n v="2023"/>
    <x v="7"/>
    <n v="8.9997731149634885E-2"/>
    <s v="Profit"/>
    <s v="Large Order"/>
  </r>
  <r>
    <s v="O02990"/>
    <x v="649"/>
    <d v="2024-11-09T00:00:00"/>
    <s v="C043"/>
    <x v="81"/>
    <x v="1"/>
    <x v="1"/>
    <s v="Kaduna"/>
    <s v="Kaduna"/>
    <s v="P016"/>
    <x v="0"/>
    <s v="Binders"/>
    <s v="Binders Model 1"/>
    <n v="969.55"/>
    <n v="7"/>
    <n v="0.1"/>
    <x v="2789"/>
    <n v="2024"/>
    <x v="9"/>
    <n v="0.16999639007787118"/>
    <s v="Profit"/>
    <s v="Small Order"/>
  </r>
  <r>
    <s v="O02991"/>
    <x v="339"/>
    <d v="2023-01-31T00:00:00"/>
    <s v="C002"/>
    <x v="19"/>
    <x v="2"/>
    <x v="1"/>
    <s v="Kaduna"/>
    <s v="Kaduna"/>
    <s v="P025"/>
    <x v="1"/>
    <s v="Phones"/>
    <s v="Phones Model 5"/>
    <n v="278.06"/>
    <n v="8"/>
    <n v="0.2"/>
    <x v="2790"/>
    <n v="2023"/>
    <x v="7"/>
    <n v="9.0016543192116813E-2"/>
    <s v="Profit"/>
    <s v="Small Order"/>
  </r>
  <r>
    <s v="O02992"/>
    <x v="475"/>
    <d v="2023-09-05T00:00:00"/>
    <s v="C033"/>
    <x v="16"/>
    <x v="2"/>
    <x v="2"/>
    <s v="Enugu"/>
    <s v="Enugu"/>
    <s v="P018"/>
    <x v="0"/>
    <s v="Binders"/>
    <s v="Binders Model 3"/>
    <n v="20.100000000000001"/>
    <n v="7"/>
    <n v="0.3"/>
    <x v="2791"/>
    <n v="2023"/>
    <x v="11"/>
    <n v="9.9502487562189053E-3"/>
    <s v="Profit"/>
    <s v="Small Order"/>
  </r>
  <r>
    <s v="O02993"/>
    <x v="153"/>
    <d v="2024-06-02T00:00:00"/>
    <s v="C081"/>
    <x v="69"/>
    <x v="0"/>
    <x v="1"/>
    <s v="Kaduna"/>
    <s v="Kaduna"/>
    <s v="P020"/>
    <x v="0"/>
    <s v="Binders"/>
    <s v="Binders Model 5"/>
    <n v="1102.8900000000001"/>
    <n v="1"/>
    <n v="0.3"/>
    <x v="2792"/>
    <n v="2024"/>
    <x v="2"/>
    <n v="1.0000997379611746E-2"/>
    <s v="Profit"/>
    <s v="Large Order"/>
  </r>
  <r>
    <s v="O02994"/>
    <x v="187"/>
    <d v="2024-07-23T00:00:00"/>
    <s v="C017"/>
    <x v="41"/>
    <x v="1"/>
    <x v="2"/>
    <s v="Enugu"/>
    <s v="Enugu"/>
    <s v="P005"/>
    <x v="2"/>
    <s v="Chairs"/>
    <s v="Chairs Model 5"/>
    <n v="1196.24"/>
    <n v="2"/>
    <n v="0"/>
    <x v="2793"/>
    <n v="2024"/>
    <x v="1"/>
    <n v="0.25"/>
    <s v="Profit"/>
    <s v="Large Order"/>
  </r>
  <r>
    <s v="O02995"/>
    <x v="376"/>
    <d v="2024-03-24T00:00:00"/>
    <s v="C052"/>
    <x v="99"/>
    <x v="1"/>
    <x v="0"/>
    <s v="Rivers"/>
    <s v="Port Harcourt"/>
    <s v="P016"/>
    <x v="0"/>
    <s v="Binders"/>
    <s v="Binders Model 1"/>
    <n v="199.5"/>
    <n v="4"/>
    <n v="0.3"/>
    <x v="2794"/>
    <n v="2024"/>
    <x v="3"/>
    <n v="1.0025062656641603E-2"/>
    <s v="Profit"/>
    <s v="Small Order"/>
  </r>
  <r>
    <s v="O02996"/>
    <x v="557"/>
    <d v="2023-08-25T00:00:00"/>
    <s v="C027"/>
    <x v="15"/>
    <x v="2"/>
    <x v="0"/>
    <s v="Rivers"/>
    <s v="Port Harcourt"/>
    <s v="P013"/>
    <x v="0"/>
    <s v="Paper"/>
    <s v="Paper Model 3"/>
    <n v="1605.17"/>
    <n v="2"/>
    <n v="0.05"/>
    <x v="2795"/>
    <n v="2023"/>
    <x v="0"/>
    <n v="0.21000267884398535"/>
    <s v="Profit"/>
    <s v="Large Order"/>
  </r>
  <r>
    <s v="O02997"/>
    <x v="662"/>
    <d v="2023-01-30T00:00:00"/>
    <s v="C009"/>
    <x v="66"/>
    <x v="0"/>
    <x v="2"/>
    <s v="Enugu"/>
    <s v="Enugu"/>
    <s v="P014"/>
    <x v="0"/>
    <s v="Paper"/>
    <s v="Paper Model 4"/>
    <n v="1877.75"/>
    <n v="8"/>
    <n v="0.1"/>
    <x v="2796"/>
    <n v="2023"/>
    <x v="7"/>
    <n v="0.17000133138064175"/>
    <s v="Profit"/>
    <s v="Large Order"/>
  </r>
  <r>
    <s v="O02998"/>
    <x v="381"/>
    <d v="2024-10-28T00:00:00"/>
    <s v="C080"/>
    <x v="56"/>
    <x v="0"/>
    <x v="1"/>
    <s v="Kaduna"/>
    <s v="Kaduna"/>
    <s v="P025"/>
    <x v="1"/>
    <s v="Phones"/>
    <s v="Phones Model 5"/>
    <n v="971.58"/>
    <n v="6"/>
    <n v="0.05"/>
    <x v="2797"/>
    <n v="2024"/>
    <x v="6"/>
    <n v="0.20999814734761935"/>
    <s v="Profit"/>
    <s v="Small Order"/>
  </r>
  <r>
    <s v="O02999"/>
    <x v="714"/>
    <d v="2023-07-07T00:00:00"/>
    <s v="C076"/>
    <x v="42"/>
    <x v="2"/>
    <x v="2"/>
    <s v="Enugu"/>
    <s v="Enugu"/>
    <s v="P001"/>
    <x v="2"/>
    <s v="Chairs"/>
    <s v="Chairs Model 1"/>
    <n v="633.9"/>
    <n v="1"/>
    <n v="0.2"/>
    <x v="2798"/>
    <n v="2023"/>
    <x v="1"/>
    <n v="8.9998422464111064E-2"/>
    <s v="Profit"/>
    <s v="Small Order"/>
  </r>
  <r>
    <s v="O03000"/>
    <x v="117"/>
    <d v="2024-07-20T00:00:00"/>
    <s v="C068"/>
    <x v="7"/>
    <x v="1"/>
    <x v="3"/>
    <s v="Lagos"/>
    <s v="Ikeja"/>
    <s v="P005"/>
    <x v="2"/>
    <s v="Chairs"/>
    <s v="Chairs Model 5"/>
    <n v="412.61"/>
    <n v="6"/>
    <n v="0.3"/>
    <x v="2799"/>
    <n v="2024"/>
    <x v="1"/>
    <n v="1.0009452024914567E-2"/>
    <s v="Profit"/>
    <s v="Small Order"/>
  </r>
  <r>
    <s v="O03001"/>
    <x v="469"/>
    <d v="2023-05-01T00:00:00"/>
    <s v="C069"/>
    <x v="44"/>
    <x v="2"/>
    <x v="3"/>
    <s v="Lagos"/>
    <s v="Ikeja"/>
    <s v="P029"/>
    <x v="1"/>
    <s v="Accessories"/>
    <s v="Accessories Model 4"/>
    <n v="645.44000000000005"/>
    <n v="9"/>
    <n v="0.1"/>
    <x v="2800"/>
    <n v="2023"/>
    <x v="4"/>
    <n v="0.1699925632126921"/>
    <s v="Profit"/>
    <s v="Small Order"/>
  </r>
  <r>
    <s v="O03002"/>
    <x v="214"/>
    <d v="2024-01-18T00:00:00"/>
    <s v="C046"/>
    <x v="75"/>
    <x v="0"/>
    <x v="2"/>
    <s v="Enugu"/>
    <s v="Enugu"/>
    <s v="P024"/>
    <x v="1"/>
    <s v="Phones"/>
    <s v="Phones Model 4"/>
    <n v="1762.07"/>
    <n v="10"/>
    <n v="0.1"/>
    <x v="2801"/>
    <n v="2024"/>
    <x v="7"/>
    <n v="0.16999892172274655"/>
    <s v="Profit"/>
    <s v="Large Order"/>
  </r>
  <r>
    <s v="O03003"/>
    <x v="83"/>
    <d v="2024-03-30T00:00:00"/>
    <s v="C028"/>
    <x v="92"/>
    <x v="1"/>
    <x v="2"/>
    <s v="Enugu"/>
    <s v="Enugu"/>
    <s v="P021"/>
    <x v="1"/>
    <s v="Phones"/>
    <s v="Phones Model 1"/>
    <n v="574.49"/>
    <n v="8"/>
    <n v="0"/>
    <x v="2802"/>
    <n v="2024"/>
    <x v="3"/>
    <n v="0.24999564831415691"/>
    <s v="Profit"/>
    <s v="Small Order"/>
  </r>
  <r>
    <s v="O03004"/>
    <x v="414"/>
    <d v="2024-09-29T00:00:00"/>
    <s v="C018"/>
    <x v="5"/>
    <x v="0"/>
    <x v="3"/>
    <s v="Lagos"/>
    <s v="Ikeja"/>
    <s v="P001"/>
    <x v="2"/>
    <s v="Chairs"/>
    <s v="Chairs Model 1"/>
    <n v="988.83"/>
    <n v="6"/>
    <n v="0.2"/>
    <x v="2803"/>
    <n v="2024"/>
    <x v="11"/>
    <n v="8.9995246907961929E-2"/>
    <s v="Profit"/>
    <s v="Small Order"/>
  </r>
  <r>
    <s v="O03005"/>
    <x v="574"/>
    <d v="2023-04-19T00:00:00"/>
    <s v="C091"/>
    <x v="57"/>
    <x v="2"/>
    <x v="0"/>
    <s v="Rivers"/>
    <s v="Port Harcourt"/>
    <s v="P015"/>
    <x v="0"/>
    <s v="Paper"/>
    <s v="Paper Model 5"/>
    <n v="899.79"/>
    <n v="8"/>
    <n v="0.05"/>
    <x v="2804"/>
    <n v="2023"/>
    <x v="4"/>
    <n v="0.21000455661876663"/>
    <s v="Profit"/>
    <s v="Small Order"/>
  </r>
  <r>
    <s v="O03006"/>
    <x v="101"/>
    <d v="2023-10-11T00:00:00"/>
    <s v="C033"/>
    <x v="16"/>
    <x v="2"/>
    <x v="0"/>
    <s v="Rivers"/>
    <s v="Port Harcourt"/>
    <s v="P007"/>
    <x v="2"/>
    <s v="Tables"/>
    <s v="Tables Model 2"/>
    <n v="106.48"/>
    <n v="3"/>
    <n v="0.2"/>
    <x v="2805"/>
    <n v="2023"/>
    <x v="6"/>
    <n v="8.9969947407963935E-2"/>
    <s v="Profit"/>
    <s v="Small Order"/>
  </r>
  <r>
    <s v="O03007"/>
    <x v="186"/>
    <d v="2024-08-29T00:00:00"/>
    <s v="C048"/>
    <x v="55"/>
    <x v="1"/>
    <x v="1"/>
    <s v="Kaduna"/>
    <s v="Kaduna"/>
    <s v="P017"/>
    <x v="0"/>
    <s v="Binders"/>
    <s v="Binders Model 2"/>
    <n v="932.4"/>
    <n v="8"/>
    <n v="0.05"/>
    <x v="2806"/>
    <n v="2024"/>
    <x v="0"/>
    <n v="0.20999570999571002"/>
    <s v="Profit"/>
    <s v="Small Order"/>
  </r>
  <r>
    <s v="O03008"/>
    <x v="522"/>
    <d v="2023-01-31T00:00:00"/>
    <s v="C086"/>
    <x v="51"/>
    <x v="1"/>
    <x v="1"/>
    <s v="Kaduna"/>
    <s v="Kaduna"/>
    <s v="P003"/>
    <x v="2"/>
    <s v="Chairs"/>
    <s v="Chairs Model 3"/>
    <n v="307.67"/>
    <n v="5"/>
    <n v="0"/>
    <x v="2807"/>
    <n v="2023"/>
    <x v="7"/>
    <n v="0.25000812558910518"/>
    <s v="Profit"/>
    <s v="Small Order"/>
  </r>
  <r>
    <s v="O03009"/>
    <x v="128"/>
    <d v="2024-12-20T00:00:00"/>
    <s v="C100"/>
    <x v="74"/>
    <x v="2"/>
    <x v="0"/>
    <s v="Rivers"/>
    <s v="Port Harcourt"/>
    <s v="P012"/>
    <x v="0"/>
    <s v="Paper"/>
    <s v="Paper Model 2"/>
    <n v="1787.77"/>
    <n v="3"/>
    <n v="0.05"/>
    <x v="2808"/>
    <n v="2024"/>
    <x v="5"/>
    <n v="0.2099990490946822"/>
    <s v="Profit"/>
    <s v="Large Order"/>
  </r>
  <r>
    <s v="O03010"/>
    <x v="26"/>
    <d v="2024-09-06T00:00:00"/>
    <s v="C021"/>
    <x v="73"/>
    <x v="2"/>
    <x v="3"/>
    <s v="Lagos"/>
    <s v="Ikeja"/>
    <s v="P015"/>
    <x v="0"/>
    <s v="Paper"/>
    <s v="Paper Model 5"/>
    <n v="1685.42"/>
    <n v="7"/>
    <n v="0.1"/>
    <x v="2809"/>
    <n v="2024"/>
    <x v="0"/>
    <n v="0.16999916934651302"/>
    <s v="Profit"/>
    <s v="Large Order"/>
  </r>
  <r>
    <s v="O03011"/>
    <x v="321"/>
    <d v="2024-02-06T00:00:00"/>
    <s v="C082"/>
    <x v="20"/>
    <x v="2"/>
    <x v="0"/>
    <s v="Rivers"/>
    <s v="Port Harcourt"/>
    <s v="P008"/>
    <x v="2"/>
    <s v="Tables"/>
    <s v="Tables Model 3"/>
    <n v="895.55"/>
    <n v="7"/>
    <n v="0"/>
    <x v="2810"/>
    <n v="2024"/>
    <x v="7"/>
    <n v="0.25000279158059291"/>
    <s v="Profit"/>
    <s v="Small Order"/>
  </r>
  <r>
    <s v="O03012"/>
    <x v="252"/>
    <d v="2024-02-29T00:00:00"/>
    <s v="C030"/>
    <x v="22"/>
    <x v="1"/>
    <x v="1"/>
    <s v="Kaduna"/>
    <s v="Kaduna"/>
    <s v="P008"/>
    <x v="2"/>
    <s v="Tables"/>
    <s v="Tables Model 3"/>
    <n v="950.56"/>
    <n v="5"/>
    <n v="0.2"/>
    <x v="2811"/>
    <n v="2024"/>
    <x v="8"/>
    <n v="8.9999579195421647E-2"/>
    <s v="Profit"/>
    <s v="Small Order"/>
  </r>
  <r>
    <s v="O03013"/>
    <x v="39"/>
    <d v="2023-07-18T00:00:00"/>
    <s v="C082"/>
    <x v="20"/>
    <x v="2"/>
    <x v="1"/>
    <s v="Kaduna"/>
    <s v="Kaduna"/>
    <s v="P011"/>
    <x v="0"/>
    <s v="Paper"/>
    <s v="Paper Model 1"/>
    <n v="1229.42"/>
    <n v="4"/>
    <n v="0.1"/>
    <x v="2812"/>
    <n v="2023"/>
    <x v="1"/>
    <n v="0.16999886125164712"/>
    <s v="Profit"/>
    <s v="Large Order"/>
  </r>
  <r>
    <s v="O03014"/>
    <x v="39"/>
    <d v="2023-07-14T00:00:00"/>
    <s v="C056"/>
    <x v="17"/>
    <x v="0"/>
    <x v="1"/>
    <s v="Kaduna"/>
    <s v="Kaduna"/>
    <s v="P007"/>
    <x v="2"/>
    <s v="Tables"/>
    <s v="Tables Model 2"/>
    <n v="146.04"/>
    <n v="1"/>
    <n v="0"/>
    <x v="2813"/>
    <n v="2023"/>
    <x v="1"/>
    <n v="0.25"/>
    <s v="Profit"/>
    <s v="Small Order"/>
  </r>
  <r>
    <s v="O03015"/>
    <x v="552"/>
    <d v="2023-08-08T00:00:00"/>
    <s v="C066"/>
    <x v="63"/>
    <x v="1"/>
    <x v="3"/>
    <s v="Lagos"/>
    <s v="Ikeja"/>
    <s v="P002"/>
    <x v="2"/>
    <s v="Chairs"/>
    <s v="Chairs Model 2"/>
    <n v="1954.87"/>
    <n v="9"/>
    <n v="0.3"/>
    <x v="2814"/>
    <n v="2023"/>
    <x v="0"/>
    <n v="1.0000665005857168E-2"/>
    <s v="Profit"/>
    <s v="Large Order"/>
  </r>
  <r>
    <s v="O03016"/>
    <x v="445"/>
    <d v="2024-10-03T00:00:00"/>
    <s v="C026"/>
    <x v="50"/>
    <x v="1"/>
    <x v="0"/>
    <s v="Rivers"/>
    <s v="Port Harcourt"/>
    <s v="P013"/>
    <x v="0"/>
    <s v="Paper"/>
    <s v="Paper Model 3"/>
    <n v="1975.07"/>
    <n v="2"/>
    <n v="0.1"/>
    <x v="2815"/>
    <n v="2024"/>
    <x v="11"/>
    <n v="0.16999903800877944"/>
    <s v="Profit"/>
    <s v="Large Order"/>
  </r>
  <r>
    <s v="O03017"/>
    <x v="702"/>
    <d v="2024-04-18T00:00:00"/>
    <s v="C013"/>
    <x v="86"/>
    <x v="0"/>
    <x v="3"/>
    <s v="Lagos"/>
    <s v="Ikeja"/>
    <s v="P004"/>
    <x v="2"/>
    <s v="Chairs"/>
    <s v="Chairs Model 4"/>
    <n v="1405.06"/>
    <n v="4"/>
    <n v="0.2"/>
    <x v="2816"/>
    <n v="2024"/>
    <x v="4"/>
    <n v="9.0003273881542431E-2"/>
    <s v="Profit"/>
    <s v="Large Order"/>
  </r>
  <r>
    <s v="O03018"/>
    <x v="330"/>
    <d v="2024-02-01T00:00:00"/>
    <s v="C027"/>
    <x v="15"/>
    <x v="2"/>
    <x v="3"/>
    <s v="Lagos"/>
    <s v="Ikeja"/>
    <s v="P018"/>
    <x v="0"/>
    <s v="Binders"/>
    <s v="Binders Model 3"/>
    <n v="1659.41"/>
    <n v="7"/>
    <n v="0.3"/>
    <x v="725"/>
    <n v="2024"/>
    <x v="7"/>
    <n v="9.9975292423210658E-3"/>
    <s v="Profit"/>
    <s v="Large Order"/>
  </r>
  <r>
    <s v="O03019"/>
    <x v="248"/>
    <d v="2024-08-04T00:00:00"/>
    <s v="C032"/>
    <x v="48"/>
    <x v="0"/>
    <x v="0"/>
    <s v="Rivers"/>
    <s v="Port Harcourt"/>
    <s v="P006"/>
    <x v="2"/>
    <s v="Tables"/>
    <s v="Tables Model 1"/>
    <n v="56.12"/>
    <n v="7"/>
    <n v="0.2"/>
    <x v="2817"/>
    <n v="2024"/>
    <x v="0"/>
    <n v="8.9985744832501782E-2"/>
    <s v="Profit"/>
    <s v="Small Order"/>
  </r>
  <r>
    <s v="O03020"/>
    <x v="359"/>
    <d v="2024-01-16T00:00:00"/>
    <s v="C013"/>
    <x v="86"/>
    <x v="0"/>
    <x v="0"/>
    <s v="Rivers"/>
    <s v="Port Harcourt"/>
    <s v="P013"/>
    <x v="0"/>
    <s v="Paper"/>
    <s v="Paper Model 3"/>
    <n v="97.65"/>
    <n v="7"/>
    <n v="0.05"/>
    <x v="2818"/>
    <n v="2024"/>
    <x v="7"/>
    <n v="0.21003584229390682"/>
    <s v="Profit"/>
    <s v="Small Order"/>
  </r>
  <r>
    <s v="O03021"/>
    <x v="332"/>
    <d v="2023-04-12T00:00:00"/>
    <s v="C025"/>
    <x v="87"/>
    <x v="0"/>
    <x v="2"/>
    <s v="Enugu"/>
    <s v="Enugu"/>
    <s v="P026"/>
    <x v="1"/>
    <s v="Accessories"/>
    <s v="Accessories Model 1"/>
    <n v="1107.3499999999999"/>
    <n v="10"/>
    <n v="0.2"/>
    <x v="539"/>
    <n v="2023"/>
    <x v="4"/>
    <n v="8.9998645414728864E-2"/>
    <s v="Profit"/>
    <s v="Large Order"/>
  </r>
  <r>
    <s v="O03022"/>
    <x v="493"/>
    <d v="2024-10-05T00:00:00"/>
    <s v="C041"/>
    <x v="54"/>
    <x v="2"/>
    <x v="2"/>
    <s v="Enugu"/>
    <s v="Enugu"/>
    <s v="P002"/>
    <x v="2"/>
    <s v="Chairs"/>
    <s v="Chairs Model 2"/>
    <n v="399.62"/>
    <n v="7"/>
    <n v="0.05"/>
    <x v="2819"/>
    <n v="2024"/>
    <x v="6"/>
    <n v="0.20999949952454833"/>
    <s v="Profit"/>
    <s v="Small Order"/>
  </r>
  <r>
    <s v="O03023"/>
    <x v="21"/>
    <d v="2024-04-22T00:00:00"/>
    <s v="C036"/>
    <x v="84"/>
    <x v="1"/>
    <x v="3"/>
    <s v="Lagos"/>
    <s v="Ikeja"/>
    <s v="P020"/>
    <x v="0"/>
    <s v="Binders"/>
    <s v="Binders Model 5"/>
    <n v="212.12"/>
    <n v="4"/>
    <n v="0.1"/>
    <x v="2820"/>
    <n v="2024"/>
    <x v="4"/>
    <n v="0.16999811427493872"/>
    <s v="Profit"/>
    <s v="Small Order"/>
  </r>
  <r>
    <s v="O03024"/>
    <x v="191"/>
    <d v="2023-12-23T00:00:00"/>
    <s v="C069"/>
    <x v="44"/>
    <x v="2"/>
    <x v="1"/>
    <s v="Kaduna"/>
    <s v="Kaduna"/>
    <s v="P016"/>
    <x v="0"/>
    <s v="Binders"/>
    <s v="Binders Model 1"/>
    <n v="28.28"/>
    <n v="10"/>
    <n v="0"/>
    <x v="2821"/>
    <n v="2023"/>
    <x v="5"/>
    <n v="0.25"/>
    <s v="Profit"/>
    <s v="Small Order"/>
  </r>
  <r>
    <s v="O03025"/>
    <x v="293"/>
    <d v="2023-09-18T00:00:00"/>
    <s v="C035"/>
    <x v="24"/>
    <x v="2"/>
    <x v="0"/>
    <s v="Rivers"/>
    <s v="Port Harcourt"/>
    <s v="P011"/>
    <x v="0"/>
    <s v="Paper"/>
    <s v="Paper Model 1"/>
    <n v="1702.05"/>
    <n v="3"/>
    <n v="0"/>
    <x v="2822"/>
    <n v="2023"/>
    <x v="11"/>
    <n v="0.24999853118298523"/>
    <s v="Profit"/>
    <s v="Large Order"/>
  </r>
  <r>
    <s v="O03026"/>
    <x v="441"/>
    <d v="2024-08-05T00:00:00"/>
    <s v="C006"/>
    <x v="91"/>
    <x v="1"/>
    <x v="1"/>
    <s v="Kaduna"/>
    <s v="Kaduna"/>
    <s v="P026"/>
    <x v="1"/>
    <s v="Accessories"/>
    <s v="Accessories Model 1"/>
    <n v="1524.25"/>
    <n v="2"/>
    <n v="0.05"/>
    <x v="2823"/>
    <n v="2024"/>
    <x v="0"/>
    <n v="0.20999835984910611"/>
    <s v="Profit"/>
    <s v="Large Order"/>
  </r>
  <r>
    <s v="O03027"/>
    <x v="637"/>
    <d v="2024-06-23T00:00:00"/>
    <s v="C070"/>
    <x v="3"/>
    <x v="2"/>
    <x v="1"/>
    <s v="Kaduna"/>
    <s v="Kaduna"/>
    <s v="P006"/>
    <x v="2"/>
    <s v="Tables"/>
    <s v="Tables Model 1"/>
    <n v="1665.63"/>
    <n v="7"/>
    <n v="0.2"/>
    <x v="2824"/>
    <n v="2024"/>
    <x v="10"/>
    <n v="9.00019812323265E-2"/>
    <s v="Profit"/>
    <s v="Large Order"/>
  </r>
  <r>
    <s v="O03028"/>
    <x v="529"/>
    <d v="2024-04-29T00:00:00"/>
    <s v="C064"/>
    <x v="76"/>
    <x v="2"/>
    <x v="3"/>
    <s v="Lagos"/>
    <s v="Ikeja"/>
    <s v="P029"/>
    <x v="1"/>
    <s v="Accessories"/>
    <s v="Accessories Model 4"/>
    <n v="491.5"/>
    <n v="6"/>
    <n v="0.3"/>
    <x v="2825"/>
    <n v="2024"/>
    <x v="4"/>
    <n v="1.0010172939979654E-2"/>
    <s v="Profit"/>
    <s v="Small Order"/>
  </r>
  <r>
    <s v="O03029"/>
    <x v="289"/>
    <d v="2023-12-09T00:00:00"/>
    <s v="C071"/>
    <x v="72"/>
    <x v="0"/>
    <x v="3"/>
    <s v="Lagos"/>
    <s v="Ikeja"/>
    <s v="P026"/>
    <x v="1"/>
    <s v="Accessories"/>
    <s v="Accessories Model 1"/>
    <n v="84.32"/>
    <n v="2"/>
    <n v="0.1"/>
    <x v="2826"/>
    <n v="2023"/>
    <x v="5"/>
    <n v="0.16994781783681215"/>
    <s v="Profit"/>
    <s v="Small Order"/>
  </r>
  <r>
    <s v="O03030"/>
    <x v="199"/>
    <d v="2024-08-23T00:00:00"/>
    <s v="C095"/>
    <x v="58"/>
    <x v="2"/>
    <x v="0"/>
    <s v="Rivers"/>
    <s v="Port Harcourt"/>
    <s v="P021"/>
    <x v="1"/>
    <s v="Phones"/>
    <s v="Phones Model 1"/>
    <n v="878.91"/>
    <n v="7"/>
    <n v="0"/>
    <x v="2827"/>
    <n v="2024"/>
    <x v="0"/>
    <n v="0.25000284443230819"/>
    <s v="Profit"/>
    <s v="Small Order"/>
  </r>
  <r>
    <s v="O03031"/>
    <x v="328"/>
    <d v="2023-03-06T00:00:00"/>
    <s v="C075"/>
    <x v="97"/>
    <x v="0"/>
    <x v="2"/>
    <s v="Enugu"/>
    <s v="Enugu"/>
    <s v="P024"/>
    <x v="1"/>
    <s v="Phones"/>
    <s v="Phones Model 4"/>
    <n v="1896.92"/>
    <n v="6"/>
    <n v="0"/>
    <x v="2828"/>
    <n v="2023"/>
    <x v="8"/>
    <n v="0.25"/>
    <s v="Profit"/>
    <s v="Large Order"/>
  </r>
  <r>
    <s v="O03032"/>
    <x v="703"/>
    <d v="2024-02-20T00:00:00"/>
    <s v="C030"/>
    <x v="22"/>
    <x v="1"/>
    <x v="2"/>
    <s v="Enugu"/>
    <s v="Enugu"/>
    <s v="P004"/>
    <x v="2"/>
    <s v="Chairs"/>
    <s v="Chairs Model 4"/>
    <n v="1499.14"/>
    <n v="2"/>
    <n v="0"/>
    <x v="2829"/>
    <n v="2024"/>
    <x v="8"/>
    <n v="0.25000333524554075"/>
    <s v="Profit"/>
    <s v="Large Order"/>
  </r>
  <r>
    <s v="O03033"/>
    <x v="611"/>
    <d v="2023-12-16T00:00:00"/>
    <s v="C047"/>
    <x v="30"/>
    <x v="0"/>
    <x v="0"/>
    <s v="Rivers"/>
    <s v="Port Harcourt"/>
    <s v="P018"/>
    <x v="0"/>
    <s v="Binders"/>
    <s v="Binders Model 3"/>
    <n v="703.09"/>
    <n v="10"/>
    <n v="0.3"/>
    <x v="1011"/>
    <n v="2023"/>
    <x v="5"/>
    <n v="9.9987199362812727E-3"/>
    <s v="Profit"/>
    <s v="Small Order"/>
  </r>
  <r>
    <s v="O03034"/>
    <x v="223"/>
    <d v="2023-03-20T00:00:00"/>
    <s v="C082"/>
    <x v="20"/>
    <x v="2"/>
    <x v="1"/>
    <s v="Kaduna"/>
    <s v="Kaduna"/>
    <s v="P006"/>
    <x v="2"/>
    <s v="Tables"/>
    <s v="Tables Model 1"/>
    <n v="846.51"/>
    <n v="3"/>
    <n v="0.1"/>
    <x v="2830"/>
    <n v="2023"/>
    <x v="3"/>
    <n v="0.1700038983591452"/>
    <s v="Profit"/>
    <s v="Small Order"/>
  </r>
  <r>
    <s v="O03035"/>
    <x v="475"/>
    <d v="2023-09-09T00:00:00"/>
    <s v="C097"/>
    <x v="94"/>
    <x v="2"/>
    <x v="3"/>
    <s v="Lagos"/>
    <s v="Ikeja"/>
    <s v="P018"/>
    <x v="0"/>
    <s v="Binders"/>
    <s v="Binders Model 3"/>
    <n v="1483.58"/>
    <n v="9"/>
    <n v="0.1"/>
    <x v="2831"/>
    <n v="2023"/>
    <x v="11"/>
    <n v="0.17000094366330096"/>
    <s v="Profit"/>
    <s v="Large Order"/>
  </r>
  <r>
    <s v="O03036"/>
    <x v="123"/>
    <d v="2023-06-02T00:00:00"/>
    <s v="C011"/>
    <x v="1"/>
    <x v="1"/>
    <x v="3"/>
    <s v="Lagos"/>
    <s v="Ikeja"/>
    <s v="P007"/>
    <x v="2"/>
    <s v="Tables"/>
    <s v="Tables Model 2"/>
    <n v="1558.73"/>
    <n v="5"/>
    <n v="0.05"/>
    <x v="2832"/>
    <n v="2023"/>
    <x v="2"/>
    <n v="0.20999788289184143"/>
    <s v="Profit"/>
    <s v="Large Order"/>
  </r>
  <r>
    <s v="O03037"/>
    <x v="302"/>
    <d v="2023-02-07T00:00:00"/>
    <s v="C059"/>
    <x v="60"/>
    <x v="0"/>
    <x v="0"/>
    <s v="Rivers"/>
    <s v="Port Harcourt"/>
    <s v="P020"/>
    <x v="0"/>
    <s v="Binders"/>
    <s v="Binders Model 5"/>
    <n v="533.02"/>
    <n v="2"/>
    <n v="0.05"/>
    <x v="2833"/>
    <n v="2023"/>
    <x v="8"/>
    <n v="0.20999212037071782"/>
    <s v="Profit"/>
    <s v="Small Order"/>
  </r>
  <r>
    <s v="O03038"/>
    <x v="438"/>
    <d v="2024-10-21T00:00:00"/>
    <s v="C045"/>
    <x v="8"/>
    <x v="2"/>
    <x v="0"/>
    <s v="Rivers"/>
    <s v="Port Harcourt"/>
    <s v="P001"/>
    <x v="2"/>
    <s v="Chairs"/>
    <s v="Chairs Model 1"/>
    <n v="1342.95"/>
    <n v="9"/>
    <n v="0"/>
    <x v="1237"/>
    <n v="2024"/>
    <x v="6"/>
    <n v="0.25000186157340182"/>
    <s v="Profit"/>
    <s v="Large Order"/>
  </r>
  <r>
    <s v="O03039"/>
    <x v="202"/>
    <d v="2024-01-02T00:00:00"/>
    <s v="C017"/>
    <x v="41"/>
    <x v="1"/>
    <x v="2"/>
    <s v="Enugu"/>
    <s v="Enugu"/>
    <s v="P012"/>
    <x v="0"/>
    <s v="Paper"/>
    <s v="Paper Model 2"/>
    <n v="124.81"/>
    <n v="4"/>
    <n v="0.05"/>
    <x v="2834"/>
    <n v="2023"/>
    <x v="5"/>
    <n v="0.20999919878214887"/>
    <s v="Profit"/>
    <s v="Small Order"/>
  </r>
  <r>
    <s v="O03040"/>
    <x v="94"/>
    <d v="2024-04-27T00:00:00"/>
    <s v="C056"/>
    <x v="17"/>
    <x v="0"/>
    <x v="1"/>
    <s v="Kaduna"/>
    <s v="Kaduna"/>
    <s v="P004"/>
    <x v="2"/>
    <s v="Chairs"/>
    <s v="Chairs Model 4"/>
    <n v="1656.8"/>
    <n v="3"/>
    <n v="0.1"/>
    <x v="2835"/>
    <n v="2024"/>
    <x v="4"/>
    <n v="0.17000241429261229"/>
    <s v="Profit"/>
    <s v="Large Order"/>
  </r>
  <r>
    <s v="O03041"/>
    <x v="450"/>
    <d v="2024-07-01T00:00:00"/>
    <s v="C048"/>
    <x v="55"/>
    <x v="1"/>
    <x v="2"/>
    <s v="Enugu"/>
    <s v="Enugu"/>
    <s v="P025"/>
    <x v="1"/>
    <s v="Phones"/>
    <s v="Phones Model 5"/>
    <n v="1841.84"/>
    <n v="6"/>
    <n v="0.1"/>
    <x v="2836"/>
    <n v="2024"/>
    <x v="10"/>
    <n v="0.16999847978108848"/>
    <s v="Profit"/>
    <s v="Large Order"/>
  </r>
  <r>
    <s v="O03042"/>
    <x v="624"/>
    <d v="2023-04-04T00:00:00"/>
    <s v="C079"/>
    <x v="6"/>
    <x v="2"/>
    <x v="0"/>
    <s v="Rivers"/>
    <s v="Port Harcourt"/>
    <s v="P004"/>
    <x v="2"/>
    <s v="Chairs"/>
    <s v="Chairs Model 4"/>
    <n v="859.07"/>
    <n v="5"/>
    <n v="0"/>
    <x v="2837"/>
    <n v="2023"/>
    <x v="3"/>
    <n v="0.25000291012373843"/>
    <s v="Profit"/>
    <s v="Small Order"/>
  </r>
  <r>
    <s v="O03043"/>
    <x v="208"/>
    <d v="2024-02-04T00:00:00"/>
    <s v="C056"/>
    <x v="17"/>
    <x v="0"/>
    <x v="0"/>
    <s v="Rivers"/>
    <s v="Port Harcourt"/>
    <s v="P010"/>
    <x v="2"/>
    <s v="Tables"/>
    <s v="Tables Model 5"/>
    <n v="126.68"/>
    <n v="8"/>
    <n v="0.1"/>
    <x v="2838"/>
    <n v="2024"/>
    <x v="7"/>
    <n v="0.17003473318598042"/>
    <s v="Profit"/>
    <s v="Small Order"/>
  </r>
  <r>
    <s v="O03044"/>
    <x v="114"/>
    <d v="2024-04-26T00:00:00"/>
    <s v="C015"/>
    <x v="39"/>
    <x v="2"/>
    <x v="3"/>
    <s v="Lagos"/>
    <s v="Ikeja"/>
    <s v="P019"/>
    <x v="0"/>
    <s v="Binders"/>
    <s v="Binders Model 4"/>
    <n v="980.25"/>
    <n v="4"/>
    <n v="0.1"/>
    <x v="2839"/>
    <n v="2024"/>
    <x v="4"/>
    <n v="0.16999744963019636"/>
    <s v="Profit"/>
    <s v="Small Order"/>
  </r>
  <r>
    <s v="O03045"/>
    <x v="541"/>
    <d v="2023-02-22T00:00:00"/>
    <s v="C039"/>
    <x v="0"/>
    <x v="0"/>
    <x v="0"/>
    <s v="Rivers"/>
    <s v="Port Harcourt"/>
    <s v="P001"/>
    <x v="2"/>
    <s v="Chairs"/>
    <s v="Chairs Model 1"/>
    <n v="1943.38"/>
    <n v="4"/>
    <n v="0.05"/>
    <x v="2840"/>
    <n v="2023"/>
    <x v="8"/>
    <n v="0.21000010291348062"/>
    <s v="Profit"/>
    <s v="Large Order"/>
  </r>
  <r>
    <s v="O03046"/>
    <x v="132"/>
    <d v="2024-07-09T00:00:00"/>
    <s v="C020"/>
    <x v="12"/>
    <x v="0"/>
    <x v="2"/>
    <s v="Enugu"/>
    <s v="Enugu"/>
    <s v="P013"/>
    <x v="0"/>
    <s v="Paper"/>
    <s v="Paper Model 3"/>
    <n v="246.88"/>
    <n v="1"/>
    <n v="0.1"/>
    <x v="2841"/>
    <n v="2024"/>
    <x v="1"/>
    <n v="0.17000162022034995"/>
    <s v="Profit"/>
    <s v="Small Order"/>
  </r>
  <r>
    <s v="O03047"/>
    <x v="430"/>
    <d v="2024-06-02T00:00:00"/>
    <s v="C085"/>
    <x v="43"/>
    <x v="2"/>
    <x v="1"/>
    <s v="Kaduna"/>
    <s v="Kaduna"/>
    <s v="P005"/>
    <x v="2"/>
    <s v="Chairs"/>
    <s v="Chairs Model 5"/>
    <n v="1235.55"/>
    <n v="7"/>
    <n v="0.3"/>
    <x v="2842"/>
    <n v="2024"/>
    <x v="2"/>
    <n v="1.0003642102707296E-2"/>
    <s v="Profit"/>
    <s v="Large Order"/>
  </r>
  <r>
    <s v="O03048"/>
    <x v="601"/>
    <d v="2023-04-25T00:00:00"/>
    <s v="C007"/>
    <x v="88"/>
    <x v="0"/>
    <x v="0"/>
    <s v="Rivers"/>
    <s v="Port Harcourt"/>
    <s v="P028"/>
    <x v="1"/>
    <s v="Accessories"/>
    <s v="Accessories Model 3"/>
    <n v="174.93"/>
    <n v="7"/>
    <n v="0"/>
    <x v="2843"/>
    <n v="2023"/>
    <x v="4"/>
    <n v="0.2499857085691419"/>
    <s v="Profit"/>
    <s v="Small Order"/>
  </r>
  <r>
    <s v="O03049"/>
    <x v="701"/>
    <d v="2023-06-30T00:00:00"/>
    <s v="C086"/>
    <x v="51"/>
    <x v="1"/>
    <x v="3"/>
    <s v="Lagos"/>
    <s v="Ikeja"/>
    <s v="P007"/>
    <x v="2"/>
    <s v="Tables"/>
    <s v="Tables Model 2"/>
    <n v="1099.02"/>
    <n v="2"/>
    <n v="0.2"/>
    <x v="2844"/>
    <n v="2023"/>
    <x v="10"/>
    <n v="8.9998362177212424E-2"/>
    <s v="Profit"/>
    <s v="Large Order"/>
  </r>
  <r>
    <s v="O03050"/>
    <x v="633"/>
    <d v="2023-01-10T00:00:00"/>
    <s v="C046"/>
    <x v="75"/>
    <x v="0"/>
    <x v="3"/>
    <s v="Lagos"/>
    <s v="Ikeja"/>
    <s v="P014"/>
    <x v="0"/>
    <s v="Paper"/>
    <s v="Paper Model 4"/>
    <n v="1285.43"/>
    <n v="3"/>
    <n v="0.2"/>
    <x v="2845"/>
    <n v="2023"/>
    <x v="7"/>
    <n v="9.0001011334728445E-2"/>
    <s v="Profit"/>
    <s v="Large Order"/>
  </r>
  <r>
    <s v="O03051"/>
    <x v="704"/>
    <d v="2024-10-09T00:00:00"/>
    <s v="C089"/>
    <x v="9"/>
    <x v="2"/>
    <x v="2"/>
    <s v="Enugu"/>
    <s v="Enugu"/>
    <s v="P013"/>
    <x v="0"/>
    <s v="Paper"/>
    <s v="Paper Model 3"/>
    <n v="535.62"/>
    <n v="4"/>
    <n v="0.1"/>
    <x v="2846"/>
    <n v="2024"/>
    <x v="6"/>
    <n v="0.17000858817818604"/>
    <s v="Profit"/>
    <s v="Small Order"/>
  </r>
  <r>
    <s v="O03052"/>
    <x v="552"/>
    <d v="2023-08-04T00:00:00"/>
    <s v="C069"/>
    <x v="44"/>
    <x v="2"/>
    <x v="2"/>
    <s v="Enugu"/>
    <s v="Enugu"/>
    <s v="P009"/>
    <x v="2"/>
    <s v="Tables"/>
    <s v="Tables Model 4"/>
    <n v="465.09"/>
    <n v="7"/>
    <n v="0.2"/>
    <x v="2847"/>
    <n v="2023"/>
    <x v="0"/>
    <n v="9.0004085230815545E-2"/>
    <s v="Profit"/>
    <s v="Small Order"/>
  </r>
  <r>
    <s v="O03053"/>
    <x v="451"/>
    <d v="2023-05-12T00:00:00"/>
    <s v="C077"/>
    <x v="59"/>
    <x v="1"/>
    <x v="0"/>
    <s v="Rivers"/>
    <s v="Port Harcourt"/>
    <s v="P010"/>
    <x v="2"/>
    <s v="Tables"/>
    <s v="Tables Model 5"/>
    <n v="1366.53"/>
    <n v="10"/>
    <n v="0"/>
    <x v="2848"/>
    <n v="2023"/>
    <x v="2"/>
    <n v="0.24999817054876219"/>
    <s v="Profit"/>
    <s v="Large Order"/>
  </r>
  <r>
    <s v="O03054"/>
    <x v="396"/>
    <d v="2023-09-20T00:00:00"/>
    <s v="C090"/>
    <x v="93"/>
    <x v="2"/>
    <x v="3"/>
    <s v="Lagos"/>
    <s v="Ikeja"/>
    <s v="P012"/>
    <x v="0"/>
    <s v="Paper"/>
    <s v="Paper Model 2"/>
    <n v="716.32"/>
    <n v="10"/>
    <n v="0"/>
    <x v="2849"/>
    <n v="2023"/>
    <x v="11"/>
    <n v="0.25"/>
    <s v="Profit"/>
    <s v="Small Order"/>
  </r>
  <r>
    <s v="O03055"/>
    <x v="704"/>
    <d v="2024-10-05T00:00:00"/>
    <s v="C049"/>
    <x v="82"/>
    <x v="2"/>
    <x v="1"/>
    <s v="Kaduna"/>
    <s v="Kaduna"/>
    <s v="P025"/>
    <x v="1"/>
    <s v="Phones"/>
    <s v="Phones Model 5"/>
    <n v="1282.78"/>
    <n v="6"/>
    <n v="0.2"/>
    <x v="2850"/>
    <n v="2024"/>
    <x v="6"/>
    <n v="8.9999844088620037E-2"/>
    <s v="Profit"/>
    <s v="Large Order"/>
  </r>
  <r>
    <s v="O03056"/>
    <x v="40"/>
    <d v="2023-07-26T00:00:00"/>
    <s v="C091"/>
    <x v="57"/>
    <x v="2"/>
    <x v="1"/>
    <s v="Kaduna"/>
    <s v="Kaduna"/>
    <s v="P002"/>
    <x v="2"/>
    <s v="Chairs"/>
    <s v="Chairs Model 2"/>
    <n v="1529.54"/>
    <n v="1"/>
    <n v="0.3"/>
    <x v="2851"/>
    <n v="2023"/>
    <x v="1"/>
    <n v="1.0003007440145404E-2"/>
    <s v="Profit"/>
    <s v="Large Order"/>
  </r>
  <r>
    <s v="O03057"/>
    <x v="349"/>
    <d v="2023-04-24T00:00:00"/>
    <s v="C050"/>
    <x v="4"/>
    <x v="1"/>
    <x v="2"/>
    <s v="Enugu"/>
    <s v="Enugu"/>
    <s v="P020"/>
    <x v="0"/>
    <s v="Binders"/>
    <s v="Binders Model 5"/>
    <n v="836.47"/>
    <n v="10"/>
    <n v="0.1"/>
    <x v="2852"/>
    <n v="2023"/>
    <x v="4"/>
    <n v="0.17000011955001373"/>
    <s v="Profit"/>
    <s v="Small Order"/>
  </r>
  <r>
    <s v="O03058"/>
    <x v="727"/>
    <d v="2024-11-15T00:00:00"/>
    <s v="C051"/>
    <x v="67"/>
    <x v="1"/>
    <x v="0"/>
    <s v="Rivers"/>
    <s v="Port Harcourt"/>
    <s v="P012"/>
    <x v="0"/>
    <s v="Paper"/>
    <s v="Paper Model 2"/>
    <n v="709.24"/>
    <n v="9"/>
    <n v="0"/>
    <x v="2853"/>
    <n v="2024"/>
    <x v="9"/>
    <n v="0.25"/>
    <s v="Profit"/>
    <s v="Small Order"/>
  </r>
  <r>
    <s v="O03059"/>
    <x v="591"/>
    <d v="2024-01-02T00:00:00"/>
    <s v="C041"/>
    <x v="54"/>
    <x v="2"/>
    <x v="2"/>
    <s v="Enugu"/>
    <s v="Enugu"/>
    <s v="P003"/>
    <x v="2"/>
    <s v="Chairs"/>
    <s v="Chairs Model 3"/>
    <n v="1864.28"/>
    <n v="3"/>
    <n v="0"/>
    <x v="2854"/>
    <n v="2023"/>
    <x v="5"/>
    <n v="0.25"/>
    <s v="Profit"/>
    <s v="Large Order"/>
  </r>
  <r>
    <s v="O03060"/>
    <x v="163"/>
    <d v="2023-12-10T00:00:00"/>
    <s v="C073"/>
    <x v="21"/>
    <x v="2"/>
    <x v="2"/>
    <s v="Enugu"/>
    <s v="Enugu"/>
    <s v="P009"/>
    <x v="2"/>
    <s v="Tables"/>
    <s v="Tables Model 4"/>
    <n v="220.13"/>
    <n v="7"/>
    <n v="0.2"/>
    <x v="2855"/>
    <n v="2023"/>
    <x v="5"/>
    <n v="8.9992277290691855E-2"/>
    <s v="Profit"/>
    <s v="Small Order"/>
  </r>
  <r>
    <s v="O03061"/>
    <x v="686"/>
    <d v="2024-03-02T00:00:00"/>
    <s v="C049"/>
    <x v="82"/>
    <x v="2"/>
    <x v="0"/>
    <s v="Rivers"/>
    <s v="Port Harcourt"/>
    <s v="P004"/>
    <x v="2"/>
    <s v="Chairs"/>
    <s v="Chairs Model 4"/>
    <n v="1214.44"/>
    <n v="1"/>
    <n v="0.3"/>
    <x v="2856"/>
    <n v="2024"/>
    <x v="3"/>
    <n v="9.9963769309311286E-3"/>
    <s v="Profit"/>
    <s v="Large Order"/>
  </r>
  <r>
    <s v="O03062"/>
    <x v="243"/>
    <d v="2023-03-16T00:00:00"/>
    <s v="C061"/>
    <x v="62"/>
    <x v="2"/>
    <x v="3"/>
    <s v="Lagos"/>
    <s v="Ikeja"/>
    <s v="P019"/>
    <x v="0"/>
    <s v="Binders"/>
    <s v="Binders Model 4"/>
    <n v="160.56"/>
    <n v="1"/>
    <n v="0.3"/>
    <x v="2857"/>
    <n v="2023"/>
    <x v="3"/>
    <n v="1.002740408570005E-2"/>
    <s v="Profit"/>
    <s v="Small Order"/>
  </r>
  <r>
    <s v="O03063"/>
    <x v="710"/>
    <d v="2024-05-26T00:00:00"/>
    <s v="C010"/>
    <x v="35"/>
    <x v="2"/>
    <x v="3"/>
    <s v="Lagos"/>
    <s v="Ikeja"/>
    <s v="P013"/>
    <x v="0"/>
    <s v="Paper"/>
    <s v="Paper Model 3"/>
    <n v="1294.52"/>
    <n v="3"/>
    <n v="0"/>
    <x v="2858"/>
    <n v="2024"/>
    <x v="2"/>
    <n v="0.25"/>
    <s v="Profit"/>
    <s v="Large Order"/>
  </r>
  <r>
    <s v="O03064"/>
    <x v="112"/>
    <d v="2023-09-01T00:00:00"/>
    <s v="C084"/>
    <x v="53"/>
    <x v="0"/>
    <x v="1"/>
    <s v="Kaduna"/>
    <s v="Kaduna"/>
    <s v="P012"/>
    <x v="0"/>
    <s v="Paper"/>
    <s v="Paper Model 2"/>
    <n v="1485.35"/>
    <n v="8"/>
    <n v="0.05"/>
    <x v="2859"/>
    <n v="2023"/>
    <x v="0"/>
    <n v="0.2099976436530111"/>
    <s v="Profit"/>
    <s v="Large Order"/>
  </r>
  <r>
    <s v="O03065"/>
    <x v="261"/>
    <d v="2023-08-26T00:00:00"/>
    <s v="C054"/>
    <x v="80"/>
    <x v="0"/>
    <x v="0"/>
    <s v="Rivers"/>
    <s v="Port Harcourt"/>
    <s v="P014"/>
    <x v="0"/>
    <s v="Paper"/>
    <s v="Paper Model 4"/>
    <n v="289.68"/>
    <n v="9"/>
    <n v="0.05"/>
    <x v="97"/>
    <n v="2023"/>
    <x v="0"/>
    <n v="0.20999033416183374"/>
    <s v="Profit"/>
    <s v="Small Order"/>
  </r>
  <r>
    <s v="O03066"/>
    <x v="197"/>
    <d v="2023-09-15T00:00:00"/>
    <s v="C075"/>
    <x v="97"/>
    <x v="0"/>
    <x v="0"/>
    <s v="Rivers"/>
    <s v="Port Harcourt"/>
    <s v="P022"/>
    <x v="1"/>
    <s v="Phones"/>
    <s v="Phones Model 2"/>
    <n v="199.06"/>
    <n v="10"/>
    <n v="0.2"/>
    <x v="64"/>
    <n v="2023"/>
    <x v="11"/>
    <n v="9.0023108610469207E-2"/>
    <s v="Profit"/>
    <s v="Small Order"/>
  </r>
  <r>
    <s v="O03067"/>
    <x v="333"/>
    <d v="2023-02-16T00:00:00"/>
    <s v="C030"/>
    <x v="22"/>
    <x v="1"/>
    <x v="2"/>
    <s v="Enugu"/>
    <s v="Enugu"/>
    <s v="P005"/>
    <x v="2"/>
    <s v="Chairs"/>
    <s v="Chairs Model 5"/>
    <n v="1037.55"/>
    <n v="3"/>
    <n v="0.3"/>
    <x v="2860"/>
    <n v="2023"/>
    <x v="8"/>
    <n v="1.0004337140378778E-2"/>
    <s v="Profit"/>
    <s v="Large Order"/>
  </r>
  <r>
    <s v="O03068"/>
    <x v="364"/>
    <d v="2023-06-22T00:00:00"/>
    <s v="C094"/>
    <x v="31"/>
    <x v="1"/>
    <x v="1"/>
    <s v="Kaduna"/>
    <s v="Kaduna"/>
    <s v="P018"/>
    <x v="0"/>
    <s v="Binders"/>
    <s v="Binders Model 3"/>
    <n v="1213.1199999999999"/>
    <n v="1"/>
    <n v="0"/>
    <x v="2861"/>
    <n v="2023"/>
    <x v="10"/>
    <n v="0.25"/>
    <s v="Profit"/>
    <s v="Large Order"/>
  </r>
  <r>
    <s v="O03069"/>
    <x v="289"/>
    <d v="2023-12-12T00:00:00"/>
    <s v="C001"/>
    <x v="18"/>
    <x v="0"/>
    <x v="1"/>
    <s v="Kaduna"/>
    <s v="Kaduna"/>
    <s v="P025"/>
    <x v="1"/>
    <s v="Phones"/>
    <s v="Phones Model 5"/>
    <n v="143.61000000000001"/>
    <n v="2"/>
    <n v="0.1"/>
    <x v="2862"/>
    <n v="2023"/>
    <x v="5"/>
    <n v="0.1699742357774528"/>
    <s v="Profit"/>
    <s v="Small Order"/>
  </r>
  <r>
    <s v="O03070"/>
    <x v="506"/>
    <d v="2023-01-14T00:00:00"/>
    <s v="C009"/>
    <x v="66"/>
    <x v="0"/>
    <x v="1"/>
    <s v="Kaduna"/>
    <s v="Kaduna"/>
    <s v="P009"/>
    <x v="2"/>
    <s v="Tables"/>
    <s v="Tables Model 4"/>
    <n v="1033.77"/>
    <n v="2"/>
    <n v="0"/>
    <x v="2863"/>
    <n v="2023"/>
    <x v="7"/>
    <n v="0.24999758166710198"/>
    <s v="Profit"/>
    <s v="Large Order"/>
  </r>
  <r>
    <s v="O03071"/>
    <x v="446"/>
    <d v="2024-04-13T00:00:00"/>
    <s v="C021"/>
    <x v="73"/>
    <x v="2"/>
    <x v="2"/>
    <s v="Enugu"/>
    <s v="Enugu"/>
    <s v="P028"/>
    <x v="1"/>
    <s v="Accessories"/>
    <s v="Accessories Model 3"/>
    <n v="352.43"/>
    <n v="2"/>
    <n v="0.05"/>
    <x v="2864"/>
    <n v="2024"/>
    <x v="4"/>
    <n v="0.20999914876713108"/>
    <s v="Profit"/>
    <s v="Small Order"/>
  </r>
  <r>
    <s v="O03072"/>
    <x v="682"/>
    <d v="2024-02-14T00:00:00"/>
    <s v="C061"/>
    <x v="62"/>
    <x v="2"/>
    <x v="2"/>
    <s v="Enugu"/>
    <s v="Enugu"/>
    <s v="P015"/>
    <x v="0"/>
    <s v="Paper"/>
    <s v="Paper Model 5"/>
    <n v="1195.81"/>
    <n v="7"/>
    <n v="0.3"/>
    <x v="2865"/>
    <n v="2024"/>
    <x v="8"/>
    <n v="1.0001588881176776E-2"/>
    <s v="Profit"/>
    <s v="Large Order"/>
  </r>
  <r>
    <s v="O03073"/>
    <x v="140"/>
    <d v="2023-06-25T00:00:00"/>
    <s v="C060"/>
    <x v="89"/>
    <x v="1"/>
    <x v="0"/>
    <s v="Rivers"/>
    <s v="Port Harcourt"/>
    <s v="P019"/>
    <x v="0"/>
    <s v="Binders"/>
    <s v="Binders Model 4"/>
    <n v="973.05"/>
    <n v="4"/>
    <n v="0"/>
    <x v="2866"/>
    <n v="2023"/>
    <x v="10"/>
    <n v="0.24999743075895381"/>
    <s v="Profit"/>
    <s v="Small Order"/>
  </r>
  <r>
    <s v="O03074"/>
    <x v="490"/>
    <d v="2023-07-09T00:00:00"/>
    <s v="C096"/>
    <x v="23"/>
    <x v="2"/>
    <x v="0"/>
    <s v="Rivers"/>
    <s v="Port Harcourt"/>
    <s v="P016"/>
    <x v="0"/>
    <s v="Binders"/>
    <s v="Binders Model 1"/>
    <n v="1163.92"/>
    <n v="1"/>
    <n v="0.3"/>
    <x v="2867"/>
    <n v="2023"/>
    <x v="1"/>
    <n v="1.0000687332462711E-2"/>
    <s v="Profit"/>
    <s v="Large Order"/>
  </r>
  <r>
    <s v="O03075"/>
    <x v="509"/>
    <d v="2023-02-28T00:00:00"/>
    <s v="C056"/>
    <x v="17"/>
    <x v="0"/>
    <x v="3"/>
    <s v="Lagos"/>
    <s v="Ikeja"/>
    <s v="P014"/>
    <x v="0"/>
    <s v="Paper"/>
    <s v="Paper Model 4"/>
    <n v="687.22"/>
    <n v="6"/>
    <n v="0"/>
    <x v="2868"/>
    <n v="2023"/>
    <x v="8"/>
    <n v="0.25000727569046299"/>
    <s v="Profit"/>
    <s v="Small Order"/>
  </r>
  <r>
    <s v="O03076"/>
    <x v="227"/>
    <d v="2023-07-01T00:00:00"/>
    <s v="C074"/>
    <x v="37"/>
    <x v="0"/>
    <x v="3"/>
    <s v="Lagos"/>
    <s v="Ikeja"/>
    <s v="P029"/>
    <x v="1"/>
    <s v="Accessories"/>
    <s v="Accessories Model 4"/>
    <n v="1050.74"/>
    <n v="6"/>
    <n v="0.1"/>
    <x v="2869"/>
    <n v="2023"/>
    <x v="10"/>
    <n v="0.17000399718293774"/>
    <s v="Profit"/>
    <s v="Large Order"/>
  </r>
  <r>
    <s v="O03077"/>
    <x v="97"/>
    <d v="2024-02-11T00:00:00"/>
    <s v="C076"/>
    <x v="42"/>
    <x v="2"/>
    <x v="0"/>
    <s v="Rivers"/>
    <s v="Port Harcourt"/>
    <s v="P025"/>
    <x v="1"/>
    <s v="Phones"/>
    <s v="Phones Model 5"/>
    <n v="1262.3599999999999"/>
    <n v="10"/>
    <n v="0.05"/>
    <x v="2870"/>
    <n v="2024"/>
    <x v="8"/>
    <n v="0.21000348553502965"/>
    <s v="Profit"/>
    <s v="Large Order"/>
  </r>
  <r>
    <s v="O03078"/>
    <x v="416"/>
    <d v="2023-08-10T00:00:00"/>
    <s v="C001"/>
    <x v="18"/>
    <x v="0"/>
    <x v="1"/>
    <s v="Kaduna"/>
    <s v="Kaduna"/>
    <s v="P009"/>
    <x v="2"/>
    <s v="Tables"/>
    <s v="Tables Model 4"/>
    <n v="1885.68"/>
    <n v="2"/>
    <n v="0.05"/>
    <x v="2871"/>
    <n v="2023"/>
    <x v="0"/>
    <n v="0.20999851512451742"/>
    <s v="Profit"/>
    <s v="Large Order"/>
  </r>
  <r>
    <s v="O03079"/>
    <x v="187"/>
    <d v="2024-07-22T00:00:00"/>
    <s v="C065"/>
    <x v="68"/>
    <x v="1"/>
    <x v="3"/>
    <s v="Lagos"/>
    <s v="Ikeja"/>
    <s v="P023"/>
    <x v="1"/>
    <s v="Phones"/>
    <s v="Phones Model 3"/>
    <n v="1464.81"/>
    <n v="9"/>
    <n v="0.05"/>
    <x v="2872"/>
    <n v="2024"/>
    <x v="1"/>
    <n v="0.20999993173176046"/>
    <s v="Profit"/>
    <s v="Large Order"/>
  </r>
  <r>
    <s v="O03080"/>
    <x v="346"/>
    <d v="2024-06-11T00:00:00"/>
    <s v="C025"/>
    <x v="87"/>
    <x v="0"/>
    <x v="1"/>
    <s v="Kaduna"/>
    <s v="Kaduna"/>
    <s v="P016"/>
    <x v="0"/>
    <s v="Binders"/>
    <s v="Binders Model 1"/>
    <n v="1322.59"/>
    <n v="2"/>
    <n v="0.3"/>
    <x v="1487"/>
    <n v="2024"/>
    <x v="10"/>
    <n v="1.0003099978073327E-2"/>
    <s v="Profit"/>
    <s v="Large Order"/>
  </r>
  <r>
    <s v="O03081"/>
    <x v="629"/>
    <d v="2023-03-18T00:00:00"/>
    <s v="C093"/>
    <x v="83"/>
    <x v="1"/>
    <x v="3"/>
    <s v="Lagos"/>
    <s v="Ikeja"/>
    <s v="P009"/>
    <x v="2"/>
    <s v="Tables"/>
    <s v="Tables Model 4"/>
    <n v="953.38"/>
    <n v="7"/>
    <n v="0.05"/>
    <x v="2873"/>
    <n v="2023"/>
    <x v="3"/>
    <n v="0.21000020977994086"/>
    <s v="Profit"/>
    <s v="Small Order"/>
  </r>
  <r>
    <s v="O03082"/>
    <x v="539"/>
    <d v="2023-10-06T00:00:00"/>
    <s v="C024"/>
    <x v="77"/>
    <x v="2"/>
    <x v="2"/>
    <s v="Enugu"/>
    <s v="Enugu"/>
    <s v="P001"/>
    <x v="2"/>
    <s v="Chairs"/>
    <s v="Chairs Model 1"/>
    <n v="42.05"/>
    <n v="3"/>
    <n v="0.2"/>
    <x v="2874"/>
    <n v="2023"/>
    <x v="6"/>
    <n v="8.989298454221166E-2"/>
    <s v="Profit"/>
    <s v="Small Order"/>
  </r>
  <r>
    <s v="O03083"/>
    <x v="539"/>
    <d v="2023-10-04T00:00:00"/>
    <s v="C057"/>
    <x v="70"/>
    <x v="1"/>
    <x v="1"/>
    <s v="Kaduna"/>
    <s v="Kaduna"/>
    <s v="P013"/>
    <x v="0"/>
    <s v="Paper"/>
    <s v="Paper Model 3"/>
    <n v="755.99"/>
    <n v="2"/>
    <n v="0"/>
    <x v="1807"/>
    <n v="2023"/>
    <x v="6"/>
    <n v="0.25000330692204925"/>
    <s v="Profit"/>
    <s v="Small Order"/>
  </r>
  <r>
    <s v="O03084"/>
    <x v="156"/>
    <d v="2023-03-16T00:00:00"/>
    <s v="C042"/>
    <x v="49"/>
    <x v="1"/>
    <x v="1"/>
    <s v="Kaduna"/>
    <s v="Kaduna"/>
    <s v="P015"/>
    <x v="0"/>
    <s v="Paper"/>
    <s v="Paper Model 5"/>
    <n v="1165.54"/>
    <n v="8"/>
    <n v="0"/>
    <x v="2875"/>
    <n v="2023"/>
    <x v="3"/>
    <n v="0.24999571014293803"/>
    <s v="Profit"/>
    <s v="Large Order"/>
  </r>
  <r>
    <s v="O03085"/>
    <x v="608"/>
    <d v="2023-02-13T00:00:00"/>
    <s v="C099"/>
    <x v="13"/>
    <x v="1"/>
    <x v="0"/>
    <s v="Rivers"/>
    <s v="Port Harcourt"/>
    <s v="P027"/>
    <x v="1"/>
    <s v="Accessories"/>
    <s v="Accessories Model 2"/>
    <n v="588.12"/>
    <n v="7"/>
    <n v="0"/>
    <x v="2876"/>
    <n v="2023"/>
    <x v="8"/>
    <n v="0.25"/>
    <s v="Profit"/>
    <s v="Small Order"/>
  </r>
  <r>
    <s v="O03086"/>
    <x v="279"/>
    <d v="2024-11-17T00:00:00"/>
    <s v="C054"/>
    <x v="80"/>
    <x v="0"/>
    <x v="0"/>
    <s v="Rivers"/>
    <s v="Port Harcourt"/>
    <s v="P001"/>
    <x v="2"/>
    <s v="Chairs"/>
    <s v="Chairs Model 1"/>
    <n v="1358.95"/>
    <n v="3"/>
    <n v="0"/>
    <x v="2877"/>
    <n v="2024"/>
    <x v="9"/>
    <n v="0.25000183965561645"/>
    <s v="Profit"/>
    <s v="Large Order"/>
  </r>
  <r>
    <s v="O03087"/>
    <x v="561"/>
    <d v="2023-12-19T00:00:00"/>
    <s v="C038"/>
    <x v="28"/>
    <x v="2"/>
    <x v="0"/>
    <s v="Rivers"/>
    <s v="Port Harcourt"/>
    <s v="P002"/>
    <x v="2"/>
    <s v="Chairs"/>
    <s v="Chairs Model 2"/>
    <n v="463.94"/>
    <n v="5"/>
    <n v="0.3"/>
    <x v="1581"/>
    <n v="2023"/>
    <x v="5"/>
    <n v="1.0001293270681553E-2"/>
    <s v="Profit"/>
    <s v="Small Order"/>
  </r>
  <r>
    <s v="O03088"/>
    <x v="519"/>
    <d v="2023-08-18T00:00:00"/>
    <s v="C011"/>
    <x v="1"/>
    <x v="1"/>
    <x v="1"/>
    <s v="Kaduna"/>
    <s v="Kaduna"/>
    <s v="P030"/>
    <x v="1"/>
    <s v="Accessories"/>
    <s v="Accessories Model 5"/>
    <n v="55.67"/>
    <n v="10"/>
    <n v="0.1"/>
    <x v="2629"/>
    <n v="2023"/>
    <x v="0"/>
    <n v="0.1699299443147117"/>
    <s v="Profit"/>
    <s v="Small Order"/>
  </r>
  <r>
    <s v="O03089"/>
    <x v="317"/>
    <d v="2024-05-05T00:00:00"/>
    <s v="C067"/>
    <x v="47"/>
    <x v="1"/>
    <x v="1"/>
    <s v="Kaduna"/>
    <s v="Kaduna"/>
    <s v="P017"/>
    <x v="0"/>
    <s v="Binders"/>
    <s v="Binders Model 2"/>
    <n v="660.3"/>
    <n v="9"/>
    <n v="0.3"/>
    <x v="2878"/>
    <n v="2024"/>
    <x v="4"/>
    <n v="9.9954566106315312E-3"/>
    <s v="Profit"/>
    <s v="Small Order"/>
  </r>
  <r>
    <s v="O03090"/>
    <x v="418"/>
    <d v="2023-06-06T00:00:00"/>
    <s v="C070"/>
    <x v="3"/>
    <x v="2"/>
    <x v="3"/>
    <s v="Lagos"/>
    <s v="Ikeja"/>
    <s v="P029"/>
    <x v="1"/>
    <s v="Accessories"/>
    <s v="Accessories Model 4"/>
    <n v="451.13"/>
    <n v="8"/>
    <n v="0.3"/>
    <x v="290"/>
    <n v="2023"/>
    <x v="10"/>
    <n v="9.9971183472613214E-3"/>
    <s v="Profit"/>
    <s v="Small Order"/>
  </r>
  <r>
    <s v="O03091"/>
    <x v="61"/>
    <d v="2024-04-02T00:00:00"/>
    <s v="C054"/>
    <x v="80"/>
    <x v="0"/>
    <x v="0"/>
    <s v="Rivers"/>
    <s v="Port Harcourt"/>
    <s v="P011"/>
    <x v="0"/>
    <s v="Paper"/>
    <s v="Paper Model 1"/>
    <n v="1592.98"/>
    <n v="3"/>
    <n v="0"/>
    <x v="2879"/>
    <n v="2024"/>
    <x v="3"/>
    <n v="0.25000313877135932"/>
    <s v="Profit"/>
    <s v="Large Order"/>
  </r>
  <r>
    <s v="O03092"/>
    <x v="23"/>
    <d v="2024-10-07T00:00:00"/>
    <s v="C016"/>
    <x v="61"/>
    <x v="2"/>
    <x v="3"/>
    <s v="Lagos"/>
    <s v="Ikeja"/>
    <s v="P024"/>
    <x v="1"/>
    <s v="Phones"/>
    <s v="Phones Model 4"/>
    <n v="1431.59"/>
    <n v="9"/>
    <n v="0"/>
    <x v="2880"/>
    <n v="2024"/>
    <x v="6"/>
    <n v="0.25000174631004685"/>
    <s v="Profit"/>
    <s v="Large Order"/>
  </r>
  <r>
    <s v="O03093"/>
    <x v="329"/>
    <d v="2024-06-27T00:00:00"/>
    <s v="C002"/>
    <x v="19"/>
    <x v="2"/>
    <x v="0"/>
    <s v="Rivers"/>
    <s v="Port Harcourt"/>
    <s v="P004"/>
    <x v="2"/>
    <s v="Chairs"/>
    <s v="Chairs Model 4"/>
    <n v="1316.3"/>
    <n v="8"/>
    <n v="0.2"/>
    <x v="2881"/>
    <n v="2024"/>
    <x v="10"/>
    <n v="9.0002279115703104E-2"/>
    <s v="Profit"/>
    <s v="Large Order"/>
  </r>
  <r>
    <s v="O03094"/>
    <x v="581"/>
    <d v="2024-07-20T00:00:00"/>
    <s v="C036"/>
    <x v="84"/>
    <x v="1"/>
    <x v="1"/>
    <s v="Kaduna"/>
    <s v="Kaduna"/>
    <s v="P004"/>
    <x v="2"/>
    <s v="Chairs"/>
    <s v="Chairs Model 4"/>
    <n v="440.57"/>
    <n v="9"/>
    <n v="0.2"/>
    <x v="2882"/>
    <n v="2024"/>
    <x v="1"/>
    <n v="8.9997049277072874E-2"/>
    <s v="Profit"/>
    <s v="Small Order"/>
  </r>
  <r>
    <s v="O03095"/>
    <x v="466"/>
    <d v="2024-12-03T00:00:00"/>
    <s v="C050"/>
    <x v="4"/>
    <x v="1"/>
    <x v="0"/>
    <s v="Rivers"/>
    <s v="Port Harcourt"/>
    <s v="P021"/>
    <x v="1"/>
    <s v="Phones"/>
    <s v="Phones Model 1"/>
    <n v="1537.45"/>
    <n v="4"/>
    <n v="0.2"/>
    <x v="2883"/>
    <n v="2024"/>
    <x v="9"/>
    <n v="8.9999674786171907E-2"/>
    <s v="Profit"/>
    <s v="Large Order"/>
  </r>
  <r>
    <s v="O03096"/>
    <x v="86"/>
    <d v="2024-09-11T00:00:00"/>
    <s v="C033"/>
    <x v="16"/>
    <x v="2"/>
    <x v="2"/>
    <s v="Enugu"/>
    <s v="Enugu"/>
    <s v="P021"/>
    <x v="1"/>
    <s v="Phones"/>
    <s v="Phones Model 1"/>
    <n v="1957.97"/>
    <n v="8"/>
    <n v="0.3"/>
    <x v="1308"/>
    <n v="2024"/>
    <x v="11"/>
    <n v="1.0000153219916545E-2"/>
    <s v="Profit"/>
    <s v="Large Order"/>
  </r>
  <r>
    <s v="O03097"/>
    <x v="120"/>
    <d v="2023-05-11T00:00:00"/>
    <s v="C090"/>
    <x v="93"/>
    <x v="2"/>
    <x v="1"/>
    <s v="Kaduna"/>
    <s v="Kaduna"/>
    <s v="P011"/>
    <x v="0"/>
    <s v="Paper"/>
    <s v="Paper Model 1"/>
    <n v="1822.27"/>
    <n v="4"/>
    <n v="0"/>
    <x v="2884"/>
    <n v="2023"/>
    <x v="2"/>
    <n v="0.25000137191524857"/>
    <s v="Profit"/>
    <s v="Large Order"/>
  </r>
  <r>
    <s v="O03098"/>
    <x v="295"/>
    <d v="2023-06-19T00:00:00"/>
    <s v="C095"/>
    <x v="58"/>
    <x v="2"/>
    <x v="2"/>
    <s v="Enugu"/>
    <s v="Enugu"/>
    <s v="P002"/>
    <x v="2"/>
    <s v="Chairs"/>
    <s v="Chairs Model 2"/>
    <n v="1695.65"/>
    <n v="7"/>
    <n v="0.1"/>
    <x v="2885"/>
    <n v="2023"/>
    <x v="10"/>
    <n v="0.16999970512782708"/>
    <s v="Profit"/>
    <s v="Large Order"/>
  </r>
  <r>
    <s v="O03099"/>
    <x v="250"/>
    <d v="2023-11-15T00:00:00"/>
    <s v="C074"/>
    <x v="37"/>
    <x v="0"/>
    <x v="3"/>
    <s v="Lagos"/>
    <s v="Ikeja"/>
    <s v="P009"/>
    <x v="2"/>
    <s v="Tables"/>
    <s v="Tables Model 4"/>
    <n v="1150.0999999999999"/>
    <n v="4"/>
    <n v="0.1"/>
    <x v="2886"/>
    <n v="2023"/>
    <x v="9"/>
    <n v="0.17000260846882881"/>
    <s v="Profit"/>
    <s v="Large Order"/>
  </r>
  <r>
    <s v="O03100"/>
    <x v="136"/>
    <d v="2023-02-06T00:00:00"/>
    <s v="C065"/>
    <x v="68"/>
    <x v="1"/>
    <x v="1"/>
    <s v="Kaduna"/>
    <s v="Kaduna"/>
    <s v="P026"/>
    <x v="1"/>
    <s v="Accessories"/>
    <s v="Accessories Model 1"/>
    <n v="261.25"/>
    <n v="3"/>
    <n v="0.05"/>
    <x v="2887"/>
    <n v="2023"/>
    <x v="8"/>
    <n v="0.20999043062200956"/>
    <s v="Profit"/>
    <s v="Small Order"/>
  </r>
  <r>
    <s v="O03101"/>
    <x v="369"/>
    <d v="2024-06-08T00:00:00"/>
    <s v="C086"/>
    <x v="51"/>
    <x v="1"/>
    <x v="3"/>
    <s v="Lagos"/>
    <s v="Ikeja"/>
    <s v="P019"/>
    <x v="0"/>
    <s v="Binders"/>
    <s v="Binders Model 4"/>
    <n v="1612.05"/>
    <n v="4"/>
    <n v="0.05"/>
    <x v="2888"/>
    <n v="2024"/>
    <x v="10"/>
    <n v="0.20999968983592318"/>
    <s v="Profit"/>
    <s v="Large Order"/>
  </r>
  <r>
    <s v="O03102"/>
    <x v="514"/>
    <d v="2024-06-10T00:00:00"/>
    <s v="C023"/>
    <x v="40"/>
    <x v="0"/>
    <x v="3"/>
    <s v="Lagos"/>
    <s v="Ikeja"/>
    <s v="P021"/>
    <x v="1"/>
    <s v="Phones"/>
    <s v="Phones Model 1"/>
    <n v="134.26"/>
    <n v="2"/>
    <n v="0.3"/>
    <x v="2889"/>
    <n v="2024"/>
    <x v="10"/>
    <n v="9.980634589602265E-3"/>
    <s v="Profit"/>
    <s v="Small Order"/>
  </r>
  <r>
    <s v="O03103"/>
    <x v="14"/>
    <d v="2023-02-22T00:00:00"/>
    <s v="C057"/>
    <x v="70"/>
    <x v="1"/>
    <x v="0"/>
    <s v="Rivers"/>
    <s v="Port Harcourt"/>
    <s v="P003"/>
    <x v="2"/>
    <s v="Chairs"/>
    <s v="Chairs Model 3"/>
    <n v="1955.42"/>
    <n v="7"/>
    <n v="0.05"/>
    <x v="2890"/>
    <n v="2023"/>
    <x v="8"/>
    <n v="0.21000092051835409"/>
    <s v="Profit"/>
    <s v="Large Order"/>
  </r>
  <r>
    <s v="O03104"/>
    <x v="576"/>
    <d v="2024-01-21T00:00:00"/>
    <s v="C020"/>
    <x v="12"/>
    <x v="0"/>
    <x v="0"/>
    <s v="Rivers"/>
    <s v="Port Harcourt"/>
    <s v="P029"/>
    <x v="1"/>
    <s v="Accessories"/>
    <s v="Accessories Model 4"/>
    <n v="1378.89"/>
    <n v="8"/>
    <n v="0"/>
    <x v="2891"/>
    <n v="2024"/>
    <x v="7"/>
    <n v="0.24999818694747225"/>
    <s v="Profit"/>
    <s v="Large Order"/>
  </r>
  <r>
    <s v="O03105"/>
    <x v="224"/>
    <d v="2024-03-31T00:00:00"/>
    <s v="C012"/>
    <x v="34"/>
    <x v="2"/>
    <x v="1"/>
    <s v="Kaduna"/>
    <s v="Kaduna"/>
    <s v="P004"/>
    <x v="2"/>
    <s v="Chairs"/>
    <s v="Chairs Model 4"/>
    <n v="178.23"/>
    <n v="8"/>
    <n v="0.3"/>
    <x v="2433"/>
    <n v="2024"/>
    <x v="3"/>
    <n v="9.9870953262638177E-3"/>
    <s v="Profit"/>
    <s v="Small Order"/>
  </r>
  <r>
    <s v="O03106"/>
    <x v="82"/>
    <d v="2023-12-20T00:00:00"/>
    <s v="C019"/>
    <x v="36"/>
    <x v="2"/>
    <x v="0"/>
    <s v="Rivers"/>
    <s v="Port Harcourt"/>
    <s v="P028"/>
    <x v="1"/>
    <s v="Accessories"/>
    <s v="Accessories Model 3"/>
    <n v="851.57"/>
    <n v="6"/>
    <n v="0.3"/>
    <x v="2892"/>
    <n v="2023"/>
    <x v="5"/>
    <n v="1.0005049496811771E-2"/>
    <s v="Profit"/>
    <s v="Small Order"/>
  </r>
  <r>
    <s v="O03107"/>
    <x v="553"/>
    <d v="2023-08-22T00:00:00"/>
    <s v="C034"/>
    <x v="96"/>
    <x v="1"/>
    <x v="1"/>
    <s v="Kaduna"/>
    <s v="Kaduna"/>
    <s v="P007"/>
    <x v="2"/>
    <s v="Tables"/>
    <s v="Tables Model 2"/>
    <n v="1305.03"/>
    <n v="9"/>
    <n v="0.2"/>
    <x v="2893"/>
    <n v="2023"/>
    <x v="0"/>
    <n v="8.9997931082044097E-2"/>
    <s v="Profit"/>
    <s v="Large Order"/>
  </r>
  <r>
    <s v="O03108"/>
    <x v="626"/>
    <d v="2023-11-19T00:00:00"/>
    <s v="C042"/>
    <x v="49"/>
    <x v="1"/>
    <x v="3"/>
    <s v="Lagos"/>
    <s v="Ikeja"/>
    <s v="P005"/>
    <x v="2"/>
    <s v="Chairs"/>
    <s v="Chairs Model 5"/>
    <n v="1360.72"/>
    <n v="10"/>
    <n v="0.2"/>
    <x v="2894"/>
    <n v="2023"/>
    <x v="9"/>
    <n v="8.9996472455758716E-2"/>
    <s v="Profit"/>
    <s v="Large Order"/>
  </r>
  <r>
    <s v="O03109"/>
    <x v="103"/>
    <d v="2024-12-01T00:00:00"/>
    <s v="C006"/>
    <x v="91"/>
    <x v="1"/>
    <x v="3"/>
    <s v="Lagos"/>
    <s v="Ikeja"/>
    <s v="P010"/>
    <x v="2"/>
    <s v="Tables"/>
    <s v="Tables Model 5"/>
    <n v="190.45"/>
    <n v="6"/>
    <n v="0.2"/>
    <x v="2895"/>
    <n v="2024"/>
    <x v="9"/>
    <n v="8.9997374639012875E-2"/>
    <s v="Profit"/>
    <s v="Small Order"/>
  </r>
  <r>
    <s v="O03110"/>
    <x v="492"/>
    <d v="2024-10-12T00:00:00"/>
    <s v="C038"/>
    <x v="28"/>
    <x v="2"/>
    <x v="3"/>
    <s v="Lagos"/>
    <s v="Ikeja"/>
    <s v="P009"/>
    <x v="2"/>
    <s v="Tables"/>
    <s v="Tables Model 4"/>
    <n v="566.70000000000005"/>
    <n v="10"/>
    <n v="0.1"/>
    <x v="2896"/>
    <n v="2024"/>
    <x v="6"/>
    <n v="0.17000176460208222"/>
    <s v="Profit"/>
    <s v="Small Order"/>
  </r>
  <r>
    <s v="O03111"/>
    <x v="670"/>
    <d v="2023-04-21T00:00:00"/>
    <s v="C075"/>
    <x v="97"/>
    <x v="0"/>
    <x v="0"/>
    <s v="Rivers"/>
    <s v="Port Harcourt"/>
    <s v="P023"/>
    <x v="1"/>
    <s v="Phones"/>
    <s v="Phones Model 3"/>
    <n v="1436.24"/>
    <n v="10"/>
    <n v="0.1"/>
    <x v="2897"/>
    <n v="2023"/>
    <x v="4"/>
    <n v="0.16999944299002953"/>
    <s v="Profit"/>
    <s v="Large Order"/>
  </r>
  <r>
    <s v="O03112"/>
    <x v="347"/>
    <d v="2023-04-12T00:00:00"/>
    <s v="C067"/>
    <x v="47"/>
    <x v="1"/>
    <x v="0"/>
    <s v="Rivers"/>
    <s v="Port Harcourt"/>
    <s v="P027"/>
    <x v="1"/>
    <s v="Accessories"/>
    <s v="Accessories Model 2"/>
    <n v="1652.14"/>
    <n v="8"/>
    <n v="0"/>
    <x v="2898"/>
    <n v="2023"/>
    <x v="4"/>
    <n v="0.25000302637790989"/>
    <s v="Profit"/>
    <s v="Large Order"/>
  </r>
  <r>
    <s v="O03113"/>
    <x v="140"/>
    <d v="2023-06-22T00:00:00"/>
    <s v="C033"/>
    <x v="16"/>
    <x v="2"/>
    <x v="3"/>
    <s v="Lagos"/>
    <s v="Ikeja"/>
    <s v="P024"/>
    <x v="1"/>
    <s v="Phones"/>
    <s v="Phones Model 4"/>
    <n v="968.1"/>
    <n v="10"/>
    <n v="0.1"/>
    <x v="2899"/>
    <n v="2023"/>
    <x v="10"/>
    <n v="0.17000309885342424"/>
    <s v="Profit"/>
    <s v="Small Order"/>
  </r>
  <r>
    <s v="O03114"/>
    <x v="351"/>
    <d v="2024-07-14T00:00:00"/>
    <s v="C048"/>
    <x v="55"/>
    <x v="1"/>
    <x v="0"/>
    <s v="Rivers"/>
    <s v="Port Harcourt"/>
    <s v="P024"/>
    <x v="1"/>
    <s v="Phones"/>
    <s v="Phones Model 4"/>
    <n v="1019.98"/>
    <n v="2"/>
    <n v="0.2"/>
    <x v="2900"/>
    <n v="2024"/>
    <x v="1"/>
    <n v="9.0001764740485102E-2"/>
    <s v="Profit"/>
    <s v="Large Order"/>
  </r>
  <r>
    <s v="O03115"/>
    <x v="157"/>
    <d v="2023-11-22T00:00:00"/>
    <s v="C044"/>
    <x v="26"/>
    <x v="0"/>
    <x v="3"/>
    <s v="Lagos"/>
    <s v="Ikeja"/>
    <s v="P010"/>
    <x v="2"/>
    <s v="Tables"/>
    <s v="Tables Model 5"/>
    <n v="1385.52"/>
    <n v="4"/>
    <n v="0.3"/>
    <x v="2901"/>
    <n v="2023"/>
    <x v="9"/>
    <n v="1.0003464403256539E-2"/>
    <s v="Profit"/>
    <s v="Large Order"/>
  </r>
  <r>
    <s v="O03116"/>
    <x v="532"/>
    <d v="2023-05-31T00:00:00"/>
    <s v="C030"/>
    <x v="22"/>
    <x v="1"/>
    <x v="1"/>
    <s v="Kaduna"/>
    <s v="Kaduna"/>
    <s v="P005"/>
    <x v="2"/>
    <s v="Chairs"/>
    <s v="Chairs Model 5"/>
    <n v="733.54"/>
    <n v="7"/>
    <n v="0.05"/>
    <x v="2902"/>
    <n v="2023"/>
    <x v="2"/>
    <n v="0.20999536494260709"/>
    <s v="Profit"/>
    <s v="Small Order"/>
  </r>
  <r>
    <s v="O03117"/>
    <x v="716"/>
    <d v="2023-09-16T00:00:00"/>
    <s v="C028"/>
    <x v="92"/>
    <x v="1"/>
    <x v="3"/>
    <s v="Lagos"/>
    <s v="Ikeja"/>
    <s v="P024"/>
    <x v="1"/>
    <s v="Phones"/>
    <s v="Phones Model 4"/>
    <n v="1823.08"/>
    <n v="1"/>
    <n v="0"/>
    <x v="2903"/>
    <n v="2023"/>
    <x v="11"/>
    <n v="0.25"/>
    <s v="Profit"/>
    <s v="Large Order"/>
  </r>
  <r>
    <s v="O03118"/>
    <x v="643"/>
    <d v="2024-05-09T00:00:00"/>
    <s v="C097"/>
    <x v="94"/>
    <x v="2"/>
    <x v="3"/>
    <s v="Lagos"/>
    <s v="Ikeja"/>
    <s v="P010"/>
    <x v="2"/>
    <s v="Tables"/>
    <s v="Tables Model 5"/>
    <n v="811.15"/>
    <n v="5"/>
    <n v="0.1"/>
    <x v="160"/>
    <n v="2024"/>
    <x v="2"/>
    <n v="0.17000554767922088"/>
    <s v="Profit"/>
    <s v="Small Order"/>
  </r>
  <r>
    <s v="O03119"/>
    <x v="366"/>
    <d v="2023-04-26T00:00:00"/>
    <s v="C001"/>
    <x v="18"/>
    <x v="0"/>
    <x v="0"/>
    <s v="Rivers"/>
    <s v="Port Harcourt"/>
    <s v="P011"/>
    <x v="0"/>
    <s v="Paper"/>
    <s v="Paper Model 1"/>
    <n v="539.27"/>
    <n v="1"/>
    <n v="0.2"/>
    <x v="2904"/>
    <n v="2023"/>
    <x v="4"/>
    <n v="8.999202625771878E-2"/>
    <s v="Profit"/>
    <s v="Small Order"/>
  </r>
  <r>
    <s v="O03120"/>
    <x v="333"/>
    <d v="2023-02-17T00:00:00"/>
    <s v="C049"/>
    <x v="82"/>
    <x v="2"/>
    <x v="3"/>
    <s v="Lagos"/>
    <s v="Ikeja"/>
    <s v="P025"/>
    <x v="1"/>
    <s v="Phones"/>
    <s v="Phones Model 5"/>
    <n v="33.15"/>
    <n v="10"/>
    <n v="0.05"/>
    <x v="2905"/>
    <n v="2023"/>
    <x v="8"/>
    <n v="0.20995475113122172"/>
    <s v="Profit"/>
    <s v="Small Order"/>
  </r>
  <r>
    <s v="O03121"/>
    <x v="186"/>
    <d v="2024-08-31T00:00:00"/>
    <s v="C099"/>
    <x v="13"/>
    <x v="1"/>
    <x v="1"/>
    <s v="Kaduna"/>
    <s v="Kaduna"/>
    <s v="P026"/>
    <x v="1"/>
    <s v="Accessories"/>
    <s v="Accessories Model 1"/>
    <n v="649.99"/>
    <n v="6"/>
    <n v="0"/>
    <x v="2261"/>
    <n v="2024"/>
    <x v="0"/>
    <n v="0.25000384621301863"/>
    <s v="Profit"/>
    <s v="Small Order"/>
  </r>
  <r>
    <s v="O03122"/>
    <x v="452"/>
    <d v="2024-05-04T00:00:00"/>
    <s v="C099"/>
    <x v="13"/>
    <x v="1"/>
    <x v="2"/>
    <s v="Enugu"/>
    <s v="Enugu"/>
    <s v="P020"/>
    <x v="0"/>
    <s v="Binders"/>
    <s v="Binders Model 5"/>
    <n v="433.24"/>
    <n v="3"/>
    <n v="0.2"/>
    <x v="547"/>
    <n v="2024"/>
    <x v="2"/>
    <n v="8.9996306896870104E-2"/>
    <s v="Profit"/>
    <s v="Small Order"/>
  </r>
  <r>
    <s v="O03123"/>
    <x v="564"/>
    <d v="2024-10-28T00:00:00"/>
    <s v="C072"/>
    <x v="2"/>
    <x v="0"/>
    <x v="0"/>
    <s v="Rivers"/>
    <s v="Port Harcourt"/>
    <s v="P012"/>
    <x v="0"/>
    <s v="Paper"/>
    <s v="Paper Model 2"/>
    <n v="20.13"/>
    <n v="4"/>
    <n v="0.1"/>
    <x v="1109"/>
    <n v="2024"/>
    <x v="6"/>
    <n v="0.16989567809239942"/>
    <s v="Profit"/>
    <s v="Small Order"/>
  </r>
  <r>
    <s v="O03124"/>
    <x v="146"/>
    <d v="2023-01-22T00:00:00"/>
    <s v="C081"/>
    <x v="69"/>
    <x v="0"/>
    <x v="0"/>
    <s v="Rivers"/>
    <s v="Port Harcourt"/>
    <s v="P004"/>
    <x v="2"/>
    <s v="Chairs"/>
    <s v="Chairs Model 4"/>
    <n v="1047.07"/>
    <n v="2"/>
    <n v="0.3"/>
    <x v="2906"/>
    <n v="2023"/>
    <x v="7"/>
    <n v="9.9993314678101762E-3"/>
    <s v="Profit"/>
    <s v="Large Order"/>
  </r>
  <r>
    <s v="O03125"/>
    <x v="116"/>
    <d v="2023-07-10T00:00:00"/>
    <s v="C002"/>
    <x v="19"/>
    <x v="2"/>
    <x v="1"/>
    <s v="Kaduna"/>
    <s v="Kaduna"/>
    <s v="P002"/>
    <x v="2"/>
    <s v="Chairs"/>
    <s v="Chairs Model 2"/>
    <n v="1682.43"/>
    <n v="1"/>
    <n v="0.05"/>
    <x v="2907"/>
    <n v="2023"/>
    <x v="1"/>
    <n v="0.20999982168648917"/>
    <s v="Profit"/>
    <s v="Large Order"/>
  </r>
  <r>
    <s v="O03126"/>
    <x v="264"/>
    <d v="2023-10-17T00:00:00"/>
    <s v="C014"/>
    <x v="45"/>
    <x v="2"/>
    <x v="0"/>
    <s v="Rivers"/>
    <s v="Port Harcourt"/>
    <s v="P003"/>
    <x v="2"/>
    <s v="Chairs"/>
    <s v="Chairs Model 3"/>
    <n v="1133.33"/>
    <n v="4"/>
    <n v="0.2"/>
    <x v="2908"/>
    <n v="2023"/>
    <x v="6"/>
    <n v="9.0000264706660907E-2"/>
    <s v="Profit"/>
    <s v="Large Order"/>
  </r>
  <r>
    <s v="O03127"/>
    <x v="117"/>
    <d v="2024-07-22T00:00:00"/>
    <s v="C033"/>
    <x v="16"/>
    <x v="2"/>
    <x v="2"/>
    <s v="Enugu"/>
    <s v="Enugu"/>
    <s v="P026"/>
    <x v="1"/>
    <s v="Accessories"/>
    <s v="Accessories Model 1"/>
    <n v="1591.85"/>
    <n v="10"/>
    <n v="0.2"/>
    <x v="2909"/>
    <n v="2024"/>
    <x v="1"/>
    <n v="9.0002198699626237E-2"/>
    <s v="Profit"/>
    <s v="Large Order"/>
  </r>
  <r>
    <s v="O03128"/>
    <x v="721"/>
    <d v="2023-01-12T00:00:00"/>
    <s v="C020"/>
    <x v="12"/>
    <x v="0"/>
    <x v="3"/>
    <s v="Lagos"/>
    <s v="Ikeja"/>
    <s v="P001"/>
    <x v="2"/>
    <s v="Chairs"/>
    <s v="Chairs Model 1"/>
    <n v="1427.99"/>
    <n v="3"/>
    <n v="0.3"/>
    <x v="2910"/>
    <n v="2023"/>
    <x v="7"/>
    <n v="1.00000700285016E-2"/>
    <s v="Profit"/>
    <s v="Large Order"/>
  </r>
  <r>
    <s v="O03129"/>
    <x v="282"/>
    <d v="2023-11-03T00:00:00"/>
    <s v="C009"/>
    <x v="66"/>
    <x v="0"/>
    <x v="3"/>
    <s v="Lagos"/>
    <s v="Ikeja"/>
    <s v="P014"/>
    <x v="0"/>
    <s v="Paper"/>
    <s v="Paper Model 4"/>
    <n v="1984.51"/>
    <n v="1"/>
    <n v="0.05"/>
    <x v="2911"/>
    <n v="2023"/>
    <x v="6"/>
    <n v="0.2100014613179072"/>
    <s v="Profit"/>
    <s v="Large Order"/>
  </r>
  <r>
    <s v="O03130"/>
    <x v="159"/>
    <d v="2024-11-21T00:00:00"/>
    <s v="C088"/>
    <x v="27"/>
    <x v="1"/>
    <x v="0"/>
    <s v="Rivers"/>
    <s v="Port Harcourt"/>
    <s v="P025"/>
    <x v="1"/>
    <s v="Phones"/>
    <s v="Phones Model 5"/>
    <n v="508.51"/>
    <n v="8"/>
    <n v="0.05"/>
    <x v="2912"/>
    <n v="2024"/>
    <x v="9"/>
    <n v="0.2100057029360288"/>
    <s v="Profit"/>
    <s v="Small Order"/>
  </r>
  <r>
    <s v="O03131"/>
    <x v="83"/>
    <d v="2024-03-27T00:00:00"/>
    <s v="C048"/>
    <x v="55"/>
    <x v="1"/>
    <x v="3"/>
    <s v="Lagos"/>
    <s v="Ikeja"/>
    <s v="P003"/>
    <x v="2"/>
    <s v="Chairs"/>
    <s v="Chairs Model 3"/>
    <n v="1160.51"/>
    <n v="8"/>
    <n v="0.3"/>
    <x v="1480"/>
    <n v="2024"/>
    <x v="3"/>
    <n v="1.0004222281583097E-2"/>
    <s v="Profit"/>
    <s v="Large Order"/>
  </r>
  <r>
    <s v="O03132"/>
    <x v="398"/>
    <d v="2024-07-27T00:00:00"/>
    <s v="C032"/>
    <x v="48"/>
    <x v="0"/>
    <x v="1"/>
    <s v="Kaduna"/>
    <s v="Kaduna"/>
    <s v="P017"/>
    <x v="0"/>
    <s v="Binders"/>
    <s v="Binders Model 2"/>
    <n v="1849.01"/>
    <n v="4"/>
    <n v="0.2"/>
    <x v="2913"/>
    <n v="2024"/>
    <x v="1"/>
    <n v="8.9999513253038108E-2"/>
    <s v="Profit"/>
    <s v="Large Order"/>
  </r>
  <r>
    <s v="O03133"/>
    <x v="275"/>
    <d v="2024-02-22T00:00:00"/>
    <s v="C062"/>
    <x v="95"/>
    <x v="1"/>
    <x v="1"/>
    <s v="Kaduna"/>
    <s v="Kaduna"/>
    <s v="P018"/>
    <x v="0"/>
    <s v="Binders"/>
    <s v="Binders Model 3"/>
    <n v="1756.21"/>
    <n v="7"/>
    <n v="0.05"/>
    <x v="1557"/>
    <n v="2024"/>
    <x v="8"/>
    <n v="0.20999766542725529"/>
    <s v="Profit"/>
    <s v="Large Order"/>
  </r>
  <r>
    <s v="O03134"/>
    <x v="696"/>
    <d v="2023-10-28T00:00:00"/>
    <s v="C096"/>
    <x v="23"/>
    <x v="2"/>
    <x v="0"/>
    <s v="Rivers"/>
    <s v="Port Harcourt"/>
    <s v="P009"/>
    <x v="2"/>
    <s v="Tables"/>
    <s v="Tables Model 4"/>
    <n v="54.35"/>
    <n v="1"/>
    <n v="0.05"/>
    <x v="2914"/>
    <n v="2023"/>
    <x v="6"/>
    <n v="0.20993560257589697"/>
    <s v="Profit"/>
    <s v="Small Order"/>
  </r>
  <r>
    <s v="O03135"/>
    <x v="666"/>
    <d v="2024-06-12T00:00:00"/>
    <s v="C008"/>
    <x v="32"/>
    <x v="2"/>
    <x v="3"/>
    <s v="Lagos"/>
    <s v="Ikeja"/>
    <s v="P012"/>
    <x v="0"/>
    <s v="Paper"/>
    <s v="Paper Model 2"/>
    <n v="800.38"/>
    <n v="6"/>
    <n v="0.2"/>
    <x v="2915"/>
    <n v="2024"/>
    <x v="10"/>
    <n v="8.9994752492566027E-2"/>
    <s v="Profit"/>
    <s v="Small Order"/>
  </r>
  <r>
    <s v="O03136"/>
    <x v="307"/>
    <d v="2024-06-02T00:00:00"/>
    <s v="C088"/>
    <x v="27"/>
    <x v="1"/>
    <x v="3"/>
    <s v="Lagos"/>
    <s v="Ikeja"/>
    <s v="P027"/>
    <x v="1"/>
    <s v="Accessories"/>
    <s v="Accessories Model 2"/>
    <n v="1930.42"/>
    <n v="1"/>
    <n v="0"/>
    <x v="2916"/>
    <n v="2024"/>
    <x v="10"/>
    <n v="0.25000259010992426"/>
    <s v="Profit"/>
    <s v="Large Order"/>
  </r>
  <r>
    <s v="O03137"/>
    <x v="204"/>
    <d v="2023-04-08T00:00:00"/>
    <s v="C069"/>
    <x v="44"/>
    <x v="2"/>
    <x v="3"/>
    <s v="Lagos"/>
    <s v="Ikeja"/>
    <s v="P024"/>
    <x v="1"/>
    <s v="Phones"/>
    <s v="Phones Model 4"/>
    <n v="382.12"/>
    <n v="10"/>
    <n v="0.3"/>
    <x v="2917"/>
    <n v="2023"/>
    <x v="4"/>
    <n v="9.9968596252486119E-3"/>
    <s v="Profit"/>
    <s v="Small Order"/>
  </r>
  <r>
    <s v="O03138"/>
    <x v="703"/>
    <d v="2024-02-26T00:00:00"/>
    <s v="C088"/>
    <x v="27"/>
    <x v="1"/>
    <x v="3"/>
    <s v="Lagos"/>
    <s v="Ikeja"/>
    <s v="P005"/>
    <x v="2"/>
    <s v="Chairs"/>
    <s v="Chairs Model 5"/>
    <n v="1025.57"/>
    <n v="4"/>
    <n v="0.2"/>
    <x v="2918"/>
    <n v="2024"/>
    <x v="8"/>
    <n v="8.9998732412219548E-2"/>
    <s v="Profit"/>
    <s v="Large Order"/>
  </r>
  <r>
    <s v="O03139"/>
    <x v="331"/>
    <d v="2023-01-30T00:00:00"/>
    <s v="C033"/>
    <x v="16"/>
    <x v="2"/>
    <x v="0"/>
    <s v="Rivers"/>
    <s v="Port Harcourt"/>
    <s v="P022"/>
    <x v="1"/>
    <s v="Phones"/>
    <s v="Phones Model 2"/>
    <n v="1307.4100000000001"/>
    <n v="10"/>
    <n v="0.3"/>
    <x v="603"/>
    <n v="2023"/>
    <x v="7"/>
    <n v="9.9968640288815285E-3"/>
    <s v="Profit"/>
    <s v="Large Order"/>
  </r>
  <r>
    <s v="O03140"/>
    <x v="225"/>
    <d v="2024-05-05T00:00:00"/>
    <s v="C077"/>
    <x v="59"/>
    <x v="1"/>
    <x v="0"/>
    <s v="Rivers"/>
    <s v="Port Harcourt"/>
    <s v="P029"/>
    <x v="1"/>
    <s v="Accessories"/>
    <s v="Accessories Model 4"/>
    <n v="403.25"/>
    <n v="8"/>
    <n v="0.05"/>
    <x v="2919"/>
    <n v="2024"/>
    <x v="4"/>
    <n v="0.20999380037197771"/>
    <s v="Profit"/>
    <s v="Small Order"/>
  </r>
  <r>
    <s v="O03141"/>
    <x v="284"/>
    <d v="2023-07-02T00:00:00"/>
    <s v="C087"/>
    <x v="11"/>
    <x v="1"/>
    <x v="2"/>
    <s v="Enugu"/>
    <s v="Enugu"/>
    <s v="P019"/>
    <x v="0"/>
    <s v="Binders"/>
    <s v="Binders Model 4"/>
    <n v="1778.77"/>
    <n v="5"/>
    <n v="0.05"/>
    <x v="2920"/>
    <n v="2023"/>
    <x v="10"/>
    <n v="0.20999904428340935"/>
    <s v="Profit"/>
    <s v="Large Order"/>
  </r>
  <r>
    <s v="O03142"/>
    <x v="28"/>
    <d v="2024-10-24T00:00:00"/>
    <s v="C074"/>
    <x v="37"/>
    <x v="0"/>
    <x v="0"/>
    <s v="Rivers"/>
    <s v="Port Harcourt"/>
    <s v="P007"/>
    <x v="2"/>
    <s v="Tables"/>
    <s v="Tables Model 2"/>
    <n v="1984.77"/>
    <n v="5"/>
    <n v="0"/>
    <x v="2921"/>
    <n v="2024"/>
    <x v="6"/>
    <n v="0.24999874040820852"/>
    <s v="Profit"/>
    <s v="Large Order"/>
  </r>
  <r>
    <s v="O03143"/>
    <x v="696"/>
    <d v="2023-10-27T00:00:00"/>
    <s v="C068"/>
    <x v="7"/>
    <x v="1"/>
    <x v="2"/>
    <s v="Enugu"/>
    <s v="Enugu"/>
    <s v="P005"/>
    <x v="2"/>
    <s v="Chairs"/>
    <s v="Chairs Model 5"/>
    <n v="130.24"/>
    <n v="9"/>
    <n v="0.1"/>
    <x v="2922"/>
    <n v="2023"/>
    <x v="6"/>
    <n v="0.16999385749385748"/>
    <s v="Profit"/>
    <s v="Small Order"/>
  </r>
  <r>
    <s v="O03144"/>
    <x v="47"/>
    <d v="2023-03-29T00:00:00"/>
    <s v="C023"/>
    <x v="40"/>
    <x v="0"/>
    <x v="1"/>
    <s v="Kaduna"/>
    <s v="Kaduna"/>
    <s v="P004"/>
    <x v="2"/>
    <s v="Chairs"/>
    <s v="Chairs Model 4"/>
    <n v="244.38"/>
    <n v="1"/>
    <n v="0"/>
    <x v="2923"/>
    <n v="2023"/>
    <x v="3"/>
    <n v="0.24997954006056144"/>
    <s v="Profit"/>
    <s v="Small Order"/>
  </r>
  <r>
    <s v="O03145"/>
    <x v="280"/>
    <d v="2023-02-27T00:00:00"/>
    <s v="C052"/>
    <x v="99"/>
    <x v="1"/>
    <x v="0"/>
    <s v="Rivers"/>
    <s v="Port Harcourt"/>
    <s v="P021"/>
    <x v="1"/>
    <s v="Phones"/>
    <s v="Phones Model 1"/>
    <n v="1924.64"/>
    <n v="10"/>
    <n v="0.2"/>
    <x v="2924"/>
    <n v="2023"/>
    <x v="8"/>
    <n v="9.0001246986449415E-2"/>
    <s v="Profit"/>
    <s v="Large Order"/>
  </r>
  <r>
    <s v="O03146"/>
    <x v="401"/>
    <d v="2024-11-11T00:00:00"/>
    <s v="C076"/>
    <x v="42"/>
    <x v="2"/>
    <x v="3"/>
    <s v="Lagos"/>
    <s v="Ikeja"/>
    <s v="P025"/>
    <x v="1"/>
    <s v="Phones"/>
    <s v="Phones Model 5"/>
    <n v="1080.79"/>
    <n v="6"/>
    <n v="0.3"/>
    <x v="2925"/>
    <n v="2024"/>
    <x v="9"/>
    <n v="1.0001943023158986E-2"/>
    <s v="Profit"/>
    <s v="Large Order"/>
  </r>
  <r>
    <s v="O03147"/>
    <x v="389"/>
    <d v="2023-11-06T00:00:00"/>
    <s v="C092"/>
    <x v="79"/>
    <x v="1"/>
    <x v="1"/>
    <s v="Kaduna"/>
    <s v="Kaduna"/>
    <s v="P022"/>
    <x v="1"/>
    <s v="Phones"/>
    <s v="Phones Model 2"/>
    <n v="333.68"/>
    <n v="7"/>
    <n v="0.05"/>
    <x v="2926"/>
    <n v="2023"/>
    <x v="9"/>
    <n v="0.20999160872692396"/>
    <s v="Profit"/>
    <s v="Small Order"/>
  </r>
  <r>
    <s v="O03148"/>
    <x v="554"/>
    <d v="2024-06-19T00:00:00"/>
    <s v="C098"/>
    <x v="14"/>
    <x v="0"/>
    <x v="0"/>
    <s v="Rivers"/>
    <s v="Port Harcourt"/>
    <s v="P011"/>
    <x v="0"/>
    <s v="Paper"/>
    <s v="Paper Model 1"/>
    <n v="659.22"/>
    <n v="2"/>
    <n v="0.1"/>
    <x v="2927"/>
    <n v="2024"/>
    <x v="10"/>
    <n v="0.17000394405509539"/>
    <s v="Profit"/>
    <s v="Small Order"/>
  </r>
  <r>
    <s v="O03149"/>
    <x v="344"/>
    <d v="2023-06-21T00:00:00"/>
    <s v="C071"/>
    <x v="72"/>
    <x v="0"/>
    <x v="1"/>
    <s v="Kaduna"/>
    <s v="Kaduna"/>
    <s v="P010"/>
    <x v="2"/>
    <s v="Tables"/>
    <s v="Tables Model 5"/>
    <n v="1791.23"/>
    <n v="7"/>
    <n v="0.1"/>
    <x v="2928"/>
    <n v="2023"/>
    <x v="10"/>
    <n v="0.17000050244803849"/>
    <s v="Profit"/>
    <s v="Large Order"/>
  </r>
  <r>
    <s v="O03150"/>
    <x v="40"/>
    <d v="2023-07-23T00:00:00"/>
    <s v="C094"/>
    <x v="31"/>
    <x v="1"/>
    <x v="1"/>
    <s v="Kaduna"/>
    <s v="Kaduna"/>
    <s v="P020"/>
    <x v="0"/>
    <s v="Binders"/>
    <s v="Binders Model 5"/>
    <n v="273.69"/>
    <n v="5"/>
    <n v="0.1"/>
    <x v="2929"/>
    <n v="2023"/>
    <x v="1"/>
    <n v="0.17000986517592898"/>
    <s v="Profit"/>
    <s v="Small Order"/>
  </r>
  <r>
    <s v="O03151"/>
    <x v="506"/>
    <d v="2023-01-16T00:00:00"/>
    <s v="C054"/>
    <x v="80"/>
    <x v="0"/>
    <x v="1"/>
    <s v="Kaduna"/>
    <s v="Kaduna"/>
    <s v="P015"/>
    <x v="0"/>
    <s v="Paper"/>
    <s v="Paper Model 5"/>
    <n v="1618.51"/>
    <n v="10"/>
    <n v="0.1"/>
    <x v="2930"/>
    <n v="2023"/>
    <x v="7"/>
    <n v="0.17000203891233293"/>
    <s v="Profit"/>
    <s v="Large Order"/>
  </r>
  <r>
    <s v="O03152"/>
    <x v="101"/>
    <d v="2023-10-08T00:00:00"/>
    <s v="C041"/>
    <x v="54"/>
    <x v="2"/>
    <x v="3"/>
    <s v="Lagos"/>
    <s v="Ikeja"/>
    <s v="P006"/>
    <x v="2"/>
    <s v="Tables"/>
    <s v="Tables Model 1"/>
    <n v="1525.88"/>
    <n v="10"/>
    <n v="0.1"/>
    <x v="2931"/>
    <n v="2023"/>
    <x v="6"/>
    <n v="0.17000026214381206"/>
    <s v="Profit"/>
    <s v="Large Order"/>
  </r>
  <r>
    <s v="O03153"/>
    <x v="695"/>
    <d v="2024-05-20T00:00:00"/>
    <s v="C086"/>
    <x v="51"/>
    <x v="1"/>
    <x v="1"/>
    <s v="Kaduna"/>
    <s v="Kaduna"/>
    <s v="P030"/>
    <x v="1"/>
    <s v="Accessories"/>
    <s v="Accessories Model 5"/>
    <n v="1597.12"/>
    <n v="10"/>
    <n v="0.1"/>
    <x v="2932"/>
    <n v="2024"/>
    <x v="2"/>
    <n v="0.16999974954918853"/>
    <s v="Profit"/>
    <s v="Large Order"/>
  </r>
  <r>
    <s v="O03154"/>
    <x v="691"/>
    <d v="2024-01-15T00:00:00"/>
    <s v="C035"/>
    <x v="24"/>
    <x v="2"/>
    <x v="2"/>
    <s v="Enugu"/>
    <s v="Enugu"/>
    <s v="P023"/>
    <x v="1"/>
    <s v="Phones"/>
    <s v="Phones Model 3"/>
    <n v="623.53"/>
    <n v="8"/>
    <n v="0"/>
    <x v="2933"/>
    <n v="2024"/>
    <x v="7"/>
    <n v="0.24999599056982022"/>
    <s v="Profit"/>
    <s v="Small Order"/>
  </r>
  <r>
    <s v="O03155"/>
    <x v="227"/>
    <d v="2023-06-29T00:00:00"/>
    <s v="C080"/>
    <x v="56"/>
    <x v="0"/>
    <x v="1"/>
    <s v="Kaduna"/>
    <s v="Kaduna"/>
    <s v="P013"/>
    <x v="0"/>
    <s v="Paper"/>
    <s v="Paper Model 3"/>
    <n v="1311.51"/>
    <n v="10"/>
    <n v="0.2"/>
    <x v="2934"/>
    <n v="2023"/>
    <x v="10"/>
    <n v="9.000312616754734E-2"/>
    <s v="Profit"/>
    <s v="Large Order"/>
  </r>
  <r>
    <s v="O03156"/>
    <x v="180"/>
    <d v="2023-09-29T00:00:00"/>
    <s v="C086"/>
    <x v="51"/>
    <x v="1"/>
    <x v="0"/>
    <s v="Rivers"/>
    <s v="Port Harcourt"/>
    <s v="P010"/>
    <x v="2"/>
    <s v="Tables"/>
    <s v="Tables Model 5"/>
    <n v="1590.37"/>
    <n v="8"/>
    <n v="0.2"/>
    <x v="2935"/>
    <n v="2023"/>
    <x v="11"/>
    <n v="8.9997925011160926E-2"/>
    <s v="Profit"/>
    <s v="Large Order"/>
  </r>
  <r>
    <s v="O03157"/>
    <x v="664"/>
    <d v="2024-07-15T00:00:00"/>
    <s v="C045"/>
    <x v="8"/>
    <x v="2"/>
    <x v="1"/>
    <s v="Kaduna"/>
    <s v="Kaduna"/>
    <s v="P029"/>
    <x v="1"/>
    <s v="Accessories"/>
    <s v="Accessories Model 4"/>
    <n v="1629.72"/>
    <n v="6"/>
    <n v="0.2"/>
    <x v="2936"/>
    <n v="2024"/>
    <x v="1"/>
    <n v="8.9997054708784316E-2"/>
    <s v="Profit"/>
    <s v="Large Order"/>
  </r>
  <r>
    <s v="O03158"/>
    <x v="530"/>
    <d v="2024-05-25T00:00:00"/>
    <s v="C023"/>
    <x v="40"/>
    <x v="0"/>
    <x v="1"/>
    <s v="Kaduna"/>
    <s v="Kaduna"/>
    <s v="P001"/>
    <x v="2"/>
    <s v="Chairs"/>
    <s v="Chairs Model 1"/>
    <n v="995.86"/>
    <n v="7"/>
    <n v="0.1"/>
    <x v="1955"/>
    <n v="2024"/>
    <x v="2"/>
    <n v="0.17000381579740126"/>
    <s v="Profit"/>
    <s v="Small Order"/>
  </r>
  <r>
    <s v="O03159"/>
    <x v="158"/>
    <d v="2024-01-12T00:00:00"/>
    <s v="C016"/>
    <x v="61"/>
    <x v="2"/>
    <x v="3"/>
    <s v="Lagos"/>
    <s v="Ikeja"/>
    <s v="P022"/>
    <x v="1"/>
    <s v="Phones"/>
    <s v="Phones Model 2"/>
    <n v="1093.97"/>
    <n v="7"/>
    <n v="0.3"/>
    <x v="2937"/>
    <n v="2024"/>
    <x v="7"/>
    <n v="1.0000274230554768E-2"/>
    <s v="Profit"/>
    <s v="Large Order"/>
  </r>
  <r>
    <s v="O03160"/>
    <x v="205"/>
    <d v="2024-11-24T00:00:00"/>
    <s v="C047"/>
    <x v="30"/>
    <x v="0"/>
    <x v="0"/>
    <s v="Rivers"/>
    <s v="Port Harcourt"/>
    <s v="P026"/>
    <x v="1"/>
    <s v="Accessories"/>
    <s v="Accessories Model 1"/>
    <n v="1642.38"/>
    <n v="5"/>
    <n v="0.1"/>
    <x v="2938"/>
    <n v="2024"/>
    <x v="9"/>
    <n v="0.16999719918654632"/>
    <s v="Profit"/>
    <s v="Large Order"/>
  </r>
  <r>
    <s v="O03161"/>
    <x v="620"/>
    <d v="2023-04-15T00:00:00"/>
    <s v="C015"/>
    <x v="39"/>
    <x v="2"/>
    <x v="1"/>
    <s v="Kaduna"/>
    <s v="Kaduna"/>
    <s v="P029"/>
    <x v="1"/>
    <s v="Accessories"/>
    <s v="Accessories Model 4"/>
    <n v="1518.5"/>
    <n v="3"/>
    <n v="0.1"/>
    <x v="2939"/>
    <n v="2023"/>
    <x v="4"/>
    <n v="0.16999670727691801"/>
    <s v="Profit"/>
    <s v="Large Order"/>
  </r>
  <r>
    <s v="O03162"/>
    <x v="22"/>
    <d v="2023-04-28T00:00:00"/>
    <s v="C069"/>
    <x v="44"/>
    <x v="2"/>
    <x v="2"/>
    <s v="Enugu"/>
    <s v="Enugu"/>
    <s v="P026"/>
    <x v="1"/>
    <s v="Accessories"/>
    <s v="Accessories Model 1"/>
    <n v="1876.02"/>
    <n v="4"/>
    <n v="0.1"/>
    <x v="2940"/>
    <n v="2023"/>
    <x v="4"/>
    <n v="0.16999818765258368"/>
    <s v="Profit"/>
    <s v="Large Order"/>
  </r>
  <r>
    <s v="O03163"/>
    <x v="617"/>
    <d v="2024-07-21T00:00:00"/>
    <s v="C026"/>
    <x v="50"/>
    <x v="1"/>
    <x v="0"/>
    <s v="Rivers"/>
    <s v="Port Harcourt"/>
    <s v="P001"/>
    <x v="2"/>
    <s v="Chairs"/>
    <s v="Chairs Model 1"/>
    <n v="618.24"/>
    <n v="1"/>
    <n v="0.1"/>
    <x v="2941"/>
    <n v="2024"/>
    <x v="1"/>
    <n v="0.16999870600414077"/>
    <s v="Profit"/>
    <s v="Small Order"/>
  </r>
  <r>
    <s v="O03164"/>
    <x v="405"/>
    <d v="2023-01-31T00:00:00"/>
    <s v="C008"/>
    <x v="32"/>
    <x v="2"/>
    <x v="0"/>
    <s v="Rivers"/>
    <s v="Port Harcourt"/>
    <s v="P030"/>
    <x v="1"/>
    <s v="Accessories"/>
    <s v="Accessories Model 5"/>
    <n v="684.14"/>
    <n v="2"/>
    <n v="0.2"/>
    <x v="2942"/>
    <n v="2023"/>
    <x v="7"/>
    <n v="8.999619960826731E-2"/>
    <s v="Profit"/>
    <s v="Small Order"/>
  </r>
  <r>
    <s v="O03165"/>
    <x v="331"/>
    <d v="2023-02-01T00:00:00"/>
    <s v="C020"/>
    <x v="12"/>
    <x v="0"/>
    <x v="0"/>
    <s v="Rivers"/>
    <s v="Port Harcourt"/>
    <s v="P018"/>
    <x v="0"/>
    <s v="Binders"/>
    <s v="Binders Model 3"/>
    <n v="1147.74"/>
    <n v="9"/>
    <n v="0.05"/>
    <x v="2943"/>
    <n v="2023"/>
    <x v="7"/>
    <n v="0.21000400787634829"/>
    <s v="Profit"/>
    <s v="Large Order"/>
  </r>
  <r>
    <s v="O03166"/>
    <x v="46"/>
    <d v="2023-09-29T00:00:00"/>
    <s v="C099"/>
    <x v="13"/>
    <x v="1"/>
    <x v="3"/>
    <s v="Lagos"/>
    <s v="Ikeja"/>
    <s v="P028"/>
    <x v="1"/>
    <s v="Accessories"/>
    <s v="Accessories Model 3"/>
    <n v="984.72"/>
    <n v="3"/>
    <n v="0.2"/>
    <x v="2944"/>
    <n v="2023"/>
    <x v="11"/>
    <n v="8.9995125517913721E-2"/>
    <s v="Profit"/>
    <s v="Small Order"/>
  </r>
  <r>
    <s v="O03167"/>
    <x v="439"/>
    <d v="2024-08-09T00:00:00"/>
    <s v="C023"/>
    <x v="40"/>
    <x v="0"/>
    <x v="2"/>
    <s v="Enugu"/>
    <s v="Enugu"/>
    <s v="P013"/>
    <x v="0"/>
    <s v="Paper"/>
    <s v="Paper Model 3"/>
    <n v="1172.49"/>
    <n v="5"/>
    <n v="0.05"/>
    <x v="2945"/>
    <n v="2024"/>
    <x v="0"/>
    <n v="0.20999752663135721"/>
    <s v="Profit"/>
    <s v="Large Order"/>
  </r>
  <r>
    <s v="O03168"/>
    <x v="81"/>
    <d v="2024-09-20T00:00:00"/>
    <s v="C042"/>
    <x v="49"/>
    <x v="1"/>
    <x v="1"/>
    <s v="Kaduna"/>
    <s v="Kaduna"/>
    <s v="P022"/>
    <x v="1"/>
    <s v="Phones"/>
    <s v="Phones Model 2"/>
    <n v="1402.92"/>
    <n v="5"/>
    <n v="0.1"/>
    <x v="247"/>
    <n v="2024"/>
    <x v="11"/>
    <n v="0.17000256607646907"/>
    <s v="Profit"/>
    <s v="Large Order"/>
  </r>
  <r>
    <s v="O03169"/>
    <x v="393"/>
    <d v="2024-03-23T00:00:00"/>
    <s v="C011"/>
    <x v="1"/>
    <x v="1"/>
    <x v="3"/>
    <s v="Lagos"/>
    <s v="Ikeja"/>
    <s v="P001"/>
    <x v="2"/>
    <s v="Chairs"/>
    <s v="Chairs Model 1"/>
    <n v="1920.25"/>
    <n v="10"/>
    <n v="0.3"/>
    <x v="2946"/>
    <n v="2024"/>
    <x v="3"/>
    <n v="9.9986980861866935E-3"/>
    <s v="Profit"/>
    <s v="Large Order"/>
  </r>
  <r>
    <s v="O03170"/>
    <x v="694"/>
    <d v="2023-09-08T00:00:00"/>
    <s v="C029"/>
    <x v="38"/>
    <x v="2"/>
    <x v="3"/>
    <s v="Lagos"/>
    <s v="Ikeja"/>
    <s v="P007"/>
    <x v="2"/>
    <s v="Tables"/>
    <s v="Tables Model 2"/>
    <n v="645.52"/>
    <n v="2"/>
    <n v="0"/>
    <x v="2947"/>
    <n v="2023"/>
    <x v="11"/>
    <n v="0.25"/>
    <s v="Profit"/>
    <s v="Small Order"/>
  </r>
  <r>
    <s v="O03171"/>
    <x v="404"/>
    <d v="2024-06-18T00:00:00"/>
    <s v="C002"/>
    <x v="19"/>
    <x v="2"/>
    <x v="3"/>
    <s v="Lagos"/>
    <s v="Ikeja"/>
    <s v="P011"/>
    <x v="0"/>
    <s v="Paper"/>
    <s v="Paper Model 1"/>
    <n v="911.49"/>
    <n v="2"/>
    <n v="0.2"/>
    <x v="2948"/>
    <n v="2024"/>
    <x v="10"/>
    <n v="8.9995501870563585E-2"/>
    <s v="Profit"/>
    <s v="Small Order"/>
  </r>
  <r>
    <s v="O03172"/>
    <x v="431"/>
    <d v="2024-10-11T00:00:00"/>
    <s v="C018"/>
    <x v="5"/>
    <x v="0"/>
    <x v="1"/>
    <s v="Kaduna"/>
    <s v="Kaduna"/>
    <s v="P027"/>
    <x v="1"/>
    <s v="Accessories"/>
    <s v="Accessories Model 2"/>
    <n v="1596.26"/>
    <n v="9"/>
    <n v="0.05"/>
    <x v="2949"/>
    <n v="2024"/>
    <x v="6"/>
    <n v="0.20999711826394196"/>
    <s v="Profit"/>
    <s v="Large Order"/>
  </r>
  <r>
    <s v="O03173"/>
    <x v="282"/>
    <d v="2023-11-04T00:00:00"/>
    <s v="C049"/>
    <x v="82"/>
    <x v="2"/>
    <x v="1"/>
    <s v="Kaduna"/>
    <s v="Kaduna"/>
    <s v="P029"/>
    <x v="1"/>
    <s v="Accessories"/>
    <s v="Accessories Model 4"/>
    <n v="1321.27"/>
    <n v="5"/>
    <n v="0.1"/>
    <x v="2950"/>
    <n v="2023"/>
    <x v="6"/>
    <n v="0.17000310307507172"/>
    <s v="Profit"/>
    <s v="Large Order"/>
  </r>
  <r>
    <s v="O03174"/>
    <x v="270"/>
    <d v="2023-02-07T00:00:00"/>
    <s v="C040"/>
    <x v="52"/>
    <x v="0"/>
    <x v="0"/>
    <s v="Rivers"/>
    <s v="Port Harcourt"/>
    <s v="P017"/>
    <x v="0"/>
    <s v="Binders"/>
    <s v="Binders Model 2"/>
    <n v="1743.19"/>
    <n v="10"/>
    <n v="0"/>
    <x v="2951"/>
    <n v="2023"/>
    <x v="8"/>
    <n v="0.25000143415232995"/>
    <s v="Profit"/>
    <s v="Large Order"/>
  </r>
  <r>
    <s v="O03175"/>
    <x v="719"/>
    <d v="2023-03-27T00:00:00"/>
    <s v="C073"/>
    <x v="21"/>
    <x v="2"/>
    <x v="2"/>
    <s v="Enugu"/>
    <s v="Enugu"/>
    <s v="P011"/>
    <x v="0"/>
    <s v="Paper"/>
    <s v="Paper Model 1"/>
    <n v="585.08000000000004"/>
    <n v="5"/>
    <n v="0.2"/>
    <x v="2952"/>
    <n v="2023"/>
    <x v="3"/>
    <n v="9.0004785670335666E-2"/>
    <s v="Profit"/>
    <s v="Small Order"/>
  </r>
  <r>
    <s v="O03176"/>
    <x v="209"/>
    <d v="2023-11-25T00:00:00"/>
    <s v="C018"/>
    <x v="5"/>
    <x v="0"/>
    <x v="1"/>
    <s v="Kaduna"/>
    <s v="Kaduna"/>
    <s v="P009"/>
    <x v="2"/>
    <s v="Tables"/>
    <s v="Tables Model 4"/>
    <n v="774.94"/>
    <n v="4"/>
    <n v="0"/>
    <x v="2953"/>
    <n v="2023"/>
    <x v="9"/>
    <n v="0.25000645211242162"/>
    <s v="Profit"/>
    <s v="Small Order"/>
  </r>
  <r>
    <s v="O03177"/>
    <x v="103"/>
    <d v="2024-11-28T00:00:00"/>
    <s v="C039"/>
    <x v="0"/>
    <x v="0"/>
    <x v="1"/>
    <s v="Kaduna"/>
    <s v="Kaduna"/>
    <s v="P010"/>
    <x v="2"/>
    <s v="Tables"/>
    <s v="Tables Model 5"/>
    <n v="1715.15"/>
    <n v="9"/>
    <n v="0.3"/>
    <x v="2566"/>
    <n v="2024"/>
    <x v="9"/>
    <n v="9.9991254409235331E-3"/>
    <s v="Profit"/>
    <s v="Large Order"/>
  </r>
  <r>
    <s v="O03178"/>
    <x v="2"/>
    <d v="2023-05-03T00:00:00"/>
    <s v="C041"/>
    <x v="54"/>
    <x v="2"/>
    <x v="3"/>
    <s v="Lagos"/>
    <s v="Ikeja"/>
    <s v="P029"/>
    <x v="1"/>
    <s v="Accessories"/>
    <s v="Accessories Model 4"/>
    <n v="357.81"/>
    <n v="9"/>
    <n v="0.2"/>
    <x v="2954"/>
    <n v="2023"/>
    <x v="2"/>
    <n v="8.9991895139878708E-2"/>
    <s v="Profit"/>
    <s v="Small Order"/>
  </r>
  <r>
    <s v="O03179"/>
    <x v="301"/>
    <d v="2023-02-23T00:00:00"/>
    <s v="C043"/>
    <x v="81"/>
    <x v="1"/>
    <x v="2"/>
    <s v="Enugu"/>
    <s v="Enugu"/>
    <s v="P009"/>
    <x v="2"/>
    <s v="Tables"/>
    <s v="Tables Model 4"/>
    <n v="1706.37"/>
    <n v="6"/>
    <n v="0.05"/>
    <x v="2955"/>
    <n v="2023"/>
    <x v="8"/>
    <n v="0.21000134789055128"/>
    <s v="Profit"/>
    <s v="Large Order"/>
  </r>
  <r>
    <s v="O03180"/>
    <x v="611"/>
    <d v="2023-12-21T00:00:00"/>
    <s v="C050"/>
    <x v="4"/>
    <x v="1"/>
    <x v="0"/>
    <s v="Rivers"/>
    <s v="Port Harcourt"/>
    <s v="P006"/>
    <x v="2"/>
    <s v="Tables"/>
    <s v="Tables Model 1"/>
    <n v="1814.57"/>
    <n v="2"/>
    <n v="0.2"/>
    <x v="2956"/>
    <n v="2023"/>
    <x v="5"/>
    <n v="8.9999283576825365E-2"/>
    <s v="Profit"/>
    <s v="Large Order"/>
  </r>
  <r>
    <s v="O03181"/>
    <x v="658"/>
    <d v="2023-04-06T00:00:00"/>
    <s v="C012"/>
    <x v="34"/>
    <x v="2"/>
    <x v="3"/>
    <s v="Lagos"/>
    <s v="Ikeja"/>
    <s v="P008"/>
    <x v="2"/>
    <s v="Tables"/>
    <s v="Tables Model 3"/>
    <n v="1973.58"/>
    <n v="1"/>
    <n v="0.2"/>
    <x v="2957"/>
    <n v="2023"/>
    <x v="3"/>
    <n v="8.9998885274475832E-2"/>
    <s v="Profit"/>
    <s v="Large Order"/>
  </r>
  <r>
    <s v="O03182"/>
    <x v="80"/>
    <d v="2024-05-15T00:00:00"/>
    <s v="C044"/>
    <x v="26"/>
    <x v="0"/>
    <x v="1"/>
    <s v="Kaduna"/>
    <s v="Kaduna"/>
    <s v="P008"/>
    <x v="2"/>
    <s v="Tables"/>
    <s v="Tables Model 3"/>
    <n v="1767.68"/>
    <n v="6"/>
    <n v="0.3"/>
    <x v="2958"/>
    <n v="2024"/>
    <x v="2"/>
    <n v="1.0001810282404055E-2"/>
    <s v="Profit"/>
    <s v="Large Order"/>
  </r>
  <r>
    <s v="O03183"/>
    <x v="451"/>
    <d v="2023-05-15T00:00:00"/>
    <s v="C027"/>
    <x v="15"/>
    <x v="2"/>
    <x v="1"/>
    <s v="Kaduna"/>
    <s v="Kaduna"/>
    <s v="P001"/>
    <x v="2"/>
    <s v="Chairs"/>
    <s v="Chairs Model 1"/>
    <n v="859.25"/>
    <n v="8"/>
    <n v="0.05"/>
    <x v="2959"/>
    <n v="2023"/>
    <x v="2"/>
    <n v="0.20999709048588885"/>
    <s v="Profit"/>
    <s v="Small Order"/>
  </r>
  <r>
    <s v="O03184"/>
    <x v="351"/>
    <d v="2024-07-11T00:00:00"/>
    <s v="C048"/>
    <x v="55"/>
    <x v="1"/>
    <x v="0"/>
    <s v="Rivers"/>
    <s v="Port Harcourt"/>
    <s v="P012"/>
    <x v="0"/>
    <s v="Paper"/>
    <s v="Paper Model 2"/>
    <n v="453.33"/>
    <n v="5"/>
    <n v="0.2"/>
    <x v="2960"/>
    <n v="2024"/>
    <x v="1"/>
    <n v="9.0000661769571833E-2"/>
    <s v="Profit"/>
    <s v="Small Order"/>
  </r>
  <r>
    <s v="O03185"/>
    <x v="606"/>
    <d v="2023-07-03T00:00:00"/>
    <s v="C073"/>
    <x v="21"/>
    <x v="2"/>
    <x v="1"/>
    <s v="Kaduna"/>
    <s v="Kaduna"/>
    <s v="P029"/>
    <x v="1"/>
    <s v="Accessories"/>
    <s v="Accessories Model 4"/>
    <n v="195.18"/>
    <n v="7"/>
    <n v="0.05"/>
    <x v="2961"/>
    <n v="2023"/>
    <x v="1"/>
    <n v="0.21001127164668512"/>
    <s v="Profit"/>
    <s v="Small Order"/>
  </r>
  <r>
    <s v="O03186"/>
    <x v="245"/>
    <d v="2024-08-05T00:00:00"/>
    <s v="C059"/>
    <x v="60"/>
    <x v="0"/>
    <x v="3"/>
    <s v="Lagos"/>
    <s v="Ikeja"/>
    <s v="P026"/>
    <x v="1"/>
    <s v="Accessories"/>
    <s v="Accessories Model 1"/>
    <n v="1379.98"/>
    <n v="9"/>
    <n v="0.1"/>
    <x v="2962"/>
    <n v="2024"/>
    <x v="0"/>
    <n v="0.17000246380382325"/>
    <s v="Profit"/>
    <s v="Large Order"/>
  </r>
  <r>
    <s v="O03187"/>
    <x v="130"/>
    <d v="2023-11-27T00:00:00"/>
    <s v="C011"/>
    <x v="1"/>
    <x v="1"/>
    <x v="0"/>
    <s v="Rivers"/>
    <s v="Port Harcourt"/>
    <s v="P021"/>
    <x v="1"/>
    <s v="Phones"/>
    <s v="Phones Model 1"/>
    <n v="1945.44"/>
    <n v="5"/>
    <n v="0.2"/>
    <x v="2963"/>
    <n v="2023"/>
    <x v="9"/>
    <n v="9.0000205609013895E-2"/>
    <s v="Profit"/>
    <s v="Large Order"/>
  </r>
  <r>
    <s v="O03188"/>
    <x v="303"/>
    <d v="2023-02-21T00:00:00"/>
    <s v="C019"/>
    <x v="36"/>
    <x v="2"/>
    <x v="0"/>
    <s v="Rivers"/>
    <s v="Port Harcourt"/>
    <s v="P003"/>
    <x v="2"/>
    <s v="Chairs"/>
    <s v="Chairs Model 3"/>
    <n v="1138.32"/>
    <n v="5"/>
    <n v="0.2"/>
    <x v="182"/>
    <n v="2023"/>
    <x v="8"/>
    <n v="9.000105418511492E-2"/>
    <s v="Profit"/>
    <s v="Large Order"/>
  </r>
  <r>
    <s v="O03189"/>
    <x v="29"/>
    <d v="2024-04-13T00:00:00"/>
    <s v="C066"/>
    <x v="63"/>
    <x v="1"/>
    <x v="2"/>
    <s v="Enugu"/>
    <s v="Enugu"/>
    <s v="P026"/>
    <x v="1"/>
    <s v="Accessories"/>
    <s v="Accessories Model 1"/>
    <n v="274.74"/>
    <n v="6"/>
    <n v="0.1"/>
    <x v="2964"/>
    <n v="2024"/>
    <x v="4"/>
    <n v="0.17001528718060713"/>
    <s v="Profit"/>
    <s v="Small Order"/>
  </r>
  <r>
    <s v="O03190"/>
    <x v="515"/>
    <d v="2023-04-21T00:00:00"/>
    <s v="C084"/>
    <x v="53"/>
    <x v="0"/>
    <x v="3"/>
    <s v="Lagos"/>
    <s v="Ikeja"/>
    <s v="P002"/>
    <x v="2"/>
    <s v="Chairs"/>
    <s v="Chairs Model 2"/>
    <n v="837.04"/>
    <n v="1"/>
    <n v="0.3"/>
    <x v="2965"/>
    <n v="2023"/>
    <x v="4"/>
    <n v="9.9995221255853965E-3"/>
    <s v="Profit"/>
    <s v="Small Order"/>
  </r>
  <r>
    <s v="O03191"/>
    <x v="225"/>
    <d v="2024-05-03T00:00:00"/>
    <s v="C051"/>
    <x v="67"/>
    <x v="1"/>
    <x v="1"/>
    <s v="Kaduna"/>
    <s v="Kaduna"/>
    <s v="P006"/>
    <x v="2"/>
    <s v="Tables"/>
    <s v="Tables Model 1"/>
    <n v="430.21"/>
    <n v="8"/>
    <n v="0.2"/>
    <x v="2966"/>
    <n v="2024"/>
    <x v="4"/>
    <n v="9.0002556890820762E-2"/>
    <s v="Profit"/>
    <s v="Small Order"/>
  </r>
  <r>
    <s v="O03192"/>
    <x v="164"/>
    <d v="2024-10-22T00:00:00"/>
    <s v="C004"/>
    <x v="33"/>
    <x v="1"/>
    <x v="1"/>
    <s v="Kaduna"/>
    <s v="Kaduna"/>
    <s v="P024"/>
    <x v="1"/>
    <s v="Phones"/>
    <s v="Phones Model 4"/>
    <n v="498.98"/>
    <n v="1"/>
    <n v="0.1"/>
    <x v="2967"/>
    <n v="2024"/>
    <x v="6"/>
    <n v="0.17000681390035671"/>
    <s v="Profit"/>
    <s v="Small Order"/>
  </r>
  <r>
    <s v="O03193"/>
    <x v="397"/>
    <d v="2023-10-23T00:00:00"/>
    <s v="C073"/>
    <x v="21"/>
    <x v="2"/>
    <x v="2"/>
    <s v="Enugu"/>
    <s v="Enugu"/>
    <s v="P026"/>
    <x v="1"/>
    <s v="Accessories"/>
    <s v="Accessories Model 1"/>
    <n v="646.38"/>
    <n v="10"/>
    <n v="0.3"/>
    <x v="85"/>
    <n v="2023"/>
    <x v="6"/>
    <n v="9.9941211052322169E-3"/>
    <s v="Profit"/>
    <s v="Small Order"/>
  </r>
  <r>
    <s v="O03194"/>
    <x v="679"/>
    <d v="2023-08-30T00:00:00"/>
    <s v="C086"/>
    <x v="51"/>
    <x v="1"/>
    <x v="1"/>
    <s v="Kaduna"/>
    <s v="Kaduna"/>
    <s v="P005"/>
    <x v="2"/>
    <s v="Chairs"/>
    <s v="Chairs Model 5"/>
    <n v="885.64"/>
    <n v="6"/>
    <n v="0"/>
    <x v="2968"/>
    <n v="2023"/>
    <x v="0"/>
    <n v="0.25"/>
    <s v="Profit"/>
    <s v="Small Order"/>
  </r>
  <r>
    <s v="O03195"/>
    <x v="532"/>
    <d v="2023-06-03T00:00:00"/>
    <s v="C096"/>
    <x v="23"/>
    <x v="2"/>
    <x v="1"/>
    <s v="Kaduna"/>
    <s v="Kaduna"/>
    <s v="P026"/>
    <x v="1"/>
    <s v="Accessories"/>
    <s v="Accessories Model 1"/>
    <n v="1169.01"/>
    <n v="8"/>
    <n v="0.2"/>
    <x v="2969"/>
    <n v="2023"/>
    <x v="2"/>
    <n v="8.999923011779197E-2"/>
    <s v="Profit"/>
    <s v="Large Order"/>
  </r>
  <r>
    <s v="O03196"/>
    <x v="454"/>
    <d v="2023-12-02T00:00:00"/>
    <s v="C026"/>
    <x v="50"/>
    <x v="1"/>
    <x v="0"/>
    <s v="Rivers"/>
    <s v="Port Harcourt"/>
    <s v="P010"/>
    <x v="2"/>
    <s v="Tables"/>
    <s v="Tables Model 5"/>
    <n v="1543.8"/>
    <n v="2"/>
    <n v="0.3"/>
    <x v="2970"/>
    <n v="2023"/>
    <x v="9"/>
    <n v="1.0001295504599042E-2"/>
    <s v="Profit"/>
    <s v="Large Order"/>
  </r>
  <r>
    <s v="O03197"/>
    <x v="678"/>
    <d v="2023-08-07T00:00:00"/>
    <s v="C023"/>
    <x v="40"/>
    <x v="0"/>
    <x v="2"/>
    <s v="Enugu"/>
    <s v="Enugu"/>
    <s v="P022"/>
    <x v="1"/>
    <s v="Phones"/>
    <s v="Phones Model 2"/>
    <n v="1610.58"/>
    <n v="8"/>
    <n v="0.3"/>
    <x v="2971"/>
    <n v="2023"/>
    <x v="1"/>
    <n v="1.0002607756212048E-2"/>
    <s v="Profit"/>
    <s v="Large Order"/>
  </r>
  <r>
    <s v="O03198"/>
    <x v="45"/>
    <d v="2023-04-27T00:00:00"/>
    <s v="C078"/>
    <x v="98"/>
    <x v="2"/>
    <x v="0"/>
    <s v="Rivers"/>
    <s v="Port Harcourt"/>
    <s v="P008"/>
    <x v="2"/>
    <s v="Tables"/>
    <s v="Tables Model 3"/>
    <n v="1007.69"/>
    <n v="8"/>
    <n v="0.05"/>
    <x v="2972"/>
    <n v="2023"/>
    <x v="4"/>
    <n v="0.20999513739344441"/>
    <s v="Profit"/>
    <s v="Large Order"/>
  </r>
  <r>
    <s v="O03199"/>
    <x v="476"/>
    <d v="2023-11-19T00:00:00"/>
    <s v="C078"/>
    <x v="98"/>
    <x v="2"/>
    <x v="0"/>
    <s v="Rivers"/>
    <s v="Port Harcourt"/>
    <s v="P001"/>
    <x v="2"/>
    <s v="Chairs"/>
    <s v="Chairs Model 1"/>
    <n v="1863.18"/>
    <n v="10"/>
    <n v="0.2"/>
    <x v="2973"/>
    <n v="2023"/>
    <x v="9"/>
    <n v="9.0002039523824851E-2"/>
    <s v="Profit"/>
    <s v="Large Order"/>
  </r>
  <r>
    <s v="O03200"/>
    <x v="167"/>
    <d v="2024-12-16T00:00:00"/>
    <s v="C024"/>
    <x v="77"/>
    <x v="2"/>
    <x v="2"/>
    <s v="Enugu"/>
    <s v="Enugu"/>
    <s v="P001"/>
    <x v="2"/>
    <s v="Chairs"/>
    <s v="Chairs Model 1"/>
    <n v="897.4"/>
    <n v="9"/>
    <n v="0.05"/>
    <x v="2974"/>
    <n v="2024"/>
    <x v="5"/>
    <n v="0.20999554267885001"/>
    <s v="Profit"/>
    <s v="Small Order"/>
  </r>
  <r>
    <s v="O03201"/>
    <x v="161"/>
    <d v="2024-02-03T00:00:00"/>
    <s v="C057"/>
    <x v="70"/>
    <x v="1"/>
    <x v="1"/>
    <s v="Kaduna"/>
    <s v="Kaduna"/>
    <s v="P010"/>
    <x v="2"/>
    <s v="Tables"/>
    <s v="Tables Model 5"/>
    <n v="785.16"/>
    <n v="6"/>
    <n v="0.05"/>
    <x v="2975"/>
    <n v="2024"/>
    <x v="7"/>
    <n v="0.20999541494727189"/>
    <s v="Profit"/>
    <s v="Small Order"/>
  </r>
  <r>
    <s v="O03202"/>
    <x v="419"/>
    <d v="2023-10-12T00:00:00"/>
    <s v="C080"/>
    <x v="56"/>
    <x v="0"/>
    <x v="2"/>
    <s v="Enugu"/>
    <s v="Enugu"/>
    <s v="P005"/>
    <x v="2"/>
    <s v="Chairs"/>
    <s v="Chairs Model 5"/>
    <n v="1495.47"/>
    <n v="5"/>
    <n v="0.2"/>
    <x v="2976"/>
    <n v="2023"/>
    <x v="6"/>
    <n v="8.9998462021973022E-2"/>
    <s v="Profit"/>
    <s v="Large Order"/>
  </r>
  <r>
    <s v="O03203"/>
    <x v="666"/>
    <d v="2024-06-18T00:00:00"/>
    <s v="C088"/>
    <x v="27"/>
    <x v="1"/>
    <x v="0"/>
    <s v="Rivers"/>
    <s v="Port Harcourt"/>
    <s v="P006"/>
    <x v="2"/>
    <s v="Tables"/>
    <s v="Tables Model 1"/>
    <n v="1238.8900000000001"/>
    <n v="8"/>
    <n v="0.1"/>
    <x v="2977"/>
    <n v="2024"/>
    <x v="10"/>
    <n v="0.16999895067358683"/>
    <s v="Profit"/>
    <s v="Large Order"/>
  </r>
  <r>
    <s v="O03204"/>
    <x v="306"/>
    <d v="2024-08-25T00:00:00"/>
    <s v="C051"/>
    <x v="67"/>
    <x v="1"/>
    <x v="3"/>
    <s v="Lagos"/>
    <s v="Ikeja"/>
    <s v="P012"/>
    <x v="0"/>
    <s v="Paper"/>
    <s v="Paper Model 2"/>
    <n v="1639.14"/>
    <n v="4"/>
    <n v="0.1"/>
    <x v="2978"/>
    <n v="2024"/>
    <x v="0"/>
    <n v="0.16999768171114119"/>
    <s v="Profit"/>
    <s v="Large Order"/>
  </r>
  <r>
    <s v="O03205"/>
    <x v="639"/>
    <d v="2024-12-06T00:00:00"/>
    <s v="C048"/>
    <x v="55"/>
    <x v="1"/>
    <x v="3"/>
    <s v="Lagos"/>
    <s v="Ikeja"/>
    <s v="P012"/>
    <x v="0"/>
    <s v="Paper"/>
    <s v="Paper Model 2"/>
    <n v="57.26"/>
    <n v="6"/>
    <n v="0.2"/>
    <x v="391"/>
    <n v="2024"/>
    <x v="5"/>
    <n v="8.9940621725462813E-2"/>
    <s v="Profit"/>
    <s v="Small Order"/>
  </r>
  <r>
    <s v="O03206"/>
    <x v="643"/>
    <d v="2024-05-09T00:00:00"/>
    <s v="C035"/>
    <x v="24"/>
    <x v="2"/>
    <x v="3"/>
    <s v="Lagos"/>
    <s v="Ikeja"/>
    <s v="P014"/>
    <x v="0"/>
    <s v="Paper"/>
    <s v="Paper Model 4"/>
    <n v="1833.95"/>
    <n v="8"/>
    <n v="0.2"/>
    <x v="2979"/>
    <n v="2024"/>
    <x v="2"/>
    <n v="9.0002453720112327E-2"/>
    <s v="Profit"/>
    <s v="Large Order"/>
  </r>
  <r>
    <s v="O03207"/>
    <x v="658"/>
    <d v="2023-04-06T00:00:00"/>
    <s v="C068"/>
    <x v="7"/>
    <x v="1"/>
    <x v="0"/>
    <s v="Rivers"/>
    <s v="Port Harcourt"/>
    <s v="P020"/>
    <x v="0"/>
    <s v="Binders"/>
    <s v="Binders Model 5"/>
    <n v="700.19"/>
    <n v="10"/>
    <n v="0.3"/>
    <x v="2980"/>
    <n v="2023"/>
    <x v="3"/>
    <n v="9.9972864508204914E-3"/>
    <s v="Profit"/>
    <s v="Small Order"/>
  </r>
  <r>
    <s v="O03208"/>
    <x v="56"/>
    <d v="2024-04-17T00:00:00"/>
    <s v="C022"/>
    <x v="85"/>
    <x v="1"/>
    <x v="2"/>
    <s v="Enugu"/>
    <s v="Enugu"/>
    <s v="P011"/>
    <x v="0"/>
    <s v="Paper"/>
    <s v="Paper Model 1"/>
    <n v="552.28"/>
    <n v="10"/>
    <n v="0"/>
    <x v="2981"/>
    <n v="2024"/>
    <x v="4"/>
    <n v="0.25"/>
    <s v="Profit"/>
    <s v="Small Order"/>
  </r>
  <r>
    <s v="O03209"/>
    <x v="422"/>
    <d v="2023-03-29T00:00:00"/>
    <s v="C080"/>
    <x v="56"/>
    <x v="0"/>
    <x v="2"/>
    <s v="Enugu"/>
    <s v="Enugu"/>
    <s v="P020"/>
    <x v="0"/>
    <s v="Binders"/>
    <s v="Binders Model 5"/>
    <n v="95.01"/>
    <n v="8"/>
    <n v="0.2"/>
    <x v="2982"/>
    <n v="2023"/>
    <x v="3"/>
    <n v="8.9990527312914431E-2"/>
    <s v="Profit"/>
    <s v="Small Order"/>
  </r>
  <r>
    <s v="O03210"/>
    <x v="643"/>
    <d v="2024-05-04T00:00:00"/>
    <s v="C073"/>
    <x v="21"/>
    <x v="2"/>
    <x v="0"/>
    <s v="Rivers"/>
    <s v="Port Harcourt"/>
    <s v="P025"/>
    <x v="1"/>
    <s v="Phones"/>
    <s v="Phones Model 5"/>
    <n v="1587.56"/>
    <n v="5"/>
    <n v="0.2"/>
    <x v="2983"/>
    <n v="2024"/>
    <x v="2"/>
    <n v="8.9999748041018929E-2"/>
    <s v="Profit"/>
    <s v="Large Order"/>
  </r>
  <r>
    <s v="O03211"/>
    <x v="424"/>
    <d v="2023-06-22T00:00:00"/>
    <s v="C059"/>
    <x v="60"/>
    <x v="0"/>
    <x v="1"/>
    <s v="Kaduna"/>
    <s v="Kaduna"/>
    <s v="P011"/>
    <x v="0"/>
    <s v="Paper"/>
    <s v="Paper Model 1"/>
    <n v="1773.75"/>
    <n v="7"/>
    <n v="0.3"/>
    <x v="2984"/>
    <n v="2023"/>
    <x v="10"/>
    <n v="1.0001409443269908E-2"/>
    <s v="Profit"/>
    <s v="Large Order"/>
  </r>
  <r>
    <s v="O03212"/>
    <x v="237"/>
    <d v="2023-08-14T00:00:00"/>
    <s v="C052"/>
    <x v="99"/>
    <x v="1"/>
    <x v="2"/>
    <s v="Enugu"/>
    <s v="Enugu"/>
    <s v="P017"/>
    <x v="0"/>
    <s v="Binders"/>
    <s v="Binders Model 2"/>
    <n v="1068.03"/>
    <n v="4"/>
    <n v="0.3"/>
    <x v="1684"/>
    <n v="2023"/>
    <x v="0"/>
    <n v="9.9997191090137917E-3"/>
    <s v="Profit"/>
    <s v="Large Order"/>
  </r>
  <r>
    <s v="O03213"/>
    <x v="122"/>
    <d v="2023-07-10T00:00:00"/>
    <s v="C059"/>
    <x v="60"/>
    <x v="0"/>
    <x v="1"/>
    <s v="Kaduna"/>
    <s v="Kaduna"/>
    <s v="P012"/>
    <x v="0"/>
    <s v="Paper"/>
    <s v="Paper Model 2"/>
    <n v="1854.31"/>
    <n v="1"/>
    <n v="0"/>
    <x v="2985"/>
    <n v="2023"/>
    <x v="1"/>
    <n v="0.25000134821038555"/>
    <s v="Profit"/>
    <s v="Large Order"/>
  </r>
  <r>
    <s v="O03214"/>
    <x v="271"/>
    <d v="2024-01-02T00:00:00"/>
    <s v="C041"/>
    <x v="54"/>
    <x v="2"/>
    <x v="2"/>
    <s v="Enugu"/>
    <s v="Enugu"/>
    <s v="P024"/>
    <x v="1"/>
    <s v="Phones"/>
    <s v="Phones Model 4"/>
    <n v="603.24"/>
    <n v="5"/>
    <n v="0.3"/>
    <x v="2986"/>
    <n v="2024"/>
    <x v="7"/>
    <n v="9.9960214839864732E-3"/>
    <s v="Profit"/>
    <s v="Small Order"/>
  </r>
  <r>
    <s v="O03215"/>
    <x v="37"/>
    <d v="2024-06-16T00:00:00"/>
    <s v="C052"/>
    <x v="99"/>
    <x v="1"/>
    <x v="3"/>
    <s v="Lagos"/>
    <s v="Ikeja"/>
    <s v="P007"/>
    <x v="2"/>
    <s v="Tables"/>
    <s v="Tables Model 2"/>
    <n v="1854.56"/>
    <n v="5"/>
    <n v="0.2"/>
    <x v="2987"/>
    <n v="2024"/>
    <x v="10"/>
    <n v="8.9999784315417136E-2"/>
    <s v="Profit"/>
    <s v="Large Order"/>
  </r>
  <r>
    <s v="O03216"/>
    <x v="511"/>
    <d v="2024-06-19T00:00:00"/>
    <s v="C080"/>
    <x v="56"/>
    <x v="0"/>
    <x v="2"/>
    <s v="Enugu"/>
    <s v="Enugu"/>
    <s v="P024"/>
    <x v="1"/>
    <s v="Phones"/>
    <s v="Phones Model 4"/>
    <n v="1537.61"/>
    <n v="2"/>
    <n v="0.05"/>
    <x v="2988"/>
    <n v="2024"/>
    <x v="10"/>
    <n v="0.21000123568395107"/>
    <s v="Profit"/>
    <s v="Large Order"/>
  </r>
  <r>
    <s v="O03217"/>
    <x v="382"/>
    <d v="2023-03-25T00:00:00"/>
    <s v="C075"/>
    <x v="97"/>
    <x v="0"/>
    <x v="2"/>
    <s v="Enugu"/>
    <s v="Enugu"/>
    <s v="P020"/>
    <x v="0"/>
    <s v="Binders"/>
    <s v="Binders Model 5"/>
    <n v="781.38"/>
    <n v="2"/>
    <n v="0.1"/>
    <x v="2989"/>
    <n v="2023"/>
    <x v="3"/>
    <n v="0.16999411297960021"/>
    <s v="Profit"/>
    <s v="Small Order"/>
  </r>
  <r>
    <s v="O03218"/>
    <x v="411"/>
    <d v="2024-04-13T00:00:00"/>
    <s v="C044"/>
    <x v="26"/>
    <x v="0"/>
    <x v="0"/>
    <s v="Rivers"/>
    <s v="Port Harcourt"/>
    <s v="P020"/>
    <x v="0"/>
    <s v="Binders"/>
    <s v="Binders Model 5"/>
    <n v="1413.97"/>
    <n v="9"/>
    <n v="0.2"/>
    <x v="2990"/>
    <n v="2024"/>
    <x v="4"/>
    <n v="9.0001909517175044E-2"/>
    <s v="Profit"/>
    <s v="Large Order"/>
  </r>
  <r>
    <s v="O03219"/>
    <x v="169"/>
    <d v="2024-09-29T00:00:00"/>
    <s v="C011"/>
    <x v="1"/>
    <x v="1"/>
    <x v="1"/>
    <s v="Kaduna"/>
    <s v="Kaduna"/>
    <s v="P020"/>
    <x v="0"/>
    <s v="Binders"/>
    <s v="Binders Model 5"/>
    <n v="167.45"/>
    <n v="7"/>
    <n v="0"/>
    <x v="2847"/>
    <n v="2024"/>
    <x v="11"/>
    <n v="0.24998507017020008"/>
    <s v="Profit"/>
    <s v="Small Order"/>
  </r>
  <r>
    <s v="O03220"/>
    <x v="181"/>
    <d v="2024-12-03T00:00:00"/>
    <s v="C051"/>
    <x v="67"/>
    <x v="1"/>
    <x v="0"/>
    <s v="Rivers"/>
    <s v="Port Harcourt"/>
    <s v="P015"/>
    <x v="0"/>
    <s v="Paper"/>
    <s v="Paper Model 5"/>
    <n v="1834.21"/>
    <n v="1"/>
    <n v="0.3"/>
    <x v="2991"/>
    <n v="2024"/>
    <x v="9"/>
    <n v="9.998855092928291E-3"/>
    <s v="Profit"/>
    <s v="Large Order"/>
  </r>
  <r>
    <s v="O03221"/>
    <x v="437"/>
    <d v="2023-01-31T00:00:00"/>
    <s v="C013"/>
    <x v="86"/>
    <x v="0"/>
    <x v="2"/>
    <s v="Enugu"/>
    <s v="Enugu"/>
    <s v="P025"/>
    <x v="1"/>
    <s v="Phones"/>
    <s v="Phones Model 5"/>
    <n v="1808.59"/>
    <n v="7"/>
    <n v="0.3"/>
    <x v="2741"/>
    <n v="2023"/>
    <x v="7"/>
    <n v="1.000226695934402E-2"/>
    <s v="Profit"/>
    <s v="Large Order"/>
  </r>
  <r>
    <s v="O03222"/>
    <x v="658"/>
    <d v="2023-04-02T00:00:00"/>
    <s v="C042"/>
    <x v="49"/>
    <x v="1"/>
    <x v="2"/>
    <s v="Enugu"/>
    <s v="Enugu"/>
    <s v="P022"/>
    <x v="1"/>
    <s v="Phones"/>
    <s v="Phones Model 2"/>
    <n v="1498.22"/>
    <n v="3"/>
    <n v="0"/>
    <x v="2992"/>
    <n v="2023"/>
    <x v="3"/>
    <n v="0.25000333729358837"/>
    <s v="Profit"/>
    <s v="Large Order"/>
  </r>
  <r>
    <s v="O03223"/>
    <x v="315"/>
    <d v="2024-01-12T00:00:00"/>
    <s v="C059"/>
    <x v="60"/>
    <x v="0"/>
    <x v="3"/>
    <s v="Lagos"/>
    <s v="Ikeja"/>
    <s v="P008"/>
    <x v="2"/>
    <s v="Tables"/>
    <s v="Tables Model 3"/>
    <n v="1643"/>
    <n v="5"/>
    <n v="0"/>
    <x v="2993"/>
    <n v="2024"/>
    <x v="7"/>
    <n v="0.25"/>
    <s v="Profit"/>
    <s v="Large Order"/>
  </r>
  <r>
    <s v="O03224"/>
    <x v="343"/>
    <d v="2023-02-25T00:00:00"/>
    <s v="C016"/>
    <x v="61"/>
    <x v="2"/>
    <x v="2"/>
    <s v="Enugu"/>
    <s v="Enugu"/>
    <s v="P022"/>
    <x v="1"/>
    <s v="Phones"/>
    <s v="Phones Model 2"/>
    <n v="1110.93"/>
    <n v="5"/>
    <n v="0"/>
    <x v="2994"/>
    <n v="2023"/>
    <x v="8"/>
    <n v="0.24999774963319021"/>
    <s v="Profit"/>
    <s v="Large Order"/>
  </r>
  <r>
    <s v="O03225"/>
    <x v="113"/>
    <d v="2023-03-28T00:00:00"/>
    <s v="C098"/>
    <x v="14"/>
    <x v="0"/>
    <x v="1"/>
    <s v="Kaduna"/>
    <s v="Kaduna"/>
    <s v="P020"/>
    <x v="0"/>
    <s v="Binders"/>
    <s v="Binders Model 5"/>
    <n v="1806.58"/>
    <n v="5"/>
    <n v="0.05"/>
    <x v="2995"/>
    <n v="2023"/>
    <x v="3"/>
    <n v="0.20999900364224114"/>
    <s v="Profit"/>
    <s v="Large Order"/>
  </r>
  <r>
    <s v="O03226"/>
    <x v="171"/>
    <d v="2023-12-09T00:00:00"/>
    <s v="C022"/>
    <x v="85"/>
    <x v="1"/>
    <x v="1"/>
    <s v="Kaduna"/>
    <s v="Kaduna"/>
    <s v="P006"/>
    <x v="2"/>
    <s v="Tables"/>
    <s v="Tables Model 1"/>
    <n v="1761.81"/>
    <n v="5"/>
    <n v="0"/>
    <x v="2996"/>
    <n v="2023"/>
    <x v="5"/>
    <n v="0.24999858100476216"/>
    <s v="Profit"/>
    <s v="Large Order"/>
  </r>
  <r>
    <s v="O03227"/>
    <x v="155"/>
    <d v="2024-12-11T00:00:00"/>
    <s v="C067"/>
    <x v="47"/>
    <x v="1"/>
    <x v="3"/>
    <s v="Lagos"/>
    <s v="Ikeja"/>
    <s v="P018"/>
    <x v="0"/>
    <s v="Binders"/>
    <s v="Binders Model 3"/>
    <n v="1808.39"/>
    <n v="7"/>
    <n v="0.05"/>
    <x v="2997"/>
    <n v="2024"/>
    <x v="5"/>
    <n v="0.20999894934167959"/>
    <s v="Profit"/>
    <s v="Large Order"/>
  </r>
  <r>
    <s v="O03228"/>
    <x v="118"/>
    <d v="2024-11-22T00:00:00"/>
    <s v="C047"/>
    <x v="30"/>
    <x v="0"/>
    <x v="0"/>
    <s v="Rivers"/>
    <s v="Port Harcourt"/>
    <s v="P005"/>
    <x v="2"/>
    <s v="Chairs"/>
    <s v="Chairs Model 5"/>
    <n v="1018.53"/>
    <n v="1"/>
    <n v="0.2"/>
    <x v="2998"/>
    <n v="2024"/>
    <x v="9"/>
    <n v="9.0002258156362605E-2"/>
    <s v="Profit"/>
    <s v="Large Order"/>
  </r>
  <r>
    <s v="O03229"/>
    <x v="544"/>
    <d v="2024-05-12T00:00:00"/>
    <s v="C027"/>
    <x v="15"/>
    <x v="2"/>
    <x v="1"/>
    <s v="Kaduna"/>
    <s v="Kaduna"/>
    <s v="P020"/>
    <x v="0"/>
    <s v="Binders"/>
    <s v="Binders Model 5"/>
    <n v="821.44"/>
    <n v="8"/>
    <n v="0.1"/>
    <x v="1128"/>
    <n v="2024"/>
    <x v="2"/>
    <n v="0.16999415660303854"/>
    <s v="Profit"/>
    <s v="Small Order"/>
  </r>
  <r>
    <s v="O03230"/>
    <x v="49"/>
    <d v="2023-04-26T00:00:00"/>
    <s v="C062"/>
    <x v="95"/>
    <x v="1"/>
    <x v="3"/>
    <s v="Lagos"/>
    <s v="Ikeja"/>
    <s v="P011"/>
    <x v="0"/>
    <s v="Paper"/>
    <s v="Paper Model 1"/>
    <n v="846.9"/>
    <n v="6"/>
    <n v="0.2"/>
    <x v="2999"/>
    <n v="2023"/>
    <x v="4"/>
    <n v="8.9998819223048768E-2"/>
    <s v="Profit"/>
    <s v="Small Order"/>
  </r>
  <r>
    <s v="O03231"/>
    <x v="305"/>
    <d v="2023-04-03T00:00:00"/>
    <s v="C099"/>
    <x v="13"/>
    <x v="1"/>
    <x v="0"/>
    <s v="Rivers"/>
    <s v="Port Harcourt"/>
    <s v="P004"/>
    <x v="2"/>
    <s v="Chairs"/>
    <s v="Chairs Model 4"/>
    <n v="1348.71"/>
    <n v="9"/>
    <n v="0"/>
    <x v="3000"/>
    <n v="2023"/>
    <x v="3"/>
    <n v="0.25000185362309169"/>
    <s v="Profit"/>
    <s v="Large Order"/>
  </r>
  <r>
    <s v="O03232"/>
    <x v="16"/>
    <d v="2023-06-14T00:00:00"/>
    <s v="C076"/>
    <x v="42"/>
    <x v="2"/>
    <x v="0"/>
    <s v="Rivers"/>
    <s v="Port Harcourt"/>
    <s v="P028"/>
    <x v="1"/>
    <s v="Accessories"/>
    <s v="Accessories Model 3"/>
    <n v="810.93"/>
    <n v="3"/>
    <n v="0.1"/>
    <x v="3001"/>
    <n v="2023"/>
    <x v="10"/>
    <n v="0.17000234298891398"/>
    <s v="Profit"/>
    <s v="Small Order"/>
  </r>
  <r>
    <s v="O03233"/>
    <x v="313"/>
    <d v="2024-02-15T00:00:00"/>
    <s v="C069"/>
    <x v="44"/>
    <x v="2"/>
    <x v="2"/>
    <s v="Enugu"/>
    <s v="Enugu"/>
    <s v="P024"/>
    <x v="1"/>
    <s v="Phones"/>
    <s v="Phones Model 4"/>
    <n v="1807.43"/>
    <n v="4"/>
    <n v="0.3"/>
    <x v="3002"/>
    <n v="2024"/>
    <x v="8"/>
    <n v="9.9976209313777011E-3"/>
    <s v="Profit"/>
    <s v="Large Order"/>
  </r>
  <r>
    <s v="O03234"/>
    <x v="259"/>
    <d v="2024-07-10T00:00:00"/>
    <s v="C040"/>
    <x v="52"/>
    <x v="0"/>
    <x v="2"/>
    <s v="Enugu"/>
    <s v="Enugu"/>
    <s v="P004"/>
    <x v="2"/>
    <s v="Chairs"/>
    <s v="Chairs Model 4"/>
    <n v="620.94000000000005"/>
    <n v="6"/>
    <n v="0.05"/>
    <x v="3003"/>
    <n v="2024"/>
    <x v="1"/>
    <n v="0.21000418720005151"/>
    <s v="Profit"/>
    <s v="Small Order"/>
  </r>
  <r>
    <s v="O03235"/>
    <x v="41"/>
    <d v="2024-11-21T00:00:00"/>
    <s v="C014"/>
    <x v="45"/>
    <x v="2"/>
    <x v="3"/>
    <s v="Lagos"/>
    <s v="Ikeja"/>
    <s v="P001"/>
    <x v="2"/>
    <s v="Chairs"/>
    <s v="Chairs Model 1"/>
    <n v="1708.54"/>
    <n v="7"/>
    <n v="0.2"/>
    <x v="3004"/>
    <n v="2024"/>
    <x v="9"/>
    <n v="9.0000819413066133E-2"/>
    <s v="Profit"/>
    <s v="Large Order"/>
  </r>
  <r>
    <s v="O03236"/>
    <x v="311"/>
    <d v="2023-09-02T00:00:00"/>
    <s v="C063"/>
    <x v="10"/>
    <x v="0"/>
    <x v="0"/>
    <s v="Rivers"/>
    <s v="Port Harcourt"/>
    <s v="P028"/>
    <x v="1"/>
    <s v="Accessories"/>
    <s v="Accessories Model 3"/>
    <n v="426.16"/>
    <n v="4"/>
    <n v="0"/>
    <x v="131"/>
    <n v="2023"/>
    <x v="11"/>
    <n v="0.25"/>
    <s v="Profit"/>
    <s v="Small Order"/>
  </r>
  <r>
    <s v="O03237"/>
    <x v="44"/>
    <d v="2023-11-07T00:00:00"/>
    <s v="C069"/>
    <x v="44"/>
    <x v="2"/>
    <x v="0"/>
    <s v="Rivers"/>
    <s v="Port Harcourt"/>
    <s v="P010"/>
    <x v="2"/>
    <s v="Tables"/>
    <s v="Tables Model 5"/>
    <n v="1597.85"/>
    <n v="6"/>
    <n v="0.1"/>
    <x v="3005"/>
    <n v="2023"/>
    <x v="9"/>
    <n v="0.16999718371561787"/>
    <s v="Profit"/>
    <s v="Large Order"/>
  </r>
  <r>
    <s v="O03238"/>
    <x v="398"/>
    <d v="2024-07-23T00:00:00"/>
    <s v="C045"/>
    <x v="8"/>
    <x v="2"/>
    <x v="3"/>
    <s v="Lagos"/>
    <s v="Ikeja"/>
    <s v="P012"/>
    <x v="0"/>
    <s v="Paper"/>
    <s v="Paper Model 2"/>
    <n v="1951.1"/>
    <n v="8"/>
    <n v="0"/>
    <x v="3006"/>
    <n v="2024"/>
    <x v="1"/>
    <n v="0.24999743734303725"/>
    <s v="Profit"/>
    <s v="Large Order"/>
  </r>
  <r>
    <s v="O03239"/>
    <x v="489"/>
    <d v="2023-03-16T00:00:00"/>
    <s v="C003"/>
    <x v="64"/>
    <x v="0"/>
    <x v="2"/>
    <s v="Enugu"/>
    <s v="Enugu"/>
    <s v="P018"/>
    <x v="0"/>
    <s v="Binders"/>
    <s v="Binders Model 3"/>
    <n v="1377.93"/>
    <n v="7"/>
    <n v="0.3"/>
    <x v="1919"/>
    <n v="2023"/>
    <x v="3"/>
    <n v="1.0000508008389395E-2"/>
    <s v="Profit"/>
    <s v="Large Order"/>
  </r>
  <r>
    <s v="O03240"/>
    <x v="58"/>
    <d v="2024-01-10T00:00:00"/>
    <s v="C065"/>
    <x v="68"/>
    <x v="1"/>
    <x v="3"/>
    <s v="Lagos"/>
    <s v="Ikeja"/>
    <s v="P019"/>
    <x v="0"/>
    <s v="Binders"/>
    <s v="Binders Model 4"/>
    <n v="1394.44"/>
    <n v="10"/>
    <n v="0.05"/>
    <x v="3007"/>
    <n v="2024"/>
    <x v="7"/>
    <n v="0.20999827887897649"/>
    <s v="Profit"/>
    <s v="Large Order"/>
  </r>
  <r>
    <s v="O03241"/>
    <x v="9"/>
    <d v="2023-12-11T00:00:00"/>
    <s v="C097"/>
    <x v="94"/>
    <x v="2"/>
    <x v="3"/>
    <s v="Lagos"/>
    <s v="Ikeja"/>
    <s v="P015"/>
    <x v="0"/>
    <s v="Paper"/>
    <s v="Paper Model 5"/>
    <n v="1777.03"/>
    <n v="9"/>
    <n v="0.2"/>
    <x v="3008"/>
    <n v="2023"/>
    <x v="5"/>
    <n v="8.999848061090697E-2"/>
    <s v="Profit"/>
    <s v="Large Order"/>
  </r>
  <r>
    <s v="O03242"/>
    <x v="585"/>
    <d v="2023-01-20T00:00:00"/>
    <s v="C004"/>
    <x v="33"/>
    <x v="1"/>
    <x v="3"/>
    <s v="Lagos"/>
    <s v="Ikeja"/>
    <s v="P010"/>
    <x v="2"/>
    <s v="Tables"/>
    <s v="Tables Model 5"/>
    <n v="1837.11"/>
    <n v="5"/>
    <n v="0.2"/>
    <x v="3009"/>
    <n v="2023"/>
    <x v="7"/>
    <n v="9.0000054433321916E-2"/>
    <s v="Profit"/>
    <s v="Large Order"/>
  </r>
  <r>
    <s v="O03243"/>
    <x v="131"/>
    <d v="2023-11-05T00:00:00"/>
    <s v="C082"/>
    <x v="20"/>
    <x v="2"/>
    <x v="0"/>
    <s v="Rivers"/>
    <s v="Port Harcourt"/>
    <s v="P025"/>
    <x v="1"/>
    <s v="Phones"/>
    <s v="Phones Model 5"/>
    <n v="1791"/>
    <n v="7"/>
    <n v="0.05"/>
    <x v="3010"/>
    <n v="2023"/>
    <x v="6"/>
    <n v="0.21000000000000002"/>
    <s v="Profit"/>
    <s v="Large Order"/>
  </r>
  <r>
    <s v="O03244"/>
    <x v="537"/>
    <d v="2024-04-02T00:00:00"/>
    <s v="C040"/>
    <x v="52"/>
    <x v="0"/>
    <x v="2"/>
    <s v="Enugu"/>
    <s v="Enugu"/>
    <s v="P021"/>
    <x v="1"/>
    <s v="Phones"/>
    <s v="Phones Model 1"/>
    <n v="682.66"/>
    <n v="8"/>
    <n v="0.05"/>
    <x v="3011"/>
    <n v="2024"/>
    <x v="3"/>
    <n v="0.21000205080127737"/>
    <s v="Profit"/>
    <s v="Small Order"/>
  </r>
  <r>
    <s v="O03245"/>
    <x v="221"/>
    <d v="2024-03-29T00:00:00"/>
    <s v="C046"/>
    <x v="75"/>
    <x v="0"/>
    <x v="1"/>
    <s v="Kaduna"/>
    <s v="Kaduna"/>
    <s v="P020"/>
    <x v="0"/>
    <s v="Binders"/>
    <s v="Binders Model 5"/>
    <n v="1231.54"/>
    <n v="9"/>
    <n v="0.1"/>
    <x v="3012"/>
    <n v="2024"/>
    <x v="3"/>
    <n v="0.16999853841531742"/>
    <s v="Profit"/>
    <s v="Large Order"/>
  </r>
  <r>
    <s v="O03246"/>
    <x v="326"/>
    <d v="2024-07-29T00:00:00"/>
    <s v="C097"/>
    <x v="94"/>
    <x v="2"/>
    <x v="1"/>
    <s v="Kaduna"/>
    <s v="Kaduna"/>
    <s v="P006"/>
    <x v="2"/>
    <s v="Tables"/>
    <s v="Tables Model 1"/>
    <n v="1669.92"/>
    <n v="4"/>
    <n v="0.2"/>
    <x v="3013"/>
    <n v="2024"/>
    <x v="1"/>
    <n v="8.9998323272971151E-2"/>
    <s v="Profit"/>
    <s v="Large Order"/>
  </r>
  <r>
    <s v="O03247"/>
    <x v="321"/>
    <d v="2024-02-07T00:00:00"/>
    <s v="C015"/>
    <x v="39"/>
    <x v="2"/>
    <x v="1"/>
    <s v="Kaduna"/>
    <s v="Kaduna"/>
    <s v="P002"/>
    <x v="2"/>
    <s v="Chairs"/>
    <s v="Chairs Model 2"/>
    <n v="1664.79"/>
    <n v="9"/>
    <n v="0.3"/>
    <x v="3014"/>
    <n v="2024"/>
    <x v="7"/>
    <n v="1.0001261420359325E-2"/>
    <s v="Profit"/>
    <s v="Large Order"/>
  </r>
  <r>
    <s v="O03248"/>
    <x v="467"/>
    <d v="2024-02-05T00:00:00"/>
    <s v="C092"/>
    <x v="79"/>
    <x v="1"/>
    <x v="2"/>
    <s v="Enugu"/>
    <s v="Enugu"/>
    <s v="P018"/>
    <x v="0"/>
    <s v="Binders"/>
    <s v="Binders Model 3"/>
    <n v="1565.24"/>
    <n v="4"/>
    <n v="0.05"/>
    <x v="3015"/>
    <n v="2024"/>
    <x v="8"/>
    <n v="0.20999974444813574"/>
    <s v="Profit"/>
    <s v="Large Order"/>
  </r>
  <r>
    <s v="O03249"/>
    <x v="368"/>
    <d v="2024-09-22T00:00:00"/>
    <s v="C014"/>
    <x v="45"/>
    <x v="2"/>
    <x v="1"/>
    <s v="Kaduna"/>
    <s v="Kaduna"/>
    <s v="P021"/>
    <x v="1"/>
    <s v="Phones"/>
    <s v="Phones Model 1"/>
    <n v="1758.88"/>
    <n v="1"/>
    <n v="0"/>
    <x v="3016"/>
    <n v="2024"/>
    <x v="11"/>
    <n v="0.25"/>
    <s v="Profit"/>
    <s v="Large Order"/>
  </r>
  <r>
    <s v="O03250"/>
    <x v="557"/>
    <d v="2023-08-25T00:00:00"/>
    <s v="C025"/>
    <x v="87"/>
    <x v="0"/>
    <x v="1"/>
    <s v="Kaduna"/>
    <s v="Kaduna"/>
    <s v="P011"/>
    <x v="0"/>
    <s v="Paper"/>
    <s v="Paper Model 1"/>
    <n v="887.54"/>
    <n v="9"/>
    <n v="0.1"/>
    <x v="3017"/>
    <n v="2023"/>
    <x v="0"/>
    <n v="0.16999797192239224"/>
    <s v="Profit"/>
    <s v="Small Order"/>
  </r>
  <r>
    <s v="O03251"/>
    <x v="15"/>
    <d v="2024-12-31T00:00:00"/>
    <s v="C079"/>
    <x v="6"/>
    <x v="2"/>
    <x v="0"/>
    <s v="Rivers"/>
    <s v="Port Harcourt"/>
    <s v="P006"/>
    <x v="2"/>
    <s v="Tables"/>
    <s v="Tables Model 1"/>
    <n v="1568.49"/>
    <n v="6"/>
    <n v="0.2"/>
    <x v="1089"/>
    <n v="2024"/>
    <x v="5"/>
    <n v="8.9997386020950088E-2"/>
    <s v="Profit"/>
    <s v="Large Order"/>
  </r>
  <r>
    <s v="O03252"/>
    <x v="248"/>
    <d v="2024-08-06T00:00:00"/>
    <s v="C088"/>
    <x v="27"/>
    <x v="1"/>
    <x v="0"/>
    <s v="Rivers"/>
    <s v="Port Harcourt"/>
    <s v="P009"/>
    <x v="2"/>
    <s v="Tables"/>
    <s v="Tables Model 4"/>
    <n v="193.75"/>
    <n v="9"/>
    <n v="0.3"/>
    <x v="1396"/>
    <n v="2024"/>
    <x v="0"/>
    <n v="1.0012903225806452E-2"/>
    <s v="Profit"/>
    <s v="Small Order"/>
  </r>
  <r>
    <s v="O03253"/>
    <x v="14"/>
    <d v="2023-02-24T00:00:00"/>
    <s v="C085"/>
    <x v="43"/>
    <x v="2"/>
    <x v="3"/>
    <s v="Lagos"/>
    <s v="Ikeja"/>
    <s v="P002"/>
    <x v="2"/>
    <s v="Chairs"/>
    <s v="Chairs Model 2"/>
    <n v="1622.62"/>
    <n v="2"/>
    <n v="0.3"/>
    <x v="3018"/>
    <n v="2023"/>
    <x v="8"/>
    <n v="1.0002341891508795E-2"/>
    <s v="Profit"/>
    <s v="Large Order"/>
  </r>
  <r>
    <s v="O03254"/>
    <x v="240"/>
    <d v="2024-10-15T00:00:00"/>
    <s v="C073"/>
    <x v="21"/>
    <x v="2"/>
    <x v="0"/>
    <s v="Rivers"/>
    <s v="Port Harcourt"/>
    <s v="P009"/>
    <x v="2"/>
    <s v="Tables"/>
    <s v="Tables Model 4"/>
    <n v="1916.71"/>
    <n v="5"/>
    <n v="0.05"/>
    <x v="3019"/>
    <n v="2024"/>
    <x v="6"/>
    <n v="0.21000046955460136"/>
    <s v="Profit"/>
    <s v="Large Order"/>
  </r>
  <r>
    <s v="O03255"/>
    <x v="483"/>
    <d v="2024-01-16T00:00:00"/>
    <s v="C001"/>
    <x v="18"/>
    <x v="0"/>
    <x v="2"/>
    <s v="Enugu"/>
    <s v="Enugu"/>
    <s v="P027"/>
    <x v="1"/>
    <s v="Accessories"/>
    <s v="Accessories Model 2"/>
    <n v="1731.04"/>
    <n v="5"/>
    <n v="0.1"/>
    <x v="2378"/>
    <n v="2024"/>
    <x v="7"/>
    <n v="0.17000184859968573"/>
    <s v="Profit"/>
    <s v="Large Order"/>
  </r>
  <r>
    <s v="O03256"/>
    <x v="415"/>
    <d v="2024-04-08T00:00:00"/>
    <s v="C094"/>
    <x v="31"/>
    <x v="1"/>
    <x v="1"/>
    <s v="Kaduna"/>
    <s v="Kaduna"/>
    <s v="P030"/>
    <x v="1"/>
    <s v="Accessories"/>
    <s v="Accessories Model 5"/>
    <n v="111.44"/>
    <n v="2"/>
    <n v="0.1"/>
    <x v="3020"/>
    <n v="2024"/>
    <x v="4"/>
    <n v="0.16995692749461594"/>
    <s v="Profit"/>
    <s v="Small Order"/>
  </r>
  <r>
    <s v="O03257"/>
    <x v="716"/>
    <d v="2023-09-20T00:00:00"/>
    <s v="C074"/>
    <x v="37"/>
    <x v="0"/>
    <x v="1"/>
    <s v="Kaduna"/>
    <s v="Kaduna"/>
    <s v="P012"/>
    <x v="0"/>
    <s v="Paper"/>
    <s v="Paper Model 2"/>
    <n v="69.790000000000006"/>
    <n v="4"/>
    <n v="0"/>
    <x v="3021"/>
    <n v="2023"/>
    <x v="11"/>
    <n v="0.25003582175096717"/>
    <s v="Profit"/>
    <s v="Small Order"/>
  </r>
  <r>
    <s v="O03258"/>
    <x v="476"/>
    <d v="2023-11-15T00:00:00"/>
    <s v="C088"/>
    <x v="27"/>
    <x v="1"/>
    <x v="0"/>
    <s v="Rivers"/>
    <s v="Port Harcourt"/>
    <s v="P026"/>
    <x v="1"/>
    <s v="Accessories"/>
    <s v="Accessories Model 1"/>
    <n v="1614.35"/>
    <n v="6"/>
    <n v="0.3"/>
    <x v="3022"/>
    <n v="2023"/>
    <x v="9"/>
    <n v="9.9978319447455635E-3"/>
    <s v="Profit"/>
    <s v="Large Order"/>
  </r>
  <r>
    <s v="O03259"/>
    <x v="667"/>
    <d v="2023-12-19T00:00:00"/>
    <s v="C067"/>
    <x v="47"/>
    <x v="1"/>
    <x v="0"/>
    <s v="Rivers"/>
    <s v="Port Harcourt"/>
    <s v="P020"/>
    <x v="0"/>
    <s v="Binders"/>
    <s v="Binders Model 5"/>
    <n v="1266.1099999999999"/>
    <n v="1"/>
    <n v="0"/>
    <x v="3023"/>
    <n v="2023"/>
    <x v="5"/>
    <n v="0.25000197455197415"/>
    <s v="Profit"/>
    <s v="Large Order"/>
  </r>
  <r>
    <s v="O03260"/>
    <x v="694"/>
    <d v="2023-09-06T00:00:00"/>
    <s v="C031"/>
    <x v="90"/>
    <x v="1"/>
    <x v="2"/>
    <s v="Enugu"/>
    <s v="Enugu"/>
    <s v="P030"/>
    <x v="1"/>
    <s v="Accessories"/>
    <s v="Accessories Model 5"/>
    <n v="1034"/>
    <n v="9"/>
    <n v="0"/>
    <x v="3024"/>
    <n v="2023"/>
    <x v="11"/>
    <n v="0.25"/>
    <s v="Profit"/>
    <s v="Large Order"/>
  </r>
  <r>
    <s v="O03261"/>
    <x v="194"/>
    <d v="2023-01-02T00:00:00"/>
    <s v="C005"/>
    <x v="29"/>
    <x v="2"/>
    <x v="2"/>
    <s v="Enugu"/>
    <s v="Enugu"/>
    <s v="P024"/>
    <x v="1"/>
    <s v="Phones"/>
    <s v="Phones Model 4"/>
    <n v="1516.26"/>
    <n v="1"/>
    <n v="0"/>
    <x v="3025"/>
    <n v="2023"/>
    <x v="7"/>
    <n v="0.24999670241251501"/>
    <s v="Profit"/>
    <s v="Large Order"/>
  </r>
  <r>
    <s v="O03262"/>
    <x v="67"/>
    <d v="2023-10-05T00:00:00"/>
    <s v="C083"/>
    <x v="71"/>
    <x v="1"/>
    <x v="0"/>
    <s v="Rivers"/>
    <s v="Port Harcourt"/>
    <s v="P019"/>
    <x v="0"/>
    <s v="Binders"/>
    <s v="Binders Model 4"/>
    <n v="218.69"/>
    <n v="6"/>
    <n v="0.2"/>
    <x v="3026"/>
    <n v="2023"/>
    <x v="11"/>
    <n v="8.9990397366134706E-2"/>
    <s v="Profit"/>
    <s v="Small Order"/>
  </r>
  <r>
    <s v="O03263"/>
    <x v="78"/>
    <d v="2023-10-11T00:00:00"/>
    <s v="C084"/>
    <x v="53"/>
    <x v="0"/>
    <x v="1"/>
    <s v="Kaduna"/>
    <s v="Kaduna"/>
    <s v="P029"/>
    <x v="1"/>
    <s v="Accessories"/>
    <s v="Accessories Model 4"/>
    <n v="891.24"/>
    <n v="1"/>
    <n v="0.3"/>
    <x v="541"/>
    <n v="2023"/>
    <x v="6"/>
    <n v="9.9973071226605627E-3"/>
    <s v="Profit"/>
    <s v="Small Order"/>
  </r>
  <r>
    <s v="O03264"/>
    <x v="239"/>
    <d v="2023-03-02T00:00:00"/>
    <s v="C045"/>
    <x v="8"/>
    <x v="2"/>
    <x v="3"/>
    <s v="Lagos"/>
    <s v="Ikeja"/>
    <s v="P013"/>
    <x v="0"/>
    <s v="Paper"/>
    <s v="Paper Model 3"/>
    <n v="1549.66"/>
    <n v="9"/>
    <n v="0.2"/>
    <x v="3027"/>
    <n v="2023"/>
    <x v="3"/>
    <n v="9.0000387181704375E-2"/>
    <s v="Profit"/>
    <s v="Large Order"/>
  </r>
  <r>
    <s v="O03265"/>
    <x v="657"/>
    <d v="2024-05-06T00:00:00"/>
    <s v="C057"/>
    <x v="70"/>
    <x v="1"/>
    <x v="1"/>
    <s v="Kaduna"/>
    <s v="Kaduna"/>
    <s v="P029"/>
    <x v="1"/>
    <s v="Accessories"/>
    <s v="Accessories Model 4"/>
    <n v="1041.5"/>
    <n v="5"/>
    <n v="0.3"/>
    <x v="261"/>
    <n v="2024"/>
    <x v="2"/>
    <n v="1.00048007681229E-2"/>
    <s v="Profit"/>
    <s v="Large Order"/>
  </r>
  <r>
    <s v="O03266"/>
    <x v="48"/>
    <d v="2023-04-22T00:00:00"/>
    <s v="C007"/>
    <x v="88"/>
    <x v="0"/>
    <x v="1"/>
    <s v="Kaduna"/>
    <s v="Kaduna"/>
    <s v="P016"/>
    <x v="0"/>
    <s v="Binders"/>
    <s v="Binders Model 1"/>
    <n v="1079.5899999999999"/>
    <n v="8"/>
    <n v="0.2"/>
    <x v="1781"/>
    <n v="2023"/>
    <x v="4"/>
    <n v="8.999712853953816E-2"/>
    <s v="Profit"/>
    <s v="Large Order"/>
  </r>
  <r>
    <s v="O03267"/>
    <x v="81"/>
    <d v="2024-09-16T00:00:00"/>
    <s v="C019"/>
    <x v="36"/>
    <x v="2"/>
    <x v="3"/>
    <s v="Lagos"/>
    <s v="Ikeja"/>
    <s v="P028"/>
    <x v="1"/>
    <s v="Accessories"/>
    <s v="Accessories Model 3"/>
    <n v="1113.3499999999999"/>
    <n v="10"/>
    <n v="0.3"/>
    <x v="1600"/>
    <n v="2024"/>
    <x v="11"/>
    <n v="9.9968563344860119E-3"/>
    <s v="Profit"/>
    <s v="Large Order"/>
  </r>
  <r>
    <s v="O03268"/>
    <x v="174"/>
    <d v="2024-06-14T00:00:00"/>
    <s v="C092"/>
    <x v="79"/>
    <x v="1"/>
    <x v="1"/>
    <s v="Kaduna"/>
    <s v="Kaduna"/>
    <s v="P011"/>
    <x v="0"/>
    <s v="Paper"/>
    <s v="Paper Model 1"/>
    <n v="177.48"/>
    <n v="8"/>
    <n v="0.1"/>
    <x v="3028"/>
    <n v="2024"/>
    <x v="10"/>
    <n v="0.16999098489970701"/>
    <s v="Profit"/>
    <s v="Small Order"/>
  </r>
  <r>
    <s v="O03269"/>
    <x v="262"/>
    <d v="2024-01-01T00:00:00"/>
    <s v="C011"/>
    <x v="1"/>
    <x v="1"/>
    <x v="3"/>
    <s v="Lagos"/>
    <s v="Ikeja"/>
    <s v="P003"/>
    <x v="2"/>
    <s v="Chairs"/>
    <s v="Chairs Model 3"/>
    <n v="65.12"/>
    <n v="9"/>
    <n v="0"/>
    <x v="3029"/>
    <n v="2023"/>
    <x v="5"/>
    <n v="0.25"/>
    <s v="Profit"/>
    <s v="Small Order"/>
  </r>
  <r>
    <s v="O03270"/>
    <x v="682"/>
    <d v="2024-02-14T00:00:00"/>
    <s v="C071"/>
    <x v="72"/>
    <x v="0"/>
    <x v="1"/>
    <s v="Kaduna"/>
    <s v="Kaduna"/>
    <s v="P001"/>
    <x v="2"/>
    <s v="Chairs"/>
    <s v="Chairs Model 1"/>
    <n v="800.87"/>
    <n v="2"/>
    <n v="0.1"/>
    <x v="3030"/>
    <n v="2024"/>
    <x v="8"/>
    <n v="0.17000262214841361"/>
    <s v="Profit"/>
    <s v="Small Order"/>
  </r>
  <r>
    <s v="O03271"/>
    <x v="529"/>
    <d v="2024-05-04T00:00:00"/>
    <s v="C018"/>
    <x v="5"/>
    <x v="0"/>
    <x v="1"/>
    <s v="Kaduna"/>
    <s v="Kaduna"/>
    <s v="P025"/>
    <x v="1"/>
    <s v="Phones"/>
    <s v="Phones Model 5"/>
    <n v="134.43"/>
    <n v="2"/>
    <n v="0.05"/>
    <x v="3031"/>
    <n v="2024"/>
    <x v="4"/>
    <n v="0.20999776835527784"/>
    <s v="Profit"/>
    <s v="Small Order"/>
  </r>
  <r>
    <s v="O03272"/>
    <x v="174"/>
    <d v="2024-06-11T00:00:00"/>
    <s v="C005"/>
    <x v="29"/>
    <x v="2"/>
    <x v="1"/>
    <s v="Kaduna"/>
    <s v="Kaduna"/>
    <s v="P003"/>
    <x v="2"/>
    <s v="Chairs"/>
    <s v="Chairs Model 3"/>
    <n v="1989.94"/>
    <n v="3"/>
    <n v="0.1"/>
    <x v="3032"/>
    <n v="2024"/>
    <x v="10"/>
    <n v="0.17000010050554287"/>
    <s v="Profit"/>
    <s v="Large Order"/>
  </r>
  <r>
    <s v="O03273"/>
    <x v="620"/>
    <d v="2023-04-11T00:00:00"/>
    <s v="C098"/>
    <x v="14"/>
    <x v="0"/>
    <x v="0"/>
    <s v="Rivers"/>
    <s v="Port Harcourt"/>
    <s v="P017"/>
    <x v="0"/>
    <s v="Binders"/>
    <s v="Binders Model 2"/>
    <n v="294.45"/>
    <n v="9"/>
    <n v="0.1"/>
    <x v="3033"/>
    <n v="2023"/>
    <x v="4"/>
    <n v="0.17001188656817798"/>
    <s v="Profit"/>
    <s v="Small Order"/>
  </r>
  <r>
    <s v="O03274"/>
    <x v="161"/>
    <d v="2024-01-29T00:00:00"/>
    <s v="C039"/>
    <x v="0"/>
    <x v="0"/>
    <x v="1"/>
    <s v="Kaduna"/>
    <s v="Kaduna"/>
    <s v="P006"/>
    <x v="2"/>
    <s v="Tables"/>
    <s v="Tables Model 1"/>
    <n v="1826.95"/>
    <n v="10"/>
    <n v="0"/>
    <x v="3034"/>
    <n v="2024"/>
    <x v="7"/>
    <n v="0.25000136840088671"/>
    <s v="Profit"/>
    <s v="Large Order"/>
  </r>
  <r>
    <s v="O03275"/>
    <x v="511"/>
    <d v="2024-06-18T00:00:00"/>
    <s v="C064"/>
    <x v="76"/>
    <x v="2"/>
    <x v="3"/>
    <s v="Lagos"/>
    <s v="Ikeja"/>
    <s v="P007"/>
    <x v="2"/>
    <s v="Tables"/>
    <s v="Tables Model 2"/>
    <n v="576.70000000000005"/>
    <n v="2"/>
    <n v="0"/>
    <x v="3035"/>
    <n v="2024"/>
    <x v="10"/>
    <n v="0.25000867001907401"/>
    <s v="Profit"/>
    <s v="Small Order"/>
  </r>
  <r>
    <s v="O03276"/>
    <x v="569"/>
    <d v="2024-03-08T00:00:00"/>
    <s v="C071"/>
    <x v="72"/>
    <x v="0"/>
    <x v="0"/>
    <s v="Rivers"/>
    <s v="Port Harcourt"/>
    <s v="P010"/>
    <x v="2"/>
    <s v="Tables"/>
    <s v="Tables Model 5"/>
    <n v="779.19"/>
    <n v="2"/>
    <n v="0.1"/>
    <x v="3036"/>
    <n v="2024"/>
    <x v="3"/>
    <n v="0.16999704821673789"/>
    <s v="Profit"/>
    <s v="Small Order"/>
  </r>
  <r>
    <s v="O03277"/>
    <x v="432"/>
    <d v="2024-09-14T00:00:00"/>
    <s v="C008"/>
    <x v="32"/>
    <x v="2"/>
    <x v="1"/>
    <s v="Kaduna"/>
    <s v="Kaduna"/>
    <s v="P005"/>
    <x v="2"/>
    <s v="Chairs"/>
    <s v="Chairs Model 5"/>
    <n v="236.56"/>
    <n v="1"/>
    <n v="0.05"/>
    <x v="3037"/>
    <n v="2024"/>
    <x v="11"/>
    <n v="0.21001014541765303"/>
    <s v="Profit"/>
    <s v="Small Order"/>
  </r>
  <r>
    <s v="O03278"/>
    <x v="62"/>
    <d v="2023-05-06T00:00:00"/>
    <s v="C020"/>
    <x v="12"/>
    <x v="0"/>
    <x v="2"/>
    <s v="Enugu"/>
    <s v="Enugu"/>
    <s v="P005"/>
    <x v="2"/>
    <s v="Chairs"/>
    <s v="Chairs Model 5"/>
    <n v="160.88999999999999"/>
    <n v="10"/>
    <n v="0"/>
    <x v="3038"/>
    <n v="2023"/>
    <x v="2"/>
    <n v="0.24998446143327741"/>
    <s v="Profit"/>
    <s v="Small Order"/>
  </r>
  <r>
    <s v="O03279"/>
    <x v="248"/>
    <d v="2024-08-08T00:00:00"/>
    <s v="C065"/>
    <x v="68"/>
    <x v="1"/>
    <x v="3"/>
    <s v="Lagos"/>
    <s v="Ikeja"/>
    <s v="P027"/>
    <x v="1"/>
    <s v="Accessories"/>
    <s v="Accessories Model 2"/>
    <n v="1954.46"/>
    <n v="8"/>
    <n v="0"/>
    <x v="3039"/>
    <n v="2024"/>
    <x v="0"/>
    <n v="0.25000255825138401"/>
    <s v="Profit"/>
    <s v="Large Order"/>
  </r>
  <r>
    <s v="O03280"/>
    <x v="246"/>
    <d v="2024-06-17T00:00:00"/>
    <s v="C096"/>
    <x v="23"/>
    <x v="2"/>
    <x v="1"/>
    <s v="Kaduna"/>
    <s v="Kaduna"/>
    <s v="P026"/>
    <x v="1"/>
    <s v="Accessories"/>
    <s v="Accessories Model 1"/>
    <n v="142.74"/>
    <n v="9"/>
    <n v="0"/>
    <x v="3040"/>
    <n v="2024"/>
    <x v="10"/>
    <n v="0.25003502872355327"/>
    <s v="Profit"/>
    <s v="Small Order"/>
  </r>
  <r>
    <s v="O03281"/>
    <x v="463"/>
    <d v="2023-05-12T00:00:00"/>
    <s v="C049"/>
    <x v="82"/>
    <x v="2"/>
    <x v="2"/>
    <s v="Enugu"/>
    <s v="Enugu"/>
    <s v="P003"/>
    <x v="2"/>
    <s v="Chairs"/>
    <s v="Chairs Model 3"/>
    <n v="415.23"/>
    <n v="1"/>
    <n v="0.2"/>
    <x v="3041"/>
    <n v="2023"/>
    <x v="2"/>
    <n v="8.9998314187317865E-2"/>
    <s v="Profit"/>
    <s v="Small Order"/>
  </r>
  <r>
    <s v="O03282"/>
    <x v="404"/>
    <d v="2024-06-17T00:00:00"/>
    <s v="C060"/>
    <x v="89"/>
    <x v="1"/>
    <x v="1"/>
    <s v="Kaduna"/>
    <s v="Kaduna"/>
    <s v="P028"/>
    <x v="1"/>
    <s v="Accessories"/>
    <s v="Accessories Model 3"/>
    <n v="1310.91"/>
    <n v="8"/>
    <n v="0.3"/>
    <x v="3042"/>
    <n v="2024"/>
    <x v="10"/>
    <n v="1.0000686545987137E-2"/>
    <s v="Profit"/>
    <s v="Large Order"/>
  </r>
  <r>
    <s v="O03283"/>
    <x v="305"/>
    <d v="2023-04-02T00:00:00"/>
    <s v="C060"/>
    <x v="89"/>
    <x v="1"/>
    <x v="3"/>
    <s v="Lagos"/>
    <s v="Ikeja"/>
    <s v="P028"/>
    <x v="1"/>
    <s v="Accessories"/>
    <s v="Accessories Model 3"/>
    <n v="1943.45"/>
    <n v="7"/>
    <n v="0.3"/>
    <x v="3043"/>
    <n v="2023"/>
    <x v="3"/>
    <n v="9.9976845300882456E-3"/>
    <s v="Profit"/>
    <s v="Large Order"/>
  </r>
  <r>
    <s v="O03284"/>
    <x v="164"/>
    <d v="2024-10-20T00:00:00"/>
    <s v="C090"/>
    <x v="93"/>
    <x v="2"/>
    <x v="1"/>
    <s v="Kaduna"/>
    <s v="Kaduna"/>
    <s v="P030"/>
    <x v="1"/>
    <s v="Accessories"/>
    <s v="Accessories Model 5"/>
    <n v="1748.49"/>
    <n v="1"/>
    <n v="0"/>
    <x v="3044"/>
    <n v="2024"/>
    <x v="6"/>
    <n v="0.24999857019485386"/>
    <s v="Profit"/>
    <s v="Large Order"/>
  </r>
  <r>
    <s v="O03285"/>
    <x v="176"/>
    <d v="2024-03-18T00:00:00"/>
    <s v="C015"/>
    <x v="39"/>
    <x v="2"/>
    <x v="1"/>
    <s v="Kaduna"/>
    <s v="Kaduna"/>
    <s v="P019"/>
    <x v="0"/>
    <s v="Binders"/>
    <s v="Binders Model 4"/>
    <n v="1837.64"/>
    <n v="9"/>
    <n v="0.2"/>
    <x v="3045"/>
    <n v="2024"/>
    <x v="3"/>
    <n v="9.0001306022942457E-2"/>
    <s v="Profit"/>
    <s v="Large Order"/>
  </r>
  <r>
    <s v="O03286"/>
    <x v="39"/>
    <d v="2023-07-17T00:00:00"/>
    <s v="C007"/>
    <x v="88"/>
    <x v="0"/>
    <x v="0"/>
    <s v="Rivers"/>
    <s v="Port Harcourt"/>
    <s v="P021"/>
    <x v="1"/>
    <s v="Phones"/>
    <s v="Phones Model 1"/>
    <n v="271.02999999999997"/>
    <n v="8"/>
    <n v="0.05"/>
    <x v="3046"/>
    <n v="2023"/>
    <x v="1"/>
    <n v="0.21001365162528135"/>
    <s v="Profit"/>
    <s v="Small Order"/>
  </r>
  <r>
    <s v="O03287"/>
    <x v="609"/>
    <d v="2024-02-10T00:00:00"/>
    <s v="C031"/>
    <x v="90"/>
    <x v="1"/>
    <x v="0"/>
    <s v="Rivers"/>
    <s v="Port Harcourt"/>
    <s v="P022"/>
    <x v="1"/>
    <s v="Phones"/>
    <s v="Phones Model 2"/>
    <n v="658.73"/>
    <n v="10"/>
    <n v="0"/>
    <x v="3047"/>
    <n v="2024"/>
    <x v="8"/>
    <n v="0.2499962048183626"/>
    <s v="Profit"/>
    <s v="Small Order"/>
  </r>
  <r>
    <s v="O03288"/>
    <x v="653"/>
    <d v="2024-02-29T00:00:00"/>
    <s v="C044"/>
    <x v="26"/>
    <x v="0"/>
    <x v="2"/>
    <s v="Enugu"/>
    <s v="Enugu"/>
    <s v="P002"/>
    <x v="2"/>
    <s v="Chairs"/>
    <s v="Chairs Model 2"/>
    <n v="1798.9"/>
    <n v="8"/>
    <n v="0.2"/>
    <x v="3048"/>
    <n v="2024"/>
    <x v="8"/>
    <n v="8.9999444104730666E-2"/>
    <s v="Profit"/>
    <s v="Large Order"/>
  </r>
  <r>
    <s v="O03289"/>
    <x v="102"/>
    <d v="2023-05-22T00:00:00"/>
    <s v="C014"/>
    <x v="45"/>
    <x v="2"/>
    <x v="0"/>
    <s v="Rivers"/>
    <s v="Port Harcourt"/>
    <s v="P026"/>
    <x v="1"/>
    <s v="Accessories"/>
    <s v="Accessories Model 1"/>
    <n v="1977.56"/>
    <n v="6"/>
    <n v="0"/>
    <x v="3049"/>
    <n v="2023"/>
    <x v="2"/>
    <n v="0.25"/>
    <s v="Profit"/>
    <s v="Large Order"/>
  </r>
  <r>
    <s v="O03290"/>
    <x v="659"/>
    <d v="2023-09-05T00:00:00"/>
    <s v="C041"/>
    <x v="54"/>
    <x v="2"/>
    <x v="2"/>
    <s v="Enugu"/>
    <s v="Enugu"/>
    <s v="P018"/>
    <x v="0"/>
    <s v="Binders"/>
    <s v="Binders Model 3"/>
    <n v="778.41"/>
    <n v="10"/>
    <n v="0.2"/>
    <x v="3050"/>
    <n v="2023"/>
    <x v="11"/>
    <n v="9.0003982477100758E-2"/>
    <s v="Profit"/>
    <s v="Small Order"/>
  </r>
  <r>
    <s v="O03291"/>
    <x v="510"/>
    <d v="2023-08-08T00:00:00"/>
    <s v="C086"/>
    <x v="51"/>
    <x v="1"/>
    <x v="3"/>
    <s v="Lagos"/>
    <s v="Ikeja"/>
    <s v="P030"/>
    <x v="1"/>
    <s v="Accessories"/>
    <s v="Accessories Model 5"/>
    <n v="1031.54"/>
    <n v="5"/>
    <n v="0.2"/>
    <x v="3051"/>
    <n v="2023"/>
    <x v="0"/>
    <n v="9.0001357194098144E-2"/>
    <s v="Profit"/>
    <s v="Large Order"/>
  </r>
  <r>
    <s v="O03292"/>
    <x v="356"/>
    <d v="2023-03-10T00:00:00"/>
    <s v="C081"/>
    <x v="69"/>
    <x v="0"/>
    <x v="0"/>
    <s v="Rivers"/>
    <s v="Port Harcourt"/>
    <s v="P020"/>
    <x v="0"/>
    <s v="Binders"/>
    <s v="Binders Model 5"/>
    <n v="562.51"/>
    <n v="4"/>
    <n v="0.05"/>
    <x v="3052"/>
    <n v="2023"/>
    <x v="3"/>
    <n v="0.21000515546390286"/>
    <s v="Profit"/>
    <s v="Small Order"/>
  </r>
  <r>
    <s v="O03293"/>
    <x v="652"/>
    <d v="2024-03-29T00:00:00"/>
    <s v="C035"/>
    <x v="24"/>
    <x v="2"/>
    <x v="3"/>
    <s v="Lagos"/>
    <s v="Ikeja"/>
    <s v="P015"/>
    <x v="0"/>
    <s v="Paper"/>
    <s v="Paper Model 5"/>
    <n v="1969.36"/>
    <n v="7"/>
    <n v="0.2"/>
    <x v="3053"/>
    <n v="2024"/>
    <x v="3"/>
    <n v="8.9998781329975228E-2"/>
    <s v="Profit"/>
    <s v="Large Order"/>
  </r>
  <r>
    <s v="O03294"/>
    <x v="724"/>
    <d v="2023-07-17T00:00:00"/>
    <s v="C070"/>
    <x v="3"/>
    <x v="2"/>
    <x v="0"/>
    <s v="Rivers"/>
    <s v="Port Harcourt"/>
    <s v="P023"/>
    <x v="1"/>
    <s v="Phones"/>
    <s v="Phones Model 3"/>
    <n v="1526.99"/>
    <n v="8"/>
    <n v="0"/>
    <x v="3054"/>
    <n v="2023"/>
    <x v="1"/>
    <n v="0.25000163720784024"/>
    <s v="Profit"/>
    <s v="Large Order"/>
  </r>
  <r>
    <s v="O03295"/>
    <x v="141"/>
    <d v="2024-07-31T00:00:00"/>
    <s v="C049"/>
    <x v="82"/>
    <x v="2"/>
    <x v="2"/>
    <s v="Enugu"/>
    <s v="Enugu"/>
    <s v="P007"/>
    <x v="2"/>
    <s v="Tables"/>
    <s v="Tables Model 2"/>
    <n v="1443.99"/>
    <n v="3"/>
    <n v="0"/>
    <x v="3055"/>
    <n v="2024"/>
    <x v="1"/>
    <n v="0.25000173131392878"/>
    <s v="Profit"/>
    <s v="Large Order"/>
  </r>
  <r>
    <s v="O03296"/>
    <x v="100"/>
    <d v="2024-05-05T00:00:00"/>
    <s v="C051"/>
    <x v="67"/>
    <x v="1"/>
    <x v="2"/>
    <s v="Enugu"/>
    <s v="Enugu"/>
    <s v="P009"/>
    <x v="2"/>
    <s v="Tables"/>
    <s v="Tables Model 4"/>
    <n v="1485.14"/>
    <n v="4"/>
    <n v="0.2"/>
    <x v="3056"/>
    <n v="2024"/>
    <x v="2"/>
    <n v="8.9998249323296114E-2"/>
    <s v="Profit"/>
    <s v="Large Order"/>
  </r>
  <r>
    <s v="O03297"/>
    <x v="636"/>
    <d v="2024-03-18T00:00:00"/>
    <s v="C030"/>
    <x v="22"/>
    <x v="1"/>
    <x v="0"/>
    <s v="Rivers"/>
    <s v="Port Harcourt"/>
    <s v="P022"/>
    <x v="1"/>
    <s v="Phones"/>
    <s v="Phones Model 2"/>
    <n v="1553.34"/>
    <n v="5"/>
    <n v="0.2"/>
    <x v="3057"/>
    <n v="2024"/>
    <x v="3"/>
    <n v="8.999961373556338E-2"/>
    <s v="Profit"/>
    <s v="Large Order"/>
  </r>
  <r>
    <s v="O03298"/>
    <x v="270"/>
    <d v="2023-02-09T00:00:00"/>
    <s v="C088"/>
    <x v="27"/>
    <x v="1"/>
    <x v="3"/>
    <s v="Lagos"/>
    <s v="Ikeja"/>
    <s v="P008"/>
    <x v="2"/>
    <s v="Tables"/>
    <s v="Tables Model 3"/>
    <n v="374.59"/>
    <n v="8"/>
    <n v="0.3"/>
    <x v="3058"/>
    <n v="2023"/>
    <x v="8"/>
    <n v="1.001094530019488E-2"/>
    <s v="Profit"/>
    <s v="Small Order"/>
  </r>
  <r>
    <s v="O03299"/>
    <x v="326"/>
    <d v="2024-07-29T00:00:00"/>
    <s v="C007"/>
    <x v="88"/>
    <x v="0"/>
    <x v="2"/>
    <s v="Enugu"/>
    <s v="Enugu"/>
    <s v="P018"/>
    <x v="0"/>
    <s v="Binders"/>
    <s v="Binders Model 3"/>
    <n v="1577.39"/>
    <n v="7"/>
    <n v="0"/>
    <x v="3059"/>
    <n v="2024"/>
    <x v="1"/>
    <n v="0.25000158489656965"/>
    <s v="Profit"/>
    <s v="Large Order"/>
  </r>
  <r>
    <s v="O03300"/>
    <x v="423"/>
    <d v="2024-04-27T00:00:00"/>
    <s v="C052"/>
    <x v="99"/>
    <x v="1"/>
    <x v="3"/>
    <s v="Lagos"/>
    <s v="Ikeja"/>
    <s v="P019"/>
    <x v="0"/>
    <s v="Binders"/>
    <s v="Binders Model 4"/>
    <n v="1324.64"/>
    <n v="6"/>
    <n v="0"/>
    <x v="3060"/>
    <n v="2024"/>
    <x v="4"/>
    <n v="0.25"/>
    <s v="Profit"/>
    <s v="Large Order"/>
  </r>
  <r>
    <s v="O03301"/>
    <x v="182"/>
    <d v="2023-12-26T00:00:00"/>
    <s v="C039"/>
    <x v="0"/>
    <x v="0"/>
    <x v="3"/>
    <s v="Lagos"/>
    <s v="Ikeja"/>
    <s v="P003"/>
    <x v="2"/>
    <s v="Chairs"/>
    <s v="Chairs Model 3"/>
    <n v="307.99"/>
    <n v="3"/>
    <n v="0.1"/>
    <x v="3061"/>
    <n v="2023"/>
    <x v="5"/>
    <n v="0.17000551965972921"/>
    <s v="Profit"/>
    <s v="Small Order"/>
  </r>
  <r>
    <s v="O03302"/>
    <x v="510"/>
    <d v="2023-08-02T00:00:00"/>
    <s v="C037"/>
    <x v="25"/>
    <x v="0"/>
    <x v="2"/>
    <s v="Enugu"/>
    <s v="Enugu"/>
    <s v="P019"/>
    <x v="0"/>
    <s v="Binders"/>
    <s v="Binders Model 4"/>
    <n v="844.1"/>
    <n v="10"/>
    <n v="0"/>
    <x v="3062"/>
    <n v="2023"/>
    <x v="0"/>
    <n v="0.25000592346878331"/>
    <s v="Profit"/>
    <s v="Small Order"/>
  </r>
  <r>
    <s v="O03303"/>
    <x v="456"/>
    <d v="2024-11-05T00:00:00"/>
    <s v="C038"/>
    <x v="28"/>
    <x v="2"/>
    <x v="3"/>
    <s v="Lagos"/>
    <s v="Ikeja"/>
    <s v="P007"/>
    <x v="2"/>
    <s v="Tables"/>
    <s v="Tables Model 2"/>
    <n v="185.99"/>
    <n v="4"/>
    <n v="0.2"/>
    <x v="3063"/>
    <n v="2024"/>
    <x v="6"/>
    <n v="9.0004838969837075E-2"/>
    <s v="Profit"/>
    <s v="Small Order"/>
  </r>
  <r>
    <s v="O03304"/>
    <x v="489"/>
    <d v="2023-03-17T00:00:00"/>
    <s v="C030"/>
    <x v="22"/>
    <x v="1"/>
    <x v="3"/>
    <s v="Lagos"/>
    <s v="Ikeja"/>
    <s v="P015"/>
    <x v="0"/>
    <s v="Paper"/>
    <s v="Paper Model 5"/>
    <n v="1376.03"/>
    <n v="6"/>
    <n v="0.2"/>
    <x v="3064"/>
    <n v="2023"/>
    <x v="3"/>
    <n v="8.9998037833477471E-2"/>
    <s v="Profit"/>
    <s v="Large Order"/>
  </r>
  <r>
    <s v="O03305"/>
    <x v="640"/>
    <d v="2023-05-10T00:00:00"/>
    <s v="C059"/>
    <x v="60"/>
    <x v="0"/>
    <x v="2"/>
    <s v="Enugu"/>
    <s v="Enugu"/>
    <s v="P026"/>
    <x v="1"/>
    <s v="Accessories"/>
    <s v="Accessories Model 1"/>
    <n v="944.36"/>
    <n v="1"/>
    <n v="0.2"/>
    <x v="3065"/>
    <n v="2023"/>
    <x v="2"/>
    <n v="8.9997458596298013E-2"/>
    <s v="Profit"/>
    <s v="Small Order"/>
  </r>
  <r>
    <s v="O03306"/>
    <x v="604"/>
    <d v="2023-06-20T00:00:00"/>
    <s v="C066"/>
    <x v="63"/>
    <x v="1"/>
    <x v="3"/>
    <s v="Lagos"/>
    <s v="Ikeja"/>
    <s v="P002"/>
    <x v="2"/>
    <s v="Chairs"/>
    <s v="Chairs Model 2"/>
    <n v="1178.68"/>
    <n v="4"/>
    <n v="0.3"/>
    <x v="3066"/>
    <n v="2023"/>
    <x v="10"/>
    <n v="1.0002714901415142E-2"/>
    <s v="Profit"/>
    <s v="Large Order"/>
  </r>
  <r>
    <s v="O03307"/>
    <x v="700"/>
    <d v="2024-11-28T00:00:00"/>
    <s v="C089"/>
    <x v="9"/>
    <x v="2"/>
    <x v="0"/>
    <s v="Rivers"/>
    <s v="Port Harcourt"/>
    <s v="P012"/>
    <x v="0"/>
    <s v="Paper"/>
    <s v="Paper Model 2"/>
    <n v="716.08"/>
    <n v="5"/>
    <n v="0.1"/>
    <x v="3067"/>
    <n v="2024"/>
    <x v="9"/>
    <n v="0.16999497262875657"/>
    <s v="Profit"/>
    <s v="Small Order"/>
  </r>
  <r>
    <s v="O03308"/>
    <x v="372"/>
    <d v="2023-08-30T00:00:00"/>
    <s v="C046"/>
    <x v="75"/>
    <x v="0"/>
    <x v="2"/>
    <s v="Enugu"/>
    <s v="Enugu"/>
    <s v="P012"/>
    <x v="0"/>
    <s v="Paper"/>
    <s v="Paper Model 2"/>
    <n v="1595.5"/>
    <n v="6"/>
    <n v="0.1"/>
    <x v="3068"/>
    <n v="2023"/>
    <x v="0"/>
    <n v="0.16999686618614857"/>
    <s v="Profit"/>
    <s v="Large Order"/>
  </r>
  <r>
    <s v="O03309"/>
    <x v="264"/>
    <d v="2023-10-12T00:00:00"/>
    <s v="C074"/>
    <x v="37"/>
    <x v="0"/>
    <x v="0"/>
    <s v="Rivers"/>
    <s v="Port Harcourt"/>
    <s v="P022"/>
    <x v="1"/>
    <s v="Phones"/>
    <s v="Phones Model 2"/>
    <n v="1534.96"/>
    <n v="3"/>
    <n v="0.05"/>
    <x v="3069"/>
    <n v="2023"/>
    <x v="6"/>
    <n v="0.2099989576275603"/>
    <s v="Profit"/>
    <s v="Large Order"/>
  </r>
  <r>
    <s v="O03310"/>
    <x v="697"/>
    <d v="2023-11-05T00:00:00"/>
    <s v="C067"/>
    <x v="47"/>
    <x v="1"/>
    <x v="0"/>
    <s v="Rivers"/>
    <s v="Port Harcourt"/>
    <s v="P017"/>
    <x v="0"/>
    <s v="Binders"/>
    <s v="Binders Model 2"/>
    <n v="1489.65"/>
    <n v="2"/>
    <n v="0"/>
    <x v="3070"/>
    <n v="2023"/>
    <x v="9"/>
    <n v="0.24999832175343201"/>
    <s v="Profit"/>
    <s v="Large Order"/>
  </r>
  <r>
    <s v="O03311"/>
    <x v="428"/>
    <d v="2023-05-20T00:00:00"/>
    <s v="C038"/>
    <x v="28"/>
    <x v="2"/>
    <x v="1"/>
    <s v="Kaduna"/>
    <s v="Kaduna"/>
    <s v="P023"/>
    <x v="1"/>
    <s v="Phones"/>
    <s v="Phones Model 3"/>
    <n v="1749.78"/>
    <n v="5"/>
    <n v="0"/>
    <x v="3071"/>
    <n v="2023"/>
    <x v="2"/>
    <n v="0.24999714249791402"/>
    <s v="Profit"/>
    <s v="Large Order"/>
  </r>
  <r>
    <s v="O03312"/>
    <x v="97"/>
    <d v="2024-02-13T00:00:00"/>
    <s v="C036"/>
    <x v="84"/>
    <x v="1"/>
    <x v="2"/>
    <s v="Enugu"/>
    <s v="Enugu"/>
    <s v="P009"/>
    <x v="2"/>
    <s v="Tables"/>
    <s v="Tables Model 4"/>
    <n v="836.51"/>
    <n v="1"/>
    <n v="0.05"/>
    <x v="3072"/>
    <n v="2024"/>
    <x v="8"/>
    <n v="0.21000346678461704"/>
    <s v="Profit"/>
    <s v="Small Order"/>
  </r>
  <r>
    <s v="O03313"/>
    <x v="482"/>
    <d v="2023-12-01T00:00:00"/>
    <s v="C088"/>
    <x v="27"/>
    <x v="1"/>
    <x v="0"/>
    <s v="Rivers"/>
    <s v="Port Harcourt"/>
    <s v="P001"/>
    <x v="2"/>
    <s v="Chairs"/>
    <s v="Chairs Model 1"/>
    <n v="1675.62"/>
    <n v="7"/>
    <n v="0.3"/>
    <x v="2642"/>
    <n v="2023"/>
    <x v="9"/>
    <n v="1.0002267817285544E-2"/>
    <s v="Profit"/>
    <s v="Large Order"/>
  </r>
  <r>
    <s v="O03314"/>
    <x v="107"/>
    <d v="2024-07-29T00:00:00"/>
    <s v="C072"/>
    <x v="2"/>
    <x v="0"/>
    <x v="0"/>
    <s v="Rivers"/>
    <s v="Port Harcourt"/>
    <s v="P030"/>
    <x v="1"/>
    <s v="Accessories"/>
    <s v="Accessories Model 5"/>
    <n v="1653.11"/>
    <n v="5"/>
    <n v="0.1"/>
    <x v="3073"/>
    <n v="2024"/>
    <x v="1"/>
    <n v="0.17000078639654953"/>
    <s v="Profit"/>
    <s v="Large Order"/>
  </r>
  <r>
    <s v="O03315"/>
    <x v="429"/>
    <d v="2023-09-01T00:00:00"/>
    <s v="C039"/>
    <x v="0"/>
    <x v="0"/>
    <x v="0"/>
    <s v="Rivers"/>
    <s v="Port Harcourt"/>
    <s v="P030"/>
    <x v="1"/>
    <s v="Accessories"/>
    <s v="Accessories Model 5"/>
    <n v="1997.49"/>
    <n v="4"/>
    <n v="0.05"/>
    <x v="3074"/>
    <n v="2023"/>
    <x v="0"/>
    <n v="0.20999854817796335"/>
    <s v="Profit"/>
    <s v="Large Order"/>
  </r>
  <r>
    <s v="O03316"/>
    <x v="128"/>
    <d v="2024-12-22T00:00:00"/>
    <s v="C024"/>
    <x v="77"/>
    <x v="2"/>
    <x v="3"/>
    <s v="Lagos"/>
    <s v="Ikeja"/>
    <s v="P006"/>
    <x v="2"/>
    <s v="Tables"/>
    <s v="Tables Model 1"/>
    <n v="1190.0899999999999"/>
    <n v="6"/>
    <n v="0"/>
    <x v="3075"/>
    <n v="2024"/>
    <x v="5"/>
    <n v="0.24999789931853894"/>
    <s v="Profit"/>
    <s v="Large Order"/>
  </r>
  <r>
    <s v="O03317"/>
    <x v="394"/>
    <d v="2023-05-06T00:00:00"/>
    <s v="C030"/>
    <x v="22"/>
    <x v="1"/>
    <x v="1"/>
    <s v="Kaduna"/>
    <s v="Kaduna"/>
    <s v="P010"/>
    <x v="2"/>
    <s v="Tables"/>
    <s v="Tables Model 5"/>
    <n v="1292.97"/>
    <n v="10"/>
    <n v="0.3"/>
    <x v="3076"/>
    <n v="2023"/>
    <x v="2"/>
    <n v="1.000023202394487E-2"/>
    <s v="Profit"/>
    <s v="Large Order"/>
  </r>
  <r>
    <s v="O03318"/>
    <x v="566"/>
    <d v="2023-03-06T00:00:00"/>
    <s v="C039"/>
    <x v="0"/>
    <x v="0"/>
    <x v="2"/>
    <s v="Enugu"/>
    <s v="Enugu"/>
    <s v="P025"/>
    <x v="1"/>
    <s v="Phones"/>
    <s v="Phones Model 5"/>
    <n v="734.23"/>
    <n v="10"/>
    <n v="0.05"/>
    <x v="3077"/>
    <n v="2023"/>
    <x v="8"/>
    <n v="0.21000231535077563"/>
    <s v="Profit"/>
    <s v="Small Order"/>
  </r>
  <r>
    <s v="O03319"/>
    <x v="93"/>
    <d v="2023-11-14T00:00:00"/>
    <s v="C002"/>
    <x v="19"/>
    <x v="2"/>
    <x v="2"/>
    <s v="Enugu"/>
    <s v="Enugu"/>
    <s v="P024"/>
    <x v="1"/>
    <s v="Phones"/>
    <s v="Phones Model 4"/>
    <n v="1165.25"/>
    <n v="6"/>
    <n v="0.05"/>
    <x v="3078"/>
    <n v="2023"/>
    <x v="9"/>
    <n v="0.20999785453765285"/>
    <s v="Profit"/>
    <s v="Large Order"/>
  </r>
  <r>
    <s v="O03320"/>
    <x v="46"/>
    <d v="2023-09-29T00:00:00"/>
    <s v="C029"/>
    <x v="38"/>
    <x v="2"/>
    <x v="0"/>
    <s v="Rivers"/>
    <s v="Port Harcourt"/>
    <s v="P005"/>
    <x v="2"/>
    <s v="Chairs"/>
    <s v="Chairs Model 5"/>
    <n v="1087.58"/>
    <n v="2"/>
    <n v="0"/>
    <x v="864"/>
    <n v="2023"/>
    <x v="11"/>
    <n v="0.24999540263704739"/>
    <s v="Profit"/>
    <s v="Large Order"/>
  </r>
  <r>
    <s v="O03321"/>
    <x v="130"/>
    <d v="2023-11-27T00:00:00"/>
    <s v="C079"/>
    <x v="6"/>
    <x v="2"/>
    <x v="2"/>
    <s v="Enugu"/>
    <s v="Enugu"/>
    <s v="P002"/>
    <x v="2"/>
    <s v="Chairs"/>
    <s v="Chairs Model 2"/>
    <n v="495.1"/>
    <n v="4"/>
    <n v="0.05"/>
    <x v="3079"/>
    <n v="2023"/>
    <x v="9"/>
    <n v="0.20999798020601898"/>
    <s v="Profit"/>
    <s v="Small Order"/>
  </r>
  <r>
    <s v="O03322"/>
    <x v="120"/>
    <d v="2023-05-07T00:00:00"/>
    <s v="C049"/>
    <x v="82"/>
    <x v="2"/>
    <x v="1"/>
    <s v="Kaduna"/>
    <s v="Kaduna"/>
    <s v="P019"/>
    <x v="0"/>
    <s v="Binders"/>
    <s v="Binders Model 4"/>
    <n v="962.51"/>
    <n v="7"/>
    <n v="0.3"/>
    <x v="3080"/>
    <n v="2023"/>
    <x v="2"/>
    <n v="1.0005090856198898E-2"/>
    <s v="Profit"/>
    <s v="Small Order"/>
  </r>
  <r>
    <s v="O03323"/>
    <x v="696"/>
    <d v="2023-11-01T00:00:00"/>
    <s v="C094"/>
    <x v="31"/>
    <x v="1"/>
    <x v="2"/>
    <s v="Enugu"/>
    <s v="Enugu"/>
    <s v="P014"/>
    <x v="0"/>
    <s v="Paper"/>
    <s v="Paper Model 4"/>
    <n v="1608.44"/>
    <n v="9"/>
    <n v="0"/>
    <x v="3081"/>
    <n v="2023"/>
    <x v="6"/>
    <n v="0.25"/>
    <s v="Profit"/>
    <s v="Large Order"/>
  </r>
  <r>
    <s v="O03324"/>
    <x v="261"/>
    <d v="2023-08-31T00:00:00"/>
    <s v="C099"/>
    <x v="13"/>
    <x v="1"/>
    <x v="1"/>
    <s v="Kaduna"/>
    <s v="Kaduna"/>
    <s v="P021"/>
    <x v="1"/>
    <s v="Phones"/>
    <s v="Phones Model 1"/>
    <n v="1533.42"/>
    <n v="1"/>
    <n v="0"/>
    <x v="3082"/>
    <n v="2023"/>
    <x v="0"/>
    <n v="0.25000326068526563"/>
    <s v="Profit"/>
    <s v="Large Order"/>
  </r>
  <r>
    <s v="O03325"/>
    <x v="494"/>
    <d v="2023-05-20T00:00:00"/>
    <s v="C083"/>
    <x v="71"/>
    <x v="1"/>
    <x v="0"/>
    <s v="Rivers"/>
    <s v="Port Harcourt"/>
    <s v="P006"/>
    <x v="2"/>
    <s v="Tables"/>
    <s v="Tables Model 1"/>
    <n v="1374.66"/>
    <n v="3"/>
    <n v="0.1"/>
    <x v="3083"/>
    <n v="2023"/>
    <x v="2"/>
    <n v="0.16999839960426577"/>
    <s v="Profit"/>
    <s v="Large Order"/>
  </r>
  <r>
    <s v="O03326"/>
    <x v="681"/>
    <d v="2023-07-22T00:00:00"/>
    <s v="C031"/>
    <x v="90"/>
    <x v="1"/>
    <x v="3"/>
    <s v="Lagos"/>
    <s v="Ikeja"/>
    <s v="P019"/>
    <x v="0"/>
    <s v="Binders"/>
    <s v="Binders Model 4"/>
    <n v="174.26"/>
    <n v="4"/>
    <n v="0.1"/>
    <x v="2499"/>
    <n v="2023"/>
    <x v="1"/>
    <n v="0.16997589808332378"/>
    <s v="Profit"/>
    <s v="Small Order"/>
  </r>
  <r>
    <s v="O03327"/>
    <x v="686"/>
    <d v="2024-03-02T00:00:00"/>
    <s v="C052"/>
    <x v="99"/>
    <x v="1"/>
    <x v="1"/>
    <s v="Kaduna"/>
    <s v="Kaduna"/>
    <s v="P007"/>
    <x v="2"/>
    <s v="Tables"/>
    <s v="Tables Model 2"/>
    <n v="187.8"/>
    <n v="6"/>
    <n v="0.2"/>
    <x v="3084"/>
    <n v="2024"/>
    <x v="3"/>
    <n v="8.9989350372736934E-2"/>
    <s v="Profit"/>
    <s v="Small Order"/>
  </r>
  <r>
    <s v="O03328"/>
    <x v="277"/>
    <d v="2024-01-25T00:00:00"/>
    <s v="C038"/>
    <x v="28"/>
    <x v="2"/>
    <x v="0"/>
    <s v="Rivers"/>
    <s v="Port Harcourt"/>
    <s v="P026"/>
    <x v="1"/>
    <s v="Accessories"/>
    <s v="Accessories Model 1"/>
    <n v="495.6"/>
    <n v="5"/>
    <n v="0.05"/>
    <x v="3085"/>
    <n v="2024"/>
    <x v="7"/>
    <n v="0.21000807102502017"/>
    <s v="Profit"/>
    <s v="Small Order"/>
  </r>
  <r>
    <s v="O03329"/>
    <x v="278"/>
    <d v="2024-07-18T00:00:00"/>
    <s v="C050"/>
    <x v="4"/>
    <x v="1"/>
    <x v="0"/>
    <s v="Rivers"/>
    <s v="Port Harcourt"/>
    <s v="P001"/>
    <x v="2"/>
    <s v="Chairs"/>
    <s v="Chairs Model 1"/>
    <n v="581.75"/>
    <n v="6"/>
    <n v="0.1"/>
    <x v="3086"/>
    <n v="2024"/>
    <x v="1"/>
    <n v="0.17000429737859907"/>
    <s v="Profit"/>
    <s v="Small Order"/>
  </r>
  <r>
    <s v="O03330"/>
    <x v="562"/>
    <d v="2023-06-04T00:00:00"/>
    <s v="C057"/>
    <x v="70"/>
    <x v="1"/>
    <x v="0"/>
    <s v="Rivers"/>
    <s v="Port Harcourt"/>
    <s v="P023"/>
    <x v="1"/>
    <s v="Phones"/>
    <s v="Phones Model 3"/>
    <n v="693.26"/>
    <n v="2"/>
    <n v="0.05"/>
    <x v="3087"/>
    <n v="2023"/>
    <x v="10"/>
    <n v="0.209993364682803"/>
    <s v="Profit"/>
    <s v="Small Order"/>
  </r>
  <r>
    <s v="O03331"/>
    <x v="264"/>
    <d v="2023-10-14T00:00:00"/>
    <s v="C083"/>
    <x v="71"/>
    <x v="1"/>
    <x v="2"/>
    <s v="Enugu"/>
    <s v="Enugu"/>
    <s v="P016"/>
    <x v="0"/>
    <s v="Binders"/>
    <s v="Binders Model 1"/>
    <n v="1942.53"/>
    <n v="2"/>
    <n v="0"/>
    <x v="3088"/>
    <n v="2023"/>
    <x v="6"/>
    <n v="0.24999871301858917"/>
    <s v="Profit"/>
    <s v="Large Order"/>
  </r>
  <r>
    <s v="O03332"/>
    <x v="705"/>
    <d v="2024-06-27T00:00:00"/>
    <s v="C045"/>
    <x v="8"/>
    <x v="2"/>
    <x v="3"/>
    <s v="Lagos"/>
    <s v="Ikeja"/>
    <s v="P005"/>
    <x v="2"/>
    <s v="Chairs"/>
    <s v="Chairs Model 5"/>
    <n v="1260.1300000000001"/>
    <n v="7"/>
    <n v="0"/>
    <x v="1126"/>
    <n v="2024"/>
    <x v="10"/>
    <n v="0.24999801607770622"/>
    <s v="Profit"/>
    <s v="Large Order"/>
  </r>
  <r>
    <s v="O03333"/>
    <x v="131"/>
    <d v="2023-11-04T00:00:00"/>
    <s v="C013"/>
    <x v="86"/>
    <x v="0"/>
    <x v="3"/>
    <s v="Lagos"/>
    <s v="Ikeja"/>
    <s v="P018"/>
    <x v="0"/>
    <s v="Binders"/>
    <s v="Binders Model 3"/>
    <n v="44.86"/>
    <n v="2"/>
    <n v="0.1"/>
    <x v="2061"/>
    <n v="2023"/>
    <x v="6"/>
    <n v="0.17008470798038341"/>
    <s v="Profit"/>
    <s v="Small Order"/>
  </r>
  <r>
    <s v="O03334"/>
    <x v="659"/>
    <d v="2023-09-06T00:00:00"/>
    <s v="C006"/>
    <x v="91"/>
    <x v="1"/>
    <x v="3"/>
    <s v="Lagos"/>
    <s v="Ikeja"/>
    <s v="P017"/>
    <x v="0"/>
    <s v="Binders"/>
    <s v="Binders Model 2"/>
    <n v="1221.19"/>
    <n v="5"/>
    <n v="0"/>
    <x v="3089"/>
    <n v="2023"/>
    <x v="11"/>
    <n v="0.25000204718348495"/>
    <s v="Profit"/>
    <s v="Large Order"/>
  </r>
  <r>
    <s v="O03335"/>
    <x v="619"/>
    <d v="2024-11-02T00:00:00"/>
    <s v="C035"/>
    <x v="24"/>
    <x v="2"/>
    <x v="0"/>
    <s v="Rivers"/>
    <s v="Port Harcourt"/>
    <s v="P020"/>
    <x v="0"/>
    <s v="Binders"/>
    <s v="Binders Model 5"/>
    <n v="124.48"/>
    <n v="10"/>
    <n v="0.3"/>
    <x v="3090"/>
    <n v="2024"/>
    <x v="6"/>
    <n v="9.9614395886889456E-3"/>
    <s v="Profit"/>
    <s v="Small Order"/>
  </r>
  <r>
    <s v="O03336"/>
    <x v="401"/>
    <d v="2024-11-12T00:00:00"/>
    <s v="C094"/>
    <x v="31"/>
    <x v="1"/>
    <x v="3"/>
    <s v="Lagos"/>
    <s v="Ikeja"/>
    <s v="P007"/>
    <x v="2"/>
    <s v="Tables"/>
    <s v="Tables Model 2"/>
    <n v="720.94"/>
    <n v="5"/>
    <n v="0.05"/>
    <x v="3091"/>
    <n v="2024"/>
    <x v="9"/>
    <n v="0.21000360640275195"/>
    <s v="Profit"/>
    <s v="Small Order"/>
  </r>
  <r>
    <s v="O03337"/>
    <x v="726"/>
    <d v="2024-05-18T00:00:00"/>
    <s v="C065"/>
    <x v="68"/>
    <x v="1"/>
    <x v="0"/>
    <s v="Rivers"/>
    <s v="Port Harcourt"/>
    <s v="P007"/>
    <x v="2"/>
    <s v="Tables"/>
    <s v="Tables Model 2"/>
    <n v="882.74"/>
    <n v="7"/>
    <n v="0.3"/>
    <x v="3092"/>
    <n v="2024"/>
    <x v="2"/>
    <n v="1.0002945374628995E-2"/>
    <s v="Profit"/>
    <s v="Small Order"/>
  </r>
  <r>
    <s v="O03338"/>
    <x v="193"/>
    <d v="2024-04-08T00:00:00"/>
    <s v="C052"/>
    <x v="99"/>
    <x v="1"/>
    <x v="0"/>
    <s v="Rivers"/>
    <s v="Port Harcourt"/>
    <s v="P007"/>
    <x v="2"/>
    <s v="Tables"/>
    <s v="Tables Model 2"/>
    <n v="1659.14"/>
    <n v="10"/>
    <n v="0.05"/>
    <x v="3093"/>
    <n v="2024"/>
    <x v="4"/>
    <n v="0.21000036163313524"/>
    <s v="Profit"/>
    <s v="Large Order"/>
  </r>
  <r>
    <s v="O03339"/>
    <x v="670"/>
    <d v="2023-04-21T00:00:00"/>
    <s v="C050"/>
    <x v="4"/>
    <x v="1"/>
    <x v="3"/>
    <s v="Lagos"/>
    <s v="Ikeja"/>
    <s v="P004"/>
    <x v="2"/>
    <s v="Chairs"/>
    <s v="Chairs Model 4"/>
    <n v="1010.27"/>
    <n v="1"/>
    <n v="0"/>
    <x v="3094"/>
    <n v="2023"/>
    <x v="4"/>
    <n v="0.25000247458600178"/>
    <s v="Profit"/>
    <s v="Large Order"/>
  </r>
  <r>
    <s v="O03340"/>
    <x v="466"/>
    <d v="2024-12-02T00:00:00"/>
    <s v="C070"/>
    <x v="3"/>
    <x v="2"/>
    <x v="3"/>
    <s v="Lagos"/>
    <s v="Ikeja"/>
    <s v="P023"/>
    <x v="1"/>
    <s v="Phones"/>
    <s v="Phones Model 3"/>
    <n v="1910.96"/>
    <n v="5"/>
    <n v="0"/>
    <x v="3095"/>
    <n v="2024"/>
    <x v="9"/>
    <n v="0.25"/>
    <s v="Profit"/>
    <s v="Large Order"/>
  </r>
  <r>
    <s v="O03341"/>
    <x v="79"/>
    <d v="2024-06-08T00:00:00"/>
    <s v="C077"/>
    <x v="59"/>
    <x v="1"/>
    <x v="1"/>
    <s v="Kaduna"/>
    <s v="Kaduna"/>
    <s v="P001"/>
    <x v="2"/>
    <s v="Chairs"/>
    <s v="Chairs Model 1"/>
    <n v="1575.9"/>
    <n v="10"/>
    <n v="0.05"/>
    <x v="3096"/>
    <n v="2024"/>
    <x v="10"/>
    <n v="0.21000063455803031"/>
    <s v="Profit"/>
    <s v="Large Order"/>
  </r>
  <r>
    <s v="O03342"/>
    <x v="727"/>
    <d v="2024-11-19T00:00:00"/>
    <s v="C009"/>
    <x v="66"/>
    <x v="0"/>
    <x v="3"/>
    <s v="Lagos"/>
    <s v="Ikeja"/>
    <s v="P018"/>
    <x v="0"/>
    <s v="Binders"/>
    <s v="Binders Model 3"/>
    <n v="1252.23"/>
    <n v="6"/>
    <n v="0.2"/>
    <x v="3097"/>
    <n v="2024"/>
    <x v="9"/>
    <n v="8.9999440997260885E-2"/>
    <s v="Profit"/>
    <s v="Large Order"/>
  </r>
  <r>
    <s v="O03343"/>
    <x v="71"/>
    <d v="2024-12-17T00:00:00"/>
    <s v="C039"/>
    <x v="0"/>
    <x v="0"/>
    <x v="0"/>
    <s v="Rivers"/>
    <s v="Port Harcourt"/>
    <s v="P015"/>
    <x v="0"/>
    <s v="Paper"/>
    <s v="Paper Model 5"/>
    <n v="785.84"/>
    <n v="3"/>
    <n v="0.05"/>
    <x v="3098"/>
    <n v="2024"/>
    <x v="5"/>
    <n v="0.21000458108520817"/>
    <s v="Profit"/>
    <s v="Small Order"/>
  </r>
  <r>
    <s v="O03344"/>
    <x v="450"/>
    <d v="2024-07-05T00:00:00"/>
    <s v="C084"/>
    <x v="53"/>
    <x v="0"/>
    <x v="2"/>
    <s v="Enugu"/>
    <s v="Enugu"/>
    <s v="P024"/>
    <x v="1"/>
    <s v="Phones"/>
    <s v="Phones Model 4"/>
    <n v="1739.59"/>
    <n v="8"/>
    <n v="0.2"/>
    <x v="3099"/>
    <n v="2024"/>
    <x v="10"/>
    <n v="8.9998217970901198E-2"/>
    <s v="Profit"/>
    <s v="Large Order"/>
  </r>
  <r>
    <s v="O03345"/>
    <x v="567"/>
    <d v="2023-02-14T00:00:00"/>
    <s v="C093"/>
    <x v="83"/>
    <x v="1"/>
    <x v="2"/>
    <s v="Enugu"/>
    <s v="Enugu"/>
    <s v="P002"/>
    <x v="2"/>
    <s v="Chairs"/>
    <s v="Chairs Model 2"/>
    <n v="31.59"/>
    <n v="3"/>
    <n v="0.2"/>
    <x v="3100"/>
    <n v="2023"/>
    <x v="8"/>
    <n v="8.9901867679645447E-2"/>
    <s v="Profit"/>
    <s v="Small Order"/>
  </r>
  <r>
    <s v="O03346"/>
    <x v="372"/>
    <d v="2023-08-25T00:00:00"/>
    <s v="C085"/>
    <x v="43"/>
    <x v="2"/>
    <x v="1"/>
    <s v="Kaduna"/>
    <s v="Kaduna"/>
    <s v="P018"/>
    <x v="0"/>
    <s v="Binders"/>
    <s v="Binders Model 3"/>
    <n v="1411.92"/>
    <n v="4"/>
    <n v="0.1"/>
    <x v="3101"/>
    <n v="2023"/>
    <x v="0"/>
    <n v="0.17000254971953085"/>
    <s v="Profit"/>
    <s v="Large Order"/>
  </r>
  <r>
    <s v="O03347"/>
    <x v="92"/>
    <d v="2023-03-16T00:00:00"/>
    <s v="C059"/>
    <x v="60"/>
    <x v="0"/>
    <x v="3"/>
    <s v="Lagos"/>
    <s v="Ikeja"/>
    <s v="P016"/>
    <x v="0"/>
    <s v="Binders"/>
    <s v="Binders Model 1"/>
    <n v="1435.4"/>
    <n v="7"/>
    <n v="0.05"/>
    <x v="3102"/>
    <n v="2023"/>
    <x v="3"/>
    <n v="0.20999721332032881"/>
    <s v="Profit"/>
    <s v="Large Order"/>
  </r>
  <r>
    <s v="O03348"/>
    <x v="694"/>
    <d v="2023-09-06T00:00:00"/>
    <s v="C087"/>
    <x v="11"/>
    <x v="1"/>
    <x v="2"/>
    <s v="Enugu"/>
    <s v="Enugu"/>
    <s v="P017"/>
    <x v="0"/>
    <s v="Binders"/>
    <s v="Binders Model 2"/>
    <n v="499.76"/>
    <n v="1"/>
    <n v="0.3"/>
    <x v="3103"/>
    <n v="2023"/>
    <x v="11"/>
    <n v="1.0004802305106451E-2"/>
    <s v="Profit"/>
    <s v="Small Order"/>
  </r>
  <r>
    <s v="O03349"/>
    <x v="280"/>
    <d v="2023-03-01T00:00:00"/>
    <s v="C099"/>
    <x v="13"/>
    <x v="1"/>
    <x v="3"/>
    <s v="Lagos"/>
    <s v="Ikeja"/>
    <s v="P022"/>
    <x v="1"/>
    <s v="Phones"/>
    <s v="Phones Model 2"/>
    <n v="805.4"/>
    <n v="1"/>
    <n v="0"/>
    <x v="3104"/>
    <n v="2023"/>
    <x v="8"/>
    <n v="0.25"/>
    <s v="Profit"/>
    <s v="Small Order"/>
  </r>
  <r>
    <s v="O03350"/>
    <x v="312"/>
    <d v="2023-08-10T00:00:00"/>
    <s v="C003"/>
    <x v="64"/>
    <x v="0"/>
    <x v="1"/>
    <s v="Kaduna"/>
    <s v="Kaduna"/>
    <s v="P012"/>
    <x v="0"/>
    <s v="Paper"/>
    <s v="Paper Model 2"/>
    <n v="738.24"/>
    <n v="9"/>
    <n v="0.3"/>
    <x v="3105"/>
    <n v="2023"/>
    <x v="0"/>
    <n v="9.9967490247074124E-3"/>
    <s v="Profit"/>
    <s v="Small Order"/>
  </r>
  <r>
    <s v="O03351"/>
    <x v="430"/>
    <d v="2024-06-05T00:00:00"/>
    <s v="C038"/>
    <x v="28"/>
    <x v="2"/>
    <x v="2"/>
    <s v="Enugu"/>
    <s v="Enugu"/>
    <s v="P025"/>
    <x v="1"/>
    <s v="Phones"/>
    <s v="Phones Model 5"/>
    <n v="885.33"/>
    <n v="1"/>
    <n v="0"/>
    <x v="3106"/>
    <n v="2024"/>
    <x v="2"/>
    <n v="0.24999717619418749"/>
    <s v="Profit"/>
    <s v="Small Order"/>
  </r>
  <r>
    <s v="O03352"/>
    <x v="425"/>
    <d v="2024-08-02T00:00:00"/>
    <s v="C077"/>
    <x v="59"/>
    <x v="1"/>
    <x v="1"/>
    <s v="Kaduna"/>
    <s v="Kaduna"/>
    <s v="P019"/>
    <x v="0"/>
    <s v="Binders"/>
    <s v="Binders Model 4"/>
    <n v="1780.4"/>
    <n v="1"/>
    <n v="0.3"/>
    <x v="3107"/>
    <n v="2024"/>
    <x v="1"/>
    <n v="9.9977533138620525E-3"/>
    <s v="Profit"/>
    <s v="Large Order"/>
  </r>
  <r>
    <s v="O03353"/>
    <x v="323"/>
    <d v="2024-08-18T00:00:00"/>
    <s v="C043"/>
    <x v="81"/>
    <x v="1"/>
    <x v="0"/>
    <s v="Rivers"/>
    <s v="Port Harcourt"/>
    <s v="P028"/>
    <x v="1"/>
    <s v="Accessories"/>
    <s v="Accessories Model 3"/>
    <n v="1176.1199999999999"/>
    <n v="6"/>
    <n v="0"/>
    <x v="3108"/>
    <n v="2024"/>
    <x v="0"/>
    <n v="0.25"/>
    <s v="Profit"/>
    <s v="Large Order"/>
  </r>
  <r>
    <s v="O03354"/>
    <x v="65"/>
    <d v="2024-12-11T00:00:00"/>
    <s v="C098"/>
    <x v="14"/>
    <x v="0"/>
    <x v="2"/>
    <s v="Enugu"/>
    <s v="Enugu"/>
    <s v="P003"/>
    <x v="2"/>
    <s v="Chairs"/>
    <s v="Chairs Model 3"/>
    <n v="613.53"/>
    <n v="8"/>
    <n v="0"/>
    <x v="3109"/>
    <n v="2024"/>
    <x v="5"/>
    <n v="0.24999592521963065"/>
    <s v="Profit"/>
    <s v="Small Order"/>
  </r>
  <r>
    <s v="O03355"/>
    <x v="355"/>
    <d v="2023-02-07T00:00:00"/>
    <s v="C041"/>
    <x v="54"/>
    <x v="2"/>
    <x v="1"/>
    <s v="Kaduna"/>
    <s v="Kaduna"/>
    <s v="P024"/>
    <x v="1"/>
    <s v="Phones"/>
    <s v="Phones Model 4"/>
    <n v="1880.84"/>
    <n v="4"/>
    <n v="0.05"/>
    <x v="3110"/>
    <n v="2023"/>
    <x v="7"/>
    <n v="0.2100019140384084"/>
    <s v="Profit"/>
    <s v="Large Order"/>
  </r>
  <r>
    <s v="O03356"/>
    <x v="695"/>
    <d v="2024-05-18T00:00:00"/>
    <s v="C009"/>
    <x v="66"/>
    <x v="0"/>
    <x v="1"/>
    <s v="Kaduna"/>
    <s v="Kaduna"/>
    <s v="P025"/>
    <x v="1"/>
    <s v="Phones"/>
    <s v="Phones Model 5"/>
    <n v="1849.23"/>
    <n v="10"/>
    <n v="0.05"/>
    <x v="3111"/>
    <n v="2024"/>
    <x v="2"/>
    <n v="0.21000091930154713"/>
    <s v="Profit"/>
    <s v="Large Order"/>
  </r>
  <r>
    <s v="O03357"/>
    <x v="61"/>
    <d v="2024-04-03T00:00:00"/>
    <s v="C073"/>
    <x v="21"/>
    <x v="2"/>
    <x v="2"/>
    <s v="Enugu"/>
    <s v="Enugu"/>
    <s v="P001"/>
    <x v="2"/>
    <s v="Chairs"/>
    <s v="Chairs Model 1"/>
    <n v="1097"/>
    <n v="2"/>
    <n v="0.3"/>
    <x v="3112"/>
    <n v="2024"/>
    <x v="3"/>
    <n v="0.01"/>
    <s v="Profit"/>
    <s v="Large Order"/>
  </r>
  <r>
    <s v="O03358"/>
    <x v="223"/>
    <d v="2023-03-18T00:00:00"/>
    <s v="C097"/>
    <x v="94"/>
    <x v="2"/>
    <x v="3"/>
    <s v="Lagos"/>
    <s v="Ikeja"/>
    <s v="P022"/>
    <x v="1"/>
    <s v="Phones"/>
    <s v="Phones Model 2"/>
    <n v="1577.17"/>
    <n v="8"/>
    <n v="0.1"/>
    <x v="3113"/>
    <n v="2023"/>
    <x v="3"/>
    <n v="0.17000069745176485"/>
    <s v="Profit"/>
    <s v="Large Order"/>
  </r>
  <r>
    <s v="O03359"/>
    <x v="553"/>
    <d v="2023-08-19T00:00:00"/>
    <s v="C024"/>
    <x v="77"/>
    <x v="2"/>
    <x v="0"/>
    <s v="Rivers"/>
    <s v="Port Harcourt"/>
    <s v="P030"/>
    <x v="1"/>
    <s v="Accessories"/>
    <s v="Accessories Model 5"/>
    <n v="339.11"/>
    <n v="5"/>
    <n v="0.05"/>
    <x v="3114"/>
    <n v="2023"/>
    <x v="0"/>
    <n v="0.20999085842352036"/>
    <s v="Profit"/>
    <s v="Small Order"/>
  </r>
  <r>
    <s v="O03360"/>
    <x v="63"/>
    <d v="2024-10-04T00:00:00"/>
    <s v="C027"/>
    <x v="15"/>
    <x v="2"/>
    <x v="2"/>
    <s v="Enugu"/>
    <s v="Enugu"/>
    <s v="P020"/>
    <x v="0"/>
    <s v="Binders"/>
    <s v="Binders Model 5"/>
    <n v="1236.6300000000001"/>
    <n v="6"/>
    <n v="0.3"/>
    <x v="1523"/>
    <n v="2024"/>
    <x v="11"/>
    <n v="1.0002992002458293E-2"/>
    <s v="Profit"/>
    <s v="Large Order"/>
  </r>
  <r>
    <s v="O03361"/>
    <x v="647"/>
    <d v="2023-10-10T00:00:00"/>
    <s v="C020"/>
    <x v="12"/>
    <x v="0"/>
    <x v="2"/>
    <s v="Enugu"/>
    <s v="Enugu"/>
    <s v="P021"/>
    <x v="1"/>
    <s v="Phones"/>
    <s v="Phones Model 1"/>
    <n v="146.05000000000001"/>
    <n v="1"/>
    <n v="0.2"/>
    <x v="3115"/>
    <n v="2023"/>
    <x v="6"/>
    <n v="8.9969188634029446E-2"/>
    <s v="Profit"/>
    <s v="Small Order"/>
  </r>
  <r>
    <s v="O03362"/>
    <x v="201"/>
    <d v="2024-02-09T00:00:00"/>
    <s v="C059"/>
    <x v="60"/>
    <x v="0"/>
    <x v="3"/>
    <s v="Lagos"/>
    <s v="Ikeja"/>
    <s v="P008"/>
    <x v="2"/>
    <s v="Tables"/>
    <s v="Tables Model 3"/>
    <n v="77.62"/>
    <n v="9"/>
    <n v="0.2"/>
    <x v="3116"/>
    <n v="2024"/>
    <x v="8"/>
    <n v="9.0054109765524346E-2"/>
    <s v="Profit"/>
    <s v="Small Order"/>
  </r>
  <r>
    <s v="O03363"/>
    <x v="329"/>
    <d v="2024-06-25T00:00:00"/>
    <s v="C078"/>
    <x v="98"/>
    <x v="2"/>
    <x v="3"/>
    <s v="Lagos"/>
    <s v="Ikeja"/>
    <s v="P005"/>
    <x v="2"/>
    <s v="Chairs"/>
    <s v="Chairs Model 5"/>
    <n v="851.98"/>
    <n v="7"/>
    <n v="0.3"/>
    <x v="2892"/>
    <n v="2024"/>
    <x v="10"/>
    <n v="1.0000234747294537E-2"/>
    <s v="Profit"/>
    <s v="Small Order"/>
  </r>
  <r>
    <s v="O03364"/>
    <x v="106"/>
    <d v="2023-11-22T00:00:00"/>
    <s v="C091"/>
    <x v="57"/>
    <x v="2"/>
    <x v="3"/>
    <s v="Lagos"/>
    <s v="Ikeja"/>
    <s v="P025"/>
    <x v="1"/>
    <s v="Phones"/>
    <s v="Phones Model 5"/>
    <n v="46.49"/>
    <n v="4"/>
    <n v="0.2"/>
    <x v="109"/>
    <n v="2023"/>
    <x v="9"/>
    <n v="8.9911808991180883E-2"/>
    <s v="Profit"/>
    <s v="Small Order"/>
  </r>
  <r>
    <s v="O03365"/>
    <x v="24"/>
    <d v="2024-07-16T00:00:00"/>
    <s v="C050"/>
    <x v="4"/>
    <x v="1"/>
    <x v="2"/>
    <s v="Enugu"/>
    <s v="Enugu"/>
    <s v="P030"/>
    <x v="1"/>
    <s v="Accessories"/>
    <s v="Accessories Model 5"/>
    <n v="618.25"/>
    <n v="5"/>
    <n v="0.3"/>
    <x v="3117"/>
    <n v="2024"/>
    <x v="1"/>
    <n v="9.995956328346137E-3"/>
    <s v="Profit"/>
    <s v="Small Order"/>
  </r>
  <r>
    <s v="O03366"/>
    <x v="34"/>
    <d v="2024-12-01T00:00:00"/>
    <s v="C063"/>
    <x v="10"/>
    <x v="0"/>
    <x v="0"/>
    <s v="Rivers"/>
    <s v="Port Harcourt"/>
    <s v="P004"/>
    <x v="2"/>
    <s v="Chairs"/>
    <s v="Chairs Model 4"/>
    <n v="1498.09"/>
    <n v="7"/>
    <n v="0.05"/>
    <x v="3118"/>
    <n v="2024"/>
    <x v="9"/>
    <n v="0.21000073426830165"/>
    <s v="Profit"/>
    <s v="Large Order"/>
  </r>
  <r>
    <s v="O03367"/>
    <x v="45"/>
    <d v="2023-04-25T00:00:00"/>
    <s v="C051"/>
    <x v="67"/>
    <x v="1"/>
    <x v="3"/>
    <s v="Lagos"/>
    <s v="Ikeja"/>
    <s v="P030"/>
    <x v="1"/>
    <s v="Accessories"/>
    <s v="Accessories Model 5"/>
    <n v="829.39"/>
    <n v="3"/>
    <n v="0.05"/>
    <x v="3119"/>
    <n v="2023"/>
    <x v="4"/>
    <n v="0.20999770915974389"/>
    <s v="Profit"/>
    <s v="Small Order"/>
  </r>
  <r>
    <s v="O03368"/>
    <x v="648"/>
    <d v="2024-03-11T00:00:00"/>
    <s v="C061"/>
    <x v="62"/>
    <x v="2"/>
    <x v="0"/>
    <s v="Rivers"/>
    <s v="Port Harcourt"/>
    <s v="P029"/>
    <x v="1"/>
    <s v="Accessories"/>
    <s v="Accessories Model 4"/>
    <n v="1866.56"/>
    <n v="10"/>
    <n v="0.2"/>
    <x v="3120"/>
    <n v="2024"/>
    <x v="3"/>
    <n v="8.9999785702040119E-2"/>
    <s v="Profit"/>
    <s v="Large Order"/>
  </r>
  <r>
    <s v="O03369"/>
    <x v="613"/>
    <d v="2023-05-31T00:00:00"/>
    <s v="C003"/>
    <x v="64"/>
    <x v="0"/>
    <x v="1"/>
    <s v="Kaduna"/>
    <s v="Kaduna"/>
    <s v="P006"/>
    <x v="2"/>
    <s v="Tables"/>
    <s v="Tables Model 1"/>
    <n v="348.3"/>
    <n v="3"/>
    <n v="0"/>
    <x v="3121"/>
    <n v="2023"/>
    <x v="2"/>
    <n v="0.25001435544071204"/>
    <s v="Profit"/>
    <s v="Small Order"/>
  </r>
  <r>
    <s v="O03370"/>
    <x v="577"/>
    <d v="2023-10-03T00:00:00"/>
    <s v="C051"/>
    <x v="67"/>
    <x v="1"/>
    <x v="2"/>
    <s v="Enugu"/>
    <s v="Enugu"/>
    <s v="P027"/>
    <x v="1"/>
    <s v="Accessories"/>
    <s v="Accessories Model 2"/>
    <n v="1732.63"/>
    <n v="6"/>
    <n v="0.05"/>
    <x v="3122"/>
    <n v="2023"/>
    <x v="11"/>
    <n v="0.20999867253827995"/>
    <s v="Profit"/>
    <s v="Large Order"/>
  </r>
  <r>
    <s v="O03371"/>
    <x v="229"/>
    <d v="2024-12-25T00:00:00"/>
    <s v="C003"/>
    <x v="64"/>
    <x v="0"/>
    <x v="0"/>
    <s v="Rivers"/>
    <s v="Port Harcourt"/>
    <s v="P024"/>
    <x v="1"/>
    <s v="Phones"/>
    <s v="Phones Model 4"/>
    <n v="970.81"/>
    <n v="3"/>
    <n v="0"/>
    <x v="3123"/>
    <n v="2024"/>
    <x v="5"/>
    <n v="0.24999742483081139"/>
    <s v="Profit"/>
    <s v="Small Order"/>
  </r>
  <r>
    <s v="O03372"/>
    <x v="19"/>
    <d v="2024-01-25T00:00:00"/>
    <s v="C066"/>
    <x v="63"/>
    <x v="1"/>
    <x v="3"/>
    <s v="Lagos"/>
    <s v="Ikeja"/>
    <s v="P012"/>
    <x v="0"/>
    <s v="Paper"/>
    <s v="Paper Model 2"/>
    <n v="1043.3699999999999"/>
    <n v="6"/>
    <n v="0.1"/>
    <x v="3124"/>
    <n v="2024"/>
    <x v="7"/>
    <n v="0.16999722054496488"/>
    <s v="Profit"/>
    <s v="Large Order"/>
  </r>
  <r>
    <s v="O03373"/>
    <x v="702"/>
    <d v="2024-04-22T00:00:00"/>
    <s v="C035"/>
    <x v="24"/>
    <x v="2"/>
    <x v="1"/>
    <s v="Kaduna"/>
    <s v="Kaduna"/>
    <s v="P014"/>
    <x v="0"/>
    <s v="Paper"/>
    <s v="Paper Model 4"/>
    <n v="1906.01"/>
    <n v="1"/>
    <n v="0.05"/>
    <x v="3125"/>
    <n v="2024"/>
    <x v="4"/>
    <n v="0.20999889822194007"/>
    <s v="Profit"/>
    <s v="Large Order"/>
  </r>
  <r>
    <s v="O03374"/>
    <x v="165"/>
    <d v="2023-10-19T00:00:00"/>
    <s v="C016"/>
    <x v="61"/>
    <x v="2"/>
    <x v="0"/>
    <s v="Rivers"/>
    <s v="Port Harcourt"/>
    <s v="P028"/>
    <x v="1"/>
    <s v="Accessories"/>
    <s v="Accessories Model 3"/>
    <n v="336.58"/>
    <n v="2"/>
    <n v="0.3"/>
    <x v="3126"/>
    <n v="2023"/>
    <x v="6"/>
    <n v="1.0012478459801534E-2"/>
    <s v="Profit"/>
    <s v="Small Order"/>
  </r>
  <r>
    <s v="O03375"/>
    <x v="410"/>
    <d v="2024-11-09T00:00:00"/>
    <s v="C090"/>
    <x v="93"/>
    <x v="2"/>
    <x v="0"/>
    <s v="Rivers"/>
    <s v="Port Harcourt"/>
    <s v="P028"/>
    <x v="1"/>
    <s v="Accessories"/>
    <s v="Accessories Model 3"/>
    <n v="858.99"/>
    <n v="9"/>
    <n v="0"/>
    <x v="3127"/>
    <n v="2024"/>
    <x v="9"/>
    <n v="0.25000291039476596"/>
    <s v="Profit"/>
    <s v="Small Order"/>
  </r>
  <r>
    <s v="O03376"/>
    <x v="246"/>
    <d v="2024-06-20T00:00:00"/>
    <s v="C036"/>
    <x v="84"/>
    <x v="1"/>
    <x v="0"/>
    <s v="Rivers"/>
    <s v="Port Harcourt"/>
    <s v="P023"/>
    <x v="1"/>
    <s v="Phones"/>
    <s v="Phones Model 3"/>
    <n v="1703.23"/>
    <n v="2"/>
    <n v="0.3"/>
    <x v="3128"/>
    <n v="2024"/>
    <x v="10"/>
    <n v="9.9986496245369101E-3"/>
    <s v="Profit"/>
    <s v="Large Order"/>
  </r>
  <r>
    <s v="O03377"/>
    <x v="473"/>
    <d v="2023-06-05T00:00:00"/>
    <s v="C074"/>
    <x v="37"/>
    <x v="0"/>
    <x v="3"/>
    <s v="Lagos"/>
    <s v="Ikeja"/>
    <s v="P009"/>
    <x v="2"/>
    <s v="Tables"/>
    <s v="Tables Model 4"/>
    <n v="757.48"/>
    <n v="1"/>
    <n v="0.2"/>
    <x v="491"/>
    <n v="2023"/>
    <x v="2"/>
    <n v="8.9995775466018904E-2"/>
    <s v="Profit"/>
    <s v="Small Order"/>
  </r>
  <r>
    <s v="O03378"/>
    <x v="546"/>
    <d v="2023-12-24T00:00:00"/>
    <s v="C074"/>
    <x v="37"/>
    <x v="0"/>
    <x v="0"/>
    <s v="Rivers"/>
    <s v="Port Harcourt"/>
    <s v="P001"/>
    <x v="2"/>
    <s v="Chairs"/>
    <s v="Chairs Model 1"/>
    <n v="408.91"/>
    <n v="6"/>
    <n v="0.2"/>
    <x v="3129"/>
    <n v="2023"/>
    <x v="5"/>
    <n v="8.9995353500770328E-2"/>
    <s v="Profit"/>
    <s v="Small Order"/>
  </r>
  <r>
    <s v="O03379"/>
    <x v="105"/>
    <d v="2024-04-13T00:00:00"/>
    <s v="C013"/>
    <x v="86"/>
    <x v="0"/>
    <x v="1"/>
    <s v="Kaduna"/>
    <s v="Kaduna"/>
    <s v="P024"/>
    <x v="1"/>
    <s v="Phones"/>
    <s v="Phones Model 4"/>
    <n v="1978.82"/>
    <n v="4"/>
    <n v="0.2"/>
    <x v="3130"/>
    <n v="2024"/>
    <x v="4"/>
    <n v="8.9998079663637931E-2"/>
    <s v="Profit"/>
    <s v="Large Order"/>
  </r>
  <r>
    <s v="O03380"/>
    <x v="394"/>
    <d v="2023-05-09T00:00:00"/>
    <s v="C038"/>
    <x v="28"/>
    <x v="2"/>
    <x v="1"/>
    <s v="Kaduna"/>
    <s v="Kaduna"/>
    <s v="P009"/>
    <x v="2"/>
    <s v="Tables"/>
    <s v="Tables Model 4"/>
    <n v="1286.56"/>
    <n v="1"/>
    <n v="0"/>
    <x v="3131"/>
    <n v="2023"/>
    <x v="2"/>
    <n v="0.25"/>
    <s v="Profit"/>
    <s v="Large Order"/>
  </r>
  <r>
    <s v="O03381"/>
    <x v="489"/>
    <d v="2023-03-13T00:00:00"/>
    <s v="C099"/>
    <x v="13"/>
    <x v="1"/>
    <x v="2"/>
    <s v="Enugu"/>
    <s v="Enugu"/>
    <s v="P011"/>
    <x v="0"/>
    <s v="Paper"/>
    <s v="Paper Model 1"/>
    <n v="918.41"/>
    <n v="7"/>
    <n v="0"/>
    <x v="3132"/>
    <n v="2023"/>
    <x v="3"/>
    <n v="0.24999727790420401"/>
    <s v="Profit"/>
    <s v="Small Order"/>
  </r>
  <r>
    <s v="O03382"/>
    <x v="676"/>
    <d v="2023-12-10T00:00:00"/>
    <s v="C091"/>
    <x v="57"/>
    <x v="2"/>
    <x v="3"/>
    <s v="Lagos"/>
    <s v="Ikeja"/>
    <s v="P018"/>
    <x v="0"/>
    <s v="Binders"/>
    <s v="Binders Model 3"/>
    <n v="135.47"/>
    <n v="7"/>
    <n v="0"/>
    <x v="624"/>
    <n v="2023"/>
    <x v="5"/>
    <n v="0.25001845427031816"/>
    <s v="Profit"/>
    <s v="Small Order"/>
  </r>
  <r>
    <s v="O03383"/>
    <x v="144"/>
    <d v="2024-08-11T00:00:00"/>
    <s v="C086"/>
    <x v="51"/>
    <x v="1"/>
    <x v="1"/>
    <s v="Kaduna"/>
    <s v="Kaduna"/>
    <s v="P003"/>
    <x v="2"/>
    <s v="Chairs"/>
    <s v="Chairs Model 3"/>
    <n v="719.46"/>
    <n v="2"/>
    <n v="0.3"/>
    <x v="3133"/>
    <n v="2024"/>
    <x v="0"/>
    <n v="9.9936063158479974E-3"/>
    <s v="Profit"/>
    <s v="Small Order"/>
  </r>
  <r>
    <s v="O03384"/>
    <x v="379"/>
    <d v="2024-05-14T00:00:00"/>
    <s v="C086"/>
    <x v="51"/>
    <x v="1"/>
    <x v="0"/>
    <s v="Rivers"/>
    <s v="Port Harcourt"/>
    <s v="P004"/>
    <x v="2"/>
    <s v="Chairs"/>
    <s v="Chairs Model 4"/>
    <n v="117.89"/>
    <n v="3"/>
    <n v="0.3"/>
    <x v="3134"/>
    <n v="2024"/>
    <x v="2"/>
    <n v="1.000933073203834E-2"/>
    <s v="Profit"/>
    <s v="Small Order"/>
  </r>
  <r>
    <s v="O03385"/>
    <x v="49"/>
    <d v="2023-04-25T00:00:00"/>
    <s v="C054"/>
    <x v="80"/>
    <x v="0"/>
    <x v="2"/>
    <s v="Enugu"/>
    <s v="Enugu"/>
    <s v="P013"/>
    <x v="0"/>
    <s v="Paper"/>
    <s v="Paper Model 3"/>
    <n v="840.7"/>
    <n v="6"/>
    <n v="0.2"/>
    <x v="3135"/>
    <n v="2023"/>
    <x v="4"/>
    <n v="8.9996431545140948E-2"/>
    <s v="Profit"/>
    <s v="Small Order"/>
  </r>
  <r>
    <s v="O03386"/>
    <x v="377"/>
    <d v="2023-06-15T00:00:00"/>
    <s v="C025"/>
    <x v="87"/>
    <x v="0"/>
    <x v="2"/>
    <s v="Enugu"/>
    <s v="Enugu"/>
    <s v="P009"/>
    <x v="2"/>
    <s v="Tables"/>
    <s v="Tables Model 4"/>
    <n v="513.74"/>
    <n v="10"/>
    <n v="0.1"/>
    <x v="3136"/>
    <n v="2023"/>
    <x v="10"/>
    <n v="0.1700081753416125"/>
    <s v="Profit"/>
    <s v="Small Order"/>
  </r>
  <r>
    <s v="O03387"/>
    <x v="384"/>
    <d v="2024-12-15T00:00:00"/>
    <s v="C005"/>
    <x v="29"/>
    <x v="2"/>
    <x v="0"/>
    <s v="Rivers"/>
    <s v="Port Harcourt"/>
    <s v="P017"/>
    <x v="0"/>
    <s v="Binders"/>
    <s v="Binders Model 2"/>
    <n v="1388.73"/>
    <n v="8"/>
    <n v="0.1"/>
    <x v="3137"/>
    <n v="2024"/>
    <x v="5"/>
    <n v="0.16999704766225257"/>
    <s v="Profit"/>
    <s v="Large Order"/>
  </r>
  <r>
    <s v="O03388"/>
    <x v="70"/>
    <d v="2023-06-15T00:00:00"/>
    <s v="C002"/>
    <x v="19"/>
    <x v="2"/>
    <x v="2"/>
    <s v="Enugu"/>
    <s v="Enugu"/>
    <s v="P008"/>
    <x v="2"/>
    <s v="Tables"/>
    <s v="Tables Model 3"/>
    <n v="1719.29"/>
    <n v="2"/>
    <n v="0"/>
    <x v="3138"/>
    <n v="2023"/>
    <x v="10"/>
    <n v="0.24999854591139367"/>
    <s v="Profit"/>
    <s v="Large Order"/>
  </r>
  <r>
    <s v="O03389"/>
    <x v="663"/>
    <d v="2023-12-06T00:00:00"/>
    <s v="C015"/>
    <x v="39"/>
    <x v="2"/>
    <x v="1"/>
    <s v="Kaduna"/>
    <s v="Kaduna"/>
    <s v="P010"/>
    <x v="2"/>
    <s v="Tables"/>
    <s v="Tables Model 5"/>
    <n v="1633.07"/>
    <n v="4"/>
    <n v="0"/>
    <x v="3139"/>
    <n v="2023"/>
    <x v="9"/>
    <n v="0.25000153085905685"/>
    <s v="Profit"/>
    <s v="Large Order"/>
  </r>
  <r>
    <s v="O03390"/>
    <x v="455"/>
    <d v="2023-03-08T00:00:00"/>
    <s v="C039"/>
    <x v="0"/>
    <x v="0"/>
    <x v="3"/>
    <s v="Lagos"/>
    <s v="Ikeja"/>
    <s v="P020"/>
    <x v="0"/>
    <s v="Binders"/>
    <s v="Binders Model 5"/>
    <n v="900.06"/>
    <n v="2"/>
    <n v="0.3"/>
    <x v="3140"/>
    <n v="2023"/>
    <x v="3"/>
    <n v="9.9993333777748158E-3"/>
    <s v="Profit"/>
    <s v="Small Order"/>
  </r>
  <r>
    <s v="O03391"/>
    <x v="167"/>
    <d v="2024-12-14T00:00:00"/>
    <s v="C024"/>
    <x v="77"/>
    <x v="2"/>
    <x v="0"/>
    <s v="Rivers"/>
    <s v="Port Harcourt"/>
    <s v="P022"/>
    <x v="1"/>
    <s v="Phones"/>
    <s v="Phones Model 2"/>
    <n v="260.79000000000002"/>
    <n v="3"/>
    <n v="0.05"/>
    <x v="3141"/>
    <n v="2024"/>
    <x v="5"/>
    <n v="0.21001572146171249"/>
    <s v="Profit"/>
    <s v="Small Order"/>
  </r>
  <r>
    <s v="O03392"/>
    <x v="39"/>
    <d v="2023-07-14T00:00:00"/>
    <s v="C089"/>
    <x v="9"/>
    <x v="2"/>
    <x v="0"/>
    <s v="Rivers"/>
    <s v="Port Harcourt"/>
    <s v="P012"/>
    <x v="0"/>
    <s v="Paper"/>
    <s v="Paper Model 2"/>
    <n v="1642.64"/>
    <n v="9"/>
    <n v="0.1"/>
    <x v="3142"/>
    <n v="2023"/>
    <x v="1"/>
    <n v="0.17000073053133979"/>
    <s v="Profit"/>
    <s v="Large Order"/>
  </r>
  <r>
    <s v="O03393"/>
    <x v="575"/>
    <d v="2024-10-08T00:00:00"/>
    <s v="C073"/>
    <x v="21"/>
    <x v="2"/>
    <x v="3"/>
    <s v="Lagos"/>
    <s v="Ikeja"/>
    <s v="P017"/>
    <x v="0"/>
    <s v="Binders"/>
    <s v="Binders Model 2"/>
    <n v="1027.9000000000001"/>
    <n v="1"/>
    <n v="0.3"/>
    <x v="3143"/>
    <n v="2024"/>
    <x v="6"/>
    <n v="1.0000972857281834E-2"/>
    <s v="Profit"/>
    <s v="Large Order"/>
  </r>
  <r>
    <s v="O03394"/>
    <x v="122"/>
    <d v="2023-07-13T00:00:00"/>
    <s v="C006"/>
    <x v="91"/>
    <x v="1"/>
    <x v="3"/>
    <s v="Lagos"/>
    <s v="Ikeja"/>
    <s v="P008"/>
    <x v="2"/>
    <s v="Tables"/>
    <s v="Tables Model 3"/>
    <n v="1317.94"/>
    <n v="9"/>
    <n v="0"/>
    <x v="3144"/>
    <n v="2023"/>
    <x v="1"/>
    <n v="0.25000379379941423"/>
    <s v="Profit"/>
    <s v="Large Order"/>
  </r>
  <r>
    <s v="O03395"/>
    <x v="473"/>
    <d v="2023-05-30T00:00:00"/>
    <s v="C018"/>
    <x v="5"/>
    <x v="0"/>
    <x v="0"/>
    <s v="Rivers"/>
    <s v="Port Harcourt"/>
    <s v="P021"/>
    <x v="1"/>
    <s v="Phones"/>
    <s v="Phones Model 1"/>
    <n v="1996.06"/>
    <n v="1"/>
    <n v="0.3"/>
    <x v="3145"/>
    <n v="2023"/>
    <x v="2"/>
    <n v="9.9996994078334327E-3"/>
    <s v="Profit"/>
    <s v="Large Order"/>
  </r>
  <r>
    <s v="O03396"/>
    <x v="350"/>
    <d v="2024-12-29T00:00:00"/>
    <s v="C038"/>
    <x v="28"/>
    <x v="2"/>
    <x v="2"/>
    <s v="Enugu"/>
    <s v="Enugu"/>
    <s v="P002"/>
    <x v="2"/>
    <s v="Chairs"/>
    <s v="Chairs Model 2"/>
    <n v="1594.37"/>
    <n v="3"/>
    <n v="0.2"/>
    <x v="3146"/>
    <n v="2024"/>
    <x v="5"/>
    <n v="8.9997930216950905E-2"/>
    <s v="Profit"/>
    <s v="Large Order"/>
  </r>
  <r>
    <s v="O03397"/>
    <x v="148"/>
    <d v="2023-01-24T00:00:00"/>
    <s v="C071"/>
    <x v="72"/>
    <x v="0"/>
    <x v="3"/>
    <s v="Lagos"/>
    <s v="Ikeja"/>
    <s v="P005"/>
    <x v="2"/>
    <s v="Chairs"/>
    <s v="Chairs Model 5"/>
    <n v="333.39"/>
    <n v="7"/>
    <n v="0.3"/>
    <x v="3147"/>
    <n v="2023"/>
    <x v="7"/>
    <n v="9.9883019886619281E-3"/>
    <s v="Profit"/>
    <s v="Small Order"/>
  </r>
  <r>
    <s v="O03398"/>
    <x v="398"/>
    <d v="2024-07-25T00:00:00"/>
    <s v="C049"/>
    <x v="82"/>
    <x v="2"/>
    <x v="1"/>
    <s v="Kaduna"/>
    <s v="Kaduna"/>
    <s v="P004"/>
    <x v="2"/>
    <s v="Chairs"/>
    <s v="Chairs Model 4"/>
    <n v="217.74"/>
    <n v="1"/>
    <n v="0.3"/>
    <x v="3148"/>
    <n v="2024"/>
    <x v="1"/>
    <n v="1.0011940846881602E-2"/>
    <s v="Profit"/>
    <s v="Small Order"/>
  </r>
  <r>
    <s v="O03399"/>
    <x v="425"/>
    <d v="2024-08-04T00:00:00"/>
    <s v="C036"/>
    <x v="84"/>
    <x v="1"/>
    <x v="0"/>
    <s v="Rivers"/>
    <s v="Port Harcourt"/>
    <s v="P025"/>
    <x v="1"/>
    <s v="Phones"/>
    <s v="Phones Model 5"/>
    <n v="1543.91"/>
    <n v="2"/>
    <n v="0.05"/>
    <x v="3149"/>
    <n v="2024"/>
    <x v="1"/>
    <n v="0.20999928752323646"/>
    <s v="Profit"/>
    <s v="Large Order"/>
  </r>
  <r>
    <s v="O03400"/>
    <x v="426"/>
    <d v="2023-09-03T00:00:00"/>
    <s v="C044"/>
    <x v="26"/>
    <x v="0"/>
    <x v="0"/>
    <s v="Rivers"/>
    <s v="Port Harcourt"/>
    <s v="P009"/>
    <x v="2"/>
    <s v="Tables"/>
    <s v="Tables Model 4"/>
    <n v="1727.16"/>
    <n v="10"/>
    <n v="0.1"/>
    <x v="3150"/>
    <n v="2023"/>
    <x v="0"/>
    <n v="0.17000162115843348"/>
    <s v="Profit"/>
    <s v="Large Order"/>
  </r>
  <r>
    <s v="O03401"/>
    <x v="153"/>
    <d v="2024-05-27T00:00:00"/>
    <s v="C003"/>
    <x v="64"/>
    <x v="0"/>
    <x v="1"/>
    <s v="Kaduna"/>
    <s v="Kaduna"/>
    <s v="P017"/>
    <x v="0"/>
    <s v="Binders"/>
    <s v="Binders Model 2"/>
    <n v="230.71"/>
    <n v="5"/>
    <n v="0.2"/>
    <x v="3151"/>
    <n v="2024"/>
    <x v="2"/>
    <n v="8.9983095661219717E-2"/>
    <s v="Profit"/>
    <s v="Small Order"/>
  </r>
  <r>
    <s v="O03402"/>
    <x v="274"/>
    <d v="2023-06-17T00:00:00"/>
    <s v="C049"/>
    <x v="82"/>
    <x v="2"/>
    <x v="1"/>
    <s v="Kaduna"/>
    <s v="Kaduna"/>
    <s v="P004"/>
    <x v="2"/>
    <s v="Chairs"/>
    <s v="Chairs Model 4"/>
    <n v="1606.37"/>
    <n v="9"/>
    <n v="0"/>
    <x v="3152"/>
    <n v="2023"/>
    <x v="10"/>
    <n v="0.24999844369603516"/>
    <s v="Profit"/>
    <s v="Large Order"/>
  </r>
  <r>
    <s v="O03403"/>
    <x v="453"/>
    <d v="2023-11-12T00:00:00"/>
    <s v="C093"/>
    <x v="83"/>
    <x v="1"/>
    <x v="2"/>
    <s v="Enugu"/>
    <s v="Enugu"/>
    <s v="P030"/>
    <x v="1"/>
    <s v="Accessories"/>
    <s v="Accessories Model 5"/>
    <n v="409.84"/>
    <n v="6"/>
    <n v="0.2"/>
    <x v="3153"/>
    <n v="2023"/>
    <x v="9"/>
    <n v="9.0010735896935395E-2"/>
    <s v="Profit"/>
    <s v="Small Order"/>
  </r>
  <r>
    <s v="O03404"/>
    <x v="355"/>
    <d v="2023-02-06T00:00:00"/>
    <s v="C068"/>
    <x v="7"/>
    <x v="1"/>
    <x v="3"/>
    <s v="Lagos"/>
    <s v="Ikeja"/>
    <s v="P001"/>
    <x v="2"/>
    <s v="Chairs"/>
    <s v="Chairs Model 1"/>
    <n v="1474.22"/>
    <n v="4"/>
    <n v="0.2"/>
    <x v="3154"/>
    <n v="2023"/>
    <x v="7"/>
    <n v="9.0000135664961817E-2"/>
    <s v="Profit"/>
    <s v="Large Order"/>
  </r>
  <r>
    <s v="O03405"/>
    <x v="118"/>
    <d v="2024-11-26T00:00:00"/>
    <s v="C064"/>
    <x v="76"/>
    <x v="2"/>
    <x v="2"/>
    <s v="Enugu"/>
    <s v="Enugu"/>
    <s v="P003"/>
    <x v="2"/>
    <s v="Chairs"/>
    <s v="Chairs Model 3"/>
    <n v="872.85"/>
    <n v="2"/>
    <n v="0.1"/>
    <x v="3155"/>
    <n v="2024"/>
    <x v="9"/>
    <n v="0.16999484447499569"/>
    <s v="Profit"/>
    <s v="Small Order"/>
  </r>
  <r>
    <s v="O03406"/>
    <x v="46"/>
    <d v="2023-09-29T00:00:00"/>
    <s v="C058"/>
    <x v="78"/>
    <x v="1"/>
    <x v="0"/>
    <s v="Rivers"/>
    <s v="Port Harcourt"/>
    <s v="P023"/>
    <x v="1"/>
    <s v="Phones"/>
    <s v="Phones Model 3"/>
    <n v="787.96"/>
    <n v="6"/>
    <n v="0.2"/>
    <x v="3156"/>
    <n v="2023"/>
    <x v="11"/>
    <n v="9.0004568759835521E-2"/>
    <s v="Profit"/>
    <s v="Small Order"/>
  </r>
  <r>
    <s v="O03407"/>
    <x v="292"/>
    <d v="2023-12-23T00:00:00"/>
    <s v="C030"/>
    <x v="22"/>
    <x v="1"/>
    <x v="2"/>
    <s v="Enugu"/>
    <s v="Enugu"/>
    <s v="P026"/>
    <x v="1"/>
    <s v="Accessories"/>
    <s v="Accessories Model 1"/>
    <n v="740.41"/>
    <n v="4"/>
    <n v="0.1"/>
    <x v="3157"/>
    <n v="2023"/>
    <x v="5"/>
    <n v="0.17000040518091328"/>
    <s v="Profit"/>
    <s v="Small Order"/>
  </r>
  <r>
    <s v="O03408"/>
    <x v="353"/>
    <d v="2024-02-18T00:00:00"/>
    <s v="C041"/>
    <x v="54"/>
    <x v="2"/>
    <x v="1"/>
    <s v="Kaduna"/>
    <s v="Kaduna"/>
    <s v="P023"/>
    <x v="1"/>
    <s v="Phones"/>
    <s v="Phones Model 3"/>
    <n v="1645.53"/>
    <n v="5"/>
    <n v="0.05"/>
    <x v="3158"/>
    <n v="2024"/>
    <x v="8"/>
    <n v="0.20999920998097879"/>
    <s v="Profit"/>
    <s v="Large Order"/>
  </r>
  <r>
    <s v="O03409"/>
    <x v="200"/>
    <d v="2024-10-26T00:00:00"/>
    <s v="C033"/>
    <x v="16"/>
    <x v="2"/>
    <x v="3"/>
    <s v="Lagos"/>
    <s v="Ikeja"/>
    <s v="P005"/>
    <x v="2"/>
    <s v="Chairs"/>
    <s v="Chairs Model 5"/>
    <n v="1706.1"/>
    <n v="1"/>
    <n v="0.1"/>
    <x v="3159"/>
    <n v="2024"/>
    <x v="6"/>
    <n v="0.17000175839634254"/>
    <s v="Profit"/>
    <s v="Large Order"/>
  </r>
  <r>
    <s v="O03410"/>
    <x v="567"/>
    <d v="2023-02-13T00:00:00"/>
    <s v="C014"/>
    <x v="45"/>
    <x v="2"/>
    <x v="2"/>
    <s v="Enugu"/>
    <s v="Enugu"/>
    <s v="P007"/>
    <x v="2"/>
    <s v="Tables"/>
    <s v="Tables Model 2"/>
    <n v="218.11"/>
    <n v="1"/>
    <n v="0"/>
    <x v="3160"/>
    <n v="2023"/>
    <x v="8"/>
    <n v="0.25001146210627662"/>
    <s v="Profit"/>
    <s v="Small Order"/>
  </r>
  <r>
    <s v="O03411"/>
    <x v="307"/>
    <d v="2024-06-04T00:00:00"/>
    <s v="C069"/>
    <x v="44"/>
    <x v="2"/>
    <x v="1"/>
    <s v="Kaduna"/>
    <s v="Kaduna"/>
    <s v="P020"/>
    <x v="0"/>
    <s v="Binders"/>
    <s v="Binders Model 5"/>
    <n v="241.66"/>
    <n v="1"/>
    <n v="0.1"/>
    <x v="3161"/>
    <n v="2024"/>
    <x v="10"/>
    <n v="0.16999089630058759"/>
    <s v="Profit"/>
    <s v="Small Order"/>
  </r>
  <r>
    <s v="O03412"/>
    <x v="303"/>
    <d v="2023-02-24T00:00:00"/>
    <s v="C053"/>
    <x v="65"/>
    <x v="1"/>
    <x v="3"/>
    <s v="Lagos"/>
    <s v="Ikeja"/>
    <s v="P002"/>
    <x v="2"/>
    <s v="Chairs"/>
    <s v="Chairs Model 2"/>
    <n v="1312.06"/>
    <n v="5"/>
    <n v="0.3"/>
    <x v="3162"/>
    <n v="2023"/>
    <x v="8"/>
    <n v="9.9995427038397627E-3"/>
    <s v="Profit"/>
    <s v="Large Order"/>
  </r>
  <r>
    <s v="O03413"/>
    <x v="6"/>
    <d v="2023-12-15T00:00:00"/>
    <s v="C045"/>
    <x v="8"/>
    <x v="2"/>
    <x v="3"/>
    <s v="Lagos"/>
    <s v="Ikeja"/>
    <s v="P001"/>
    <x v="2"/>
    <s v="Chairs"/>
    <s v="Chairs Model 1"/>
    <n v="805.61"/>
    <n v="2"/>
    <n v="0.2"/>
    <x v="3163"/>
    <n v="2023"/>
    <x v="5"/>
    <n v="8.9993917652462105E-2"/>
    <s v="Profit"/>
    <s v="Small Order"/>
  </r>
  <r>
    <s v="O03414"/>
    <x v="608"/>
    <d v="2023-02-10T00:00:00"/>
    <s v="C024"/>
    <x v="77"/>
    <x v="2"/>
    <x v="2"/>
    <s v="Enugu"/>
    <s v="Enugu"/>
    <s v="P019"/>
    <x v="0"/>
    <s v="Binders"/>
    <s v="Binders Model 4"/>
    <n v="1328.29"/>
    <n v="2"/>
    <n v="0"/>
    <x v="3164"/>
    <n v="2023"/>
    <x v="8"/>
    <n v="0.24999811788088444"/>
    <s v="Profit"/>
    <s v="Large Order"/>
  </r>
  <r>
    <s v="O03415"/>
    <x v="85"/>
    <d v="2024-09-15T00:00:00"/>
    <s v="C028"/>
    <x v="92"/>
    <x v="1"/>
    <x v="0"/>
    <s v="Rivers"/>
    <s v="Port Harcourt"/>
    <s v="P005"/>
    <x v="2"/>
    <s v="Chairs"/>
    <s v="Chairs Model 5"/>
    <n v="770.59"/>
    <n v="8"/>
    <n v="0.2"/>
    <x v="3165"/>
    <n v="2024"/>
    <x v="11"/>
    <n v="8.9995977108449365E-2"/>
    <s v="Profit"/>
    <s v="Small Order"/>
  </r>
  <r>
    <s v="O03416"/>
    <x v="167"/>
    <d v="2024-12-13T00:00:00"/>
    <s v="C023"/>
    <x v="40"/>
    <x v="0"/>
    <x v="3"/>
    <s v="Lagos"/>
    <s v="Ikeja"/>
    <s v="P012"/>
    <x v="0"/>
    <s v="Paper"/>
    <s v="Paper Model 2"/>
    <n v="347.27"/>
    <n v="8"/>
    <n v="0.05"/>
    <x v="3166"/>
    <n v="2024"/>
    <x v="5"/>
    <n v="0.21000950269242954"/>
    <s v="Profit"/>
    <s v="Small Order"/>
  </r>
  <r>
    <s v="O03417"/>
    <x v="633"/>
    <d v="2023-01-11T00:00:00"/>
    <s v="C093"/>
    <x v="83"/>
    <x v="1"/>
    <x v="0"/>
    <s v="Rivers"/>
    <s v="Port Harcourt"/>
    <s v="P007"/>
    <x v="2"/>
    <s v="Tables"/>
    <s v="Tables Model 2"/>
    <n v="1941.45"/>
    <n v="9"/>
    <n v="0"/>
    <x v="3167"/>
    <n v="2023"/>
    <x v="7"/>
    <n v="0.24999871230266038"/>
    <s v="Profit"/>
    <s v="Large Order"/>
  </r>
  <r>
    <s v="O03418"/>
    <x v="494"/>
    <d v="2023-05-15T00:00:00"/>
    <s v="C024"/>
    <x v="77"/>
    <x v="2"/>
    <x v="3"/>
    <s v="Lagos"/>
    <s v="Ikeja"/>
    <s v="P024"/>
    <x v="1"/>
    <s v="Phones"/>
    <s v="Phones Model 4"/>
    <n v="1746.73"/>
    <n v="6"/>
    <n v="0.1"/>
    <x v="3168"/>
    <n v="2023"/>
    <x v="2"/>
    <n v="0.16999765275686568"/>
    <s v="Profit"/>
    <s v="Large Order"/>
  </r>
  <r>
    <s v="O03419"/>
    <x v="361"/>
    <d v="2024-07-05T00:00:00"/>
    <s v="C028"/>
    <x v="92"/>
    <x v="1"/>
    <x v="0"/>
    <s v="Rivers"/>
    <s v="Port Harcourt"/>
    <s v="P013"/>
    <x v="0"/>
    <s v="Paper"/>
    <s v="Paper Model 3"/>
    <n v="603.25"/>
    <n v="6"/>
    <n v="0.1"/>
    <x v="3169"/>
    <n v="2024"/>
    <x v="1"/>
    <n v="0.16999585578118523"/>
    <s v="Profit"/>
    <s v="Small Order"/>
  </r>
  <r>
    <s v="O03420"/>
    <x v="349"/>
    <d v="2023-04-24T00:00:00"/>
    <s v="C069"/>
    <x v="44"/>
    <x v="2"/>
    <x v="3"/>
    <s v="Lagos"/>
    <s v="Ikeja"/>
    <s v="P027"/>
    <x v="1"/>
    <s v="Accessories"/>
    <s v="Accessories Model 2"/>
    <n v="218.28"/>
    <n v="1"/>
    <n v="0.05"/>
    <x v="3170"/>
    <n v="2023"/>
    <x v="4"/>
    <n v="0.21000549752611328"/>
    <s v="Profit"/>
    <s v="Small Order"/>
  </r>
  <r>
    <s v="O03421"/>
    <x v="377"/>
    <d v="2023-06-20T00:00:00"/>
    <s v="C068"/>
    <x v="7"/>
    <x v="1"/>
    <x v="2"/>
    <s v="Enugu"/>
    <s v="Enugu"/>
    <s v="P007"/>
    <x v="2"/>
    <s v="Tables"/>
    <s v="Tables Model 2"/>
    <n v="1376.51"/>
    <n v="4"/>
    <n v="0.1"/>
    <x v="3171"/>
    <n v="2023"/>
    <x v="10"/>
    <n v="0.17000239736725486"/>
    <s v="Profit"/>
    <s v="Large Order"/>
  </r>
  <r>
    <s v="O03422"/>
    <x v="383"/>
    <d v="2023-07-13T00:00:00"/>
    <s v="C049"/>
    <x v="82"/>
    <x v="2"/>
    <x v="0"/>
    <s v="Rivers"/>
    <s v="Port Harcourt"/>
    <s v="P013"/>
    <x v="0"/>
    <s v="Paper"/>
    <s v="Paper Model 3"/>
    <n v="1752.4"/>
    <n v="6"/>
    <n v="0.1"/>
    <x v="3172"/>
    <n v="2023"/>
    <x v="1"/>
    <n v="0.17000114129194249"/>
    <s v="Profit"/>
    <s v="Large Order"/>
  </r>
  <r>
    <s v="O03423"/>
    <x v="574"/>
    <d v="2023-04-17T00:00:00"/>
    <s v="C055"/>
    <x v="46"/>
    <x v="1"/>
    <x v="2"/>
    <s v="Enugu"/>
    <s v="Enugu"/>
    <s v="P004"/>
    <x v="2"/>
    <s v="Chairs"/>
    <s v="Chairs Model 4"/>
    <n v="1876.89"/>
    <n v="9"/>
    <n v="0.3"/>
    <x v="3173"/>
    <n v="2023"/>
    <x v="4"/>
    <n v="1.0000586075902157E-2"/>
    <s v="Profit"/>
    <s v="Large Order"/>
  </r>
  <r>
    <s v="O03424"/>
    <x v="429"/>
    <d v="2023-08-28T00:00:00"/>
    <s v="C020"/>
    <x v="12"/>
    <x v="0"/>
    <x v="3"/>
    <s v="Lagos"/>
    <s v="Ikeja"/>
    <s v="P020"/>
    <x v="0"/>
    <s v="Binders"/>
    <s v="Binders Model 5"/>
    <n v="1444.51"/>
    <n v="7"/>
    <n v="0.3"/>
    <x v="3174"/>
    <n v="2023"/>
    <x v="0"/>
    <n v="1.0003392153740714E-2"/>
    <s v="Profit"/>
    <s v="Large Order"/>
  </r>
  <r>
    <s v="O03425"/>
    <x v="582"/>
    <d v="2023-05-21T00:00:00"/>
    <s v="C004"/>
    <x v="33"/>
    <x v="1"/>
    <x v="2"/>
    <s v="Enugu"/>
    <s v="Enugu"/>
    <s v="P019"/>
    <x v="0"/>
    <s v="Binders"/>
    <s v="Binders Model 4"/>
    <n v="1119.26"/>
    <n v="2"/>
    <n v="0.2"/>
    <x v="3175"/>
    <n v="2023"/>
    <x v="2"/>
    <n v="8.9996962278648396E-2"/>
    <s v="Profit"/>
    <s v="Large Order"/>
  </r>
  <r>
    <s v="O03426"/>
    <x v="645"/>
    <d v="2024-05-27T00:00:00"/>
    <s v="C082"/>
    <x v="20"/>
    <x v="2"/>
    <x v="2"/>
    <s v="Enugu"/>
    <s v="Enugu"/>
    <s v="P008"/>
    <x v="2"/>
    <s v="Tables"/>
    <s v="Tables Model 3"/>
    <n v="852.14"/>
    <n v="1"/>
    <n v="0.1"/>
    <x v="3176"/>
    <n v="2024"/>
    <x v="2"/>
    <n v="0.16999554063886219"/>
    <s v="Profit"/>
    <s v="Small Order"/>
  </r>
  <r>
    <s v="O03427"/>
    <x v="577"/>
    <d v="2023-10-01T00:00:00"/>
    <s v="C056"/>
    <x v="17"/>
    <x v="0"/>
    <x v="2"/>
    <s v="Enugu"/>
    <s v="Enugu"/>
    <s v="P023"/>
    <x v="1"/>
    <s v="Phones"/>
    <s v="Phones Model 3"/>
    <n v="1854.56"/>
    <n v="10"/>
    <n v="0"/>
    <x v="3177"/>
    <n v="2023"/>
    <x v="11"/>
    <n v="0.25"/>
    <s v="Profit"/>
    <s v="Large Order"/>
  </r>
  <r>
    <s v="O03428"/>
    <x v="142"/>
    <d v="2024-07-10T00:00:00"/>
    <s v="C010"/>
    <x v="35"/>
    <x v="2"/>
    <x v="0"/>
    <s v="Rivers"/>
    <s v="Port Harcourt"/>
    <s v="P025"/>
    <x v="1"/>
    <s v="Phones"/>
    <s v="Phones Model 5"/>
    <n v="1030.56"/>
    <n v="3"/>
    <n v="0"/>
    <x v="3178"/>
    <n v="2024"/>
    <x v="1"/>
    <n v="0.25"/>
    <s v="Profit"/>
    <s v="Large Order"/>
  </r>
  <r>
    <s v="O03429"/>
    <x v="700"/>
    <d v="2024-11-28T00:00:00"/>
    <s v="C080"/>
    <x v="56"/>
    <x v="0"/>
    <x v="2"/>
    <s v="Enugu"/>
    <s v="Enugu"/>
    <s v="P027"/>
    <x v="1"/>
    <s v="Accessories"/>
    <s v="Accessories Model 2"/>
    <n v="1894.51"/>
    <n v="3"/>
    <n v="0"/>
    <x v="3179"/>
    <n v="2024"/>
    <x v="9"/>
    <n v="0.25000131960243016"/>
    <s v="Profit"/>
    <s v="Large Order"/>
  </r>
  <r>
    <s v="O03430"/>
    <x v="205"/>
    <d v="2024-11-26T00:00:00"/>
    <s v="C058"/>
    <x v="78"/>
    <x v="1"/>
    <x v="1"/>
    <s v="Kaduna"/>
    <s v="Kaduna"/>
    <s v="P013"/>
    <x v="0"/>
    <s v="Paper"/>
    <s v="Paper Model 3"/>
    <n v="1000.07"/>
    <n v="10"/>
    <n v="0.1"/>
    <x v="3180"/>
    <n v="2024"/>
    <x v="9"/>
    <n v="0.16999810013299066"/>
    <s v="Profit"/>
    <s v="Large Order"/>
  </r>
  <r>
    <s v="O03431"/>
    <x v="123"/>
    <d v="2023-06-07T00:00:00"/>
    <s v="C053"/>
    <x v="65"/>
    <x v="1"/>
    <x v="0"/>
    <s v="Rivers"/>
    <s v="Port Harcourt"/>
    <s v="P012"/>
    <x v="0"/>
    <s v="Paper"/>
    <s v="Paper Model 2"/>
    <n v="551.41"/>
    <n v="5"/>
    <n v="0"/>
    <x v="3181"/>
    <n v="2023"/>
    <x v="2"/>
    <n v="0.24999546616854973"/>
    <s v="Profit"/>
    <s v="Small Order"/>
  </r>
  <r>
    <s v="O03432"/>
    <x v="396"/>
    <d v="2023-09-24T00:00:00"/>
    <s v="C067"/>
    <x v="47"/>
    <x v="1"/>
    <x v="3"/>
    <s v="Lagos"/>
    <s v="Ikeja"/>
    <s v="P024"/>
    <x v="1"/>
    <s v="Phones"/>
    <s v="Phones Model 4"/>
    <n v="1585.16"/>
    <n v="9"/>
    <n v="0.2"/>
    <x v="3182"/>
    <n v="2023"/>
    <x v="11"/>
    <n v="8.9997224254964786E-2"/>
    <s v="Profit"/>
    <s v="Large Order"/>
  </r>
  <r>
    <s v="O03433"/>
    <x v="696"/>
    <d v="2023-10-30T00:00:00"/>
    <s v="C091"/>
    <x v="57"/>
    <x v="2"/>
    <x v="3"/>
    <s v="Lagos"/>
    <s v="Ikeja"/>
    <s v="P022"/>
    <x v="1"/>
    <s v="Phones"/>
    <s v="Phones Model 2"/>
    <n v="1974.26"/>
    <n v="10"/>
    <n v="0.2"/>
    <x v="3183"/>
    <n v="2023"/>
    <x v="6"/>
    <n v="8.9998277835746057E-2"/>
    <s v="Profit"/>
    <s v="Large Order"/>
  </r>
  <r>
    <s v="O03434"/>
    <x v="724"/>
    <d v="2023-07-18T00:00:00"/>
    <s v="C092"/>
    <x v="79"/>
    <x v="1"/>
    <x v="0"/>
    <s v="Rivers"/>
    <s v="Port Harcourt"/>
    <s v="P003"/>
    <x v="2"/>
    <s v="Chairs"/>
    <s v="Chairs Model 3"/>
    <n v="823.42"/>
    <n v="2"/>
    <n v="0.05"/>
    <x v="3184"/>
    <n v="2023"/>
    <x v="1"/>
    <n v="0.21000218600471204"/>
    <s v="Profit"/>
    <s v="Small Order"/>
  </r>
  <r>
    <s v="O03435"/>
    <x v="350"/>
    <d v="2025-01-01T00:00:00"/>
    <s v="C042"/>
    <x v="49"/>
    <x v="1"/>
    <x v="3"/>
    <s v="Lagos"/>
    <s v="Ikeja"/>
    <s v="P016"/>
    <x v="0"/>
    <s v="Binders"/>
    <s v="Binders Model 1"/>
    <n v="433.97"/>
    <n v="10"/>
    <n v="0.2"/>
    <x v="3185"/>
    <n v="2024"/>
    <x v="5"/>
    <n v="9.0006221628223151E-2"/>
    <s v="Profit"/>
    <s v="Small Order"/>
  </r>
  <r>
    <s v="O03436"/>
    <x v="512"/>
    <d v="2023-10-11T00:00:00"/>
    <s v="C059"/>
    <x v="60"/>
    <x v="0"/>
    <x v="1"/>
    <s v="Kaduna"/>
    <s v="Kaduna"/>
    <s v="P026"/>
    <x v="1"/>
    <s v="Accessories"/>
    <s v="Accessories Model 1"/>
    <n v="1256.92"/>
    <n v="9"/>
    <n v="0.3"/>
    <x v="3186"/>
    <n v="2023"/>
    <x v="6"/>
    <n v="1.0000636476466282E-2"/>
    <s v="Profit"/>
    <s v="Large Order"/>
  </r>
  <r>
    <s v="O03437"/>
    <x v="57"/>
    <d v="2024-10-06T00:00:00"/>
    <s v="C075"/>
    <x v="97"/>
    <x v="0"/>
    <x v="2"/>
    <s v="Enugu"/>
    <s v="Enugu"/>
    <s v="P010"/>
    <x v="2"/>
    <s v="Tables"/>
    <s v="Tables Model 5"/>
    <n v="1676.46"/>
    <n v="8"/>
    <n v="0.05"/>
    <x v="3187"/>
    <n v="2024"/>
    <x v="6"/>
    <n v="0.21000202808298438"/>
    <s v="Profit"/>
    <s v="Large Order"/>
  </r>
  <r>
    <s v="O03438"/>
    <x v="293"/>
    <d v="2023-09-22T00:00:00"/>
    <s v="C027"/>
    <x v="15"/>
    <x v="2"/>
    <x v="1"/>
    <s v="Kaduna"/>
    <s v="Kaduna"/>
    <s v="P007"/>
    <x v="2"/>
    <s v="Tables"/>
    <s v="Tables Model 2"/>
    <n v="575.79999999999995"/>
    <n v="9"/>
    <n v="0.1"/>
    <x v="3188"/>
    <n v="2023"/>
    <x v="11"/>
    <n v="0.17000694685654744"/>
    <s v="Profit"/>
    <s v="Small Order"/>
  </r>
  <r>
    <s v="O03439"/>
    <x v="249"/>
    <d v="2024-09-21T00:00:00"/>
    <s v="C035"/>
    <x v="24"/>
    <x v="2"/>
    <x v="2"/>
    <s v="Enugu"/>
    <s v="Enugu"/>
    <s v="P024"/>
    <x v="1"/>
    <s v="Phones"/>
    <s v="Phones Model 4"/>
    <n v="1219.24"/>
    <n v="9"/>
    <n v="0.3"/>
    <x v="3189"/>
    <n v="2024"/>
    <x v="11"/>
    <n v="9.9980315606443357E-3"/>
    <s v="Profit"/>
    <s v="Large Order"/>
  </r>
  <r>
    <s v="O03440"/>
    <x v="192"/>
    <d v="2023-07-01T00:00:00"/>
    <s v="C016"/>
    <x v="61"/>
    <x v="2"/>
    <x v="0"/>
    <s v="Rivers"/>
    <s v="Port Harcourt"/>
    <s v="P001"/>
    <x v="2"/>
    <s v="Chairs"/>
    <s v="Chairs Model 1"/>
    <n v="464.78"/>
    <n v="5"/>
    <n v="0.2"/>
    <x v="3190"/>
    <n v="2023"/>
    <x v="10"/>
    <n v="8.9999569688885062E-2"/>
    <s v="Profit"/>
    <s v="Small Order"/>
  </r>
  <r>
    <s v="O03441"/>
    <x v="25"/>
    <d v="2024-05-23T00:00:00"/>
    <s v="C069"/>
    <x v="44"/>
    <x v="2"/>
    <x v="1"/>
    <s v="Kaduna"/>
    <s v="Kaduna"/>
    <s v="P027"/>
    <x v="1"/>
    <s v="Accessories"/>
    <s v="Accessories Model 2"/>
    <n v="404.12"/>
    <n v="8"/>
    <n v="0.05"/>
    <x v="3191"/>
    <n v="2024"/>
    <x v="2"/>
    <n v="0.21001187766010096"/>
    <s v="Profit"/>
    <s v="Small Order"/>
  </r>
  <r>
    <s v="O03442"/>
    <x v="532"/>
    <d v="2023-05-30T00:00:00"/>
    <s v="C064"/>
    <x v="76"/>
    <x v="2"/>
    <x v="2"/>
    <s v="Enugu"/>
    <s v="Enugu"/>
    <s v="P001"/>
    <x v="2"/>
    <s v="Chairs"/>
    <s v="Chairs Model 1"/>
    <n v="357.88"/>
    <n v="2"/>
    <n v="0.1"/>
    <x v="3192"/>
    <n v="2023"/>
    <x v="2"/>
    <n v="0.17000111769308149"/>
    <s v="Profit"/>
    <s v="Small Order"/>
  </r>
  <r>
    <s v="O03443"/>
    <x v="530"/>
    <d v="2024-05-23T00:00:00"/>
    <s v="C089"/>
    <x v="9"/>
    <x v="2"/>
    <x v="1"/>
    <s v="Kaduna"/>
    <s v="Kaduna"/>
    <s v="P019"/>
    <x v="0"/>
    <s v="Binders"/>
    <s v="Binders Model 4"/>
    <n v="1219.76"/>
    <n v="8"/>
    <n v="0.05"/>
    <x v="3193"/>
    <n v="2024"/>
    <x v="2"/>
    <n v="0.21000032793336393"/>
    <s v="Profit"/>
    <s v="Large Order"/>
  </r>
  <r>
    <s v="O03444"/>
    <x v="90"/>
    <d v="2024-12-01T00:00:00"/>
    <s v="C057"/>
    <x v="70"/>
    <x v="1"/>
    <x v="0"/>
    <s v="Rivers"/>
    <s v="Port Harcourt"/>
    <s v="P001"/>
    <x v="2"/>
    <s v="Chairs"/>
    <s v="Chairs Model 1"/>
    <n v="1669.04"/>
    <n v="7"/>
    <n v="0.05"/>
    <x v="3194"/>
    <n v="2024"/>
    <x v="9"/>
    <n v="0.21000095863490389"/>
    <s v="Profit"/>
    <s v="Large Order"/>
  </r>
  <r>
    <s v="O03445"/>
    <x v="727"/>
    <d v="2024-11-16T00:00:00"/>
    <s v="C051"/>
    <x v="67"/>
    <x v="1"/>
    <x v="2"/>
    <s v="Enugu"/>
    <s v="Enugu"/>
    <s v="P023"/>
    <x v="1"/>
    <s v="Phones"/>
    <s v="Phones Model 3"/>
    <n v="62.54"/>
    <n v="4"/>
    <n v="0.3"/>
    <x v="3195"/>
    <n v="2024"/>
    <x v="9"/>
    <n v="1.0073552926127279E-2"/>
    <s v="Profit"/>
    <s v="Small Order"/>
  </r>
  <r>
    <s v="O03446"/>
    <x v="32"/>
    <d v="2023-10-25T00:00:00"/>
    <s v="C016"/>
    <x v="61"/>
    <x v="2"/>
    <x v="2"/>
    <s v="Enugu"/>
    <s v="Enugu"/>
    <s v="P017"/>
    <x v="0"/>
    <s v="Binders"/>
    <s v="Binders Model 2"/>
    <n v="1150.92"/>
    <n v="3"/>
    <n v="0.1"/>
    <x v="3196"/>
    <n v="2023"/>
    <x v="6"/>
    <n v="0.17000312793243666"/>
    <s v="Profit"/>
    <s v="Large Order"/>
  </r>
  <r>
    <s v="O03447"/>
    <x v="39"/>
    <d v="2023-07-20T00:00:00"/>
    <s v="C082"/>
    <x v="20"/>
    <x v="2"/>
    <x v="3"/>
    <s v="Lagos"/>
    <s v="Ikeja"/>
    <s v="P018"/>
    <x v="0"/>
    <s v="Binders"/>
    <s v="Binders Model 3"/>
    <n v="938.53"/>
    <n v="6"/>
    <n v="0.2"/>
    <x v="3197"/>
    <n v="2023"/>
    <x v="1"/>
    <n v="9.0002450640895876E-2"/>
    <s v="Profit"/>
    <s v="Small Order"/>
  </r>
  <r>
    <s v="O03448"/>
    <x v="226"/>
    <d v="2024-01-31T00:00:00"/>
    <s v="C041"/>
    <x v="54"/>
    <x v="2"/>
    <x v="1"/>
    <s v="Kaduna"/>
    <s v="Kaduna"/>
    <s v="P011"/>
    <x v="0"/>
    <s v="Paper"/>
    <s v="Paper Model 1"/>
    <n v="1213.2"/>
    <n v="9"/>
    <n v="0.3"/>
    <x v="3198"/>
    <n v="2024"/>
    <x v="7"/>
    <n v="9.9983514671941973E-3"/>
    <s v="Profit"/>
    <s v="Large Order"/>
  </r>
  <r>
    <s v="O03449"/>
    <x v="134"/>
    <d v="2023-08-25T00:00:00"/>
    <s v="C057"/>
    <x v="70"/>
    <x v="1"/>
    <x v="1"/>
    <s v="Kaduna"/>
    <s v="Kaduna"/>
    <s v="P011"/>
    <x v="0"/>
    <s v="Paper"/>
    <s v="Paper Model 1"/>
    <n v="884.41"/>
    <n v="9"/>
    <n v="0.2"/>
    <x v="3199"/>
    <n v="2023"/>
    <x v="0"/>
    <n v="9.0003505161633177E-2"/>
    <s v="Profit"/>
    <s v="Small Order"/>
  </r>
  <r>
    <s v="O03450"/>
    <x v="46"/>
    <d v="2023-10-02T00:00:00"/>
    <s v="C041"/>
    <x v="54"/>
    <x v="2"/>
    <x v="1"/>
    <s v="Kaduna"/>
    <s v="Kaduna"/>
    <s v="P018"/>
    <x v="0"/>
    <s v="Binders"/>
    <s v="Binders Model 3"/>
    <n v="993.29"/>
    <n v="5"/>
    <n v="0.2"/>
    <x v="3200"/>
    <n v="2023"/>
    <x v="11"/>
    <n v="9.0003926345780194E-2"/>
    <s v="Profit"/>
    <s v="Small Order"/>
  </r>
  <r>
    <s v="O03451"/>
    <x v="472"/>
    <d v="2023-09-09T00:00:00"/>
    <s v="C074"/>
    <x v="37"/>
    <x v="0"/>
    <x v="0"/>
    <s v="Rivers"/>
    <s v="Port Harcourt"/>
    <s v="P027"/>
    <x v="1"/>
    <s v="Accessories"/>
    <s v="Accessories Model 2"/>
    <n v="1933.78"/>
    <n v="10"/>
    <n v="0.05"/>
    <x v="3201"/>
    <n v="2023"/>
    <x v="11"/>
    <n v="0.20999803493675598"/>
    <s v="Profit"/>
    <s v="Large Order"/>
  </r>
  <r>
    <s v="O03452"/>
    <x v="117"/>
    <d v="2024-07-20T00:00:00"/>
    <s v="C051"/>
    <x v="67"/>
    <x v="1"/>
    <x v="3"/>
    <s v="Lagos"/>
    <s v="Ikeja"/>
    <s v="P014"/>
    <x v="0"/>
    <s v="Paper"/>
    <s v="Paper Model 4"/>
    <n v="247.94"/>
    <n v="6"/>
    <n v="0.2"/>
    <x v="3202"/>
    <n v="2024"/>
    <x v="1"/>
    <n v="8.9981447124304267E-2"/>
    <s v="Profit"/>
    <s v="Small Order"/>
  </r>
  <r>
    <s v="O03453"/>
    <x v="5"/>
    <d v="2024-04-15T00:00:00"/>
    <s v="C075"/>
    <x v="97"/>
    <x v="0"/>
    <x v="2"/>
    <s v="Enugu"/>
    <s v="Enugu"/>
    <s v="P003"/>
    <x v="2"/>
    <s v="Chairs"/>
    <s v="Chairs Model 3"/>
    <n v="395.85"/>
    <n v="1"/>
    <n v="0.1"/>
    <x v="1477"/>
    <n v="2024"/>
    <x v="4"/>
    <n v="0.16998863205759759"/>
    <s v="Profit"/>
    <s v="Small Order"/>
  </r>
  <r>
    <s v="O03454"/>
    <x v="546"/>
    <d v="2023-12-24T00:00:00"/>
    <s v="C090"/>
    <x v="93"/>
    <x v="2"/>
    <x v="0"/>
    <s v="Rivers"/>
    <s v="Port Harcourt"/>
    <s v="P014"/>
    <x v="0"/>
    <s v="Paper"/>
    <s v="Paper Model 4"/>
    <n v="1105.5899999999999"/>
    <n v="9"/>
    <n v="0.2"/>
    <x v="3203"/>
    <n v="2023"/>
    <x v="5"/>
    <n v="8.9997196067258214E-2"/>
    <s v="Profit"/>
    <s v="Large Order"/>
  </r>
  <r>
    <s v="O03455"/>
    <x v="150"/>
    <d v="2024-06-22T00:00:00"/>
    <s v="C025"/>
    <x v="87"/>
    <x v="0"/>
    <x v="1"/>
    <s v="Kaduna"/>
    <s v="Kaduna"/>
    <s v="P026"/>
    <x v="1"/>
    <s v="Accessories"/>
    <s v="Accessories Model 1"/>
    <n v="1295.0899999999999"/>
    <n v="8"/>
    <n v="0.05"/>
    <x v="3204"/>
    <n v="2024"/>
    <x v="10"/>
    <n v="0.21000084936182045"/>
    <s v="Profit"/>
    <s v="Large Order"/>
  </r>
  <r>
    <s v="O03456"/>
    <x v="663"/>
    <d v="2023-12-01T00:00:00"/>
    <s v="C034"/>
    <x v="96"/>
    <x v="1"/>
    <x v="3"/>
    <s v="Lagos"/>
    <s v="Ikeja"/>
    <s v="P008"/>
    <x v="2"/>
    <s v="Tables"/>
    <s v="Tables Model 3"/>
    <n v="1901.83"/>
    <n v="4"/>
    <n v="0.3"/>
    <x v="3205"/>
    <n v="2023"/>
    <x v="9"/>
    <n v="1.0000893875898477E-2"/>
    <s v="Profit"/>
    <s v="Large Order"/>
  </r>
  <r>
    <s v="O03457"/>
    <x v="231"/>
    <d v="2024-05-15T00:00:00"/>
    <s v="C063"/>
    <x v="10"/>
    <x v="0"/>
    <x v="0"/>
    <s v="Rivers"/>
    <s v="Port Harcourt"/>
    <s v="P024"/>
    <x v="1"/>
    <s v="Phones"/>
    <s v="Phones Model 4"/>
    <n v="794.75"/>
    <n v="6"/>
    <n v="0.05"/>
    <x v="3206"/>
    <n v="2024"/>
    <x v="2"/>
    <n v="0.21000314564328407"/>
    <s v="Profit"/>
    <s v="Small Order"/>
  </r>
  <r>
    <s v="O03458"/>
    <x v="639"/>
    <d v="2024-12-06T00:00:00"/>
    <s v="C062"/>
    <x v="95"/>
    <x v="1"/>
    <x v="0"/>
    <s v="Rivers"/>
    <s v="Port Harcourt"/>
    <s v="P026"/>
    <x v="1"/>
    <s v="Accessories"/>
    <s v="Accessories Model 1"/>
    <n v="685.85"/>
    <n v="6"/>
    <n v="0.2"/>
    <x v="3207"/>
    <n v="2024"/>
    <x v="5"/>
    <n v="9.0005103156666905E-2"/>
    <s v="Profit"/>
    <s v="Small Order"/>
  </r>
  <r>
    <s v="O03459"/>
    <x v="262"/>
    <d v="2024-01-02T00:00:00"/>
    <s v="C078"/>
    <x v="98"/>
    <x v="2"/>
    <x v="2"/>
    <s v="Enugu"/>
    <s v="Enugu"/>
    <s v="P013"/>
    <x v="0"/>
    <s v="Paper"/>
    <s v="Paper Model 3"/>
    <n v="129.85"/>
    <n v="2"/>
    <n v="0.3"/>
    <x v="3208"/>
    <n v="2023"/>
    <x v="5"/>
    <n v="1.0011551790527533E-2"/>
    <s v="Profit"/>
    <s v="Small Order"/>
  </r>
  <r>
    <s v="O03460"/>
    <x v="203"/>
    <d v="2023-07-31T00:00:00"/>
    <s v="C067"/>
    <x v="47"/>
    <x v="1"/>
    <x v="0"/>
    <s v="Rivers"/>
    <s v="Port Harcourt"/>
    <s v="P020"/>
    <x v="0"/>
    <s v="Binders"/>
    <s v="Binders Model 5"/>
    <n v="850.22"/>
    <n v="8"/>
    <n v="0.3"/>
    <x v="2690"/>
    <n v="2023"/>
    <x v="1"/>
    <n v="9.997412434428735E-3"/>
    <s v="Profit"/>
    <s v="Small Order"/>
  </r>
  <r>
    <s v="O03461"/>
    <x v="343"/>
    <d v="2023-02-26T00:00:00"/>
    <s v="C081"/>
    <x v="69"/>
    <x v="0"/>
    <x v="1"/>
    <s v="Kaduna"/>
    <s v="Kaduna"/>
    <s v="P022"/>
    <x v="1"/>
    <s v="Phones"/>
    <s v="Phones Model 2"/>
    <n v="772.35"/>
    <n v="7"/>
    <n v="0.2"/>
    <x v="3209"/>
    <n v="2023"/>
    <x v="8"/>
    <n v="8.9998057875315604E-2"/>
    <s v="Profit"/>
    <s v="Small Order"/>
  </r>
  <r>
    <s v="O03462"/>
    <x v="491"/>
    <d v="2023-02-09T00:00:00"/>
    <s v="C072"/>
    <x v="2"/>
    <x v="0"/>
    <x v="2"/>
    <s v="Enugu"/>
    <s v="Enugu"/>
    <s v="P028"/>
    <x v="1"/>
    <s v="Accessories"/>
    <s v="Accessories Model 3"/>
    <n v="800.69"/>
    <n v="2"/>
    <n v="0.1"/>
    <x v="3210"/>
    <n v="2023"/>
    <x v="8"/>
    <n v="0.17000337209157101"/>
    <s v="Profit"/>
    <s v="Small Order"/>
  </r>
  <r>
    <s v="O03463"/>
    <x v="204"/>
    <d v="2023-04-08T00:00:00"/>
    <s v="C042"/>
    <x v="49"/>
    <x v="1"/>
    <x v="3"/>
    <s v="Lagos"/>
    <s v="Ikeja"/>
    <s v="P013"/>
    <x v="0"/>
    <s v="Paper"/>
    <s v="Paper Model 3"/>
    <n v="1825.78"/>
    <n v="7"/>
    <n v="0.3"/>
    <x v="1156"/>
    <n v="2023"/>
    <x v="4"/>
    <n v="1.000120496445355E-2"/>
    <s v="Profit"/>
    <s v="Large Order"/>
  </r>
  <r>
    <s v="O03464"/>
    <x v="584"/>
    <d v="2024-06-13T00:00:00"/>
    <s v="C057"/>
    <x v="70"/>
    <x v="1"/>
    <x v="0"/>
    <s v="Rivers"/>
    <s v="Port Harcourt"/>
    <s v="P021"/>
    <x v="1"/>
    <s v="Phones"/>
    <s v="Phones Model 1"/>
    <n v="1185.57"/>
    <n v="6"/>
    <n v="0.1"/>
    <x v="3211"/>
    <n v="2024"/>
    <x v="10"/>
    <n v="0.17000261477601494"/>
    <s v="Profit"/>
    <s v="Large Order"/>
  </r>
  <r>
    <s v="O03465"/>
    <x v="623"/>
    <d v="2024-12-29T00:00:00"/>
    <s v="C078"/>
    <x v="98"/>
    <x v="2"/>
    <x v="1"/>
    <s v="Kaduna"/>
    <s v="Kaduna"/>
    <s v="P027"/>
    <x v="1"/>
    <s v="Accessories"/>
    <s v="Accessories Model 2"/>
    <n v="1961.87"/>
    <n v="3"/>
    <n v="0"/>
    <x v="3212"/>
    <n v="2024"/>
    <x v="5"/>
    <n v="0.2500012742944232"/>
    <s v="Profit"/>
    <s v="Large Order"/>
  </r>
  <r>
    <s v="O03466"/>
    <x v="552"/>
    <d v="2023-08-08T00:00:00"/>
    <s v="C090"/>
    <x v="93"/>
    <x v="2"/>
    <x v="0"/>
    <s v="Rivers"/>
    <s v="Port Harcourt"/>
    <s v="P012"/>
    <x v="0"/>
    <s v="Paper"/>
    <s v="Paper Model 2"/>
    <n v="880.02"/>
    <n v="7"/>
    <n v="0.2"/>
    <x v="3213"/>
    <n v="2023"/>
    <x v="0"/>
    <n v="8.9997954591941098E-2"/>
    <s v="Profit"/>
    <s v="Small Order"/>
  </r>
  <r>
    <s v="O03467"/>
    <x v="682"/>
    <d v="2024-02-13T00:00:00"/>
    <s v="C050"/>
    <x v="4"/>
    <x v="1"/>
    <x v="1"/>
    <s v="Kaduna"/>
    <s v="Kaduna"/>
    <s v="P025"/>
    <x v="1"/>
    <s v="Phones"/>
    <s v="Phones Model 5"/>
    <n v="249.56"/>
    <n v="8"/>
    <n v="0.3"/>
    <x v="3214"/>
    <n v="2024"/>
    <x v="8"/>
    <n v="1.001763103061388E-2"/>
    <s v="Profit"/>
    <s v="Small Order"/>
  </r>
  <r>
    <s v="O03468"/>
    <x v="450"/>
    <d v="2024-06-30T00:00:00"/>
    <s v="C039"/>
    <x v="0"/>
    <x v="0"/>
    <x v="0"/>
    <s v="Rivers"/>
    <s v="Port Harcourt"/>
    <s v="P017"/>
    <x v="0"/>
    <s v="Binders"/>
    <s v="Binders Model 2"/>
    <n v="894.22"/>
    <n v="7"/>
    <n v="0"/>
    <x v="3215"/>
    <n v="2024"/>
    <x v="10"/>
    <n v="0.25000559146518753"/>
    <s v="Profit"/>
    <s v="Small Order"/>
  </r>
  <r>
    <s v="O03469"/>
    <x v="189"/>
    <d v="2023-11-10T00:00:00"/>
    <s v="C035"/>
    <x v="24"/>
    <x v="2"/>
    <x v="1"/>
    <s v="Kaduna"/>
    <s v="Kaduna"/>
    <s v="P030"/>
    <x v="1"/>
    <s v="Accessories"/>
    <s v="Accessories Model 5"/>
    <n v="1717.9"/>
    <n v="8"/>
    <n v="0.05"/>
    <x v="3216"/>
    <n v="2023"/>
    <x v="9"/>
    <n v="0.21000058210605971"/>
    <s v="Profit"/>
    <s v="Large Order"/>
  </r>
  <r>
    <s v="O03470"/>
    <x v="141"/>
    <d v="2024-07-26T00:00:00"/>
    <s v="C073"/>
    <x v="21"/>
    <x v="2"/>
    <x v="3"/>
    <s v="Lagos"/>
    <s v="Ikeja"/>
    <s v="P008"/>
    <x v="2"/>
    <s v="Tables"/>
    <s v="Tables Model 3"/>
    <n v="1685.32"/>
    <n v="3"/>
    <n v="0"/>
    <x v="3217"/>
    <n v="2024"/>
    <x v="1"/>
    <n v="0.25"/>
    <s v="Profit"/>
    <s v="Large Order"/>
  </r>
  <r>
    <s v="O03471"/>
    <x v="173"/>
    <d v="2023-11-01T00:00:00"/>
    <s v="C047"/>
    <x v="30"/>
    <x v="0"/>
    <x v="3"/>
    <s v="Lagos"/>
    <s v="Ikeja"/>
    <s v="P029"/>
    <x v="1"/>
    <s v="Accessories"/>
    <s v="Accessories Model 4"/>
    <n v="210.07"/>
    <n v="7"/>
    <n v="0.1"/>
    <x v="2279"/>
    <n v="2023"/>
    <x v="6"/>
    <n v="0.16999095539582046"/>
    <s v="Profit"/>
    <s v="Small Order"/>
  </r>
  <r>
    <s v="O03472"/>
    <x v="577"/>
    <d v="2023-10-01T00:00:00"/>
    <s v="C074"/>
    <x v="37"/>
    <x v="0"/>
    <x v="3"/>
    <s v="Lagos"/>
    <s v="Ikeja"/>
    <s v="P011"/>
    <x v="0"/>
    <s v="Paper"/>
    <s v="Paper Model 1"/>
    <n v="244.11"/>
    <n v="9"/>
    <n v="0.1"/>
    <x v="3218"/>
    <n v="2023"/>
    <x v="11"/>
    <n v="0.17000532546802671"/>
    <s v="Profit"/>
    <s v="Small Order"/>
  </r>
  <r>
    <s v="O03473"/>
    <x v="474"/>
    <d v="2024-12-31T00:00:00"/>
    <s v="C035"/>
    <x v="24"/>
    <x v="2"/>
    <x v="2"/>
    <s v="Enugu"/>
    <s v="Enugu"/>
    <s v="P008"/>
    <x v="2"/>
    <s v="Tables"/>
    <s v="Tables Model 3"/>
    <n v="1099.99"/>
    <n v="2"/>
    <n v="0.05"/>
    <x v="3219"/>
    <n v="2024"/>
    <x v="5"/>
    <n v="0.21000190910826461"/>
    <s v="Profit"/>
    <s v="Large Order"/>
  </r>
  <r>
    <s v="O03474"/>
    <x v="361"/>
    <d v="2024-07-10T00:00:00"/>
    <s v="C096"/>
    <x v="23"/>
    <x v="2"/>
    <x v="0"/>
    <s v="Rivers"/>
    <s v="Port Harcourt"/>
    <s v="P027"/>
    <x v="1"/>
    <s v="Accessories"/>
    <s v="Accessories Model 2"/>
    <n v="178.21"/>
    <n v="7"/>
    <n v="0.3"/>
    <x v="2433"/>
    <n v="2024"/>
    <x v="1"/>
    <n v="9.9882161494865597E-3"/>
    <s v="Profit"/>
    <s v="Small Order"/>
  </r>
  <r>
    <s v="O03475"/>
    <x v="601"/>
    <d v="2023-04-21T00:00:00"/>
    <s v="C055"/>
    <x v="46"/>
    <x v="1"/>
    <x v="0"/>
    <s v="Rivers"/>
    <s v="Port Harcourt"/>
    <s v="P030"/>
    <x v="1"/>
    <s v="Accessories"/>
    <s v="Accessories Model 5"/>
    <n v="521.63"/>
    <n v="6"/>
    <n v="0"/>
    <x v="3220"/>
    <n v="2023"/>
    <x v="4"/>
    <n v="0.25000479266913328"/>
    <s v="Profit"/>
    <s v="Small Order"/>
  </r>
  <r>
    <s v="O03476"/>
    <x v="398"/>
    <d v="2024-07-25T00:00:00"/>
    <s v="C076"/>
    <x v="42"/>
    <x v="2"/>
    <x v="3"/>
    <s v="Lagos"/>
    <s v="Ikeja"/>
    <s v="P016"/>
    <x v="0"/>
    <s v="Binders"/>
    <s v="Binders Model 1"/>
    <n v="147.86000000000001"/>
    <n v="1"/>
    <n v="0.05"/>
    <x v="3221"/>
    <n v="2024"/>
    <x v="1"/>
    <n v="0.20999594210739889"/>
    <s v="Profit"/>
    <s v="Small Order"/>
  </r>
  <r>
    <s v="O03477"/>
    <x v="510"/>
    <d v="2023-08-02T00:00:00"/>
    <s v="C048"/>
    <x v="55"/>
    <x v="1"/>
    <x v="0"/>
    <s v="Rivers"/>
    <s v="Port Harcourt"/>
    <s v="P003"/>
    <x v="2"/>
    <s v="Chairs"/>
    <s v="Chairs Model 3"/>
    <n v="927.87"/>
    <n v="4"/>
    <n v="0.3"/>
    <x v="3222"/>
    <n v="2023"/>
    <x v="0"/>
    <n v="1.0001401058337913E-2"/>
    <s v="Profit"/>
    <s v="Small Order"/>
  </r>
  <r>
    <s v="O03478"/>
    <x v="4"/>
    <d v="2024-07-05T00:00:00"/>
    <s v="C019"/>
    <x v="36"/>
    <x v="2"/>
    <x v="3"/>
    <s v="Lagos"/>
    <s v="Ikeja"/>
    <s v="P024"/>
    <x v="1"/>
    <s v="Phones"/>
    <s v="Phones Model 4"/>
    <n v="883"/>
    <n v="9"/>
    <n v="0.1"/>
    <x v="3223"/>
    <n v="2024"/>
    <x v="1"/>
    <n v="0.17"/>
    <s v="Profit"/>
    <s v="Small Order"/>
  </r>
  <r>
    <s v="O03479"/>
    <x v="635"/>
    <d v="2024-01-09T00:00:00"/>
    <s v="C020"/>
    <x v="12"/>
    <x v="0"/>
    <x v="3"/>
    <s v="Lagos"/>
    <s v="Ikeja"/>
    <s v="P030"/>
    <x v="1"/>
    <s v="Accessories"/>
    <s v="Accessories Model 5"/>
    <n v="1485.37"/>
    <n v="6"/>
    <n v="0"/>
    <x v="3224"/>
    <n v="2024"/>
    <x v="7"/>
    <n v="0.24999831691767035"/>
    <s v="Profit"/>
    <s v="Large Order"/>
  </r>
  <r>
    <s v="O03480"/>
    <x v="402"/>
    <d v="2024-11-17T00:00:00"/>
    <s v="C049"/>
    <x v="82"/>
    <x v="2"/>
    <x v="3"/>
    <s v="Lagos"/>
    <s v="Ikeja"/>
    <s v="P022"/>
    <x v="1"/>
    <s v="Phones"/>
    <s v="Phones Model 2"/>
    <n v="486.86"/>
    <n v="6"/>
    <n v="0.05"/>
    <x v="3225"/>
    <n v="2024"/>
    <x v="9"/>
    <n v="0.20999876761286609"/>
    <s v="Profit"/>
    <s v="Small Order"/>
  </r>
  <r>
    <s v="O03481"/>
    <x v="355"/>
    <d v="2023-02-05T00:00:00"/>
    <s v="C037"/>
    <x v="25"/>
    <x v="0"/>
    <x v="3"/>
    <s v="Lagos"/>
    <s v="Ikeja"/>
    <s v="P013"/>
    <x v="0"/>
    <s v="Paper"/>
    <s v="Paper Model 3"/>
    <n v="1751.41"/>
    <n v="8"/>
    <n v="0.05"/>
    <x v="3226"/>
    <n v="2023"/>
    <x v="7"/>
    <n v="0.21000222677728231"/>
    <s v="Profit"/>
    <s v="Large Order"/>
  </r>
  <r>
    <s v="O03482"/>
    <x v="629"/>
    <d v="2023-03-23T00:00:00"/>
    <s v="C091"/>
    <x v="57"/>
    <x v="2"/>
    <x v="0"/>
    <s v="Rivers"/>
    <s v="Port Harcourt"/>
    <s v="P027"/>
    <x v="1"/>
    <s v="Accessories"/>
    <s v="Accessories Model 2"/>
    <n v="1167.32"/>
    <n v="3"/>
    <n v="0"/>
    <x v="3227"/>
    <n v="2023"/>
    <x v="3"/>
    <n v="0.25"/>
    <s v="Profit"/>
    <s v="Large Order"/>
  </r>
  <r>
    <s v="O03483"/>
    <x v="49"/>
    <d v="2023-04-24T00:00:00"/>
    <s v="C058"/>
    <x v="78"/>
    <x v="1"/>
    <x v="3"/>
    <s v="Lagos"/>
    <s v="Ikeja"/>
    <s v="P023"/>
    <x v="1"/>
    <s v="Phones"/>
    <s v="Phones Model 3"/>
    <n v="121.52"/>
    <n v="4"/>
    <n v="0.3"/>
    <x v="3228"/>
    <n v="2023"/>
    <x v="4"/>
    <n v="1.0039499670836076E-2"/>
    <s v="Profit"/>
    <s v="Small Order"/>
  </r>
  <r>
    <s v="O03484"/>
    <x v="534"/>
    <d v="2023-05-26T00:00:00"/>
    <s v="C055"/>
    <x v="46"/>
    <x v="1"/>
    <x v="3"/>
    <s v="Lagos"/>
    <s v="Ikeja"/>
    <s v="P029"/>
    <x v="1"/>
    <s v="Accessories"/>
    <s v="Accessories Model 4"/>
    <n v="662.24"/>
    <n v="10"/>
    <n v="0.1"/>
    <x v="3229"/>
    <n v="2023"/>
    <x v="2"/>
    <n v="0.16999879197873882"/>
    <s v="Profit"/>
    <s v="Small Order"/>
  </r>
  <r>
    <s v="O03485"/>
    <x v="140"/>
    <d v="2023-06-22T00:00:00"/>
    <s v="C066"/>
    <x v="63"/>
    <x v="1"/>
    <x v="1"/>
    <s v="Kaduna"/>
    <s v="Kaduna"/>
    <s v="P020"/>
    <x v="0"/>
    <s v="Binders"/>
    <s v="Binders Model 5"/>
    <n v="1791.15"/>
    <n v="1"/>
    <n v="0.2"/>
    <x v="3230"/>
    <n v="2023"/>
    <x v="10"/>
    <n v="8.9998045948133876E-2"/>
    <s v="Profit"/>
    <s v="Large Order"/>
  </r>
  <r>
    <s v="O03486"/>
    <x v="319"/>
    <d v="2023-02-17T00:00:00"/>
    <s v="C068"/>
    <x v="7"/>
    <x v="1"/>
    <x v="0"/>
    <s v="Rivers"/>
    <s v="Port Harcourt"/>
    <s v="P016"/>
    <x v="0"/>
    <s v="Binders"/>
    <s v="Binders Model 1"/>
    <n v="1579.41"/>
    <n v="7"/>
    <n v="0.3"/>
    <x v="3231"/>
    <n v="2023"/>
    <x v="8"/>
    <n v="9.99740409393381E-3"/>
    <s v="Profit"/>
    <s v="Large Order"/>
  </r>
  <r>
    <s v="O03487"/>
    <x v="230"/>
    <d v="2023-01-08T00:00:00"/>
    <s v="C032"/>
    <x v="48"/>
    <x v="0"/>
    <x v="2"/>
    <s v="Enugu"/>
    <s v="Enugu"/>
    <s v="P013"/>
    <x v="0"/>
    <s v="Paper"/>
    <s v="Paper Model 3"/>
    <n v="1226.97"/>
    <n v="4"/>
    <n v="0.3"/>
    <x v="1631"/>
    <n v="2023"/>
    <x v="7"/>
    <n v="1.0000244504755618E-2"/>
    <s v="Profit"/>
    <s v="Large Order"/>
  </r>
  <r>
    <s v="O03488"/>
    <x v="143"/>
    <d v="2024-09-10T00:00:00"/>
    <s v="C068"/>
    <x v="7"/>
    <x v="1"/>
    <x v="0"/>
    <s v="Rivers"/>
    <s v="Port Harcourt"/>
    <s v="P019"/>
    <x v="0"/>
    <s v="Binders"/>
    <s v="Binders Model 4"/>
    <n v="75.91"/>
    <n v="8"/>
    <n v="0.2"/>
    <x v="998"/>
    <n v="2024"/>
    <x v="11"/>
    <n v="8.9974970359636419E-2"/>
    <s v="Profit"/>
    <s v="Small Order"/>
  </r>
  <r>
    <s v="O03489"/>
    <x v="186"/>
    <d v="2024-08-29T00:00:00"/>
    <s v="C090"/>
    <x v="93"/>
    <x v="2"/>
    <x v="3"/>
    <s v="Lagos"/>
    <s v="Ikeja"/>
    <s v="P007"/>
    <x v="2"/>
    <s v="Tables"/>
    <s v="Tables Model 2"/>
    <n v="1576.17"/>
    <n v="3"/>
    <n v="0.1"/>
    <x v="3232"/>
    <n v="2024"/>
    <x v="0"/>
    <n v="0.17000069789426267"/>
    <s v="Profit"/>
    <s v="Large Order"/>
  </r>
  <r>
    <s v="O03490"/>
    <x v="406"/>
    <d v="2024-12-20T00:00:00"/>
    <s v="C064"/>
    <x v="76"/>
    <x v="2"/>
    <x v="2"/>
    <s v="Enugu"/>
    <s v="Enugu"/>
    <s v="P011"/>
    <x v="0"/>
    <s v="Paper"/>
    <s v="Paper Model 1"/>
    <n v="667.31"/>
    <n v="7"/>
    <n v="0"/>
    <x v="3233"/>
    <n v="2024"/>
    <x v="5"/>
    <n v="0.25000374638473877"/>
    <s v="Profit"/>
    <s v="Small Order"/>
  </r>
  <r>
    <s v="O03491"/>
    <x v="112"/>
    <d v="2023-08-30T00:00:00"/>
    <s v="C097"/>
    <x v="94"/>
    <x v="2"/>
    <x v="1"/>
    <s v="Kaduna"/>
    <s v="Kaduna"/>
    <s v="P005"/>
    <x v="2"/>
    <s v="Chairs"/>
    <s v="Chairs Model 5"/>
    <n v="1564.75"/>
    <n v="3"/>
    <n v="0"/>
    <x v="3234"/>
    <n v="2023"/>
    <x v="0"/>
    <n v="0.25000159769931296"/>
    <s v="Profit"/>
    <s v="Large Order"/>
  </r>
  <r>
    <s v="O03492"/>
    <x v="478"/>
    <d v="2024-07-12T00:00:00"/>
    <s v="C072"/>
    <x v="2"/>
    <x v="0"/>
    <x v="3"/>
    <s v="Lagos"/>
    <s v="Ikeja"/>
    <s v="P028"/>
    <x v="1"/>
    <s v="Accessories"/>
    <s v="Accessories Model 3"/>
    <n v="1049.57"/>
    <n v="3"/>
    <n v="0.05"/>
    <x v="3235"/>
    <n v="2024"/>
    <x v="1"/>
    <n v="0.21000028583134045"/>
    <s v="Profit"/>
    <s v="Large Order"/>
  </r>
  <r>
    <s v="O03493"/>
    <x v="716"/>
    <d v="2023-09-18T00:00:00"/>
    <s v="C093"/>
    <x v="83"/>
    <x v="1"/>
    <x v="2"/>
    <s v="Enugu"/>
    <s v="Enugu"/>
    <s v="P014"/>
    <x v="0"/>
    <s v="Paper"/>
    <s v="Paper Model 4"/>
    <n v="1189"/>
    <n v="10"/>
    <n v="0.1"/>
    <x v="3236"/>
    <n v="2023"/>
    <x v="11"/>
    <n v="0.16999999999999998"/>
    <s v="Profit"/>
    <s v="Large Order"/>
  </r>
  <r>
    <s v="O03494"/>
    <x v="174"/>
    <d v="2024-06-13T00:00:00"/>
    <s v="C008"/>
    <x v="32"/>
    <x v="2"/>
    <x v="0"/>
    <s v="Rivers"/>
    <s v="Port Harcourt"/>
    <s v="P004"/>
    <x v="2"/>
    <s v="Chairs"/>
    <s v="Chairs Model 4"/>
    <n v="509.83"/>
    <n v="8"/>
    <n v="0.05"/>
    <x v="3237"/>
    <n v="2024"/>
    <x v="10"/>
    <n v="0.20999156581605635"/>
    <s v="Profit"/>
    <s v="Small Order"/>
  </r>
  <r>
    <s v="O03495"/>
    <x v="172"/>
    <d v="2024-05-30T00:00:00"/>
    <s v="C061"/>
    <x v="62"/>
    <x v="2"/>
    <x v="3"/>
    <s v="Lagos"/>
    <s v="Ikeja"/>
    <s v="P025"/>
    <x v="1"/>
    <s v="Phones"/>
    <s v="Phones Model 5"/>
    <n v="1550.87"/>
    <n v="8"/>
    <n v="0.05"/>
    <x v="3238"/>
    <n v="2024"/>
    <x v="2"/>
    <n v="0.20999825904169919"/>
    <s v="Profit"/>
    <s v="Large Order"/>
  </r>
  <r>
    <s v="O03496"/>
    <x v="608"/>
    <d v="2023-02-12T00:00:00"/>
    <s v="C075"/>
    <x v="97"/>
    <x v="0"/>
    <x v="2"/>
    <s v="Enugu"/>
    <s v="Enugu"/>
    <s v="P020"/>
    <x v="0"/>
    <s v="Binders"/>
    <s v="Binders Model 5"/>
    <n v="1106.0999999999999"/>
    <n v="1"/>
    <n v="0.05"/>
    <x v="3239"/>
    <n v="2023"/>
    <x v="8"/>
    <n v="0.20999909592261098"/>
    <s v="Profit"/>
    <s v="Large Order"/>
  </r>
  <r>
    <s v="O03497"/>
    <x v="255"/>
    <d v="2023-11-27T00:00:00"/>
    <s v="C076"/>
    <x v="42"/>
    <x v="2"/>
    <x v="0"/>
    <s v="Rivers"/>
    <s v="Port Harcourt"/>
    <s v="P016"/>
    <x v="0"/>
    <s v="Binders"/>
    <s v="Binders Model 1"/>
    <n v="1876.76"/>
    <n v="9"/>
    <n v="0.05"/>
    <x v="3240"/>
    <n v="2023"/>
    <x v="9"/>
    <n v="0.21000021313327225"/>
    <s v="Profit"/>
    <s v="Large Order"/>
  </r>
  <r>
    <s v="O03498"/>
    <x v="47"/>
    <d v="2023-04-02T00:00:00"/>
    <s v="C022"/>
    <x v="85"/>
    <x v="1"/>
    <x v="2"/>
    <s v="Enugu"/>
    <s v="Enugu"/>
    <s v="P011"/>
    <x v="0"/>
    <s v="Paper"/>
    <s v="Paper Model 1"/>
    <n v="1864.59"/>
    <n v="8"/>
    <n v="0.1"/>
    <x v="3241"/>
    <n v="2023"/>
    <x v="3"/>
    <n v="0.16999983910672053"/>
    <s v="Profit"/>
    <s v="Large Order"/>
  </r>
  <r>
    <s v="O03499"/>
    <x v="470"/>
    <d v="2023-11-22T00:00:00"/>
    <s v="C041"/>
    <x v="54"/>
    <x v="2"/>
    <x v="1"/>
    <s v="Kaduna"/>
    <s v="Kaduna"/>
    <s v="P009"/>
    <x v="2"/>
    <s v="Tables"/>
    <s v="Tables Model 4"/>
    <n v="197.41"/>
    <n v="3"/>
    <n v="0.05"/>
    <x v="3242"/>
    <n v="2023"/>
    <x v="9"/>
    <n v="0.21001975583810345"/>
    <s v="Profit"/>
    <s v="Small Order"/>
  </r>
  <r>
    <s v="O03500"/>
    <x v="560"/>
    <d v="2023-12-01T00:00:00"/>
    <s v="C058"/>
    <x v="78"/>
    <x v="1"/>
    <x v="0"/>
    <s v="Rivers"/>
    <s v="Port Harcourt"/>
    <s v="P013"/>
    <x v="0"/>
    <s v="Paper"/>
    <s v="Paper Model 3"/>
    <n v="217.47"/>
    <n v="1"/>
    <n v="0"/>
    <x v="3243"/>
    <n v="2023"/>
    <x v="9"/>
    <n v="0.25001149583850646"/>
    <s v="Profit"/>
    <s v="Small Order"/>
  </r>
  <r>
    <s v="O03501"/>
    <x v="501"/>
    <d v="2024-10-11T00:00:00"/>
    <s v="C079"/>
    <x v="6"/>
    <x v="2"/>
    <x v="1"/>
    <s v="Kaduna"/>
    <s v="Kaduna"/>
    <s v="P029"/>
    <x v="1"/>
    <s v="Accessories"/>
    <s v="Accessories Model 4"/>
    <n v="1056.98"/>
    <n v="1"/>
    <n v="0.3"/>
    <x v="676"/>
    <n v="2024"/>
    <x v="6"/>
    <n v="1.0000189218339041E-2"/>
    <s v="Profit"/>
    <s v="Large Order"/>
  </r>
  <r>
    <s v="O03502"/>
    <x v="320"/>
    <d v="2023-06-05T00:00:00"/>
    <s v="C009"/>
    <x v="66"/>
    <x v="0"/>
    <x v="3"/>
    <s v="Lagos"/>
    <s v="Ikeja"/>
    <s v="P025"/>
    <x v="1"/>
    <s v="Phones"/>
    <s v="Phones Model 5"/>
    <n v="1913.24"/>
    <n v="3"/>
    <n v="0.05"/>
    <x v="3244"/>
    <n v="2023"/>
    <x v="10"/>
    <n v="0.20999979093056803"/>
    <s v="Profit"/>
    <s v="Large Order"/>
  </r>
  <r>
    <s v="O03503"/>
    <x v="294"/>
    <d v="2023-02-27T00:00:00"/>
    <s v="C048"/>
    <x v="55"/>
    <x v="1"/>
    <x v="0"/>
    <s v="Rivers"/>
    <s v="Port Harcourt"/>
    <s v="P019"/>
    <x v="0"/>
    <s v="Binders"/>
    <s v="Binders Model 4"/>
    <n v="1761.12"/>
    <n v="4"/>
    <n v="0.3"/>
    <x v="3245"/>
    <n v="2023"/>
    <x v="8"/>
    <n v="9.9993186154265466E-3"/>
    <s v="Profit"/>
    <s v="Large Order"/>
  </r>
  <r>
    <s v="O03504"/>
    <x v="25"/>
    <d v="2024-05-22T00:00:00"/>
    <s v="C086"/>
    <x v="51"/>
    <x v="1"/>
    <x v="1"/>
    <s v="Kaduna"/>
    <s v="Kaduna"/>
    <s v="P028"/>
    <x v="1"/>
    <s v="Accessories"/>
    <s v="Accessories Model 3"/>
    <n v="1100.74"/>
    <n v="1"/>
    <n v="0.3"/>
    <x v="3246"/>
    <n v="2024"/>
    <x v="2"/>
    <n v="1.0002362047349965E-2"/>
    <s v="Profit"/>
    <s v="Large Order"/>
  </r>
  <r>
    <s v="O03505"/>
    <x v="334"/>
    <d v="2024-11-16T00:00:00"/>
    <s v="C095"/>
    <x v="58"/>
    <x v="2"/>
    <x v="0"/>
    <s v="Rivers"/>
    <s v="Port Harcourt"/>
    <s v="P013"/>
    <x v="0"/>
    <s v="Paper"/>
    <s v="Paper Model 3"/>
    <n v="137.4"/>
    <n v="2"/>
    <n v="0.1"/>
    <x v="3247"/>
    <n v="2024"/>
    <x v="9"/>
    <n v="0.17001455604075691"/>
    <s v="Profit"/>
    <s v="Small Order"/>
  </r>
  <r>
    <s v="O03506"/>
    <x v="257"/>
    <d v="2024-11-16T00:00:00"/>
    <s v="C099"/>
    <x v="13"/>
    <x v="1"/>
    <x v="2"/>
    <s v="Enugu"/>
    <s v="Enugu"/>
    <s v="P024"/>
    <x v="1"/>
    <s v="Phones"/>
    <s v="Phones Model 4"/>
    <n v="553.67999999999995"/>
    <n v="6"/>
    <n v="0"/>
    <x v="3248"/>
    <n v="2024"/>
    <x v="9"/>
    <n v="0.25"/>
    <s v="Profit"/>
    <s v="Small Order"/>
  </r>
  <r>
    <s v="O03507"/>
    <x v="283"/>
    <d v="2023-10-06T00:00:00"/>
    <s v="C019"/>
    <x v="36"/>
    <x v="2"/>
    <x v="2"/>
    <s v="Enugu"/>
    <s v="Enugu"/>
    <s v="P023"/>
    <x v="1"/>
    <s v="Phones"/>
    <s v="Phones Model 3"/>
    <n v="122.14"/>
    <n v="6"/>
    <n v="0"/>
    <x v="3249"/>
    <n v="2023"/>
    <x v="6"/>
    <n v="0.25004093663009658"/>
    <s v="Profit"/>
    <s v="Small Order"/>
  </r>
  <r>
    <s v="O03508"/>
    <x v="225"/>
    <d v="2024-05-04T00:00:00"/>
    <s v="C082"/>
    <x v="20"/>
    <x v="2"/>
    <x v="3"/>
    <s v="Lagos"/>
    <s v="Ikeja"/>
    <s v="P008"/>
    <x v="2"/>
    <s v="Tables"/>
    <s v="Tables Model 3"/>
    <n v="1439.81"/>
    <n v="4"/>
    <n v="0.05"/>
    <x v="3250"/>
    <n v="2024"/>
    <x v="4"/>
    <n v="0.20999993054639154"/>
    <s v="Profit"/>
    <s v="Large Order"/>
  </r>
  <r>
    <s v="O03509"/>
    <x v="45"/>
    <d v="2023-05-01T00:00:00"/>
    <s v="C073"/>
    <x v="21"/>
    <x v="2"/>
    <x v="0"/>
    <s v="Rivers"/>
    <s v="Port Harcourt"/>
    <s v="P020"/>
    <x v="0"/>
    <s v="Binders"/>
    <s v="Binders Model 5"/>
    <n v="962.79"/>
    <n v="2"/>
    <n v="0.3"/>
    <x v="3080"/>
    <n v="2023"/>
    <x v="4"/>
    <n v="1.0002181161000842E-2"/>
    <s v="Profit"/>
    <s v="Small Order"/>
  </r>
  <r>
    <s v="O03510"/>
    <x v="45"/>
    <d v="2023-04-26T00:00:00"/>
    <s v="C038"/>
    <x v="28"/>
    <x v="2"/>
    <x v="2"/>
    <s v="Enugu"/>
    <s v="Enugu"/>
    <s v="P026"/>
    <x v="1"/>
    <s v="Accessories"/>
    <s v="Accessories Model 1"/>
    <n v="1359.98"/>
    <n v="6"/>
    <n v="0.1"/>
    <x v="3251"/>
    <n v="2023"/>
    <x v="4"/>
    <n v="0.17000250003676523"/>
    <s v="Profit"/>
    <s v="Large Order"/>
  </r>
  <r>
    <s v="O03511"/>
    <x v="105"/>
    <d v="2024-04-18T00:00:00"/>
    <s v="C074"/>
    <x v="37"/>
    <x v="0"/>
    <x v="0"/>
    <s v="Rivers"/>
    <s v="Port Harcourt"/>
    <s v="P022"/>
    <x v="1"/>
    <s v="Phones"/>
    <s v="Phones Model 2"/>
    <n v="375.33"/>
    <n v="5"/>
    <n v="0.1"/>
    <x v="3252"/>
    <n v="2024"/>
    <x v="4"/>
    <n v="0.17001039085604669"/>
    <s v="Profit"/>
    <s v="Small Order"/>
  </r>
  <r>
    <s v="O03512"/>
    <x v="101"/>
    <d v="2023-10-08T00:00:00"/>
    <s v="C087"/>
    <x v="11"/>
    <x v="1"/>
    <x v="0"/>
    <s v="Rivers"/>
    <s v="Port Harcourt"/>
    <s v="P028"/>
    <x v="1"/>
    <s v="Accessories"/>
    <s v="Accessories Model 3"/>
    <n v="683.4"/>
    <n v="10"/>
    <n v="0.1"/>
    <x v="3253"/>
    <n v="2023"/>
    <x v="6"/>
    <n v="0.17000292654375185"/>
    <s v="Profit"/>
    <s v="Small Order"/>
  </r>
  <r>
    <s v="O03513"/>
    <x v="298"/>
    <d v="2023-08-17T00:00:00"/>
    <s v="C055"/>
    <x v="46"/>
    <x v="1"/>
    <x v="1"/>
    <s v="Kaduna"/>
    <s v="Kaduna"/>
    <s v="P029"/>
    <x v="1"/>
    <s v="Accessories"/>
    <s v="Accessories Model 4"/>
    <n v="1318.71"/>
    <n v="8"/>
    <n v="0.05"/>
    <x v="3254"/>
    <n v="2023"/>
    <x v="0"/>
    <n v="0.21000068248515594"/>
    <s v="Profit"/>
    <s v="Large Order"/>
  </r>
  <r>
    <s v="O03514"/>
    <x v="434"/>
    <d v="2023-12-26T00:00:00"/>
    <s v="C099"/>
    <x v="13"/>
    <x v="1"/>
    <x v="2"/>
    <s v="Enugu"/>
    <s v="Enugu"/>
    <s v="P008"/>
    <x v="2"/>
    <s v="Tables"/>
    <s v="Tables Model 3"/>
    <n v="75.59"/>
    <n v="9"/>
    <n v="0.1"/>
    <x v="3255"/>
    <n v="2023"/>
    <x v="5"/>
    <n v="0.16999603122106097"/>
    <s v="Profit"/>
    <s v="Small Order"/>
  </r>
  <r>
    <s v="O03515"/>
    <x v="19"/>
    <d v="2024-01-27T00:00:00"/>
    <s v="C066"/>
    <x v="63"/>
    <x v="1"/>
    <x v="3"/>
    <s v="Lagos"/>
    <s v="Ikeja"/>
    <s v="P001"/>
    <x v="2"/>
    <s v="Chairs"/>
    <s v="Chairs Model 1"/>
    <n v="919.04"/>
    <n v="3"/>
    <n v="0"/>
    <x v="3256"/>
    <n v="2024"/>
    <x v="7"/>
    <n v="0.25"/>
    <s v="Profit"/>
    <s v="Small Order"/>
  </r>
  <r>
    <s v="O03516"/>
    <x v="570"/>
    <d v="2024-04-24T00:00:00"/>
    <s v="C057"/>
    <x v="70"/>
    <x v="1"/>
    <x v="0"/>
    <s v="Rivers"/>
    <s v="Port Harcourt"/>
    <s v="P021"/>
    <x v="1"/>
    <s v="Phones"/>
    <s v="Phones Model 1"/>
    <n v="561.15"/>
    <n v="4"/>
    <n v="0.05"/>
    <x v="3257"/>
    <n v="2024"/>
    <x v="4"/>
    <n v="0.20999732691793641"/>
    <s v="Profit"/>
    <s v="Small Order"/>
  </r>
  <r>
    <s v="O03517"/>
    <x v="80"/>
    <d v="2024-05-18T00:00:00"/>
    <s v="C085"/>
    <x v="43"/>
    <x v="2"/>
    <x v="3"/>
    <s v="Lagos"/>
    <s v="Ikeja"/>
    <s v="P015"/>
    <x v="0"/>
    <s v="Paper"/>
    <s v="Paper Model 5"/>
    <n v="273.05"/>
    <n v="7"/>
    <n v="0.3"/>
    <x v="1313"/>
    <n v="2024"/>
    <x v="2"/>
    <n v="9.9981688335469693E-3"/>
    <s v="Profit"/>
    <s v="Small Order"/>
  </r>
  <r>
    <s v="O03518"/>
    <x v="272"/>
    <d v="2023-07-08T00:00:00"/>
    <s v="C003"/>
    <x v="64"/>
    <x v="0"/>
    <x v="0"/>
    <s v="Rivers"/>
    <s v="Port Harcourt"/>
    <s v="P001"/>
    <x v="2"/>
    <s v="Chairs"/>
    <s v="Chairs Model 1"/>
    <n v="1376.32"/>
    <n v="2"/>
    <n v="0.1"/>
    <x v="3258"/>
    <n v="2023"/>
    <x v="1"/>
    <n v="0.16999680306905371"/>
    <s v="Profit"/>
    <s v="Large Order"/>
  </r>
  <r>
    <s v="O03519"/>
    <x v="80"/>
    <d v="2024-05-19T00:00:00"/>
    <s v="C043"/>
    <x v="81"/>
    <x v="1"/>
    <x v="2"/>
    <s v="Enugu"/>
    <s v="Enugu"/>
    <s v="P009"/>
    <x v="2"/>
    <s v="Tables"/>
    <s v="Tables Model 4"/>
    <n v="1549.39"/>
    <n v="2"/>
    <n v="0.05"/>
    <x v="3259"/>
    <n v="2024"/>
    <x v="2"/>
    <n v="0.2099987737109443"/>
    <s v="Profit"/>
    <s v="Large Order"/>
  </r>
  <r>
    <s v="O03520"/>
    <x v="582"/>
    <d v="2023-05-20T00:00:00"/>
    <s v="C048"/>
    <x v="55"/>
    <x v="1"/>
    <x v="0"/>
    <s v="Rivers"/>
    <s v="Port Harcourt"/>
    <s v="P022"/>
    <x v="1"/>
    <s v="Phones"/>
    <s v="Phones Model 2"/>
    <n v="725.15"/>
    <n v="2"/>
    <n v="0.2"/>
    <x v="3260"/>
    <n v="2023"/>
    <x v="2"/>
    <n v="8.9995173412397447E-2"/>
    <s v="Profit"/>
    <s v="Small Order"/>
  </r>
  <r>
    <s v="O03521"/>
    <x v="89"/>
    <d v="2023-09-18T00:00:00"/>
    <s v="C094"/>
    <x v="31"/>
    <x v="1"/>
    <x v="0"/>
    <s v="Rivers"/>
    <s v="Port Harcourt"/>
    <s v="P009"/>
    <x v="2"/>
    <s v="Tables"/>
    <s v="Tables Model 4"/>
    <n v="1957.55"/>
    <n v="4"/>
    <n v="0.1"/>
    <x v="3261"/>
    <n v="2023"/>
    <x v="11"/>
    <n v="0.16999821205077775"/>
    <s v="Profit"/>
    <s v="Large Order"/>
  </r>
  <r>
    <s v="O03522"/>
    <x v="60"/>
    <d v="2023-10-25T00:00:00"/>
    <s v="C016"/>
    <x v="61"/>
    <x v="2"/>
    <x v="2"/>
    <s v="Enugu"/>
    <s v="Enugu"/>
    <s v="P030"/>
    <x v="1"/>
    <s v="Accessories"/>
    <s v="Accessories Model 5"/>
    <n v="1221.45"/>
    <n v="10"/>
    <n v="0.1"/>
    <x v="3262"/>
    <n v="2023"/>
    <x v="6"/>
    <n v="0.17000286544680501"/>
    <s v="Profit"/>
    <s v="Large Order"/>
  </r>
  <r>
    <s v="O03523"/>
    <x v="598"/>
    <d v="2023-09-19T00:00:00"/>
    <s v="C009"/>
    <x v="66"/>
    <x v="0"/>
    <x v="0"/>
    <s v="Rivers"/>
    <s v="Port Harcourt"/>
    <s v="P009"/>
    <x v="2"/>
    <s v="Tables"/>
    <s v="Tables Model 4"/>
    <n v="817.31"/>
    <n v="10"/>
    <n v="0.05"/>
    <x v="3263"/>
    <n v="2023"/>
    <x v="11"/>
    <n v="0.2100059952771898"/>
    <s v="Profit"/>
    <s v="Small Order"/>
  </r>
  <r>
    <s v="O03524"/>
    <x v="568"/>
    <d v="2023-08-09T00:00:00"/>
    <s v="C014"/>
    <x v="45"/>
    <x v="2"/>
    <x v="0"/>
    <s v="Rivers"/>
    <s v="Port Harcourt"/>
    <s v="P012"/>
    <x v="0"/>
    <s v="Paper"/>
    <s v="Paper Model 2"/>
    <n v="1863.95"/>
    <n v="6"/>
    <n v="0.3"/>
    <x v="28"/>
    <n v="2023"/>
    <x v="0"/>
    <n v="1.0000268247538829E-2"/>
    <s v="Profit"/>
    <s v="Large Order"/>
  </r>
  <r>
    <s v="O03525"/>
    <x v="681"/>
    <d v="2023-07-27T00:00:00"/>
    <s v="C005"/>
    <x v="29"/>
    <x v="2"/>
    <x v="1"/>
    <s v="Kaduna"/>
    <s v="Kaduna"/>
    <s v="P003"/>
    <x v="2"/>
    <s v="Chairs"/>
    <s v="Chairs Model 3"/>
    <n v="542.04999999999995"/>
    <n v="4"/>
    <n v="0.3"/>
    <x v="3264"/>
    <n v="2023"/>
    <x v="1"/>
    <n v="9.9990775758693855E-3"/>
    <s v="Profit"/>
    <s v="Small Order"/>
  </r>
  <r>
    <s v="O03526"/>
    <x v="225"/>
    <d v="2024-05-03T00:00:00"/>
    <s v="C041"/>
    <x v="54"/>
    <x v="2"/>
    <x v="2"/>
    <s v="Enugu"/>
    <s v="Enugu"/>
    <s v="P006"/>
    <x v="2"/>
    <s v="Tables"/>
    <s v="Tables Model 1"/>
    <n v="1260.6300000000001"/>
    <n v="4"/>
    <n v="0.1"/>
    <x v="3265"/>
    <n v="2024"/>
    <x v="4"/>
    <n v="0.17000230043708303"/>
    <s v="Profit"/>
    <s v="Large Order"/>
  </r>
  <r>
    <s v="O03527"/>
    <x v="686"/>
    <d v="2024-03-07T00:00:00"/>
    <s v="C044"/>
    <x v="26"/>
    <x v="0"/>
    <x v="3"/>
    <s v="Lagos"/>
    <s v="Ikeja"/>
    <s v="P023"/>
    <x v="1"/>
    <s v="Phones"/>
    <s v="Phones Model 3"/>
    <n v="475.27"/>
    <n v="2"/>
    <n v="0.3"/>
    <x v="3266"/>
    <n v="2024"/>
    <x v="3"/>
    <n v="9.9943190186630761E-3"/>
    <s v="Profit"/>
    <s v="Small Order"/>
  </r>
  <r>
    <s v="O03528"/>
    <x v="261"/>
    <d v="2023-08-31T00:00:00"/>
    <s v="C070"/>
    <x v="3"/>
    <x v="2"/>
    <x v="0"/>
    <s v="Rivers"/>
    <s v="Port Harcourt"/>
    <s v="P002"/>
    <x v="2"/>
    <s v="Chairs"/>
    <s v="Chairs Model 2"/>
    <n v="1044.72"/>
    <n v="10"/>
    <n v="0"/>
    <x v="3267"/>
    <n v="2023"/>
    <x v="0"/>
    <n v="0.25"/>
    <s v="Profit"/>
    <s v="Large Order"/>
  </r>
  <r>
    <s v="O03529"/>
    <x v="347"/>
    <d v="2023-04-14T00:00:00"/>
    <s v="C089"/>
    <x v="9"/>
    <x v="2"/>
    <x v="2"/>
    <s v="Enugu"/>
    <s v="Enugu"/>
    <s v="P016"/>
    <x v="0"/>
    <s v="Binders"/>
    <s v="Binders Model 1"/>
    <n v="683.15"/>
    <n v="6"/>
    <n v="0.05"/>
    <x v="3268"/>
    <n v="2023"/>
    <x v="4"/>
    <n v="0.20999780428895559"/>
    <s v="Profit"/>
    <s v="Small Order"/>
  </r>
  <r>
    <s v="O03530"/>
    <x v="709"/>
    <d v="2024-06-01T00:00:00"/>
    <s v="C047"/>
    <x v="30"/>
    <x v="0"/>
    <x v="1"/>
    <s v="Kaduna"/>
    <s v="Kaduna"/>
    <s v="P002"/>
    <x v="2"/>
    <s v="Chairs"/>
    <s v="Chairs Model 2"/>
    <n v="938.83"/>
    <n v="9"/>
    <n v="0"/>
    <x v="3269"/>
    <n v="2024"/>
    <x v="2"/>
    <n v="0.25000266288891493"/>
    <s v="Profit"/>
    <s v="Small Order"/>
  </r>
  <r>
    <s v="O03531"/>
    <x v="155"/>
    <d v="2024-12-06T00:00:00"/>
    <s v="C094"/>
    <x v="31"/>
    <x v="1"/>
    <x v="0"/>
    <s v="Rivers"/>
    <s v="Port Harcourt"/>
    <s v="P029"/>
    <x v="1"/>
    <s v="Accessories"/>
    <s v="Accessories Model 4"/>
    <n v="377.71"/>
    <n v="6"/>
    <n v="0.05"/>
    <x v="1776"/>
    <n v="2024"/>
    <x v="5"/>
    <n v="0.21000238278044001"/>
    <s v="Profit"/>
    <s v="Small Order"/>
  </r>
  <r>
    <s v="O03532"/>
    <x v="700"/>
    <d v="2024-11-29T00:00:00"/>
    <s v="C026"/>
    <x v="50"/>
    <x v="1"/>
    <x v="0"/>
    <s v="Rivers"/>
    <s v="Port Harcourt"/>
    <s v="P016"/>
    <x v="0"/>
    <s v="Binders"/>
    <s v="Binders Model 1"/>
    <n v="1033.47"/>
    <n v="9"/>
    <n v="0"/>
    <x v="3270"/>
    <n v="2024"/>
    <x v="9"/>
    <n v="0.25000241903490183"/>
    <s v="Profit"/>
    <s v="Large Order"/>
  </r>
  <r>
    <s v="O03533"/>
    <x v="538"/>
    <d v="2024-04-08T00:00:00"/>
    <s v="C055"/>
    <x v="46"/>
    <x v="1"/>
    <x v="2"/>
    <s v="Enugu"/>
    <s v="Enugu"/>
    <s v="P011"/>
    <x v="0"/>
    <s v="Paper"/>
    <s v="Paper Model 1"/>
    <n v="1974.58"/>
    <n v="9"/>
    <n v="0.3"/>
    <x v="3271"/>
    <n v="2024"/>
    <x v="4"/>
    <n v="1.0002127034609893E-2"/>
    <s v="Profit"/>
    <s v="Large Order"/>
  </r>
  <r>
    <s v="O03534"/>
    <x v="237"/>
    <d v="2023-08-14T00:00:00"/>
    <s v="C040"/>
    <x v="52"/>
    <x v="0"/>
    <x v="1"/>
    <s v="Kaduna"/>
    <s v="Kaduna"/>
    <s v="P021"/>
    <x v="1"/>
    <s v="Phones"/>
    <s v="Phones Model 1"/>
    <n v="895.3"/>
    <n v="10"/>
    <n v="0.3"/>
    <x v="3272"/>
    <n v="2023"/>
    <x v="0"/>
    <n v="9.9966491678766898E-3"/>
    <s v="Profit"/>
    <s v="Small Order"/>
  </r>
  <r>
    <s v="O03535"/>
    <x v="59"/>
    <d v="2023-05-19T00:00:00"/>
    <s v="C028"/>
    <x v="92"/>
    <x v="1"/>
    <x v="0"/>
    <s v="Rivers"/>
    <s v="Port Harcourt"/>
    <s v="P019"/>
    <x v="0"/>
    <s v="Binders"/>
    <s v="Binders Model 4"/>
    <n v="370.38"/>
    <n v="3"/>
    <n v="0.2"/>
    <x v="3273"/>
    <n v="2023"/>
    <x v="2"/>
    <n v="8.9988660294832337E-2"/>
    <s v="Profit"/>
    <s v="Small Order"/>
  </r>
  <r>
    <s v="O03536"/>
    <x v="541"/>
    <d v="2023-02-23T00:00:00"/>
    <s v="C085"/>
    <x v="43"/>
    <x v="2"/>
    <x v="2"/>
    <s v="Enugu"/>
    <s v="Enugu"/>
    <s v="P027"/>
    <x v="1"/>
    <s v="Accessories"/>
    <s v="Accessories Model 2"/>
    <n v="858.71"/>
    <n v="7"/>
    <n v="0.05"/>
    <x v="3274"/>
    <n v="2023"/>
    <x v="8"/>
    <n v="0.21000104808375356"/>
    <s v="Profit"/>
    <s v="Small Order"/>
  </r>
  <r>
    <s v="O03537"/>
    <x v="459"/>
    <d v="2024-10-25T00:00:00"/>
    <s v="C094"/>
    <x v="31"/>
    <x v="1"/>
    <x v="2"/>
    <s v="Enugu"/>
    <s v="Enugu"/>
    <s v="P017"/>
    <x v="0"/>
    <s v="Binders"/>
    <s v="Binders Model 2"/>
    <n v="1230.1199999999999"/>
    <n v="7"/>
    <n v="0.1"/>
    <x v="3275"/>
    <n v="2024"/>
    <x v="6"/>
    <n v="0.16999967482847203"/>
    <s v="Profit"/>
    <s v="Large Order"/>
  </r>
  <r>
    <s v="O03538"/>
    <x v="618"/>
    <d v="2024-05-21T00:00:00"/>
    <s v="C044"/>
    <x v="26"/>
    <x v="0"/>
    <x v="3"/>
    <s v="Lagos"/>
    <s v="Ikeja"/>
    <s v="P021"/>
    <x v="1"/>
    <s v="Phones"/>
    <s v="Phones Model 1"/>
    <n v="270.64"/>
    <n v="1"/>
    <n v="0.1"/>
    <x v="3276"/>
    <n v="2024"/>
    <x v="2"/>
    <n v="0.17000443393437778"/>
    <s v="Profit"/>
    <s v="Small Order"/>
  </r>
  <r>
    <s v="O03539"/>
    <x v="500"/>
    <d v="2024-12-05T00:00:00"/>
    <s v="C097"/>
    <x v="94"/>
    <x v="2"/>
    <x v="0"/>
    <s v="Rivers"/>
    <s v="Port Harcourt"/>
    <s v="P012"/>
    <x v="0"/>
    <s v="Paper"/>
    <s v="Paper Model 2"/>
    <n v="1114.6400000000001"/>
    <n v="7"/>
    <n v="0.1"/>
    <x v="3277"/>
    <n v="2024"/>
    <x v="5"/>
    <n v="0.17000107658077943"/>
    <s v="Profit"/>
    <s v="Large Order"/>
  </r>
  <r>
    <s v="O03540"/>
    <x v="167"/>
    <d v="2024-12-18T00:00:00"/>
    <s v="C082"/>
    <x v="20"/>
    <x v="2"/>
    <x v="0"/>
    <s v="Rivers"/>
    <s v="Port Harcourt"/>
    <s v="P025"/>
    <x v="1"/>
    <s v="Phones"/>
    <s v="Phones Model 5"/>
    <n v="394.22"/>
    <n v="9"/>
    <n v="0"/>
    <x v="3278"/>
    <n v="2024"/>
    <x v="5"/>
    <n v="0.25001268327329917"/>
    <s v="Profit"/>
    <s v="Small Order"/>
  </r>
  <r>
    <s v="O03541"/>
    <x v="466"/>
    <d v="2024-12-01T00:00:00"/>
    <s v="C058"/>
    <x v="78"/>
    <x v="1"/>
    <x v="2"/>
    <s v="Enugu"/>
    <s v="Enugu"/>
    <s v="P022"/>
    <x v="1"/>
    <s v="Phones"/>
    <s v="Phones Model 2"/>
    <n v="734.37"/>
    <n v="6"/>
    <n v="0.2"/>
    <x v="3279"/>
    <n v="2024"/>
    <x v="9"/>
    <n v="8.9995506352383681E-2"/>
    <s v="Profit"/>
    <s v="Small Order"/>
  </r>
  <r>
    <s v="O03542"/>
    <x v="407"/>
    <d v="2023-03-26T00:00:00"/>
    <s v="C051"/>
    <x v="67"/>
    <x v="1"/>
    <x v="3"/>
    <s v="Lagos"/>
    <s v="Ikeja"/>
    <s v="P001"/>
    <x v="2"/>
    <s v="Chairs"/>
    <s v="Chairs Model 1"/>
    <n v="1101.67"/>
    <n v="7"/>
    <n v="0.1"/>
    <x v="3280"/>
    <n v="2023"/>
    <x v="3"/>
    <n v="0.16999645991993972"/>
    <s v="Profit"/>
    <s v="Large Order"/>
  </r>
  <r>
    <s v="O03543"/>
    <x v="222"/>
    <d v="2023-08-23T00:00:00"/>
    <s v="C085"/>
    <x v="43"/>
    <x v="2"/>
    <x v="2"/>
    <s v="Enugu"/>
    <s v="Enugu"/>
    <s v="P013"/>
    <x v="0"/>
    <s v="Paper"/>
    <s v="Paper Model 3"/>
    <n v="110.61"/>
    <n v="7"/>
    <n v="0.05"/>
    <x v="3281"/>
    <n v="2023"/>
    <x v="0"/>
    <n v="0.21001717747039148"/>
    <s v="Profit"/>
    <s v="Small Order"/>
  </r>
  <r>
    <s v="O03544"/>
    <x v="479"/>
    <d v="2023-09-29T00:00:00"/>
    <s v="C007"/>
    <x v="88"/>
    <x v="0"/>
    <x v="0"/>
    <s v="Rivers"/>
    <s v="Port Harcourt"/>
    <s v="P014"/>
    <x v="0"/>
    <s v="Paper"/>
    <s v="Paper Model 4"/>
    <n v="143.69"/>
    <n v="9"/>
    <n v="0.3"/>
    <x v="1886"/>
    <n v="2023"/>
    <x v="11"/>
    <n v="1.0021574222284084E-2"/>
    <s v="Profit"/>
    <s v="Small Order"/>
  </r>
  <r>
    <s v="O03545"/>
    <x v="534"/>
    <d v="2023-05-29T00:00:00"/>
    <s v="C089"/>
    <x v="9"/>
    <x v="2"/>
    <x v="0"/>
    <s v="Rivers"/>
    <s v="Port Harcourt"/>
    <s v="P024"/>
    <x v="1"/>
    <s v="Phones"/>
    <s v="Phones Model 4"/>
    <n v="1980.44"/>
    <n v="7"/>
    <n v="0.1"/>
    <x v="3282"/>
    <n v="2023"/>
    <x v="2"/>
    <n v="0.16999757629617662"/>
    <s v="Profit"/>
    <s v="Large Order"/>
  </r>
  <r>
    <s v="O03546"/>
    <x v="256"/>
    <d v="2023-08-25T00:00:00"/>
    <s v="C016"/>
    <x v="61"/>
    <x v="2"/>
    <x v="2"/>
    <s v="Enugu"/>
    <s v="Enugu"/>
    <s v="P003"/>
    <x v="2"/>
    <s v="Chairs"/>
    <s v="Chairs Model 3"/>
    <n v="709.25"/>
    <n v="3"/>
    <n v="0.1"/>
    <x v="2239"/>
    <n v="2023"/>
    <x v="0"/>
    <n v="0.16999647514980612"/>
    <s v="Profit"/>
    <s v="Small Order"/>
  </r>
  <r>
    <s v="O03547"/>
    <x v="577"/>
    <d v="2023-09-29T00:00:00"/>
    <s v="C040"/>
    <x v="52"/>
    <x v="0"/>
    <x v="3"/>
    <s v="Lagos"/>
    <s v="Ikeja"/>
    <s v="P016"/>
    <x v="0"/>
    <s v="Binders"/>
    <s v="Binders Model 1"/>
    <n v="1747.64"/>
    <n v="6"/>
    <n v="0.2"/>
    <x v="3283"/>
    <n v="2023"/>
    <x v="11"/>
    <n v="9.000137328053831E-2"/>
    <s v="Profit"/>
    <s v="Large Order"/>
  </r>
  <r>
    <s v="O03548"/>
    <x v="517"/>
    <d v="2023-08-12T00:00:00"/>
    <s v="C019"/>
    <x v="36"/>
    <x v="2"/>
    <x v="2"/>
    <s v="Enugu"/>
    <s v="Enugu"/>
    <s v="P002"/>
    <x v="2"/>
    <s v="Chairs"/>
    <s v="Chairs Model 2"/>
    <n v="1012.79"/>
    <n v="6"/>
    <n v="0.2"/>
    <x v="3284"/>
    <n v="2023"/>
    <x v="0"/>
    <n v="8.9998913891329899E-2"/>
    <s v="Profit"/>
    <s v="Large Order"/>
  </r>
  <r>
    <s v="O03549"/>
    <x v="259"/>
    <d v="2024-07-11T00:00:00"/>
    <s v="C026"/>
    <x v="50"/>
    <x v="1"/>
    <x v="1"/>
    <s v="Kaduna"/>
    <s v="Kaduna"/>
    <s v="P015"/>
    <x v="0"/>
    <s v="Paper"/>
    <s v="Paper Model 5"/>
    <n v="1840.98"/>
    <n v="9"/>
    <n v="0.1"/>
    <x v="3285"/>
    <n v="2024"/>
    <x v="1"/>
    <n v="0.17000184684244263"/>
    <s v="Profit"/>
    <s v="Large Order"/>
  </r>
  <r>
    <s v="O03550"/>
    <x v="63"/>
    <d v="2024-10-03T00:00:00"/>
    <s v="C062"/>
    <x v="95"/>
    <x v="1"/>
    <x v="1"/>
    <s v="Kaduna"/>
    <s v="Kaduna"/>
    <s v="P015"/>
    <x v="0"/>
    <s v="Paper"/>
    <s v="Paper Model 5"/>
    <n v="239.26"/>
    <n v="9"/>
    <n v="0.3"/>
    <x v="2616"/>
    <n v="2024"/>
    <x v="11"/>
    <n v="9.9891331605784506E-3"/>
    <s v="Profit"/>
    <s v="Small Order"/>
  </r>
  <r>
    <s v="O03551"/>
    <x v="235"/>
    <d v="2024-08-29T00:00:00"/>
    <s v="C098"/>
    <x v="14"/>
    <x v="0"/>
    <x v="1"/>
    <s v="Kaduna"/>
    <s v="Kaduna"/>
    <s v="P026"/>
    <x v="1"/>
    <s v="Accessories"/>
    <s v="Accessories Model 1"/>
    <n v="1812.78"/>
    <n v="7"/>
    <n v="0"/>
    <x v="3286"/>
    <n v="2024"/>
    <x v="0"/>
    <n v="0.24999724180540386"/>
    <s v="Profit"/>
    <s v="Large Order"/>
  </r>
  <r>
    <s v="O03552"/>
    <x v="425"/>
    <d v="2024-08-02T00:00:00"/>
    <s v="C090"/>
    <x v="93"/>
    <x v="2"/>
    <x v="1"/>
    <s v="Kaduna"/>
    <s v="Kaduna"/>
    <s v="P025"/>
    <x v="1"/>
    <s v="Phones"/>
    <s v="Phones Model 5"/>
    <n v="1691.54"/>
    <n v="5"/>
    <n v="0.1"/>
    <x v="3287"/>
    <n v="2024"/>
    <x v="1"/>
    <n v="0.16999893588091325"/>
    <s v="Profit"/>
    <s v="Large Order"/>
  </r>
  <r>
    <s v="O03553"/>
    <x v="472"/>
    <d v="2023-09-11T00:00:00"/>
    <s v="C019"/>
    <x v="36"/>
    <x v="2"/>
    <x v="3"/>
    <s v="Lagos"/>
    <s v="Ikeja"/>
    <s v="P001"/>
    <x v="2"/>
    <s v="Chairs"/>
    <s v="Chairs Model 1"/>
    <n v="1702.65"/>
    <n v="5"/>
    <n v="0.05"/>
    <x v="3288"/>
    <n v="2023"/>
    <x v="11"/>
    <n v="0.21000205561918187"/>
    <s v="Profit"/>
    <s v="Large Order"/>
  </r>
  <r>
    <s v="O03554"/>
    <x v="521"/>
    <d v="2024-05-05T00:00:00"/>
    <s v="C094"/>
    <x v="31"/>
    <x v="1"/>
    <x v="3"/>
    <s v="Lagos"/>
    <s v="Ikeja"/>
    <s v="P018"/>
    <x v="0"/>
    <s v="Binders"/>
    <s v="Binders Model 3"/>
    <n v="260.47000000000003"/>
    <n v="8"/>
    <n v="0.2"/>
    <x v="3289"/>
    <n v="2024"/>
    <x v="4"/>
    <n v="8.9991169808423227E-2"/>
    <s v="Profit"/>
    <s v="Small Order"/>
  </r>
  <r>
    <s v="O03555"/>
    <x v="364"/>
    <d v="2023-06-23T00:00:00"/>
    <s v="C088"/>
    <x v="27"/>
    <x v="1"/>
    <x v="1"/>
    <s v="Kaduna"/>
    <s v="Kaduna"/>
    <s v="P018"/>
    <x v="0"/>
    <s v="Binders"/>
    <s v="Binders Model 3"/>
    <n v="113.29"/>
    <n v="8"/>
    <n v="0.2"/>
    <x v="3290"/>
    <n v="2023"/>
    <x v="10"/>
    <n v="9.0034424927178031E-2"/>
    <s v="Profit"/>
    <s v="Small Order"/>
  </r>
  <r>
    <s v="O03556"/>
    <x v="444"/>
    <d v="2023-05-31T00:00:00"/>
    <s v="C050"/>
    <x v="4"/>
    <x v="1"/>
    <x v="3"/>
    <s v="Lagos"/>
    <s v="Ikeja"/>
    <s v="P013"/>
    <x v="0"/>
    <s v="Paper"/>
    <s v="Paper Model 3"/>
    <n v="1345.74"/>
    <n v="5"/>
    <n v="0.05"/>
    <x v="2614"/>
    <n v="2023"/>
    <x v="2"/>
    <n v="0.21000341819370755"/>
    <s v="Profit"/>
    <s v="Large Order"/>
  </r>
  <r>
    <s v="O03557"/>
    <x v="700"/>
    <d v="2024-11-25T00:00:00"/>
    <s v="C013"/>
    <x v="86"/>
    <x v="0"/>
    <x v="0"/>
    <s v="Rivers"/>
    <s v="Port Harcourt"/>
    <s v="P024"/>
    <x v="1"/>
    <s v="Phones"/>
    <s v="Phones Model 4"/>
    <n v="1634.93"/>
    <n v="2"/>
    <n v="0"/>
    <x v="3291"/>
    <n v="2024"/>
    <x v="9"/>
    <n v="0.24999847088254543"/>
    <s v="Profit"/>
    <s v="Large Order"/>
  </r>
  <r>
    <s v="O03558"/>
    <x v="198"/>
    <d v="2024-07-03T00:00:00"/>
    <s v="C021"/>
    <x v="73"/>
    <x v="2"/>
    <x v="3"/>
    <s v="Lagos"/>
    <s v="Ikeja"/>
    <s v="P020"/>
    <x v="0"/>
    <s v="Binders"/>
    <s v="Binders Model 5"/>
    <n v="1246.97"/>
    <n v="1"/>
    <n v="0"/>
    <x v="3292"/>
    <n v="2024"/>
    <x v="10"/>
    <n v="0.24999799514021989"/>
    <s v="Profit"/>
    <s v="Large Order"/>
  </r>
  <r>
    <s v="O03559"/>
    <x v="699"/>
    <d v="2024-10-20T00:00:00"/>
    <s v="C098"/>
    <x v="14"/>
    <x v="0"/>
    <x v="3"/>
    <s v="Lagos"/>
    <s v="Ikeja"/>
    <s v="P021"/>
    <x v="1"/>
    <s v="Phones"/>
    <s v="Phones Model 1"/>
    <n v="1451.15"/>
    <n v="4"/>
    <n v="0.2"/>
    <x v="3293"/>
    <n v="2024"/>
    <x v="6"/>
    <n v="8.9997588119767075E-2"/>
    <s v="Profit"/>
    <s v="Large Order"/>
  </r>
  <r>
    <s v="O03560"/>
    <x v="246"/>
    <d v="2024-06-19T00:00:00"/>
    <s v="C066"/>
    <x v="63"/>
    <x v="1"/>
    <x v="1"/>
    <s v="Kaduna"/>
    <s v="Kaduna"/>
    <s v="P013"/>
    <x v="0"/>
    <s v="Paper"/>
    <s v="Paper Model 3"/>
    <n v="1639.81"/>
    <n v="2"/>
    <n v="0.1"/>
    <x v="3294"/>
    <n v="2024"/>
    <x v="10"/>
    <n v="0.17000140260152091"/>
    <s v="Profit"/>
    <s v="Large Order"/>
  </r>
  <r>
    <s v="O03561"/>
    <x v="715"/>
    <d v="2023-01-24T00:00:00"/>
    <s v="C057"/>
    <x v="70"/>
    <x v="1"/>
    <x v="0"/>
    <s v="Rivers"/>
    <s v="Port Harcourt"/>
    <s v="P015"/>
    <x v="0"/>
    <s v="Paper"/>
    <s v="Paper Model 5"/>
    <n v="1646.31"/>
    <n v="8"/>
    <n v="0.05"/>
    <x v="3295"/>
    <n v="2023"/>
    <x v="7"/>
    <n v="0.21000297635317772"/>
    <s v="Profit"/>
    <s v="Large Order"/>
  </r>
  <r>
    <s v="O03562"/>
    <x v="501"/>
    <d v="2024-10-10T00:00:00"/>
    <s v="C018"/>
    <x v="5"/>
    <x v="0"/>
    <x v="3"/>
    <s v="Lagos"/>
    <s v="Ikeja"/>
    <s v="P025"/>
    <x v="1"/>
    <s v="Phones"/>
    <s v="Phones Model 5"/>
    <n v="1122.52"/>
    <n v="5"/>
    <n v="0.1"/>
    <x v="3296"/>
    <n v="2024"/>
    <x v="6"/>
    <n v="0.17000142536435878"/>
    <s v="Profit"/>
    <s v="Large Order"/>
  </r>
  <r>
    <s v="O03563"/>
    <x v="694"/>
    <d v="2023-09-06T00:00:00"/>
    <s v="C033"/>
    <x v="16"/>
    <x v="2"/>
    <x v="1"/>
    <s v="Kaduna"/>
    <s v="Kaduna"/>
    <s v="P010"/>
    <x v="2"/>
    <s v="Tables"/>
    <s v="Tables Model 5"/>
    <n v="868.47"/>
    <n v="7"/>
    <n v="0.2"/>
    <x v="3297"/>
    <n v="2023"/>
    <x v="11"/>
    <n v="8.9997351664421327E-2"/>
    <s v="Profit"/>
    <s v="Small Order"/>
  </r>
  <r>
    <s v="O03564"/>
    <x v="113"/>
    <d v="2023-03-30T00:00:00"/>
    <s v="C100"/>
    <x v="74"/>
    <x v="2"/>
    <x v="1"/>
    <s v="Kaduna"/>
    <s v="Kaduna"/>
    <s v="P013"/>
    <x v="0"/>
    <s v="Paper"/>
    <s v="Paper Model 3"/>
    <n v="686.86"/>
    <n v="3"/>
    <n v="0.1"/>
    <x v="3298"/>
    <n v="2023"/>
    <x v="3"/>
    <n v="0.17000553242291006"/>
    <s v="Profit"/>
    <s v="Small Order"/>
  </r>
  <r>
    <s v="O03565"/>
    <x v="292"/>
    <d v="2023-12-23T00:00:00"/>
    <s v="C027"/>
    <x v="15"/>
    <x v="2"/>
    <x v="1"/>
    <s v="Kaduna"/>
    <s v="Kaduna"/>
    <s v="P006"/>
    <x v="2"/>
    <s v="Tables"/>
    <s v="Tables Model 1"/>
    <n v="1664.58"/>
    <n v="7"/>
    <n v="0.3"/>
    <x v="3014"/>
    <n v="2023"/>
    <x v="5"/>
    <n v="1.0002523158995061E-2"/>
    <s v="Profit"/>
    <s v="Large Order"/>
  </r>
  <r>
    <s v="O03566"/>
    <x v="660"/>
    <d v="2024-12-27T00:00:00"/>
    <s v="C004"/>
    <x v="33"/>
    <x v="1"/>
    <x v="2"/>
    <s v="Enugu"/>
    <s v="Enugu"/>
    <s v="P026"/>
    <x v="1"/>
    <s v="Accessories"/>
    <s v="Accessories Model 1"/>
    <n v="1013.65"/>
    <n v="9"/>
    <n v="0"/>
    <x v="3299"/>
    <n v="2024"/>
    <x v="5"/>
    <n v="0.2499975336654664"/>
    <s v="Profit"/>
    <s v="Large Order"/>
  </r>
  <r>
    <s v="O03567"/>
    <x v="284"/>
    <d v="2023-07-01T00:00:00"/>
    <s v="C020"/>
    <x v="12"/>
    <x v="0"/>
    <x v="3"/>
    <s v="Lagos"/>
    <s v="Ikeja"/>
    <s v="P014"/>
    <x v="0"/>
    <s v="Paper"/>
    <s v="Paper Model 4"/>
    <n v="304.64999999999998"/>
    <n v="6"/>
    <n v="0"/>
    <x v="3300"/>
    <n v="2023"/>
    <x v="10"/>
    <n v="0.24999179386180864"/>
    <s v="Profit"/>
    <s v="Small Order"/>
  </r>
  <r>
    <s v="O03568"/>
    <x v="198"/>
    <d v="2024-06-28T00:00:00"/>
    <s v="C053"/>
    <x v="65"/>
    <x v="1"/>
    <x v="0"/>
    <s v="Rivers"/>
    <s v="Port Harcourt"/>
    <s v="P007"/>
    <x v="2"/>
    <s v="Tables"/>
    <s v="Tables Model 2"/>
    <n v="1388.52"/>
    <n v="5"/>
    <n v="0"/>
    <x v="3301"/>
    <n v="2024"/>
    <x v="10"/>
    <n v="0.25"/>
    <s v="Profit"/>
    <s v="Large Order"/>
  </r>
  <r>
    <s v="O03569"/>
    <x v="74"/>
    <d v="2023-05-26T00:00:00"/>
    <s v="C061"/>
    <x v="62"/>
    <x v="2"/>
    <x v="3"/>
    <s v="Lagos"/>
    <s v="Ikeja"/>
    <s v="P020"/>
    <x v="0"/>
    <s v="Binders"/>
    <s v="Binders Model 5"/>
    <n v="728.56"/>
    <n v="1"/>
    <n v="0.2"/>
    <x v="3302"/>
    <n v="2023"/>
    <x v="2"/>
    <n v="8.9999450971779943E-2"/>
    <s v="Profit"/>
    <s v="Small Order"/>
  </r>
  <r>
    <s v="O03570"/>
    <x v="283"/>
    <d v="2023-10-05T00:00:00"/>
    <s v="C041"/>
    <x v="54"/>
    <x v="2"/>
    <x v="0"/>
    <s v="Rivers"/>
    <s v="Port Harcourt"/>
    <s v="P028"/>
    <x v="1"/>
    <s v="Accessories"/>
    <s v="Accessories Model 3"/>
    <n v="1934.14"/>
    <n v="6"/>
    <n v="0"/>
    <x v="3303"/>
    <n v="2023"/>
    <x v="6"/>
    <n v="0.25000258512827406"/>
    <s v="Profit"/>
    <s v="Large Order"/>
  </r>
  <r>
    <s v="O03571"/>
    <x v="657"/>
    <d v="2024-05-07T00:00:00"/>
    <s v="C013"/>
    <x v="86"/>
    <x v="0"/>
    <x v="3"/>
    <s v="Lagos"/>
    <s v="Ikeja"/>
    <s v="P015"/>
    <x v="0"/>
    <s v="Paper"/>
    <s v="Paper Model 5"/>
    <n v="396.71"/>
    <n v="7"/>
    <n v="0.1"/>
    <x v="3304"/>
    <n v="2024"/>
    <x v="2"/>
    <n v="0.16999823548687959"/>
    <s v="Profit"/>
    <s v="Small Order"/>
  </r>
  <r>
    <s v="O03572"/>
    <x v="587"/>
    <d v="2024-01-08T00:00:00"/>
    <s v="C076"/>
    <x v="42"/>
    <x v="2"/>
    <x v="0"/>
    <s v="Rivers"/>
    <s v="Port Harcourt"/>
    <s v="P002"/>
    <x v="2"/>
    <s v="Chairs"/>
    <s v="Chairs Model 2"/>
    <n v="1204.47"/>
    <n v="7"/>
    <n v="0.3"/>
    <x v="3305"/>
    <n v="2024"/>
    <x v="7"/>
    <n v="9.9960978687721556E-3"/>
    <s v="Profit"/>
    <s v="Large Order"/>
  </r>
  <r>
    <s v="O03573"/>
    <x v="182"/>
    <d v="2023-12-26T00:00:00"/>
    <s v="C032"/>
    <x v="48"/>
    <x v="0"/>
    <x v="2"/>
    <s v="Enugu"/>
    <s v="Enugu"/>
    <s v="P018"/>
    <x v="0"/>
    <s v="Binders"/>
    <s v="Binders Model 3"/>
    <n v="617.80999999999995"/>
    <n v="10"/>
    <n v="0.1"/>
    <x v="2358"/>
    <n v="2023"/>
    <x v="5"/>
    <n v="0.1700037228274065"/>
    <s v="Profit"/>
    <s v="Small Order"/>
  </r>
  <r>
    <s v="O03574"/>
    <x v="470"/>
    <d v="2023-11-24T00:00:00"/>
    <s v="C091"/>
    <x v="57"/>
    <x v="2"/>
    <x v="0"/>
    <s v="Rivers"/>
    <s v="Port Harcourt"/>
    <s v="P004"/>
    <x v="2"/>
    <s v="Chairs"/>
    <s v="Chairs Model 4"/>
    <n v="616.66999999999996"/>
    <n v="2"/>
    <n v="0.1"/>
    <x v="3306"/>
    <n v="2023"/>
    <x v="9"/>
    <n v="0.16999367570986104"/>
    <s v="Profit"/>
    <s v="Small Order"/>
  </r>
  <r>
    <s v="O03575"/>
    <x v="631"/>
    <d v="2024-03-26T00:00:00"/>
    <s v="C072"/>
    <x v="2"/>
    <x v="0"/>
    <x v="2"/>
    <s v="Enugu"/>
    <s v="Enugu"/>
    <s v="P014"/>
    <x v="0"/>
    <s v="Paper"/>
    <s v="Paper Model 4"/>
    <n v="1411.09"/>
    <n v="10"/>
    <n v="0.3"/>
    <x v="3307"/>
    <n v="2024"/>
    <x v="3"/>
    <n v="9.9993621951824478E-3"/>
    <s v="Profit"/>
    <s v="Large Order"/>
  </r>
  <r>
    <s v="O03576"/>
    <x v="133"/>
    <d v="2024-08-25T00:00:00"/>
    <s v="C053"/>
    <x v="65"/>
    <x v="1"/>
    <x v="0"/>
    <s v="Rivers"/>
    <s v="Port Harcourt"/>
    <s v="P017"/>
    <x v="0"/>
    <s v="Binders"/>
    <s v="Binders Model 2"/>
    <n v="1351.57"/>
    <n v="6"/>
    <n v="0.3"/>
    <x v="226"/>
    <n v="2024"/>
    <x v="0"/>
    <n v="1.0003181485235688E-2"/>
    <s v="Profit"/>
    <s v="Large Order"/>
  </r>
  <r>
    <s v="O03577"/>
    <x v="6"/>
    <d v="2023-12-15T00:00:00"/>
    <s v="C055"/>
    <x v="46"/>
    <x v="1"/>
    <x v="0"/>
    <s v="Rivers"/>
    <s v="Port Harcourt"/>
    <s v="P018"/>
    <x v="0"/>
    <s v="Binders"/>
    <s v="Binders Model 3"/>
    <n v="1721.89"/>
    <n v="4"/>
    <n v="0.3"/>
    <x v="565"/>
    <n v="2023"/>
    <x v="5"/>
    <n v="1.0000638832910348E-2"/>
    <s v="Profit"/>
    <s v="Large Order"/>
  </r>
  <r>
    <s v="O03578"/>
    <x v="605"/>
    <d v="2024-07-06T00:00:00"/>
    <s v="C066"/>
    <x v="63"/>
    <x v="1"/>
    <x v="2"/>
    <s v="Enugu"/>
    <s v="Enugu"/>
    <s v="P026"/>
    <x v="1"/>
    <s v="Accessories"/>
    <s v="Accessories Model 1"/>
    <n v="482.28"/>
    <n v="4"/>
    <n v="0.1"/>
    <x v="3308"/>
    <n v="2024"/>
    <x v="10"/>
    <n v="0.17000497636227918"/>
    <s v="Profit"/>
    <s v="Small Order"/>
  </r>
  <r>
    <s v="O03579"/>
    <x v="220"/>
    <d v="2023-01-18T00:00:00"/>
    <s v="C099"/>
    <x v="13"/>
    <x v="1"/>
    <x v="1"/>
    <s v="Kaduna"/>
    <s v="Kaduna"/>
    <s v="P002"/>
    <x v="2"/>
    <s v="Chairs"/>
    <s v="Chairs Model 2"/>
    <n v="1622.13"/>
    <n v="4"/>
    <n v="0"/>
    <x v="3309"/>
    <n v="2023"/>
    <x v="7"/>
    <n v="0.24999845881649432"/>
    <s v="Profit"/>
    <s v="Large Order"/>
  </r>
  <r>
    <s v="O03580"/>
    <x v="598"/>
    <d v="2023-09-17T00:00:00"/>
    <s v="C057"/>
    <x v="70"/>
    <x v="1"/>
    <x v="0"/>
    <s v="Rivers"/>
    <s v="Port Harcourt"/>
    <s v="P030"/>
    <x v="1"/>
    <s v="Accessories"/>
    <s v="Accessories Model 5"/>
    <n v="795.25"/>
    <n v="1"/>
    <n v="0.2"/>
    <x v="2432"/>
    <n v="2023"/>
    <x v="11"/>
    <n v="8.9996856334486008E-2"/>
    <s v="Profit"/>
    <s v="Small Order"/>
  </r>
  <r>
    <s v="O03581"/>
    <x v="228"/>
    <d v="2024-03-22T00:00:00"/>
    <s v="C065"/>
    <x v="68"/>
    <x v="1"/>
    <x v="1"/>
    <s v="Kaduna"/>
    <s v="Kaduna"/>
    <s v="P009"/>
    <x v="2"/>
    <s v="Tables"/>
    <s v="Tables Model 4"/>
    <n v="268.93"/>
    <n v="6"/>
    <n v="0.2"/>
    <x v="3310"/>
    <n v="2024"/>
    <x v="3"/>
    <n v="8.9986241772952058E-2"/>
    <s v="Profit"/>
    <s v="Small Order"/>
  </r>
  <r>
    <s v="O03582"/>
    <x v="41"/>
    <d v="2024-11-20T00:00:00"/>
    <s v="C029"/>
    <x v="38"/>
    <x v="2"/>
    <x v="1"/>
    <s v="Kaduna"/>
    <s v="Kaduna"/>
    <s v="P016"/>
    <x v="0"/>
    <s v="Binders"/>
    <s v="Binders Model 1"/>
    <n v="1942.54"/>
    <n v="3"/>
    <n v="0.1"/>
    <x v="3311"/>
    <n v="2024"/>
    <x v="9"/>
    <n v="0.1699990733781544"/>
    <s v="Profit"/>
    <s v="Large Order"/>
  </r>
  <r>
    <s v="O03583"/>
    <x v="710"/>
    <d v="2024-05-29T00:00:00"/>
    <s v="C041"/>
    <x v="54"/>
    <x v="2"/>
    <x v="0"/>
    <s v="Rivers"/>
    <s v="Port Harcourt"/>
    <s v="P016"/>
    <x v="0"/>
    <s v="Binders"/>
    <s v="Binders Model 1"/>
    <n v="822.96"/>
    <n v="6"/>
    <n v="0.3"/>
    <x v="3312"/>
    <n v="2024"/>
    <x v="2"/>
    <n v="1.0000486050354817E-2"/>
    <s v="Profit"/>
    <s v="Small Order"/>
  </r>
  <r>
    <s v="O03584"/>
    <x v="210"/>
    <d v="2024-04-16T00:00:00"/>
    <s v="C079"/>
    <x v="6"/>
    <x v="2"/>
    <x v="3"/>
    <s v="Lagos"/>
    <s v="Ikeja"/>
    <s v="P017"/>
    <x v="0"/>
    <s v="Binders"/>
    <s v="Binders Model 2"/>
    <n v="338.25"/>
    <n v="10"/>
    <n v="0.05"/>
    <x v="3313"/>
    <n v="2024"/>
    <x v="4"/>
    <n v="0.20999260901699926"/>
    <s v="Profit"/>
    <s v="Small Order"/>
  </r>
  <r>
    <s v="O03585"/>
    <x v="134"/>
    <d v="2023-08-22T00:00:00"/>
    <s v="C099"/>
    <x v="13"/>
    <x v="1"/>
    <x v="0"/>
    <s v="Rivers"/>
    <s v="Port Harcourt"/>
    <s v="P029"/>
    <x v="1"/>
    <s v="Accessories"/>
    <s v="Accessories Model 4"/>
    <n v="1025.43"/>
    <n v="6"/>
    <n v="0.2"/>
    <x v="3314"/>
    <n v="2023"/>
    <x v="0"/>
    <n v="9.0001267760841788E-2"/>
    <s v="Profit"/>
    <s v="Large Order"/>
  </r>
  <r>
    <s v="O03586"/>
    <x v="86"/>
    <d v="2024-09-08T00:00:00"/>
    <s v="C011"/>
    <x v="1"/>
    <x v="1"/>
    <x v="0"/>
    <s v="Rivers"/>
    <s v="Port Harcourt"/>
    <s v="P007"/>
    <x v="2"/>
    <s v="Tables"/>
    <s v="Tables Model 2"/>
    <n v="1149.25"/>
    <n v="3"/>
    <n v="0.2"/>
    <x v="3315"/>
    <n v="2024"/>
    <x v="11"/>
    <n v="8.9997824668261922E-2"/>
    <s v="Profit"/>
    <s v="Large Order"/>
  </r>
  <r>
    <s v="O03587"/>
    <x v="650"/>
    <d v="2023-06-13T00:00:00"/>
    <s v="C012"/>
    <x v="34"/>
    <x v="2"/>
    <x v="2"/>
    <s v="Enugu"/>
    <s v="Enugu"/>
    <s v="P027"/>
    <x v="1"/>
    <s v="Accessories"/>
    <s v="Accessories Model 2"/>
    <n v="1301.97"/>
    <n v="9"/>
    <n v="0.2"/>
    <x v="1700"/>
    <n v="2023"/>
    <x v="10"/>
    <n v="9.0002073780501859E-2"/>
    <s v="Profit"/>
    <s v="Large Order"/>
  </r>
  <r>
    <s v="O03588"/>
    <x v="579"/>
    <d v="2024-08-27T00:00:00"/>
    <s v="C098"/>
    <x v="14"/>
    <x v="0"/>
    <x v="1"/>
    <s v="Kaduna"/>
    <s v="Kaduna"/>
    <s v="P006"/>
    <x v="2"/>
    <s v="Tables"/>
    <s v="Tables Model 1"/>
    <n v="1803.62"/>
    <n v="5"/>
    <n v="0.1"/>
    <x v="3316"/>
    <n v="2024"/>
    <x v="0"/>
    <n v="0.17000255042636478"/>
    <s v="Profit"/>
    <s v="Large Order"/>
  </r>
  <r>
    <s v="O03589"/>
    <x v="485"/>
    <d v="2024-12-24T00:00:00"/>
    <s v="C057"/>
    <x v="70"/>
    <x v="1"/>
    <x v="1"/>
    <s v="Kaduna"/>
    <s v="Kaduna"/>
    <s v="P011"/>
    <x v="0"/>
    <s v="Paper"/>
    <s v="Paper Model 1"/>
    <n v="1211.6300000000001"/>
    <n v="4"/>
    <n v="0.1"/>
    <x v="3317"/>
    <n v="2024"/>
    <x v="5"/>
    <n v="0.17000239346995369"/>
    <s v="Profit"/>
    <s v="Large Order"/>
  </r>
  <r>
    <s v="O03590"/>
    <x v="577"/>
    <d v="2023-09-30T00:00:00"/>
    <s v="C013"/>
    <x v="86"/>
    <x v="0"/>
    <x v="3"/>
    <s v="Lagos"/>
    <s v="Ikeja"/>
    <s v="P024"/>
    <x v="1"/>
    <s v="Phones"/>
    <s v="Phones Model 4"/>
    <n v="1168.55"/>
    <n v="1"/>
    <n v="0.2"/>
    <x v="3318"/>
    <n v="2023"/>
    <x v="11"/>
    <n v="9.0000427880706863E-2"/>
    <s v="Profit"/>
    <s v="Large Order"/>
  </r>
  <r>
    <s v="O03591"/>
    <x v="62"/>
    <d v="2023-05-03T00:00:00"/>
    <s v="C093"/>
    <x v="83"/>
    <x v="1"/>
    <x v="3"/>
    <s v="Lagos"/>
    <s v="Ikeja"/>
    <s v="P003"/>
    <x v="2"/>
    <s v="Chairs"/>
    <s v="Chairs Model 3"/>
    <n v="525.01"/>
    <n v="1"/>
    <n v="0.2"/>
    <x v="3319"/>
    <n v="2023"/>
    <x v="2"/>
    <n v="8.9998285746938161E-2"/>
    <s v="Profit"/>
    <s v="Small Order"/>
  </r>
  <r>
    <s v="O03592"/>
    <x v="586"/>
    <d v="2023-11-18T00:00:00"/>
    <s v="C004"/>
    <x v="33"/>
    <x v="1"/>
    <x v="0"/>
    <s v="Rivers"/>
    <s v="Port Harcourt"/>
    <s v="P001"/>
    <x v="2"/>
    <s v="Chairs"/>
    <s v="Chairs Model 1"/>
    <n v="628.36"/>
    <n v="10"/>
    <n v="0.1"/>
    <x v="3320"/>
    <n v="2023"/>
    <x v="9"/>
    <n v="0.16999809026672608"/>
    <s v="Profit"/>
    <s v="Small Order"/>
  </r>
  <r>
    <s v="O03593"/>
    <x v="238"/>
    <d v="2024-03-16T00:00:00"/>
    <s v="C031"/>
    <x v="90"/>
    <x v="1"/>
    <x v="2"/>
    <s v="Enugu"/>
    <s v="Enugu"/>
    <s v="P012"/>
    <x v="0"/>
    <s v="Paper"/>
    <s v="Paper Model 2"/>
    <n v="565.78"/>
    <n v="2"/>
    <n v="0.3"/>
    <x v="3321"/>
    <n v="2024"/>
    <x v="3"/>
    <n v="1.0003888437201739E-2"/>
    <s v="Profit"/>
    <s v="Small Order"/>
  </r>
  <r>
    <s v="O03594"/>
    <x v="373"/>
    <d v="2024-05-13T00:00:00"/>
    <s v="C002"/>
    <x v="19"/>
    <x v="2"/>
    <x v="1"/>
    <s v="Kaduna"/>
    <s v="Kaduna"/>
    <s v="P028"/>
    <x v="1"/>
    <s v="Accessories"/>
    <s v="Accessories Model 3"/>
    <n v="1680.78"/>
    <n v="3"/>
    <n v="0.2"/>
    <x v="1428"/>
    <n v="2024"/>
    <x v="2"/>
    <n v="8.9999881007627416E-2"/>
    <s v="Profit"/>
    <s v="Large Order"/>
  </r>
  <r>
    <s v="O03595"/>
    <x v="507"/>
    <d v="2024-11-05T00:00:00"/>
    <s v="C084"/>
    <x v="53"/>
    <x v="0"/>
    <x v="2"/>
    <s v="Enugu"/>
    <s v="Enugu"/>
    <s v="P012"/>
    <x v="0"/>
    <s v="Paper"/>
    <s v="Paper Model 2"/>
    <n v="100.18"/>
    <n v="4"/>
    <n v="0.2"/>
    <x v="3322"/>
    <n v="2024"/>
    <x v="9"/>
    <n v="9.003793172289877E-2"/>
    <s v="Profit"/>
    <s v="Small Order"/>
  </r>
  <r>
    <s v="O03596"/>
    <x v="440"/>
    <d v="2024-04-16T00:00:00"/>
    <s v="C088"/>
    <x v="27"/>
    <x v="1"/>
    <x v="1"/>
    <s v="Kaduna"/>
    <s v="Kaduna"/>
    <s v="P022"/>
    <x v="1"/>
    <s v="Phones"/>
    <s v="Phones Model 2"/>
    <n v="1672.46"/>
    <n v="5"/>
    <n v="0"/>
    <x v="3323"/>
    <n v="2024"/>
    <x v="4"/>
    <n v="0.25000298960812217"/>
    <s v="Profit"/>
    <s v="Large Order"/>
  </r>
  <r>
    <s v="O03597"/>
    <x v="49"/>
    <d v="2023-04-22T00:00:00"/>
    <s v="C036"/>
    <x v="84"/>
    <x v="1"/>
    <x v="1"/>
    <s v="Kaduna"/>
    <s v="Kaduna"/>
    <s v="P006"/>
    <x v="2"/>
    <s v="Tables"/>
    <s v="Tables Model 1"/>
    <n v="789.01"/>
    <n v="9"/>
    <n v="0.1"/>
    <x v="3324"/>
    <n v="2023"/>
    <x v="4"/>
    <n v="0.16999784540119897"/>
    <s v="Profit"/>
    <s v="Small Order"/>
  </r>
  <r>
    <s v="O03598"/>
    <x v="478"/>
    <d v="2024-07-17T00:00:00"/>
    <s v="C050"/>
    <x v="4"/>
    <x v="1"/>
    <x v="1"/>
    <s v="Kaduna"/>
    <s v="Kaduna"/>
    <s v="P017"/>
    <x v="0"/>
    <s v="Binders"/>
    <s v="Binders Model 2"/>
    <n v="334.22"/>
    <n v="10"/>
    <n v="0.1"/>
    <x v="3325"/>
    <n v="2024"/>
    <x v="1"/>
    <n v="0.17000777930704325"/>
    <s v="Profit"/>
    <s v="Small Order"/>
  </r>
  <r>
    <s v="O03599"/>
    <x v="203"/>
    <d v="2023-07-26T00:00:00"/>
    <s v="C019"/>
    <x v="36"/>
    <x v="2"/>
    <x v="3"/>
    <s v="Lagos"/>
    <s v="Ikeja"/>
    <s v="P010"/>
    <x v="2"/>
    <s v="Tables"/>
    <s v="Tables Model 5"/>
    <n v="505.52"/>
    <n v="8"/>
    <n v="0.2"/>
    <x v="3326"/>
    <n v="2023"/>
    <x v="1"/>
    <n v="9.0006330115524613E-2"/>
    <s v="Profit"/>
    <s v="Small Order"/>
  </r>
  <r>
    <s v="O03600"/>
    <x v="38"/>
    <d v="2024-07-21T00:00:00"/>
    <s v="C093"/>
    <x v="83"/>
    <x v="1"/>
    <x v="1"/>
    <s v="Kaduna"/>
    <s v="Kaduna"/>
    <s v="P004"/>
    <x v="2"/>
    <s v="Chairs"/>
    <s v="Chairs Model 4"/>
    <n v="1999.93"/>
    <n v="5"/>
    <n v="0.1"/>
    <x v="3327"/>
    <n v="2024"/>
    <x v="1"/>
    <n v="0.17000095003325116"/>
    <s v="Profit"/>
    <s v="Large Order"/>
  </r>
  <r>
    <s v="O03601"/>
    <x v="134"/>
    <d v="2023-08-22T00:00:00"/>
    <s v="C028"/>
    <x v="92"/>
    <x v="1"/>
    <x v="1"/>
    <s v="Kaduna"/>
    <s v="Kaduna"/>
    <s v="P013"/>
    <x v="0"/>
    <s v="Paper"/>
    <s v="Paper Model 3"/>
    <n v="1486.72"/>
    <n v="9"/>
    <n v="0.05"/>
    <x v="3328"/>
    <n v="2023"/>
    <x v="0"/>
    <n v="0.20999919285406798"/>
    <s v="Profit"/>
    <s v="Large Order"/>
  </r>
  <r>
    <s v="O03602"/>
    <x v="648"/>
    <d v="2024-03-10T00:00:00"/>
    <s v="C047"/>
    <x v="30"/>
    <x v="0"/>
    <x v="2"/>
    <s v="Enugu"/>
    <s v="Enugu"/>
    <s v="P013"/>
    <x v="0"/>
    <s v="Paper"/>
    <s v="Paper Model 3"/>
    <n v="1744.62"/>
    <n v="2"/>
    <n v="0.1"/>
    <x v="3329"/>
    <n v="2024"/>
    <x v="3"/>
    <n v="0.17000263667732801"/>
    <s v="Profit"/>
    <s v="Large Order"/>
  </r>
  <r>
    <s v="O03603"/>
    <x v="693"/>
    <d v="2023-01-09T00:00:00"/>
    <s v="C012"/>
    <x v="34"/>
    <x v="2"/>
    <x v="2"/>
    <s v="Enugu"/>
    <s v="Enugu"/>
    <s v="P004"/>
    <x v="2"/>
    <s v="Chairs"/>
    <s v="Chairs Model 4"/>
    <n v="1622.71"/>
    <n v="3"/>
    <n v="0.05"/>
    <x v="3330"/>
    <n v="2023"/>
    <x v="7"/>
    <n v="0.21000055462775233"/>
    <s v="Profit"/>
    <s v="Large Order"/>
  </r>
  <r>
    <s v="O03604"/>
    <x v="289"/>
    <d v="2023-12-10T00:00:00"/>
    <s v="C020"/>
    <x v="12"/>
    <x v="0"/>
    <x v="2"/>
    <s v="Enugu"/>
    <s v="Enugu"/>
    <s v="P007"/>
    <x v="2"/>
    <s v="Tables"/>
    <s v="Tables Model 2"/>
    <n v="1527.98"/>
    <n v="3"/>
    <n v="0"/>
    <x v="3331"/>
    <n v="2023"/>
    <x v="5"/>
    <n v="0.25000327229413999"/>
    <s v="Profit"/>
    <s v="Large Order"/>
  </r>
  <r>
    <s v="O03605"/>
    <x v="329"/>
    <d v="2024-06-24T00:00:00"/>
    <s v="C079"/>
    <x v="6"/>
    <x v="2"/>
    <x v="2"/>
    <s v="Enugu"/>
    <s v="Enugu"/>
    <s v="P023"/>
    <x v="1"/>
    <s v="Phones"/>
    <s v="Phones Model 3"/>
    <n v="748.49"/>
    <n v="8"/>
    <n v="0.2"/>
    <x v="3332"/>
    <n v="2024"/>
    <x v="10"/>
    <n v="8.9994522304907218E-2"/>
    <s v="Profit"/>
    <s v="Small Order"/>
  </r>
  <r>
    <s v="O03606"/>
    <x v="572"/>
    <d v="2024-08-31T00:00:00"/>
    <s v="C022"/>
    <x v="85"/>
    <x v="1"/>
    <x v="1"/>
    <s v="Kaduna"/>
    <s v="Kaduna"/>
    <s v="P019"/>
    <x v="0"/>
    <s v="Binders"/>
    <s v="Binders Model 4"/>
    <n v="676.25"/>
    <n v="3"/>
    <n v="0.3"/>
    <x v="3333"/>
    <n v="2024"/>
    <x v="0"/>
    <n v="9.9963031423290199E-3"/>
    <s v="Profit"/>
    <s v="Small Order"/>
  </r>
  <r>
    <s v="O03607"/>
    <x v="32"/>
    <d v="2023-10-28T00:00:00"/>
    <s v="C059"/>
    <x v="60"/>
    <x v="0"/>
    <x v="1"/>
    <s v="Kaduna"/>
    <s v="Kaduna"/>
    <s v="P019"/>
    <x v="0"/>
    <s v="Binders"/>
    <s v="Binders Model 4"/>
    <n v="1462.6"/>
    <n v="8"/>
    <n v="0.1"/>
    <x v="3334"/>
    <n v="2023"/>
    <x v="6"/>
    <n v="0.16999863257213182"/>
    <s v="Profit"/>
    <s v="Large Order"/>
  </r>
  <r>
    <s v="O03608"/>
    <x v="148"/>
    <d v="2023-01-23T00:00:00"/>
    <s v="C058"/>
    <x v="78"/>
    <x v="1"/>
    <x v="3"/>
    <s v="Lagos"/>
    <s v="Ikeja"/>
    <s v="P030"/>
    <x v="1"/>
    <s v="Accessories"/>
    <s v="Accessories Model 5"/>
    <n v="1017.52"/>
    <n v="2"/>
    <n v="0.2"/>
    <x v="3335"/>
    <n v="2023"/>
    <x v="7"/>
    <n v="9.0003144901328727E-2"/>
    <s v="Profit"/>
    <s v="Large Order"/>
  </r>
  <r>
    <s v="O03609"/>
    <x v="486"/>
    <d v="2024-09-14T00:00:00"/>
    <s v="C075"/>
    <x v="97"/>
    <x v="0"/>
    <x v="2"/>
    <s v="Enugu"/>
    <s v="Enugu"/>
    <s v="P029"/>
    <x v="1"/>
    <s v="Accessories"/>
    <s v="Accessories Model 4"/>
    <n v="1728.51"/>
    <n v="1"/>
    <n v="0.05"/>
    <x v="3336"/>
    <n v="2024"/>
    <x v="11"/>
    <n v="0.2100016777455728"/>
    <s v="Profit"/>
    <s v="Large Order"/>
  </r>
  <r>
    <s v="O03610"/>
    <x v="189"/>
    <d v="2023-11-13T00:00:00"/>
    <s v="C029"/>
    <x v="38"/>
    <x v="2"/>
    <x v="0"/>
    <s v="Rivers"/>
    <s v="Port Harcourt"/>
    <s v="P020"/>
    <x v="0"/>
    <s v="Binders"/>
    <s v="Binders Model 5"/>
    <n v="888.89"/>
    <n v="4"/>
    <n v="0.1"/>
    <x v="3337"/>
    <n v="2023"/>
    <x v="9"/>
    <n v="0.16999853750182814"/>
    <s v="Profit"/>
    <s v="Small Order"/>
  </r>
  <r>
    <s v="O03611"/>
    <x v="398"/>
    <d v="2024-07-23T00:00:00"/>
    <s v="C069"/>
    <x v="44"/>
    <x v="2"/>
    <x v="2"/>
    <s v="Enugu"/>
    <s v="Enugu"/>
    <s v="P008"/>
    <x v="2"/>
    <s v="Tables"/>
    <s v="Tables Model 3"/>
    <n v="943.08"/>
    <n v="4"/>
    <n v="0.3"/>
    <x v="3338"/>
    <n v="2024"/>
    <x v="1"/>
    <n v="9.9991517156550868E-3"/>
    <s v="Profit"/>
    <s v="Small Order"/>
  </r>
  <r>
    <s v="O03612"/>
    <x v="170"/>
    <d v="2024-07-04T00:00:00"/>
    <s v="C009"/>
    <x v="66"/>
    <x v="0"/>
    <x v="2"/>
    <s v="Enugu"/>
    <s v="Enugu"/>
    <s v="P012"/>
    <x v="0"/>
    <s v="Paper"/>
    <s v="Paper Model 2"/>
    <n v="611.76"/>
    <n v="7"/>
    <n v="0.1"/>
    <x v="3339"/>
    <n v="2024"/>
    <x v="1"/>
    <n v="0.17000130770236693"/>
    <s v="Profit"/>
    <s v="Small Order"/>
  </r>
  <r>
    <s v="O03613"/>
    <x v="92"/>
    <d v="2023-03-10T00:00:00"/>
    <s v="C062"/>
    <x v="95"/>
    <x v="1"/>
    <x v="1"/>
    <s v="Kaduna"/>
    <s v="Kaduna"/>
    <s v="P010"/>
    <x v="2"/>
    <s v="Tables"/>
    <s v="Tables Model 5"/>
    <n v="892.39"/>
    <n v="3"/>
    <n v="0.05"/>
    <x v="3340"/>
    <n v="2023"/>
    <x v="3"/>
    <n v="0.2099978708860476"/>
    <s v="Profit"/>
    <s v="Small Order"/>
  </r>
  <r>
    <s v="O03614"/>
    <x v="126"/>
    <d v="2024-11-08T00:00:00"/>
    <s v="C025"/>
    <x v="87"/>
    <x v="0"/>
    <x v="3"/>
    <s v="Lagos"/>
    <s v="Ikeja"/>
    <s v="P006"/>
    <x v="2"/>
    <s v="Tables"/>
    <s v="Tables Model 1"/>
    <n v="933.47"/>
    <n v="4"/>
    <n v="0.2"/>
    <x v="3341"/>
    <n v="2024"/>
    <x v="9"/>
    <n v="8.9997536075074727E-2"/>
    <s v="Profit"/>
    <s v="Small Order"/>
  </r>
  <r>
    <s v="O03615"/>
    <x v="216"/>
    <d v="2023-05-15T00:00:00"/>
    <s v="C034"/>
    <x v="96"/>
    <x v="1"/>
    <x v="3"/>
    <s v="Lagos"/>
    <s v="Ikeja"/>
    <s v="P026"/>
    <x v="1"/>
    <s v="Accessories"/>
    <s v="Accessories Model 1"/>
    <n v="834.75"/>
    <n v="7"/>
    <n v="0.05"/>
    <x v="1538"/>
    <n v="2023"/>
    <x v="2"/>
    <n v="0.21000299490865529"/>
    <s v="Profit"/>
    <s v="Small Order"/>
  </r>
  <r>
    <s v="O03616"/>
    <x v="416"/>
    <d v="2023-08-11T00:00:00"/>
    <s v="C014"/>
    <x v="45"/>
    <x v="2"/>
    <x v="3"/>
    <s v="Lagos"/>
    <s v="Ikeja"/>
    <s v="P017"/>
    <x v="0"/>
    <s v="Binders"/>
    <s v="Binders Model 2"/>
    <n v="1337.22"/>
    <n v="5"/>
    <n v="0.1"/>
    <x v="3342"/>
    <n v="2023"/>
    <x v="0"/>
    <n v="0.17000194433227145"/>
    <s v="Profit"/>
    <s v="Large Order"/>
  </r>
  <r>
    <s v="O03617"/>
    <x v="593"/>
    <d v="2023-04-23T00:00:00"/>
    <s v="C099"/>
    <x v="13"/>
    <x v="1"/>
    <x v="3"/>
    <s v="Lagos"/>
    <s v="Ikeja"/>
    <s v="P009"/>
    <x v="2"/>
    <s v="Tables"/>
    <s v="Tables Model 4"/>
    <n v="759.08"/>
    <n v="1"/>
    <n v="0"/>
    <x v="3343"/>
    <n v="2023"/>
    <x v="4"/>
    <n v="0.25"/>
    <s v="Profit"/>
    <s v="Small Order"/>
  </r>
  <r>
    <s v="O03618"/>
    <x v="175"/>
    <d v="2024-10-14T00:00:00"/>
    <s v="C094"/>
    <x v="31"/>
    <x v="1"/>
    <x v="2"/>
    <s v="Enugu"/>
    <s v="Enugu"/>
    <s v="P009"/>
    <x v="2"/>
    <s v="Tables"/>
    <s v="Tables Model 4"/>
    <n v="216.78"/>
    <n v="8"/>
    <n v="0"/>
    <x v="3344"/>
    <n v="2024"/>
    <x v="6"/>
    <n v="0.25002306485838177"/>
    <s v="Profit"/>
    <s v="Small Order"/>
  </r>
  <r>
    <s v="O03619"/>
    <x v="213"/>
    <d v="2024-11-27T00:00:00"/>
    <s v="C070"/>
    <x v="3"/>
    <x v="2"/>
    <x v="2"/>
    <s v="Enugu"/>
    <s v="Enugu"/>
    <s v="P001"/>
    <x v="2"/>
    <s v="Chairs"/>
    <s v="Chairs Model 1"/>
    <n v="1422.93"/>
    <n v="8"/>
    <n v="0"/>
    <x v="3345"/>
    <n v="2024"/>
    <x v="9"/>
    <n v="0.24999824306185126"/>
    <s v="Profit"/>
    <s v="Large Order"/>
  </r>
  <r>
    <s v="O03620"/>
    <x v="369"/>
    <d v="2024-06-09T00:00:00"/>
    <s v="C023"/>
    <x v="40"/>
    <x v="0"/>
    <x v="1"/>
    <s v="Kaduna"/>
    <s v="Kaduna"/>
    <s v="P025"/>
    <x v="1"/>
    <s v="Phones"/>
    <s v="Phones Model 5"/>
    <n v="1140.6500000000001"/>
    <n v="8"/>
    <n v="0"/>
    <x v="3346"/>
    <n v="2024"/>
    <x v="10"/>
    <n v="0.24999780826721607"/>
    <s v="Profit"/>
    <s v="Large Order"/>
  </r>
  <r>
    <s v="O03621"/>
    <x v="111"/>
    <d v="2024-08-27T00:00:00"/>
    <s v="C001"/>
    <x v="18"/>
    <x v="0"/>
    <x v="3"/>
    <s v="Lagos"/>
    <s v="Ikeja"/>
    <s v="P024"/>
    <x v="1"/>
    <s v="Phones"/>
    <s v="Phones Model 4"/>
    <n v="507.06"/>
    <n v="10"/>
    <n v="0.1"/>
    <x v="3347"/>
    <n v="2024"/>
    <x v="0"/>
    <n v="0.16999960556936064"/>
    <s v="Profit"/>
    <s v="Small Order"/>
  </r>
  <r>
    <s v="O03622"/>
    <x v="228"/>
    <d v="2024-03-23T00:00:00"/>
    <s v="C083"/>
    <x v="71"/>
    <x v="1"/>
    <x v="1"/>
    <s v="Kaduna"/>
    <s v="Kaduna"/>
    <s v="P007"/>
    <x v="2"/>
    <s v="Tables"/>
    <s v="Tables Model 2"/>
    <n v="132.1"/>
    <n v="9"/>
    <n v="0.3"/>
    <x v="3348"/>
    <n v="2024"/>
    <x v="3"/>
    <n v="9.9924299772899336E-3"/>
    <s v="Profit"/>
    <s v="Small Order"/>
  </r>
  <r>
    <s v="O03623"/>
    <x v="117"/>
    <d v="2024-07-23T00:00:00"/>
    <s v="C018"/>
    <x v="5"/>
    <x v="0"/>
    <x v="1"/>
    <s v="Kaduna"/>
    <s v="Kaduna"/>
    <s v="P019"/>
    <x v="0"/>
    <s v="Binders"/>
    <s v="Binders Model 4"/>
    <n v="440.8"/>
    <n v="1"/>
    <n v="0"/>
    <x v="3349"/>
    <n v="2024"/>
    <x v="1"/>
    <n v="0.25"/>
    <s v="Profit"/>
    <s v="Small Order"/>
  </r>
  <r>
    <s v="O03624"/>
    <x v="648"/>
    <d v="2024-03-15T00:00:00"/>
    <s v="C002"/>
    <x v="19"/>
    <x v="2"/>
    <x v="3"/>
    <s v="Lagos"/>
    <s v="Ikeja"/>
    <s v="P022"/>
    <x v="1"/>
    <s v="Phones"/>
    <s v="Phones Model 2"/>
    <n v="636.25"/>
    <n v="4"/>
    <n v="0.1"/>
    <x v="3350"/>
    <n v="2024"/>
    <x v="3"/>
    <n v="0.16999607072691553"/>
    <s v="Profit"/>
    <s v="Small Order"/>
  </r>
  <r>
    <s v="O03625"/>
    <x v="312"/>
    <d v="2023-08-04T00:00:00"/>
    <s v="C021"/>
    <x v="73"/>
    <x v="2"/>
    <x v="0"/>
    <s v="Rivers"/>
    <s v="Port Harcourt"/>
    <s v="P002"/>
    <x v="2"/>
    <s v="Chairs"/>
    <s v="Chairs Model 2"/>
    <n v="1331.62"/>
    <n v="2"/>
    <n v="0.1"/>
    <x v="3351"/>
    <n v="2023"/>
    <x v="0"/>
    <n v="0.17000345443895407"/>
    <s v="Profit"/>
    <s v="Large Order"/>
  </r>
  <r>
    <s v="O03626"/>
    <x v="137"/>
    <d v="2024-02-21T00:00:00"/>
    <s v="C022"/>
    <x v="85"/>
    <x v="1"/>
    <x v="3"/>
    <s v="Lagos"/>
    <s v="Ikeja"/>
    <s v="P003"/>
    <x v="2"/>
    <s v="Chairs"/>
    <s v="Chairs Model 3"/>
    <n v="1708.43"/>
    <n v="6"/>
    <n v="0.3"/>
    <x v="3352"/>
    <n v="2024"/>
    <x v="8"/>
    <n v="9.9974830692507143E-3"/>
    <s v="Profit"/>
    <s v="Large Order"/>
  </r>
  <r>
    <s v="O03627"/>
    <x v="51"/>
    <d v="2024-06-04T00:00:00"/>
    <s v="C082"/>
    <x v="20"/>
    <x v="2"/>
    <x v="0"/>
    <s v="Rivers"/>
    <s v="Port Harcourt"/>
    <s v="P024"/>
    <x v="1"/>
    <s v="Phones"/>
    <s v="Phones Model 4"/>
    <n v="1893.34"/>
    <n v="1"/>
    <n v="0"/>
    <x v="3353"/>
    <n v="2024"/>
    <x v="2"/>
    <n v="0.2499973591642283"/>
    <s v="Profit"/>
    <s v="Large Order"/>
  </r>
  <r>
    <s v="O03628"/>
    <x v="358"/>
    <d v="2024-02-28T00:00:00"/>
    <s v="C058"/>
    <x v="78"/>
    <x v="1"/>
    <x v="2"/>
    <s v="Enugu"/>
    <s v="Enugu"/>
    <s v="P011"/>
    <x v="0"/>
    <s v="Paper"/>
    <s v="Paper Model 1"/>
    <n v="1796.76"/>
    <n v="3"/>
    <n v="0.05"/>
    <x v="3354"/>
    <n v="2024"/>
    <x v="8"/>
    <n v="0.21000022262294352"/>
    <s v="Profit"/>
    <s v="Large Order"/>
  </r>
  <r>
    <s v="O03629"/>
    <x v="314"/>
    <d v="2024-09-25T00:00:00"/>
    <s v="C045"/>
    <x v="8"/>
    <x v="2"/>
    <x v="3"/>
    <s v="Lagos"/>
    <s v="Ikeja"/>
    <s v="P002"/>
    <x v="2"/>
    <s v="Chairs"/>
    <s v="Chairs Model 2"/>
    <n v="1528.81"/>
    <n v="8"/>
    <n v="0.3"/>
    <x v="3355"/>
    <n v="2024"/>
    <x v="11"/>
    <n v="1.0001242796685003E-2"/>
    <s v="Profit"/>
    <s v="Large Order"/>
  </r>
  <r>
    <s v="O03630"/>
    <x v="654"/>
    <d v="2023-10-25T00:00:00"/>
    <s v="C013"/>
    <x v="86"/>
    <x v="0"/>
    <x v="0"/>
    <s v="Rivers"/>
    <s v="Port Harcourt"/>
    <s v="P014"/>
    <x v="0"/>
    <s v="Paper"/>
    <s v="Paper Model 4"/>
    <n v="1694.33"/>
    <n v="1"/>
    <n v="0.05"/>
    <x v="3356"/>
    <n v="2023"/>
    <x v="6"/>
    <n v="0.21000041314265816"/>
    <s v="Profit"/>
    <s v="Large Order"/>
  </r>
  <r>
    <s v="O03631"/>
    <x v="671"/>
    <d v="2024-03-13T00:00:00"/>
    <s v="C015"/>
    <x v="39"/>
    <x v="2"/>
    <x v="3"/>
    <s v="Lagos"/>
    <s v="Ikeja"/>
    <s v="P018"/>
    <x v="0"/>
    <s v="Binders"/>
    <s v="Binders Model 3"/>
    <n v="1251.7"/>
    <n v="7"/>
    <n v="0.3"/>
    <x v="3357"/>
    <n v="2024"/>
    <x v="3"/>
    <n v="1.000239674043301E-2"/>
    <s v="Profit"/>
    <s v="Large Order"/>
  </r>
  <r>
    <s v="O03632"/>
    <x v="462"/>
    <d v="2024-08-25T00:00:00"/>
    <s v="C096"/>
    <x v="23"/>
    <x v="2"/>
    <x v="0"/>
    <s v="Rivers"/>
    <s v="Port Harcourt"/>
    <s v="P019"/>
    <x v="0"/>
    <s v="Binders"/>
    <s v="Binders Model 4"/>
    <n v="59.75"/>
    <n v="4"/>
    <n v="0.3"/>
    <x v="1127"/>
    <n v="2024"/>
    <x v="0"/>
    <n v="1.00418410041841E-2"/>
    <s v="Profit"/>
    <s v="Small Order"/>
  </r>
  <r>
    <s v="O03633"/>
    <x v="662"/>
    <d v="2023-01-24T00:00:00"/>
    <s v="C087"/>
    <x v="11"/>
    <x v="1"/>
    <x v="2"/>
    <s v="Enugu"/>
    <s v="Enugu"/>
    <s v="P022"/>
    <x v="1"/>
    <s v="Phones"/>
    <s v="Phones Model 2"/>
    <n v="1461.62"/>
    <n v="2"/>
    <n v="0.2"/>
    <x v="3358"/>
    <n v="2023"/>
    <x v="7"/>
    <n v="9.0002873523898158E-2"/>
    <s v="Profit"/>
    <s v="Large Order"/>
  </r>
  <r>
    <s v="O03634"/>
    <x v="390"/>
    <d v="2023-06-08T00:00:00"/>
    <s v="C093"/>
    <x v="83"/>
    <x v="1"/>
    <x v="3"/>
    <s v="Lagos"/>
    <s v="Ikeja"/>
    <s v="P019"/>
    <x v="0"/>
    <s v="Binders"/>
    <s v="Binders Model 4"/>
    <n v="703.56"/>
    <n v="9"/>
    <n v="0.1"/>
    <x v="779"/>
    <n v="2023"/>
    <x v="10"/>
    <n v="0.17000682244584686"/>
    <s v="Profit"/>
    <s v="Small Order"/>
  </r>
  <r>
    <s v="O03635"/>
    <x v="233"/>
    <d v="2023-04-07T00:00:00"/>
    <s v="C037"/>
    <x v="25"/>
    <x v="0"/>
    <x v="0"/>
    <s v="Rivers"/>
    <s v="Port Harcourt"/>
    <s v="P011"/>
    <x v="0"/>
    <s v="Paper"/>
    <s v="Paper Model 1"/>
    <n v="1124.5"/>
    <n v="8"/>
    <n v="0.1"/>
    <x v="1451"/>
    <n v="2023"/>
    <x v="4"/>
    <n v="0.1699955535793686"/>
    <s v="Profit"/>
    <s v="Large Order"/>
  </r>
  <r>
    <s v="O03636"/>
    <x v="69"/>
    <d v="2023-01-31T00:00:00"/>
    <s v="C070"/>
    <x v="3"/>
    <x v="2"/>
    <x v="2"/>
    <s v="Enugu"/>
    <s v="Enugu"/>
    <s v="P024"/>
    <x v="1"/>
    <s v="Phones"/>
    <s v="Phones Model 4"/>
    <n v="1065.1500000000001"/>
    <n v="8"/>
    <n v="0.1"/>
    <x v="3359"/>
    <n v="2023"/>
    <x v="7"/>
    <n v="0.17000422475707647"/>
    <s v="Profit"/>
    <s v="Large Order"/>
  </r>
  <r>
    <s v="O03637"/>
    <x v="126"/>
    <d v="2024-11-13T00:00:00"/>
    <s v="C016"/>
    <x v="61"/>
    <x v="2"/>
    <x v="1"/>
    <s v="Kaduna"/>
    <s v="Kaduna"/>
    <s v="P024"/>
    <x v="1"/>
    <s v="Phones"/>
    <s v="Phones Model 4"/>
    <n v="1751.72"/>
    <n v="10"/>
    <n v="0"/>
    <x v="3360"/>
    <n v="2024"/>
    <x v="9"/>
    <n v="0.25"/>
    <s v="Profit"/>
    <s v="Large Order"/>
  </r>
  <r>
    <s v="O03638"/>
    <x v="728"/>
    <d v="2023-06-12T00:00:00"/>
    <s v="C093"/>
    <x v="83"/>
    <x v="1"/>
    <x v="0"/>
    <s v="Rivers"/>
    <s v="Port Harcourt"/>
    <s v="P016"/>
    <x v="0"/>
    <s v="Binders"/>
    <s v="Binders Model 1"/>
    <n v="830.62"/>
    <n v="3"/>
    <n v="0.05"/>
    <x v="3361"/>
    <n v="2023"/>
    <x v="10"/>
    <n v="0.20999975921600733"/>
    <s v="Profit"/>
    <s v="Small Order"/>
  </r>
  <r>
    <s v="O03639"/>
    <x v="211"/>
    <d v="2023-01-17T00:00:00"/>
    <s v="C064"/>
    <x v="76"/>
    <x v="2"/>
    <x v="2"/>
    <s v="Enugu"/>
    <s v="Enugu"/>
    <s v="P030"/>
    <x v="1"/>
    <s v="Accessories"/>
    <s v="Accessories Model 5"/>
    <n v="1178.56"/>
    <n v="4"/>
    <n v="0"/>
    <x v="2047"/>
    <n v="2023"/>
    <x v="7"/>
    <n v="0.25"/>
    <s v="Profit"/>
    <s v="Large Order"/>
  </r>
  <r>
    <s v="O03640"/>
    <x v="34"/>
    <d v="2024-11-26T00:00:00"/>
    <s v="C038"/>
    <x v="28"/>
    <x v="2"/>
    <x v="1"/>
    <s v="Kaduna"/>
    <s v="Kaduna"/>
    <s v="P013"/>
    <x v="0"/>
    <s v="Paper"/>
    <s v="Paper Model 3"/>
    <n v="344.71"/>
    <n v="10"/>
    <n v="0.2"/>
    <x v="3362"/>
    <n v="2024"/>
    <x v="9"/>
    <n v="8.9988686141974417E-2"/>
    <s v="Profit"/>
    <s v="Small Order"/>
  </r>
  <r>
    <s v="O03641"/>
    <x v="452"/>
    <d v="2024-05-08T00:00:00"/>
    <s v="C056"/>
    <x v="17"/>
    <x v="0"/>
    <x v="0"/>
    <s v="Rivers"/>
    <s v="Port Harcourt"/>
    <s v="P026"/>
    <x v="1"/>
    <s v="Accessories"/>
    <s v="Accessories Model 1"/>
    <n v="67.36"/>
    <n v="6"/>
    <n v="0.3"/>
    <x v="3363"/>
    <n v="2024"/>
    <x v="2"/>
    <n v="9.9465558194774348E-3"/>
    <s v="Profit"/>
    <s v="Small Order"/>
  </r>
  <r>
    <s v="O03642"/>
    <x v="415"/>
    <d v="2024-04-08T00:00:00"/>
    <s v="C018"/>
    <x v="5"/>
    <x v="0"/>
    <x v="1"/>
    <s v="Kaduna"/>
    <s v="Kaduna"/>
    <s v="P020"/>
    <x v="0"/>
    <s v="Binders"/>
    <s v="Binders Model 5"/>
    <n v="901.34"/>
    <n v="5"/>
    <n v="0.05"/>
    <x v="3364"/>
    <n v="2024"/>
    <x v="4"/>
    <n v="0.20999844675705059"/>
    <s v="Profit"/>
    <s v="Small Order"/>
  </r>
  <r>
    <s v="O03643"/>
    <x v="244"/>
    <d v="2023-08-14T00:00:00"/>
    <s v="C051"/>
    <x v="67"/>
    <x v="1"/>
    <x v="2"/>
    <s v="Enugu"/>
    <s v="Enugu"/>
    <s v="P009"/>
    <x v="2"/>
    <s v="Tables"/>
    <s v="Tables Model 4"/>
    <n v="992.85"/>
    <n v="8"/>
    <n v="0.3"/>
    <x v="3365"/>
    <n v="2023"/>
    <x v="0"/>
    <n v="1.0001510802235988E-2"/>
    <s v="Profit"/>
    <s v="Small Order"/>
  </r>
  <r>
    <s v="O03644"/>
    <x v="503"/>
    <d v="2024-03-22T00:00:00"/>
    <s v="C072"/>
    <x v="2"/>
    <x v="0"/>
    <x v="0"/>
    <s v="Rivers"/>
    <s v="Port Harcourt"/>
    <s v="P024"/>
    <x v="1"/>
    <s v="Phones"/>
    <s v="Phones Model 4"/>
    <n v="1884.57"/>
    <n v="6"/>
    <n v="0.1"/>
    <x v="3366"/>
    <n v="2024"/>
    <x v="3"/>
    <n v="0.17000164493757197"/>
    <s v="Profit"/>
    <s v="Large Order"/>
  </r>
  <r>
    <s v="O03645"/>
    <x v="466"/>
    <d v="2024-12-04T00:00:00"/>
    <s v="C019"/>
    <x v="36"/>
    <x v="2"/>
    <x v="2"/>
    <s v="Enugu"/>
    <s v="Enugu"/>
    <s v="P014"/>
    <x v="0"/>
    <s v="Paper"/>
    <s v="Paper Model 4"/>
    <n v="1479.04"/>
    <n v="1"/>
    <n v="0.1"/>
    <x v="3367"/>
    <n v="2024"/>
    <x v="9"/>
    <n v="0.17000216356555603"/>
    <s v="Profit"/>
    <s v="Large Order"/>
  </r>
  <r>
    <s v="O03646"/>
    <x v="629"/>
    <d v="2023-03-17T00:00:00"/>
    <s v="C063"/>
    <x v="10"/>
    <x v="0"/>
    <x v="1"/>
    <s v="Kaduna"/>
    <s v="Kaduna"/>
    <s v="P016"/>
    <x v="0"/>
    <s v="Binders"/>
    <s v="Binders Model 1"/>
    <n v="514.91999999999996"/>
    <n v="8"/>
    <n v="0.3"/>
    <x v="391"/>
    <n v="2023"/>
    <x v="3"/>
    <n v="1.0001553639400296E-2"/>
    <s v="Profit"/>
    <s v="Small Order"/>
  </r>
  <r>
    <s v="O03647"/>
    <x v="97"/>
    <d v="2024-02-11T00:00:00"/>
    <s v="C010"/>
    <x v="35"/>
    <x v="2"/>
    <x v="0"/>
    <s v="Rivers"/>
    <s v="Port Harcourt"/>
    <s v="P012"/>
    <x v="0"/>
    <s v="Paper"/>
    <s v="Paper Model 2"/>
    <n v="1578.69"/>
    <n v="4"/>
    <n v="0.1"/>
    <x v="3368"/>
    <n v="2024"/>
    <x v="8"/>
    <n v="0.17000171027877542"/>
    <s v="Profit"/>
    <s v="Large Order"/>
  </r>
  <r>
    <s v="O03648"/>
    <x v="490"/>
    <d v="2023-07-12T00:00:00"/>
    <s v="C030"/>
    <x v="22"/>
    <x v="1"/>
    <x v="1"/>
    <s v="Kaduna"/>
    <s v="Kaduna"/>
    <s v="P002"/>
    <x v="2"/>
    <s v="Chairs"/>
    <s v="Chairs Model 2"/>
    <n v="1758.5"/>
    <n v="9"/>
    <n v="0"/>
    <x v="3369"/>
    <n v="2023"/>
    <x v="1"/>
    <n v="0.24999715666761443"/>
    <s v="Profit"/>
    <s v="Large Order"/>
  </r>
  <r>
    <s v="O03649"/>
    <x v="269"/>
    <d v="2023-12-27T00:00:00"/>
    <s v="C008"/>
    <x v="32"/>
    <x v="2"/>
    <x v="1"/>
    <s v="Kaduna"/>
    <s v="Kaduna"/>
    <s v="P004"/>
    <x v="2"/>
    <s v="Chairs"/>
    <s v="Chairs Model 4"/>
    <n v="1864.45"/>
    <n v="2"/>
    <n v="0.05"/>
    <x v="3370"/>
    <n v="2023"/>
    <x v="5"/>
    <n v="0.20999758641958752"/>
    <s v="Profit"/>
    <s v="Large Order"/>
  </r>
  <r>
    <s v="O03650"/>
    <x v="402"/>
    <d v="2024-11-17T00:00:00"/>
    <s v="C077"/>
    <x v="59"/>
    <x v="1"/>
    <x v="2"/>
    <s v="Enugu"/>
    <s v="Enugu"/>
    <s v="P019"/>
    <x v="0"/>
    <s v="Binders"/>
    <s v="Binders Model 4"/>
    <n v="674.33"/>
    <n v="6"/>
    <n v="0.3"/>
    <x v="394"/>
    <n v="2024"/>
    <x v="9"/>
    <n v="9.9951062536146988E-3"/>
    <s v="Profit"/>
    <s v="Small Order"/>
  </r>
  <r>
    <s v="O03651"/>
    <x v="572"/>
    <d v="2024-08-28T00:00:00"/>
    <s v="C024"/>
    <x v="77"/>
    <x v="2"/>
    <x v="3"/>
    <s v="Lagos"/>
    <s v="Ikeja"/>
    <s v="P008"/>
    <x v="2"/>
    <s v="Tables"/>
    <s v="Tables Model 3"/>
    <n v="1546.27"/>
    <n v="4"/>
    <n v="0"/>
    <x v="3371"/>
    <n v="2024"/>
    <x v="0"/>
    <n v="0.25000161679396227"/>
    <s v="Profit"/>
    <s v="Large Order"/>
  </r>
  <r>
    <s v="O03652"/>
    <x v="59"/>
    <d v="2023-05-17T00:00:00"/>
    <s v="C057"/>
    <x v="70"/>
    <x v="1"/>
    <x v="2"/>
    <s v="Enugu"/>
    <s v="Enugu"/>
    <s v="P015"/>
    <x v="0"/>
    <s v="Paper"/>
    <s v="Paper Model 5"/>
    <n v="1101.18"/>
    <n v="2"/>
    <n v="0"/>
    <x v="3372"/>
    <n v="2023"/>
    <x v="2"/>
    <n v="0.25000454058373744"/>
    <s v="Profit"/>
    <s v="Large Order"/>
  </r>
  <r>
    <s v="O03653"/>
    <x v="719"/>
    <d v="2023-03-23T00:00:00"/>
    <s v="C095"/>
    <x v="58"/>
    <x v="2"/>
    <x v="0"/>
    <s v="Rivers"/>
    <s v="Port Harcourt"/>
    <s v="P021"/>
    <x v="1"/>
    <s v="Phones"/>
    <s v="Phones Model 1"/>
    <n v="282.29000000000002"/>
    <n v="6"/>
    <n v="0.3"/>
    <x v="129"/>
    <n v="2023"/>
    <x v="3"/>
    <n v="9.989726876616244E-3"/>
    <s v="Profit"/>
    <s v="Small Order"/>
  </r>
  <r>
    <s v="O03654"/>
    <x v="665"/>
    <d v="2024-05-30T00:00:00"/>
    <s v="C081"/>
    <x v="69"/>
    <x v="0"/>
    <x v="1"/>
    <s v="Kaduna"/>
    <s v="Kaduna"/>
    <s v="P012"/>
    <x v="0"/>
    <s v="Paper"/>
    <s v="Paper Model 2"/>
    <n v="1210.2"/>
    <n v="6"/>
    <n v="0.3"/>
    <x v="3373"/>
    <n v="2024"/>
    <x v="2"/>
    <n v="9.9983473805982468E-3"/>
    <s v="Profit"/>
    <s v="Large Order"/>
  </r>
  <r>
    <s v="O03655"/>
    <x v="273"/>
    <d v="2024-08-17T00:00:00"/>
    <s v="C033"/>
    <x v="16"/>
    <x v="2"/>
    <x v="0"/>
    <s v="Rivers"/>
    <s v="Port Harcourt"/>
    <s v="P017"/>
    <x v="0"/>
    <s v="Binders"/>
    <s v="Binders Model 2"/>
    <n v="1782.24"/>
    <n v="7"/>
    <n v="0.2"/>
    <x v="3374"/>
    <n v="2024"/>
    <x v="0"/>
    <n v="8.9999102253344107E-2"/>
    <s v="Profit"/>
    <s v="Large Order"/>
  </r>
  <r>
    <s v="O03656"/>
    <x v="148"/>
    <d v="2023-01-22T00:00:00"/>
    <s v="C086"/>
    <x v="51"/>
    <x v="1"/>
    <x v="3"/>
    <s v="Lagos"/>
    <s v="Ikeja"/>
    <s v="P010"/>
    <x v="2"/>
    <s v="Tables"/>
    <s v="Tables Model 5"/>
    <n v="78.98"/>
    <n v="7"/>
    <n v="0.2"/>
    <x v="3375"/>
    <n v="2023"/>
    <x v="7"/>
    <n v="9.0022790579893638E-2"/>
    <s v="Profit"/>
    <s v="Small Order"/>
  </r>
  <r>
    <s v="O03657"/>
    <x v="590"/>
    <d v="2023-05-21T00:00:00"/>
    <s v="C007"/>
    <x v="88"/>
    <x v="0"/>
    <x v="1"/>
    <s v="Kaduna"/>
    <s v="Kaduna"/>
    <s v="P002"/>
    <x v="2"/>
    <s v="Chairs"/>
    <s v="Chairs Model 2"/>
    <n v="1511.75"/>
    <n v="2"/>
    <n v="0.05"/>
    <x v="3376"/>
    <n v="2023"/>
    <x v="2"/>
    <n v="0.21000165371258478"/>
    <s v="Profit"/>
    <s v="Large Order"/>
  </r>
  <r>
    <s v="O03658"/>
    <x v="590"/>
    <d v="2023-05-24T00:00:00"/>
    <s v="C098"/>
    <x v="14"/>
    <x v="0"/>
    <x v="1"/>
    <s v="Kaduna"/>
    <s v="Kaduna"/>
    <s v="P029"/>
    <x v="1"/>
    <s v="Accessories"/>
    <s v="Accessories Model 4"/>
    <n v="44.81"/>
    <n v="7"/>
    <n v="0.1"/>
    <x v="3377"/>
    <n v="2023"/>
    <x v="2"/>
    <n v="0.17005132782860968"/>
    <s v="Profit"/>
    <s v="Small Order"/>
  </r>
  <r>
    <s v="O03659"/>
    <x v="171"/>
    <d v="2023-12-08T00:00:00"/>
    <s v="C068"/>
    <x v="7"/>
    <x v="1"/>
    <x v="1"/>
    <s v="Kaduna"/>
    <s v="Kaduna"/>
    <s v="P014"/>
    <x v="0"/>
    <s v="Paper"/>
    <s v="Paper Model 4"/>
    <n v="104.84"/>
    <n v="5"/>
    <n v="0"/>
    <x v="2834"/>
    <n v="2023"/>
    <x v="5"/>
    <n v="0.25"/>
    <s v="Profit"/>
    <s v="Small Order"/>
  </r>
  <r>
    <s v="O03660"/>
    <x v="568"/>
    <d v="2023-08-08T00:00:00"/>
    <s v="C050"/>
    <x v="4"/>
    <x v="1"/>
    <x v="0"/>
    <s v="Rivers"/>
    <s v="Port Harcourt"/>
    <s v="P002"/>
    <x v="2"/>
    <s v="Chairs"/>
    <s v="Chairs Model 2"/>
    <n v="1473.68"/>
    <n v="4"/>
    <n v="0.1"/>
    <x v="3378"/>
    <n v="2023"/>
    <x v="0"/>
    <n v="0.17000298572281636"/>
    <s v="Profit"/>
    <s v="Large Order"/>
  </r>
  <r>
    <s v="O03661"/>
    <x v="648"/>
    <d v="2024-03-13T00:00:00"/>
    <s v="C051"/>
    <x v="67"/>
    <x v="1"/>
    <x v="1"/>
    <s v="Kaduna"/>
    <s v="Kaduna"/>
    <s v="P015"/>
    <x v="0"/>
    <s v="Paper"/>
    <s v="Paper Model 5"/>
    <n v="1680.88"/>
    <n v="1"/>
    <n v="0.2"/>
    <x v="3379"/>
    <n v="2024"/>
    <x v="3"/>
    <n v="9.0000475941173663E-2"/>
    <s v="Profit"/>
    <s v="Large Order"/>
  </r>
  <r>
    <s v="O03662"/>
    <x v="24"/>
    <d v="2024-07-18T00:00:00"/>
    <s v="C079"/>
    <x v="6"/>
    <x v="2"/>
    <x v="2"/>
    <s v="Enugu"/>
    <s v="Enugu"/>
    <s v="P018"/>
    <x v="0"/>
    <s v="Binders"/>
    <s v="Binders Model 3"/>
    <n v="744.17"/>
    <n v="2"/>
    <n v="0.3"/>
    <x v="57"/>
    <n v="2024"/>
    <x v="1"/>
    <n v="9.9977155757421023E-3"/>
    <s v="Profit"/>
    <s v="Small Order"/>
  </r>
  <r>
    <s v="O03663"/>
    <x v="337"/>
    <d v="2024-09-18T00:00:00"/>
    <s v="C093"/>
    <x v="83"/>
    <x v="1"/>
    <x v="2"/>
    <s v="Enugu"/>
    <s v="Enugu"/>
    <s v="P018"/>
    <x v="0"/>
    <s v="Binders"/>
    <s v="Binders Model 3"/>
    <n v="1228.25"/>
    <n v="10"/>
    <n v="0.05"/>
    <x v="3380"/>
    <n v="2024"/>
    <x v="11"/>
    <n v="0.20999796458375738"/>
    <s v="Profit"/>
    <s v="Large Order"/>
  </r>
  <r>
    <s v="O03664"/>
    <x v="65"/>
    <d v="2024-12-11T00:00:00"/>
    <s v="C015"/>
    <x v="39"/>
    <x v="2"/>
    <x v="0"/>
    <s v="Rivers"/>
    <s v="Port Harcourt"/>
    <s v="P028"/>
    <x v="1"/>
    <s v="Accessories"/>
    <s v="Accessories Model 3"/>
    <n v="206.88"/>
    <n v="10"/>
    <n v="0.1"/>
    <x v="3381"/>
    <n v="2024"/>
    <x v="5"/>
    <n v="0.17000193348801237"/>
    <s v="Profit"/>
    <s v="Small Order"/>
  </r>
  <r>
    <s v="O03665"/>
    <x v="652"/>
    <d v="2024-03-24T00:00:00"/>
    <s v="C049"/>
    <x v="82"/>
    <x v="2"/>
    <x v="3"/>
    <s v="Lagos"/>
    <s v="Ikeja"/>
    <s v="P013"/>
    <x v="0"/>
    <s v="Paper"/>
    <s v="Paper Model 3"/>
    <n v="1534.97"/>
    <n v="4"/>
    <n v="0"/>
    <x v="3382"/>
    <n v="2024"/>
    <x v="3"/>
    <n v="0.24999837130367369"/>
    <s v="Profit"/>
    <s v="Large Order"/>
  </r>
  <r>
    <s v="O03666"/>
    <x v="267"/>
    <d v="2023-08-16T00:00:00"/>
    <s v="C082"/>
    <x v="20"/>
    <x v="2"/>
    <x v="3"/>
    <s v="Lagos"/>
    <s v="Ikeja"/>
    <s v="P028"/>
    <x v="1"/>
    <s v="Accessories"/>
    <s v="Accessories Model 3"/>
    <n v="1740"/>
    <n v="4"/>
    <n v="0.3"/>
    <x v="3383"/>
    <n v="2023"/>
    <x v="0"/>
    <n v="9.9999999999999985E-3"/>
    <s v="Profit"/>
    <s v="Large Order"/>
  </r>
  <r>
    <s v="O03667"/>
    <x v="135"/>
    <d v="2023-09-27T00:00:00"/>
    <s v="C031"/>
    <x v="90"/>
    <x v="1"/>
    <x v="3"/>
    <s v="Lagos"/>
    <s v="Ikeja"/>
    <s v="P007"/>
    <x v="2"/>
    <s v="Tables"/>
    <s v="Tables Model 2"/>
    <n v="1531.35"/>
    <n v="1"/>
    <n v="0.3"/>
    <x v="1814"/>
    <n v="2023"/>
    <x v="11"/>
    <n v="9.9977144349756766E-3"/>
    <s v="Profit"/>
    <s v="Large Order"/>
  </r>
  <r>
    <s v="O03668"/>
    <x v="81"/>
    <d v="2024-09-20T00:00:00"/>
    <s v="C059"/>
    <x v="60"/>
    <x v="0"/>
    <x v="2"/>
    <s v="Enugu"/>
    <s v="Enugu"/>
    <s v="P009"/>
    <x v="2"/>
    <s v="Tables"/>
    <s v="Tables Model 4"/>
    <n v="538"/>
    <n v="4"/>
    <n v="0.3"/>
    <x v="3384"/>
    <n v="2024"/>
    <x v="11"/>
    <n v="0.01"/>
    <s v="Profit"/>
    <s v="Small Order"/>
  </r>
  <r>
    <s v="O03669"/>
    <x v="639"/>
    <d v="2024-12-06T00:00:00"/>
    <s v="C059"/>
    <x v="60"/>
    <x v="0"/>
    <x v="3"/>
    <s v="Lagos"/>
    <s v="Ikeja"/>
    <s v="P030"/>
    <x v="1"/>
    <s v="Accessories"/>
    <s v="Accessories Model 5"/>
    <n v="374.05"/>
    <n v="7"/>
    <n v="0.3"/>
    <x v="3385"/>
    <n v="2024"/>
    <x v="5"/>
    <n v="9.9986632803101185E-3"/>
    <s v="Profit"/>
    <s v="Small Order"/>
  </r>
  <r>
    <s v="O03670"/>
    <x v="601"/>
    <d v="2023-04-23T00:00:00"/>
    <s v="C087"/>
    <x v="11"/>
    <x v="1"/>
    <x v="3"/>
    <s v="Lagos"/>
    <s v="Ikeja"/>
    <s v="P018"/>
    <x v="0"/>
    <s v="Binders"/>
    <s v="Binders Model 3"/>
    <n v="377.47"/>
    <n v="2"/>
    <n v="0.3"/>
    <x v="3386"/>
    <n v="2023"/>
    <x v="4"/>
    <n v="9.987548679365247E-3"/>
    <s v="Profit"/>
    <s v="Small Order"/>
  </r>
  <r>
    <s v="O03671"/>
    <x v="55"/>
    <d v="2024-03-09T00:00:00"/>
    <s v="C077"/>
    <x v="59"/>
    <x v="1"/>
    <x v="2"/>
    <s v="Enugu"/>
    <s v="Enugu"/>
    <s v="P021"/>
    <x v="1"/>
    <s v="Phones"/>
    <s v="Phones Model 1"/>
    <n v="232.01"/>
    <n v="9"/>
    <n v="0.2"/>
    <x v="3387"/>
    <n v="2024"/>
    <x v="3"/>
    <n v="8.9996120856859624E-2"/>
    <s v="Profit"/>
    <s v="Small Order"/>
  </r>
  <r>
    <s v="O03672"/>
    <x v="153"/>
    <d v="2024-05-29T00:00:00"/>
    <s v="C086"/>
    <x v="51"/>
    <x v="1"/>
    <x v="3"/>
    <s v="Lagos"/>
    <s v="Ikeja"/>
    <s v="P028"/>
    <x v="1"/>
    <s v="Accessories"/>
    <s v="Accessories Model 3"/>
    <n v="472.62"/>
    <n v="9"/>
    <n v="0.1"/>
    <x v="3388"/>
    <n v="2024"/>
    <x v="2"/>
    <n v="0.17000973297786803"/>
    <s v="Profit"/>
    <s v="Small Order"/>
  </r>
  <r>
    <s v="O03673"/>
    <x v="132"/>
    <d v="2024-07-11T00:00:00"/>
    <s v="C035"/>
    <x v="24"/>
    <x v="2"/>
    <x v="1"/>
    <s v="Kaduna"/>
    <s v="Kaduna"/>
    <s v="P029"/>
    <x v="1"/>
    <s v="Accessories"/>
    <s v="Accessories Model 4"/>
    <n v="1983.6"/>
    <n v="4"/>
    <n v="0.2"/>
    <x v="3389"/>
    <n v="2024"/>
    <x v="1"/>
    <n v="8.9997983464408154E-2"/>
    <s v="Profit"/>
    <s v="Large Order"/>
  </r>
  <r>
    <s v="O03674"/>
    <x v="604"/>
    <d v="2023-06-19T00:00:00"/>
    <s v="C010"/>
    <x v="35"/>
    <x v="2"/>
    <x v="2"/>
    <s v="Enugu"/>
    <s v="Enugu"/>
    <s v="P026"/>
    <x v="1"/>
    <s v="Accessories"/>
    <s v="Accessories Model 1"/>
    <n v="834.24"/>
    <n v="2"/>
    <n v="0.1"/>
    <x v="3390"/>
    <n v="2023"/>
    <x v="10"/>
    <n v="0.16999904104334482"/>
    <s v="Profit"/>
    <s v="Small Order"/>
  </r>
  <r>
    <s v="O03675"/>
    <x v="265"/>
    <d v="2023-06-30T00:00:00"/>
    <s v="C079"/>
    <x v="6"/>
    <x v="2"/>
    <x v="2"/>
    <s v="Enugu"/>
    <s v="Enugu"/>
    <s v="P009"/>
    <x v="2"/>
    <s v="Tables"/>
    <s v="Tables Model 4"/>
    <n v="831.91"/>
    <n v="1"/>
    <n v="0"/>
    <x v="3391"/>
    <n v="2023"/>
    <x v="10"/>
    <n v="0.25000300513276674"/>
    <s v="Profit"/>
    <s v="Small Order"/>
  </r>
  <r>
    <s v="O03676"/>
    <x v="436"/>
    <d v="2024-08-18T00:00:00"/>
    <s v="C014"/>
    <x v="45"/>
    <x v="2"/>
    <x v="1"/>
    <s v="Kaduna"/>
    <s v="Kaduna"/>
    <s v="P025"/>
    <x v="1"/>
    <s v="Phones"/>
    <s v="Phones Model 5"/>
    <n v="92.06"/>
    <n v="10"/>
    <n v="0.05"/>
    <x v="3392"/>
    <n v="2024"/>
    <x v="0"/>
    <n v="0.20997175754942426"/>
    <s v="Profit"/>
    <s v="Small Order"/>
  </r>
  <r>
    <s v="O03677"/>
    <x v="406"/>
    <d v="2024-12-18T00:00:00"/>
    <s v="C096"/>
    <x v="23"/>
    <x v="2"/>
    <x v="2"/>
    <s v="Enugu"/>
    <s v="Enugu"/>
    <s v="P009"/>
    <x v="2"/>
    <s v="Tables"/>
    <s v="Tables Model 4"/>
    <n v="1469.65"/>
    <n v="10"/>
    <n v="0.3"/>
    <x v="3393"/>
    <n v="2024"/>
    <x v="5"/>
    <n v="1.0002381519409381E-2"/>
    <s v="Profit"/>
    <s v="Large Order"/>
  </r>
  <r>
    <s v="O03678"/>
    <x v="154"/>
    <d v="2023-10-02T00:00:00"/>
    <s v="C054"/>
    <x v="80"/>
    <x v="0"/>
    <x v="2"/>
    <s v="Enugu"/>
    <s v="Enugu"/>
    <s v="P018"/>
    <x v="0"/>
    <s v="Binders"/>
    <s v="Binders Model 3"/>
    <n v="455.84"/>
    <n v="2"/>
    <n v="0.05"/>
    <x v="3394"/>
    <n v="2023"/>
    <x v="11"/>
    <n v="0.21000789750789753"/>
    <s v="Profit"/>
    <s v="Small Order"/>
  </r>
  <r>
    <s v="O03679"/>
    <x v="705"/>
    <d v="2024-07-01T00:00:00"/>
    <s v="C094"/>
    <x v="31"/>
    <x v="1"/>
    <x v="0"/>
    <s v="Rivers"/>
    <s v="Port Harcourt"/>
    <s v="P010"/>
    <x v="2"/>
    <s v="Tables"/>
    <s v="Tables Model 5"/>
    <n v="1169.73"/>
    <n v="7"/>
    <n v="0"/>
    <x v="3395"/>
    <n v="2024"/>
    <x v="10"/>
    <n v="0.24999786275465277"/>
    <s v="Profit"/>
    <s v="Large Order"/>
  </r>
  <r>
    <s v="O03680"/>
    <x v="519"/>
    <d v="2023-08-15T00:00:00"/>
    <s v="C040"/>
    <x v="52"/>
    <x v="0"/>
    <x v="0"/>
    <s v="Rivers"/>
    <s v="Port Harcourt"/>
    <s v="P028"/>
    <x v="1"/>
    <s v="Accessories"/>
    <s v="Accessories Model 3"/>
    <n v="865.24"/>
    <n v="5"/>
    <n v="0"/>
    <x v="3396"/>
    <n v="2023"/>
    <x v="0"/>
    <n v="0.25"/>
    <s v="Profit"/>
    <s v="Small Order"/>
  </r>
  <r>
    <s v="O03681"/>
    <x v="123"/>
    <d v="2023-06-02T00:00:00"/>
    <s v="C095"/>
    <x v="58"/>
    <x v="2"/>
    <x v="1"/>
    <s v="Kaduna"/>
    <s v="Kaduna"/>
    <s v="P030"/>
    <x v="1"/>
    <s v="Accessories"/>
    <s v="Accessories Model 5"/>
    <n v="714.4"/>
    <n v="8"/>
    <n v="0.1"/>
    <x v="3397"/>
    <n v="2023"/>
    <x v="2"/>
    <n v="0.17000279955207168"/>
    <s v="Profit"/>
    <s v="Small Order"/>
  </r>
  <r>
    <s v="O03682"/>
    <x v="89"/>
    <d v="2023-09-14T00:00:00"/>
    <s v="C061"/>
    <x v="62"/>
    <x v="2"/>
    <x v="3"/>
    <s v="Lagos"/>
    <s v="Ikeja"/>
    <s v="P025"/>
    <x v="1"/>
    <s v="Phones"/>
    <s v="Phones Model 5"/>
    <n v="202.83"/>
    <n v="6"/>
    <n v="0.3"/>
    <x v="3398"/>
    <n v="2023"/>
    <x v="11"/>
    <n v="1.0008381403145489E-2"/>
    <s v="Profit"/>
    <s v="Small Order"/>
  </r>
  <r>
    <s v="O03683"/>
    <x v="52"/>
    <d v="2023-06-10T00:00:00"/>
    <s v="C051"/>
    <x v="67"/>
    <x v="1"/>
    <x v="3"/>
    <s v="Lagos"/>
    <s v="Ikeja"/>
    <s v="P019"/>
    <x v="0"/>
    <s v="Binders"/>
    <s v="Binders Model 4"/>
    <n v="1559.28"/>
    <n v="8"/>
    <n v="0.3"/>
    <x v="2177"/>
    <n v="2023"/>
    <x v="10"/>
    <n v="9.9982042994202457E-3"/>
    <s v="Profit"/>
    <s v="Large Order"/>
  </r>
  <r>
    <s v="O03684"/>
    <x v="284"/>
    <d v="2023-07-02T00:00:00"/>
    <s v="C033"/>
    <x v="16"/>
    <x v="2"/>
    <x v="1"/>
    <s v="Kaduna"/>
    <s v="Kaduna"/>
    <s v="P017"/>
    <x v="0"/>
    <s v="Binders"/>
    <s v="Binders Model 2"/>
    <n v="1618.64"/>
    <n v="1"/>
    <n v="0.05"/>
    <x v="3399"/>
    <n v="2023"/>
    <x v="10"/>
    <n v="0.20999728166856127"/>
    <s v="Profit"/>
    <s v="Large Order"/>
  </r>
  <r>
    <s v="O03685"/>
    <x v="294"/>
    <d v="2023-02-28T00:00:00"/>
    <s v="C085"/>
    <x v="43"/>
    <x v="2"/>
    <x v="0"/>
    <s v="Rivers"/>
    <s v="Port Harcourt"/>
    <s v="P017"/>
    <x v="0"/>
    <s v="Binders"/>
    <s v="Binders Model 2"/>
    <n v="31.29"/>
    <n v="9"/>
    <n v="0.3"/>
    <x v="3400"/>
    <n v="2023"/>
    <x v="8"/>
    <n v="9.9073186321508473E-3"/>
    <s v="Profit"/>
    <s v="Small Order"/>
  </r>
  <r>
    <s v="O03686"/>
    <x v="54"/>
    <d v="2024-11-01T00:00:00"/>
    <s v="C048"/>
    <x v="55"/>
    <x v="1"/>
    <x v="2"/>
    <s v="Enugu"/>
    <s v="Enugu"/>
    <s v="P020"/>
    <x v="0"/>
    <s v="Binders"/>
    <s v="Binders Model 5"/>
    <n v="361.05"/>
    <n v="10"/>
    <n v="0.3"/>
    <x v="896"/>
    <n v="2024"/>
    <x v="6"/>
    <n v="9.998615150256197E-3"/>
    <s v="Profit"/>
    <s v="Small Order"/>
  </r>
  <r>
    <s v="O03687"/>
    <x v="289"/>
    <d v="2023-12-08T00:00:00"/>
    <s v="C018"/>
    <x v="5"/>
    <x v="0"/>
    <x v="1"/>
    <s v="Kaduna"/>
    <s v="Kaduna"/>
    <s v="P020"/>
    <x v="0"/>
    <s v="Binders"/>
    <s v="Binders Model 5"/>
    <n v="1828.45"/>
    <n v="6"/>
    <n v="0.05"/>
    <x v="3401"/>
    <n v="2023"/>
    <x v="5"/>
    <n v="0.20999753889906753"/>
    <s v="Profit"/>
    <s v="Large Order"/>
  </r>
  <r>
    <s v="O03688"/>
    <x v="689"/>
    <d v="2024-05-09T00:00:00"/>
    <s v="C066"/>
    <x v="63"/>
    <x v="1"/>
    <x v="1"/>
    <s v="Kaduna"/>
    <s v="Kaduna"/>
    <s v="P030"/>
    <x v="1"/>
    <s v="Accessories"/>
    <s v="Accessories Model 5"/>
    <n v="1162.82"/>
    <n v="4"/>
    <n v="0.2"/>
    <x v="3402"/>
    <n v="2024"/>
    <x v="2"/>
    <n v="8.9996732082351538E-2"/>
    <s v="Profit"/>
    <s v="Large Order"/>
  </r>
  <r>
    <s v="O03689"/>
    <x v="74"/>
    <d v="2023-05-22T00:00:00"/>
    <s v="C093"/>
    <x v="83"/>
    <x v="1"/>
    <x v="3"/>
    <s v="Lagos"/>
    <s v="Ikeja"/>
    <s v="P019"/>
    <x v="0"/>
    <s v="Binders"/>
    <s v="Binders Model 4"/>
    <n v="1955.73"/>
    <n v="5"/>
    <n v="0.1"/>
    <x v="3403"/>
    <n v="2023"/>
    <x v="2"/>
    <n v="0.16999790359609968"/>
    <s v="Profit"/>
    <s v="Large Order"/>
  </r>
  <r>
    <s v="O03690"/>
    <x v="103"/>
    <d v="2024-11-28T00:00:00"/>
    <s v="C085"/>
    <x v="43"/>
    <x v="2"/>
    <x v="2"/>
    <s v="Enugu"/>
    <s v="Enugu"/>
    <s v="P017"/>
    <x v="0"/>
    <s v="Binders"/>
    <s v="Binders Model 2"/>
    <n v="319.04000000000002"/>
    <n v="2"/>
    <n v="0.05"/>
    <x v="3404"/>
    <n v="2024"/>
    <x v="9"/>
    <n v="0.21000501504513538"/>
    <s v="Profit"/>
    <s v="Small Order"/>
  </r>
  <r>
    <s v="O03691"/>
    <x v="444"/>
    <d v="2023-05-28T00:00:00"/>
    <s v="C099"/>
    <x v="13"/>
    <x v="1"/>
    <x v="0"/>
    <s v="Rivers"/>
    <s v="Port Harcourt"/>
    <s v="P021"/>
    <x v="1"/>
    <s v="Phones"/>
    <s v="Phones Model 1"/>
    <n v="1011.3"/>
    <n v="2"/>
    <n v="0.2"/>
    <x v="3405"/>
    <n v="2023"/>
    <x v="2"/>
    <n v="9.0002966478789678E-2"/>
    <s v="Profit"/>
    <s v="Large Order"/>
  </r>
  <r>
    <s v="O03692"/>
    <x v="143"/>
    <d v="2024-09-11T00:00:00"/>
    <s v="C014"/>
    <x v="45"/>
    <x v="2"/>
    <x v="2"/>
    <s v="Enugu"/>
    <s v="Enugu"/>
    <s v="P002"/>
    <x v="2"/>
    <s v="Chairs"/>
    <s v="Chairs Model 2"/>
    <n v="1640.39"/>
    <n v="6"/>
    <n v="0.05"/>
    <x v="3406"/>
    <n v="2024"/>
    <x v="11"/>
    <n v="0.20999884173885477"/>
    <s v="Profit"/>
    <s v="Large Order"/>
  </r>
  <r>
    <s v="O03693"/>
    <x v="468"/>
    <d v="2024-12-12T00:00:00"/>
    <s v="C090"/>
    <x v="93"/>
    <x v="2"/>
    <x v="1"/>
    <s v="Kaduna"/>
    <s v="Kaduna"/>
    <s v="P010"/>
    <x v="2"/>
    <s v="Tables"/>
    <s v="Tables Model 5"/>
    <n v="537.32000000000005"/>
    <n v="4"/>
    <n v="0.3"/>
    <x v="810"/>
    <n v="2024"/>
    <x v="5"/>
    <n v="9.9940445172336783E-3"/>
    <s v="Profit"/>
    <s v="Small Order"/>
  </r>
  <r>
    <s v="O03694"/>
    <x v="40"/>
    <d v="2023-07-24T00:00:00"/>
    <s v="C063"/>
    <x v="10"/>
    <x v="0"/>
    <x v="3"/>
    <s v="Lagos"/>
    <s v="Ikeja"/>
    <s v="P030"/>
    <x v="1"/>
    <s v="Accessories"/>
    <s v="Accessories Model 5"/>
    <n v="76.459999999999994"/>
    <n v="3"/>
    <n v="0.3"/>
    <x v="3407"/>
    <n v="2023"/>
    <x v="1"/>
    <n v="9.9398378236986665E-3"/>
    <s v="Profit"/>
    <s v="Small Order"/>
  </r>
  <r>
    <s v="O03695"/>
    <x v="37"/>
    <d v="2024-06-15T00:00:00"/>
    <s v="C037"/>
    <x v="25"/>
    <x v="0"/>
    <x v="0"/>
    <s v="Rivers"/>
    <s v="Port Harcourt"/>
    <s v="P002"/>
    <x v="2"/>
    <s v="Chairs"/>
    <s v="Chairs Model 2"/>
    <n v="1400.8"/>
    <n v="6"/>
    <n v="0"/>
    <x v="3408"/>
    <n v="2024"/>
    <x v="10"/>
    <n v="0.25"/>
    <s v="Profit"/>
    <s v="Large Order"/>
  </r>
  <r>
    <s v="O03696"/>
    <x v="120"/>
    <d v="2023-05-08T00:00:00"/>
    <s v="C063"/>
    <x v="10"/>
    <x v="0"/>
    <x v="2"/>
    <s v="Enugu"/>
    <s v="Enugu"/>
    <s v="P010"/>
    <x v="2"/>
    <s v="Tables"/>
    <s v="Tables Model 5"/>
    <n v="778.74"/>
    <n v="9"/>
    <n v="0"/>
    <x v="3409"/>
    <n v="2023"/>
    <x v="2"/>
    <n v="0.25000642062819428"/>
    <s v="Profit"/>
    <s v="Small Order"/>
  </r>
  <r>
    <s v="O03697"/>
    <x v="242"/>
    <d v="2023-04-14T00:00:00"/>
    <s v="C059"/>
    <x v="60"/>
    <x v="0"/>
    <x v="2"/>
    <s v="Enugu"/>
    <s v="Enugu"/>
    <s v="P029"/>
    <x v="1"/>
    <s v="Accessories"/>
    <s v="Accessories Model 4"/>
    <n v="1518.96"/>
    <n v="3"/>
    <n v="0.05"/>
    <x v="3410"/>
    <n v="2023"/>
    <x v="4"/>
    <n v="0.20999894664770632"/>
    <s v="Profit"/>
    <s v="Large Order"/>
  </r>
  <r>
    <s v="O03698"/>
    <x v="406"/>
    <d v="2024-12-18T00:00:00"/>
    <s v="C021"/>
    <x v="73"/>
    <x v="2"/>
    <x v="2"/>
    <s v="Enugu"/>
    <s v="Enugu"/>
    <s v="P019"/>
    <x v="0"/>
    <s v="Binders"/>
    <s v="Binders Model 4"/>
    <n v="1562.11"/>
    <n v="5"/>
    <n v="0.2"/>
    <x v="3411"/>
    <n v="2024"/>
    <x v="5"/>
    <n v="9.000006401597839E-2"/>
    <s v="Profit"/>
    <s v="Large Order"/>
  </r>
  <r>
    <s v="O03699"/>
    <x v="530"/>
    <d v="2024-05-24T00:00:00"/>
    <s v="C023"/>
    <x v="40"/>
    <x v="0"/>
    <x v="2"/>
    <s v="Enugu"/>
    <s v="Enugu"/>
    <s v="P019"/>
    <x v="0"/>
    <s v="Binders"/>
    <s v="Binders Model 4"/>
    <n v="1078.1600000000001"/>
    <n v="4"/>
    <n v="0.05"/>
    <x v="3412"/>
    <n v="2024"/>
    <x v="2"/>
    <n v="0.20999666097796243"/>
    <s v="Profit"/>
    <s v="Large Order"/>
  </r>
  <r>
    <s v="O03700"/>
    <x v="116"/>
    <d v="2023-07-08T00:00:00"/>
    <s v="C097"/>
    <x v="94"/>
    <x v="2"/>
    <x v="2"/>
    <s v="Enugu"/>
    <s v="Enugu"/>
    <s v="P017"/>
    <x v="0"/>
    <s v="Binders"/>
    <s v="Binders Model 2"/>
    <n v="1987.26"/>
    <n v="6"/>
    <n v="0"/>
    <x v="3413"/>
    <n v="2023"/>
    <x v="1"/>
    <n v="0.24999748397290741"/>
    <s v="Profit"/>
    <s v="Large Order"/>
  </r>
  <r>
    <s v="O03701"/>
    <x v="597"/>
    <d v="2023-12-13T00:00:00"/>
    <s v="C081"/>
    <x v="69"/>
    <x v="0"/>
    <x v="1"/>
    <s v="Kaduna"/>
    <s v="Kaduna"/>
    <s v="P019"/>
    <x v="0"/>
    <s v="Binders"/>
    <s v="Binders Model 4"/>
    <n v="864.12"/>
    <n v="10"/>
    <n v="0.2"/>
    <x v="3414"/>
    <n v="2023"/>
    <x v="5"/>
    <n v="8.9999074202657028E-2"/>
    <s v="Profit"/>
    <s v="Small Order"/>
  </r>
  <r>
    <s v="O03702"/>
    <x v="259"/>
    <d v="2024-07-10T00:00:00"/>
    <s v="C001"/>
    <x v="18"/>
    <x v="0"/>
    <x v="1"/>
    <s v="Kaduna"/>
    <s v="Kaduna"/>
    <s v="P004"/>
    <x v="2"/>
    <s v="Chairs"/>
    <s v="Chairs Model 4"/>
    <n v="1692.11"/>
    <n v="7"/>
    <n v="0.1"/>
    <x v="3415"/>
    <n v="2024"/>
    <x v="1"/>
    <n v="0.17000076827156629"/>
    <s v="Profit"/>
    <s v="Large Order"/>
  </r>
  <r>
    <s v="O03703"/>
    <x v="294"/>
    <d v="2023-02-23T00:00:00"/>
    <s v="C053"/>
    <x v="65"/>
    <x v="1"/>
    <x v="0"/>
    <s v="Rivers"/>
    <s v="Port Harcourt"/>
    <s v="P017"/>
    <x v="0"/>
    <s v="Binders"/>
    <s v="Binders Model 2"/>
    <n v="861.9"/>
    <n v="6"/>
    <n v="0.2"/>
    <x v="3416"/>
    <n v="2023"/>
    <x v="8"/>
    <n v="8.9998839772595429E-2"/>
    <s v="Profit"/>
    <s v="Small Order"/>
  </r>
  <r>
    <s v="O03704"/>
    <x v="162"/>
    <d v="2024-09-20T00:00:00"/>
    <s v="C077"/>
    <x v="59"/>
    <x v="1"/>
    <x v="1"/>
    <s v="Kaduna"/>
    <s v="Kaduna"/>
    <s v="P004"/>
    <x v="2"/>
    <s v="Chairs"/>
    <s v="Chairs Model 4"/>
    <n v="1854.13"/>
    <n v="1"/>
    <n v="0.2"/>
    <x v="3417"/>
    <n v="2024"/>
    <x v="11"/>
    <n v="8.9999083127936017E-2"/>
    <s v="Profit"/>
    <s v="Large Order"/>
  </r>
  <r>
    <s v="O03705"/>
    <x v="330"/>
    <d v="2024-02-03T00:00:00"/>
    <s v="C082"/>
    <x v="20"/>
    <x v="2"/>
    <x v="1"/>
    <s v="Kaduna"/>
    <s v="Kaduna"/>
    <s v="P009"/>
    <x v="2"/>
    <s v="Tables"/>
    <s v="Tables Model 4"/>
    <n v="1826.94"/>
    <n v="3"/>
    <n v="0"/>
    <x v="3034"/>
    <n v="2024"/>
    <x v="7"/>
    <n v="0.25000273681675367"/>
    <s v="Profit"/>
    <s v="Large Order"/>
  </r>
  <r>
    <s v="O03706"/>
    <x v="168"/>
    <d v="2023-04-21T00:00:00"/>
    <s v="C041"/>
    <x v="54"/>
    <x v="2"/>
    <x v="1"/>
    <s v="Kaduna"/>
    <s v="Kaduna"/>
    <s v="P017"/>
    <x v="0"/>
    <s v="Binders"/>
    <s v="Binders Model 2"/>
    <n v="691.54"/>
    <n v="2"/>
    <n v="0.3"/>
    <x v="3418"/>
    <n v="2023"/>
    <x v="4"/>
    <n v="1.0006651820574371E-2"/>
    <s v="Profit"/>
    <s v="Small Order"/>
  </r>
  <r>
    <s v="O03707"/>
    <x v="14"/>
    <d v="2023-02-19T00:00:00"/>
    <s v="C072"/>
    <x v="2"/>
    <x v="0"/>
    <x v="1"/>
    <s v="Kaduna"/>
    <s v="Kaduna"/>
    <s v="P008"/>
    <x v="2"/>
    <s v="Tables"/>
    <s v="Tables Model 3"/>
    <n v="178.97"/>
    <n v="6"/>
    <n v="0.2"/>
    <x v="2971"/>
    <n v="2023"/>
    <x v="8"/>
    <n v="9.0015086327317431E-2"/>
    <s v="Profit"/>
    <s v="Small Order"/>
  </r>
  <r>
    <s v="O03708"/>
    <x v="372"/>
    <d v="2023-08-30T00:00:00"/>
    <s v="C098"/>
    <x v="14"/>
    <x v="0"/>
    <x v="1"/>
    <s v="Kaduna"/>
    <s v="Kaduna"/>
    <s v="P003"/>
    <x v="2"/>
    <s v="Chairs"/>
    <s v="Chairs Model 3"/>
    <n v="1235.1400000000001"/>
    <n v="4"/>
    <n v="0"/>
    <x v="3419"/>
    <n v="2023"/>
    <x v="0"/>
    <n v="0.25000404812409927"/>
    <s v="Profit"/>
    <s v="Large Order"/>
  </r>
  <r>
    <s v="O03709"/>
    <x v="129"/>
    <d v="2024-10-01T00:00:00"/>
    <s v="C009"/>
    <x v="66"/>
    <x v="0"/>
    <x v="0"/>
    <s v="Rivers"/>
    <s v="Port Harcourt"/>
    <s v="P003"/>
    <x v="2"/>
    <s v="Chairs"/>
    <s v="Chairs Model 3"/>
    <n v="870.48"/>
    <n v="2"/>
    <n v="0.3"/>
    <x v="2338"/>
    <n v="2024"/>
    <x v="11"/>
    <n v="9.9944858009374127E-3"/>
    <s v="Profit"/>
    <s v="Small Order"/>
  </r>
  <r>
    <s v="O03710"/>
    <x v="411"/>
    <d v="2024-04-16T00:00:00"/>
    <s v="C014"/>
    <x v="45"/>
    <x v="2"/>
    <x v="1"/>
    <s v="Kaduna"/>
    <s v="Kaduna"/>
    <s v="P014"/>
    <x v="0"/>
    <s v="Paper"/>
    <s v="Paper Model 4"/>
    <n v="1465.17"/>
    <n v="3"/>
    <n v="0.3"/>
    <x v="1681"/>
    <n v="2024"/>
    <x v="4"/>
    <n v="9.9988397250830967E-3"/>
    <s v="Profit"/>
    <s v="Large Order"/>
  </r>
  <r>
    <s v="O03711"/>
    <x v="500"/>
    <d v="2024-12-08T00:00:00"/>
    <s v="C028"/>
    <x v="92"/>
    <x v="1"/>
    <x v="1"/>
    <s v="Kaduna"/>
    <s v="Kaduna"/>
    <s v="P030"/>
    <x v="1"/>
    <s v="Accessories"/>
    <s v="Accessories Model 5"/>
    <n v="524.38"/>
    <n v="8"/>
    <n v="0"/>
    <x v="3420"/>
    <n v="2024"/>
    <x v="5"/>
    <n v="0.24999046493001259"/>
    <s v="Profit"/>
    <s v="Small Order"/>
  </r>
  <r>
    <s v="O03712"/>
    <x v="464"/>
    <d v="2023-05-05T00:00:00"/>
    <s v="C012"/>
    <x v="34"/>
    <x v="2"/>
    <x v="2"/>
    <s v="Enugu"/>
    <s v="Enugu"/>
    <s v="P007"/>
    <x v="2"/>
    <s v="Tables"/>
    <s v="Tables Model 2"/>
    <n v="604.16"/>
    <n v="5"/>
    <n v="0"/>
    <x v="3421"/>
    <n v="2023"/>
    <x v="4"/>
    <n v="0.25"/>
    <s v="Profit"/>
    <s v="Small Order"/>
  </r>
  <r>
    <s v="O03713"/>
    <x v="142"/>
    <d v="2024-07-11T00:00:00"/>
    <s v="C082"/>
    <x v="20"/>
    <x v="2"/>
    <x v="2"/>
    <s v="Enugu"/>
    <s v="Enugu"/>
    <s v="P014"/>
    <x v="0"/>
    <s v="Paper"/>
    <s v="Paper Model 4"/>
    <n v="1660.53"/>
    <n v="8"/>
    <n v="0.3"/>
    <x v="3422"/>
    <n v="2024"/>
    <x v="1"/>
    <n v="1.0002830421612376E-2"/>
    <s v="Profit"/>
    <s v="Large Order"/>
  </r>
  <r>
    <s v="O03714"/>
    <x v="368"/>
    <d v="2024-09-24T00:00:00"/>
    <s v="C031"/>
    <x v="90"/>
    <x v="1"/>
    <x v="2"/>
    <s v="Enugu"/>
    <s v="Enugu"/>
    <s v="P010"/>
    <x v="2"/>
    <s v="Tables"/>
    <s v="Tables Model 5"/>
    <n v="1393.58"/>
    <n v="10"/>
    <n v="0.05"/>
    <x v="3423"/>
    <n v="2024"/>
    <x v="11"/>
    <n v="0.20999870836263437"/>
    <s v="Profit"/>
    <s v="Large Order"/>
  </r>
  <r>
    <s v="O03715"/>
    <x v="452"/>
    <d v="2024-05-05T00:00:00"/>
    <s v="C081"/>
    <x v="69"/>
    <x v="0"/>
    <x v="0"/>
    <s v="Rivers"/>
    <s v="Port Harcourt"/>
    <s v="P006"/>
    <x v="2"/>
    <s v="Tables"/>
    <s v="Tables Model 1"/>
    <n v="809.79"/>
    <n v="1"/>
    <n v="0.1"/>
    <x v="3424"/>
    <n v="2024"/>
    <x v="2"/>
    <n v="0.1699946899813532"/>
    <s v="Profit"/>
    <s v="Small Order"/>
  </r>
  <r>
    <s v="O03716"/>
    <x v="530"/>
    <d v="2024-05-26T00:00:00"/>
    <s v="C014"/>
    <x v="45"/>
    <x v="2"/>
    <x v="2"/>
    <s v="Enugu"/>
    <s v="Enugu"/>
    <s v="P011"/>
    <x v="0"/>
    <s v="Paper"/>
    <s v="Paper Model 1"/>
    <n v="284.55"/>
    <n v="3"/>
    <n v="0"/>
    <x v="3425"/>
    <n v="2024"/>
    <x v="2"/>
    <n v="0.25000878580214375"/>
    <s v="Profit"/>
    <s v="Small Order"/>
  </r>
  <r>
    <s v="O03717"/>
    <x v="471"/>
    <d v="2024-09-07T00:00:00"/>
    <s v="C031"/>
    <x v="90"/>
    <x v="1"/>
    <x v="3"/>
    <s v="Lagos"/>
    <s v="Ikeja"/>
    <s v="P027"/>
    <x v="1"/>
    <s v="Accessories"/>
    <s v="Accessories Model 2"/>
    <n v="1150.67"/>
    <n v="6"/>
    <n v="0"/>
    <x v="3426"/>
    <n v="2024"/>
    <x v="11"/>
    <n v="0.25000217264724028"/>
    <s v="Profit"/>
    <s v="Large Order"/>
  </r>
  <r>
    <s v="O03718"/>
    <x v="379"/>
    <d v="2024-05-17T00:00:00"/>
    <s v="C092"/>
    <x v="79"/>
    <x v="1"/>
    <x v="1"/>
    <s v="Kaduna"/>
    <s v="Kaduna"/>
    <s v="P005"/>
    <x v="2"/>
    <s v="Chairs"/>
    <s v="Chairs Model 5"/>
    <n v="1844.26"/>
    <n v="1"/>
    <n v="0.3"/>
    <x v="3427"/>
    <n v="2024"/>
    <x v="2"/>
    <n v="9.9985902204678314E-3"/>
    <s v="Profit"/>
    <s v="Large Order"/>
  </r>
  <r>
    <s v="O03719"/>
    <x v="37"/>
    <d v="2024-06-15T00:00:00"/>
    <s v="C095"/>
    <x v="58"/>
    <x v="2"/>
    <x v="1"/>
    <s v="Kaduna"/>
    <s v="Kaduna"/>
    <s v="P011"/>
    <x v="0"/>
    <s v="Paper"/>
    <s v="Paper Model 1"/>
    <n v="652.21"/>
    <n v="1"/>
    <n v="0"/>
    <x v="3428"/>
    <n v="2024"/>
    <x v="10"/>
    <n v="0.24999616687876605"/>
    <s v="Profit"/>
    <s v="Small Order"/>
  </r>
  <r>
    <s v="O03720"/>
    <x v="370"/>
    <d v="2023-09-24T00:00:00"/>
    <s v="C052"/>
    <x v="99"/>
    <x v="1"/>
    <x v="2"/>
    <s v="Enugu"/>
    <s v="Enugu"/>
    <s v="P007"/>
    <x v="2"/>
    <s v="Tables"/>
    <s v="Tables Model 2"/>
    <n v="1653.49"/>
    <n v="8"/>
    <n v="0.3"/>
    <x v="3429"/>
    <n v="2023"/>
    <x v="11"/>
    <n v="9.9970365711313652E-3"/>
    <s v="Profit"/>
    <s v="Large Order"/>
  </r>
  <r>
    <s v="O03721"/>
    <x v="322"/>
    <d v="2024-12-27T00:00:00"/>
    <s v="C091"/>
    <x v="57"/>
    <x v="2"/>
    <x v="0"/>
    <s v="Rivers"/>
    <s v="Port Harcourt"/>
    <s v="P029"/>
    <x v="1"/>
    <s v="Accessories"/>
    <s v="Accessories Model 4"/>
    <n v="1832.05"/>
    <n v="6"/>
    <n v="0.05"/>
    <x v="3430"/>
    <n v="2024"/>
    <x v="5"/>
    <n v="0.20999972708168446"/>
    <s v="Profit"/>
    <s v="Large Order"/>
  </r>
  <r>
    <s v="O03722"/>
    <x v="56"/>
    <d v="2024-04-13T00:00:00"/>
    <s v="C013"/>
    <x v="86"/>
    <x v="0"/>
    <x v="3"/>
    <s v="Lagos"/>
    <s v="Ikeja"/>
    <s v="P025"/>
    <x v="1"/>
    <s v="Phones"/>
    <s v="Phones Model 5"/>
    <n v="831.95"/>
    <n v="10"/>
    <n v="0.05"/>
    <x v="3431"/>
    <n v="2024"/>
    <x v="4"/>
    <n v="0.21000060099765611"/>
    <s v="Profit"/>
    <s v="Small Order"/>
  </r>
  <r>
    <s v="O03723"/>
    <x v="459"/>
    <d v="2024-10-22T00:00:00"/>
    <s v="C017"/>
    <x v="41"/>
    <x v="1"/>
    <x v="3"/>
    <s v="Lagos"/>
    <s v="Ikeja"/>
    <s v="P021"/>
    <x v="1"/>
    <s v="Phones"/>
    <s v="Phones Model 1"/>
    <n v="1807.05"/>
    <n v="6"/>
    <n v="0.1"/>
    <x v="3432"/>
    <n v="2024"/>
    <x v="6"/>
    <n v="0.17000083008217814"/>
    <s v="Profit"/>
    <s v="Large Order"/>
  </r>
  <r>
    <s v="O03724"/>
    <x v="329"/>
    <d v="2024-06-22T00:00:00"/>
    <s v="C095"/>
    <x v="58"/>
    <x v="2"/>
    <x v="2"/>
    <s v="Enugu"/>
    <s v="Enugu"/>
    <s v="P007"/>
    <x v="2"/>
    <s v="Tables"/>
    <s v="Tables Model 2"/>
    <n v="32.049999999999997"/>
    <n v="9"/>
    <n v="0.3"/>
    <x v="3433"/>
    <n v="2024"/>
    <x v="10"/>
    <n v="9.9843993759750407E-3"/>
    <s v="Profit"/>
    <s v="Small Order"/>
  </r>
  <r>
    <s v="O03725"/>
    <x v="575"/>
    <d v="2024-10-08T00:00:00"/>
    <s v="C044"/>
    <x v="26"/>
    <x v="0"/>
    <x v="0"/>
    <s v="Rivers"/>
    <s v="Port Harcourt"/>
    <s v="P012"/>
    <x v="0"/>
    <s v="Paper"/>
    <s v="Paper Model 2"/>
    <n v="1791.91"/>
    <n v="10"/>
    <n v="0.2"/>
    <x v="3434"/>
    <n v="2024"/>
    <x v="6"/>
    <n v="8.9998939678890125E-2"/>
    <s v="Profit"/>
    <s v="Large Order"/>
  </r>
  <r>
    <s v="O03726"/>
    <x v="68"/>
    <d v="2023-03-16T00:00:00"/>
    <s v="C042"/>
    <x v="49"/>
    <x v="1"/>
    <x v="3"/>
    <s v="Lagos"/>
    <s v="Ikeja"/>
    <s v="P003"/>
    <x v="2"/>
    <s v="Chairs"/>
    <s v="Chairs Model 3"/>
    <n v="1787.91"/>
    <n v="6"/>
    <n v="0.2"/>
    <x v="3435"/>
    <n v="2023"/>
    <x v="3"/>
    <n v="8.999893730668769E-2"/>
    <s v="Profit"/>
    <s v="Large Order"/>
  </r>
  <r>
    <s v="O03727"/>
    <x v="24"/>
    <d v="2024-07-14T00:00:00"/>
    <s v="C037"/>
    <x v="25"/>
    <x v="0"/>
    <x v="0"/>
    <s v="Rivers"/>
    <s v="Port Harcourt"/>
    <s v="P005"/>
    <x v="2"/>
    <s v="Chairs"/>
    <s v="Chairs Model 5"/>
    <n v="243.3"/>
    <n v="9"/>
    <n v="0.2"/>
    <x v="3436"/>
    <n v="2024"/>
    <x v="1"/>
    <n v="9.0012330456226877E-2"/>
    <s v="Profit"/>
    <s v="Small Order"/>
  </r>
  <r>
    <s v="O03728"/>
    <x v="601"/>
    <d v="2023-04-20T00:00:00"/>
    <s v="C028"/>
    <x v="92"/>
    <x v="1"/>
    <x v="1"/>
    <s v="Kaduna"/>
    <s v="Kaduna"/>
    <s v="P030"/>
    <x v="1"/>
    <s v="Accessories"/>
    <s v="Accessories Model 5"/>
    <n v="913.25"/>
    <n v="2"/>
    <n v="0.2"/>
    <x v="474"/>
    <n v="2023"/>
    <x v="4"/>
    <n v="8.9997262523952917E-2"/>
    <s v="Profit"/>
    <s v="Small Order"/>
  </r>
  <r>
    <s v="O03729"/>
    <x v="154"/>
    <d v="2023-10-06T00:00:00"/>
    <s v="C062"/>
    <x v="95"/>
    <x v="1"/>
    <x v="1"/>
    <s v="Kaduna"/>
    <s v="Kaduna"/>
    <s v="P029"/>
    <x v="1"/>
    <s v="Accessories"/>
    <s v="Accessories Model 4"/>
    <n v="1803.25"/>
    <n v="3"/>
    <n v="0"/>
    <x v="3437"/>
    <n v="2023"/>
    <x v="11"/>
    <n v="0.2499986136143075"/>
    <s v="Profit"/>
    <s v="Large Order"/>
  </r>
  <r>
    <s v="O03730"/>
    <x v="120"/>
    <d v="2023-05-07T00:00:00"/>
    <s v="C013"/>
    <x v="86"/>
    <x v="0"/>
    <x v="0"/>
    <s v="Rivers"/>
    <s v="Port Harcourt"/>
    <s v="P018"/>
    <x v="0"/>
    <s v="Binders"/>
    <s v="Binders Model 3"/>
    <n v="1296.8599999999999"/>
    <n v="6"/>
    <n v="0"/>
    <x v="3438"/>
    <n v="2023"/>
    <x v="2"/>
    <n v="0.24999614453371991"/>
    <s v="Profit"/>
    <s v="Large Order"/>
  </r>
  <r>
    <s v="O03731"/>
    <x v="678"/>
    <d v="2023-08-02T00:00:00"/>
    <s v="C032"/>
    <x v="48"/>
    <x v="0"/>
    <x v="1"/>
    <s v="Kaduna"/>
    <s v="Kaduna"/>
    <s v="P018"/>
    <x v="0"/>
    <s v="Binders"/>
    <s v="Binders Model 3"/>
    <n v="1128.55"/>
    <n v="3"/>
    <n v="0.05"/>
    <x v="3439"/>
    <n v="2023"/>
    <x v="1"/>
    <n v="0.21000398741748261"/>
    <s v="Profit"/>
    <s v="Large Order"/>
  </r>
  <r>
    <s v="O03732"/>
    <x v="285"/>
    <d v="2024-05-12T00:00:00"/>
    <s v="C046"/>
    <x v="75"/>
    <x v="0"/>
    <x v="2"/>
    <s v="Enugu"/>
    <s v="Enugu"/>
    <s v="P028"/>
    <x v="1"/>
    <s v="Accessories"/>
    <s v="Accessories Model 3"/>
    <n v="29.64"/>
    <n v="3"/>
    <n v="0.2"/>
    <x v="3440"/>
    <n v="2024"/>
    <x v="2"/>
    <n v="9.0080971659919018E-2"/>
    <s v="Profit"/>
    <s v="Small Order"/>
  </r>
  <r>
    <s v="O03733"/>
    <x v="124"/>
    <d v="2024-09-04T00:00:00"/>
    <s v="C018"/>
    <x v="5"/>
    <x v="0"/>
    <x v="2"/>
    <s v="Enugu"/>
    <s v="Enugu"/>
    <s v="P030"/>
    <x v="1"/>
    <s v="Accessories"/>
    <s v="Accessories Model 5"/>
    <n v="640.11"/>
    <n v="1"/>
    <n v="0.05"/>
    <x v="3441"/>
    <n v="2024"/>
    <x v="11"/>
    <n v="0.20999515708237645"/>
    <s v="Profit"/>
    <s v="Small Order"/>
  </r>
  <r>
    <s v="O03734"/>
    <x v="595"/>
    <d v="2023-10-27T00:00:00"/>
    <s v="C011"/>
    <x v="1"/>
    <x v="1"/>
    <x v="2"/>
    <s v="Enugu"/>
    <s v="Enugu"/>
    <s v="P010"/>
    <x v="2"/>
    <s v="Tables"/>
    <s v="Tables Model 5"/>
    <n v="514.03"/>
    <n v="7"/>
    <n v="0.1"/>
    <x v="2117"/>
    <n v="2023"/>
    <x v="6"/>
    <n v="0.17000953251755735"/>
    <s v="Profit"/>
    <s v="Small Order"/>
  </r>
  <r>
    <s v="O03735"/>
    <x v="112"/>
    <d v="2023-09-05T00:00:00"/>
    <s v="C024"/>
    <x v="77"/>
    <x v="2"/>
    <x v="2"/>
    <s v="Enugu"/>
    <s v="Enugu"/>
    <s v="P017"/>
    <x v="0"/>
    <s v="Binders"/>
    <s v="Binders Model 2"/>
    <n v="570.04999999999995"/>
    <n v="3"/>
    <n v="0"/>
    <x v="3442"/>
    <n v="2023"/>
    <x v="0"/>
    <n v="0.24999561441978774"/>
    <s v="Profit"/>
    <s v="Small Order"/>
  </r>
  <r>
    <s v="O03736"/>
    <x v="584"/>
    <d v="2024-06-07T00:00:00"/>
    <s v="C066"/>
    <x v="63"/>
    <x v="1"/>
    <x v="2"/>
    <s v="Enugu"/>
    <s v="Enugu"/>
    <s v="P017"/>
    <x v="0"/>
    <s v="Binders"/>
    <s v="Binders Model 2"/>
    <n v="1960.05"/>
    <n v="8"/>
    <n v="0.3"/>
    <x v="3443"/>
    <n v="2024"/>
    <x v="10"/>
    <n v="9.9997449044667234E-3"/>
    <s v="Profit"/>
    <s v="Large Order"/>
  </r>
  <r>
    <s v="O03737"/>
    <x v="65"/>
    <d v="2024-12-12T00:00:00"/>
    <s v="C003"/>
    <x v="64"/>
    <x v="0"/>
    <x v="3"/>
    <s v="Lagos"/>
    <s v="Ikeja"/>
    <s v="P013"/>
    <x v="0"/>
    <s v="Paper"/>
    <s v="Paper Model 3"/>
    <n v="741.93"/>
    <n v="8"/>
    <n v="0.3"/>
    <x v="3444"/>
    <n v="2024"/>
    <x v="5"/>
    <n v="1.0000943485234457E-2"/>
    <s v="Profit"/>
    <s v="Small Order"/>
  </r>
  <r>
    <s v="O03738"/>
    <x v="342"/>
    <d v="2023-07-25T00:00:00"/>
    <s v="C095"/>
    <x v="58"/>
    <x v="2"/>
    <x v="2"/>
    <s v="Enugu"/>
    <s v="Enugu"/>
    <s v="P020"/>
    <x v="0"/>
    <s v="Binders"/>
    <s v="Binders Model 5"/>
    <n v="323.64"/>
    <n v="9"/>
    <n v="0"/>
    <x v="3445"/>
    <n v="2023"/>
    <x v="1"/>
    <n v="0.25"/>
    <s v="Profit"/>
    <s v="Small Order"/>
  </r>
  <r>
    <s v="O03739"/>
    <x v="287"/>
    <d v="2024-01-23T00:00:00"/>
    <s v="C011"/>
    <x v="1"/>
    <x v="1"/>
    <x v="3"/>
    <s v="Lagos"/>
    <s v="Ikeja"/>
    <s v="P004"/>
    <x v="2"/>
    <s v="Chairs"/>
    <s v="Chairs Model 4"/>
    <n v="1458.06"/>
    <n v="2"/>
    <n v="0.3"/>
    <x v="136"/>
    <n v="2024"/>
    <x v="7"/>
    <n v="9.9995884943006458E-3"/>
    <s v="Profit"/>
    <s v="Large Order"/>
  </r>
  <r>
    <s v="O03740"/>
    <x v="82"/>
    <d v="2023-12-24T00:00:00"/>
    <s v="C033"/>
    <x v="16"/>
    <x v="2"/>
    <x v="3"/>
    <s v="Lagos"/>
    <s v="Ikeja"/>
    <s v="P022"/>
    <x v="1"/>
    <s v="Phones"/>
    <s v="Phones Model 2"/>
    <n v="343.48"/>
    <n v="3"/>
    <n v="0.2"/>
    <x v="3446"/>
    <n v="2023"/>
    <x v="5"/>
    <n v="8.9990683591475482E-2"/>
    <s v="Profit"/>
    <s v="Small Order"/>
  </r>
  <r>
    <s v="O03741"/>
    <x v="429"/>
    <d v="2023-09-02T00:00:00"/>
    <s v="C082"/>
    <x v="20"/>
    <x v="2"/>
    <x v="3"/>
    <s v="Lagos"/>
    <s v="Ikeja"/>
    <s v="P007"/>
    <x v="2"/>
    <s v="Tables"/>
    <s v="Tables Model 2"/>
    <n v="1107.4100000000001"/>
    <n v="7"/>
    <n v="0.3"/>
    <x v="865"/>
    <n v="2023"/>
    <x v="0"/>
    <n v="9.9962976675305442E-3"/>
    <s v="Profit"/>
    <s v="Large Order"/>
  </r>
  <r>
    <s v="O03742"/>
    <x v="489"/>
    <d v="2023-03-14T00:00:00"/>
    <s v="C083"/>
    <x v="71"/>
    <x v="1"/>
    <x v="0"/>
    <s v="Rivers"/>
    <s v="Port Harcourt"/>
    <s v="P025"/>
    <x v="1"/>
    <s v="Phones"/>
    <s v="Phones Model 5"/>
    <n v="1233.27"/>
    <n v="7"/>
    <n v="0.1"/>
    <x v="3447"/>
    <n v="2023"/>
    <x v="3"/>
    <n v="0.17000332449504163"/>
    <s v="Profit"/>
    <s v="Large Order"/>
  </r>
  <r>
    <s v="O03743"/>
    <x v="320"/>
    <d v="2023-06-03T00:00:00"/>
    <s v="C037"/>
    <x v="25"/>
    <x v="0"/>
    <x v="1"/>
    <s v="Kaduna"/>
    <s v="Kaduna"/>
    <s v="P030"/>
    <x v="1"/>
    <s v="Accessories"/>
    <s v="Accessories Model 5"/>
    <n v="495.09"/>
    <n v="8"/>
    <n v="0.3"/>
    <x v="3448"/>
    <n v="2023"/>
    <x v="10"/>
    <n v="9.9981821487002374E-3"/>
    <s v="Profit"/>
    <s v="Small Order"/>
  </r>
  <r>
    <s v="O03744"/>
    <x v="222"/>
    <d v="2023-08-17T00:00:00"/>
    <s v="C074"/>
    <x v="37"/>
    <x v="0"/>
    <x v="1"/>
    <s v="Kaduna"/>
    <s v="Kaduna"/>
    <s v="P019"/>
    <x v="0"/>
    <s v="Binders"/>
    <s v="Binders Model 4"/>
    <n v="1161.52"/>
    <n v="8"/>
    <n v="0"/>
    <x v="3449"/>
    <n v="2023"/>
    <x v="0"/>
    <n v="0.25"/>
    <s v="Profit"/>
    <s v="Large Order"/>
  </r>
  <r>
    <s v="O03745"/>
    <x v="406"/>
    <d v="2024-12-16T00:00:00"/>
    <s v="C027"/>
    <x v="15"/>
    <x v="2"/>
    <x v="2"/>
    <s v="Enugu"/>
    <s v="Enugu"/>
    <s v="P004"/>
    <x v="2"/>
    <s v="Chairs"/>
    <s v="Chairs Model 4"/>
    <n v="259.66000000000003"/>
    <n v="8"/>
    <n v="0.05"/>
    <x v="3160"/>
    <n v="2024"/>
    <x v="5"/>
    <n v="0.21000539166602478"/>
    <s v="Profit"/>
    <s v="Small Order"/>
  </r>
  <r>
    <s v="O03746"/>
    <x v="302"/>
    <d v="2023-02-06T00:00:00"/>
    <s v="C054"/>
    <x v="80"/>
    <x v="0"/>
    <x v="3"/>
    <s v="Lagos"/>
    <s v="Ikeja"/>
    <s v="P019"/>
    <x v="0"/>
    <s v="Binders"/>
    <s v="Binders Model 4"/>
    <n v="1055.45"/>
    <n v="1"/>
    <n v="0"/>
    <x v="3450"/>
    <n v="2023"/>
    <x v="8"/>
    <n v="0.24999763134208158"/>
    <s v="Profit"/>
    <s v="Large Order"/>
  </r>
  <r>
    <s v="O03747"/>
    <x v="544"/>
    <d v="2024-05-17T00:00:00"/>
    <s v="C009"/>
    <x v="66"/>
    <x v="0"/>
    <x v="1"/>
    <s v="Kaduna"/>
    <s v="Kaduna"/>
    <s v="P018"/>
    <x v="0"/>
    <s v="Binders"/>
    <s v="Binders Model 3"/>
    <n v="720.42"/>
    <n v="5"/>
    <n v="0.1"/>
    <x v="3451"/>
    <n v="2024"/>
    <x v="2"/>
    <n v="0.16999805668915355"/>
    <s v="Profit"/>
    <s v="Small Order"/>
  </r>
  <r>
    <s v="O03748"/>
    <x v="243"/>
    <d v="2023-03-16T00:00:00"/>
    <s v="C066"/>
    <x v="63"/>
    <x v="1"/>
    <x v="0"/>
    <s v="Rivers"/>
    <s v="Port Harcourt"/>
    <s v="P015"/>
    <x v="0"/>
    <s v="Paper"/>
    <s v="Paper Model 5"/>
    <n v="1268.99"/>
    <n v="6"/>
    <n v="0.1"/>
    <x v="3452"/>
    <n v="2023"/>
    <x v="3"/>
    <n v="0.17000133964806657"/>
    <s v="Profit"/>
    <s v="Large Order"/>
  </r>
  <r>
    <s v="O03749"/>
    <x v="364"/>
    <d v="2023-06-17T00:00:00"/>
    <s v="C035"/>
    <x v="24"/>
    <x v="2"/>
    <x v="3"/>
    <s v="Lagos"/>
    <s v="Ikeja"/>
    <s v="P004"/>
    <x v="2"/>
    <s v="Chairs"/>
    <s v="Chairs Model 4"/>
    <n v="250.46"/>
    <n v="3"/>
    <n v="0.05"/>
    <x v="3453"/>
    <n v="2023"/>
    <x v="10"/>
    <n v="0.21001357502195958"/>
    <s v="Profit"/>
    <s v="Small Order"/>
  </r>
  <r>
    <s v="O03750"/>
    <x v="391"/>
    <d v="2024-09-29T00:00:00"/>
    <s v="C024"/>
    <x v="77"/>
    <x v="2"/>
    <x v="1"/>
    <s v="Kaduna"/>
    <s v="Kaduna"/>
    <s v="P001"/>
    <x v="2"/>
    <s v="Chairs"/>
    <s v="Chairs Model 1"/>
    <n v="1481.76"/>
    <n v="6"/>
    <n v="0.05"/>
    <x v="3454"/>
    <n v="2024"/>
    <x v="11"/>
    <n v="0.21000026994924956"/>
    <s v="Profit"/>
    <s v="Large Order"/>
  </r>
  <r>
    <s v="O03751"/>
    <x v="622"/>
    <d v="2023-02-17T00:00:00"/>
    <s v="C075"/>
    <x v="97"/>
    <x v="0"/>
    <x v="0"/>
    <s v="Rivers"/>
    <s v="Port Harcourt"/>
    <s v="P012"/>
    <x v="0"/>
    <s v="Paper"/>
    <s v="Paper Model 2"/>
    <n v="447.44"/>
    <n v="2"/>
    <n v="0"/>
    <x v="3455"/>
    <n v="2023"/>
    <x v="8"/>
    <n v="0.25"/>
    <s v="Profit"/>
    <s v="Small Order"/>
  </r>
  <r>
    <s v="O03752"/>
    <x v="342"/>
    <d v="2023-07-25T00:00:00"/>
    <s v="C038"/>
    <x v="28"/>
    <x v="2"/>
    <x v="2"/>
    <s v="Enugu"/>
    <s v="Enugu"/>
    <s v="P025"/>
    <x v="1"/>
    <s v="Phones"/>
    <s v="Phones Model 5"/>
    <n v="1261.53"/>
    <n v="3"/>
    <n v="0.3"/>
    <x v="3456"/>
    <n v="2023"/>
    <x v="1"/>
    <n v="1.000372563474511E-2"/>
    <s v="Profit"/>
    <s v="Large Order"/>
  </r>
  <r>
    <s v="O03753"/>
    <x v="18"/>
    <d v="2024-02-28T00:00:00"/>
    <s v="C046"/>
    <x v="75"/>
    <x v="0"/>
    <x v="1"/>
    <s v="Kaduna"/>
    <s v="Kaduna"/>
    <s v="P025"/>
    <x v="1"/>
    <s v="Phones"/>
    <s v="Phones Model 5"/>
    <n v="916.62"/>
    <n v="10"/>
    <n v="0.1"/>
    <x v="3457"/>
    <n v="2024"/>
    <x v="8"/>
    <n v="0.17000501843730229"/>
    <s v="Profit"/>
    <s v="Small Order"/>
  </r>
  <r>
    <s v="O03754"/>
    <x v="410"/>
    <d v="2024-11-06T00:00:00"/>
    <s v="C064"/>
    <x v="76"/>
    <x v="2"/>
    <x v="1"/>
    <s v="Kaduna"/>
    <s v="Kaduna"/>
    <s v="P001"/>
    <x v="2"/>
    <s v="Chairs"/>
    <s v="Chairs Model 1"/>
    <n v="1497.78"/>
    <n v="6"/>
    <n v="0.1"/>
    <x v="3458"/>
    <n v="2024"/>
    <x v="9"/>
    <n v="0.16999826409753102"/>
    <s v="Profit"/>
    <s v="Large Order"/>
  </r>
  <r>
    <s v="O03755"/>
    <x v="41"/>
    <d v="2024-11-21T00:00:00"/>
    <s v="C035"/>
    <x v="24"/>
    <x v="2"/>
    <x v="3"/>
    <s v="Lagos"/>
    <s v="Ikeja"/>
    <s v="P009"/>
    <x v="2"/>
    <s v="Tables"/>
    <s v="Tables Model 4"/>
    <n v="1306.47"/>
    <n v="10"/>
    <n v="0.2"/>
    <x v="3459"/>
    <n v="2024"/>
    <x v="9"/>
    <n v="8.9998239530949806E-2"/>
    <s v="Profit"/>
    <s v="Large Order"/>
  </r>
  <r>
    <s v="O03756"/>
    <x v="605"/>
    <d v="2024-07-02T00:00:00"/>
    <s v="C030"/>
    <x v="22"/>
    <x v="1"/>
    <x v="0"/>
    <s v="Rivers"/>
    <s v="Port Harcourt"/>
    <s v="P021"/>
    <x v="1"/>
    <s v="Phones"/>
    <s v="Phones Model 1"/>
    <n v="714.59"/>
    <n v="6"/>
    <n v="0.05"/>
    <x v="3460"/>
    <n v="2024"/>
    <x v="10"/>
    <n v="0.20999454232496956"/>
    <s v="Profit"/>
    <s v="Small Order"/>
  </r>
  <r>
    <s v="O03757"/>
    <x v="436"/>
    <d v="2024-08-21T00:00:00"/>
    <s v="C020"/>
    <x v="12"/>
    <x v="0"/>
    <x v="2"/>
    <s v="Enugu"/>
    <s v="Enugu"/>
    <s v="P030"/>
    <x v="1"/>
    <s v="Accessories"/>
    <s v="Accessories Model 5"/>
    <n v="1235.49"/>
    <n v="2"/>
    <n v="0.3"/>
    <x v="3461"/>
    <n v="2024"/>
    <x v="0"/>
    <n v="9.9960339622336067E-3"/>
    <s v="Profit"/>
    <s v="Large Order"/>
  </r>
  <r>
    <s v="O03758"/>
    <x v="404"/>
    <d v="2024-06-17T00:00:00"/>
    <s v="C002"/>
    <x v="19"/>
    <x v="2"/>
    <x v="2"/>
    <s v="Enugu"/>
    <s v="Enugu"/>
    <s v="P016"/>
    <x v="0"/>
    <s v="Binders"/>
    <s v="Binders Model 1"/>
    <n v="266.77999999999997"/>
    <n v="2"/>
    <n v="0.2"/>
    <x v="3462"/>
    <n v="2024"/>
    <x v="10"/>
    <n v="8.999925031861461E-2"/>
    <s v="Profit"/>
    <s v="Small Order"/>
  </r>
  <r>
    <s v="O03759"/>
    <x v="205"/>
    <d v="2024-11-21T00:00:00"/>
    <s v="C037"/>
    <x v="25"/>
    <x v="0"/>
    <x v="0"/>
    <s v="Rivers"/>
    <s v="Port Harcourt"/>
    <s v="P009"/>
    <x v="2"/>
    <s v="Tables"/>
    <s v="Tables Model 4"/>
    <n v="1745.59"/>
    <n v="10"/>
    <n v="0.1"/>
    <x v="2541"/>
    <n v="2024"/>
    <x v="9"/>
    <n v="0.16999982813833719"/>
    <s v="Profit"/>
    <s v="Large Order"/>
  </r>
  <r>
    <s v="O03760"/>
    <x v="131"/>
    <d v="2023-11-03T00:00:00"/>
    <s v="C020"/>
    <x v="12"/>
    <x v="0"/>
    <x v="2"/>
    <s v="Enugu"/>
    <s v="Enugu"/>
    <s v="P001"/>
    <x v="2"/>
    <s v="Chairs"/>
    <s v="Chairs Model 1"/>
    <n v="1329.95"/>
    <n v="6"/>
    <n v="0.3"/>
    <x v="3463"/>
    <n v="2023"/>
    <x v="6"/>
    <n v="1.0000375953983233E-2"/>
    <s v="Profit"/>
    <s v="Large Order"/>
  </r>
  <r>
    <s v="O03761"/>
    <x v="2"/>
    <d v="2023-05-09T00:00:00"/>
    <s v="C086"/>
    <x v="51"/>
    <x v="1"/>
    <x v="2"/>
    <s v="Enugu"/>
    <s v="Enugu"/>
    <s v="P018"/>
    <x v="0"/>
    <s v="Binders"/>
    <s v="Binders Model 3"/>
    <n v="986.1"/>
    <n v="1"/>
    <n v="0.1"/>
    <x v="3464"/>
    <n v="2023"/>
    <x v="2"/>
    <n v="0.17000304228780042"/>
    <s v="Profit"/>
    <s v="Small Order"/>
  </r>
  <r>
    <s v="O03762"/>
    <x v="54"/>
    <d v="2024-10-31T00:00:00"/>
    <s v="C084"/>
    <x v="53"/>
    <x v="0"/>
    <x v="1"/>
    <s v="Kaduna"/>
    <s v="Kaduna"/>
    <s v="P023"/>
    <x v="1"/>
    <s v="Phones"/>
    <s v="Phones Model 3"/>
    <n v="1336.85"/>
    <n v="4"/>
    <n v="0"/>
    <x v="3465"/>
    <n v="2024"/>
    <x v="6"/>
    <n v="0.24999812993230355"/>
    <s v="Profit"/>
    <s v="Large Order"/>
  </r>
  <r>
    <s v="O03763"/>
    <x v="60"/>
    <d v="2023-10-25T00:00:00"/>
    <s v="C010"/>
    <x v="35"/>
    <x v="2"/>
    <x v="0"/>
    <s v="Rivers"/>
    <s v="Port Harcourt"/>
    <s v="P023"/>
    <x v="1"/>
    <s v="Phones"/>
    <s v="Phones Model 3"/>
    <n v="1454.57"/>
    <n v="8"/>
    <n v="0"/>
    <x v="3466"/>
    <n v="2023"/>
    <x v="6"/>
    <n v="0.24999828127900342"/>
    <s v="Profit"/>
    <s v="Large Order"/>
  </r>
  <r>
    <s v="O03764"/>
    <x v="355"/>
    <d v="2023-02-05T00:00:00"/>
    <s v="C094"/>
    <x v="31"/>
    <x v="1"/>
    <x v="3"/>
    <s v="Lagos"/>
    <s v="Ikeja"/>
    <s v="P003"/>
    <x v="2"/>
    <s v="Chairs"/>
    <s v="Chairs Model 3"/>
    <n v="425.92"/>
    <n v="2"/>
    <n v="0.3"/>
    <x v="1206"/>
    <n v="2023"/>
    <x v="7"/>
    <n v="1.0001878287002252E-2"/>
    <s v="Profit"/>
    <s v="Small Order"/>
  </r>
  <r>
    <s v="O03765"/>
    <x v="172"/>
    <d v="2024-05-30T00:00:00"/>
    <s v="C005"/>
    <x v="29"/>
    <x v="2"/>
    <x v="2"/>
    <s v="Enugu"/>
    <s v="Enugu"/>
    <s v="P001"/>
    <x v="2"/>
    <s v="Chairs"/>
    <s v="Chairs Model 1"/>
    <n v="1112.18"/>
    <n v="1"/>
    <n v="0.3"/>
    <x v="598"/>
    <n v="2024"/>
    <x v="2"/>
    <n v="9.9983815569422204E-3"/>
    <s v="Profit"/>
    <s v="Large Order"/>
  </r>
  <r>
    <s v="O03766"/>
    <x v="398"/>
    <d v="2024-07-27T00:00:00"/>
    <s v="C014"/>
    <x v="45"/>
    <x v="2"/>
    <x v="1"/>
    <s v="Kaduna"/>
    <s v="Kaduna"/>
    <s v="P002"/>
    <x v="2"/>
    <s v="Chairs"/>
    <s v="Chairs Model 2"/>
    <n v="482.38"/>
    <n v="10"/>
    <n v="0.1"/>
    <x v="2636"/>
    <n v="2024"/>
    <x v="1"/>
    <n v="0.16999046394958331"/>
    <s v="Profit"/>
    <s v="Small Order"/>
  </r>
  <r>
    <s v="O03767"/>
    <x v="444"/>
    <d v="2023-06-02T00:00:00"/>
    <s v="C015"/>
    <x v="39"/>
    <x v="2"/>
    <x v="3"/>
    <s v="Lagos"/>
    <s v="Ikeja"/>
    <s v="P026"/>
    <x v="1"/>
    <s v="Accessories"/>
    <s v="Accessories Model 1"/>
    <n v="1818.44"/>
    <n v="3"/>
    <n v="0.1"/>
    <x v="3467"/>
    <n v="2023"/>
    <x v="2"/>
    <n v="0.16999736037482677"/>
    <s v="Profit"/>
    <s v="Large Order"/>
  </r>
  <r>
    <s v="O03768"/>
    <x v="330"/>
    <d v="2024-01-29T00:00:00"/>
    <s v="C099"/>
    <x v="13"/>
    <x v="1"/>
    <x v="0"/>
    <s v="Rivers"/>
    <s v="Port Harcourt"/>
    <s v="P012"/>
    <x v="0"/>
    <s v="Paper"/>
    <s v="Paper Model 2"/>
    <n v="553.13"/>
    <n v="6"/>
    <n v="0.3"/>
    <x v="3468"/>
    <n v="2024"/>
    <x v="7"/>
    <n v="9.9976497387594242E-3"/>
    <s v="Profit"/>
    <s v="Small Order"/>
  </r>
  <r>
    <s v="O03769"/>
    <x v="150"/>
    <d v="2024-06-25T00:00:00"/>
    <s v="C099"/>
    <x v="13"/>
    <x v="1"/>
    <x v="0"/>
    <s v="Rivers"/>
    <s v="Port Harcourt"/>
    <s v="P013"/>
    <x v="0"/>
    <s v="Paper"/>
    <s v="Paper Model 3"/>
    <n v="1260.32"/>
    <n v="6"/>
    <n v="0.3"/>
    <x v="3469"/>
    <n v="2024"/>
    <x v="10"/>
    <n v="9.99746096229529E-3"/>
    <s v="Profit"/>
    <s v="Large Order"/>
  </r>
  <r>
    <s v="O03770"/>
    <x v="417"/>
    <d v="2024-01-21T00:00:00"/>
    <s v="C006"/>
    <x v="91"/>
    <x v="1"/>
    <x v="1"/>
    <s v="Kaduna"/>
    <s v="Kaduna"/>
    <s v="P023"/>
    <x v="1"/>
    <s v="Phones"/>
    <s v="Phones Model 3"/>
    <n v="1028.92"/>
    <n v="6"/>
    <n v="0.1"/>
    <x v="3470"/>
    <n v="2024"/>
    <x v="7"/>
    <n v="0.17000349881429069"/>
    <s v="Profit"/>
    <s v="Large Order"/>
  </r>
  <r>
    <s v="O03771"/>
    <x v="404"/>
    <d v="2024-06-19T00:00:00"/>
    <s v="C025"/>
    <x v="87"/>
    <x v="0"/>
    <x v="2"/>
    <s v="Enugu"/>
    <s v="Enugu"/>
    <s v="P017"/>
    <x v="0"/>
    <s v="Binders"/>
    <s v="Binders Model 2"/>
    <n v="1739.65"/>
    <n v="1"/>
    <n v="0.1"/>
    <x v="3471"/>
    <n v="2024"/>
    <x v="10"/>
    <n v="0.16999971258586496"/>
    <s v="Profit"/>
    <s v="Large Order"/>
  </r>
  <r>
    <s v="O03772"/>
    <x v="336"/>
    <d v="2024-10-04T00:00:00"/>
    <s v="C043"/>
    <x v="81"/>
    <x v="1"/>
    <x v="0"/>
    <s v="Rivers"/>
    <s v="Port Harcourt"/>
    <s v="P020"/>
    <x v="0"/>
    <s v="Binders"/>
    <s v="Binders Model 5"/>
    <n v="1995.71"/>
    <n v="1"/>
    <n v="0"/>
    <x v="3472"/>
    <n v="2024"/>
    <x v="11"/>
    <n v="0.25000125268701362"/>
    <s v="Profit"/>
    <s v="Large Order"/>
  </r>
  <r>
    <s v="O03773"/>
    <x v="503"/>
    <d v="2024-03-20T00:00:00"/>
    <s v="C089"/>
    <x v="9"/>
    <x v="2"/>
    <x v="2"/>
    <s v="Enugu"/>
    <s v="Enugu"/>
    <s v="P012"/>
    <x v="0"/>
    <s v="Paper"/>
    <s v="Paper Model 2"/>
    <n v="307.33"/>
    <n v="6"/>
    <n v="0.05"/>
    <x v="3473"/>
    <n v="2024"/>
    <x v="3"/>
    <n v="0.21000227768197055"/>
    <s v="Profit"/>
    <s v="Small Order"/>
  </r>
  <r>
    <s v="O03774"/>
    <x v="403"/>
    <d v="2024-10-25T00:00:00"/>
    <s v="C025"/>
    <x v="87"/>
    <x v="0"/>
    <x v="0"/>
    <s v="Rivers"/>
    <s v="Port Harcourt"/>
    <s v="P009"/>
    <x v="2"/>
    <s v="Tables"/>
    <s v="Tables Model 4"/>
    <n v="1306.3900000000001"/>
    <n v="9"/>
    <n v="0.2"/>
    <x v="3459"/>
    <n v="2024"/>
    <x v="6"/>
    <n v="9.0003750794173248E-2"/>
    <s v="Profit"/>
    <s v="Large Order"/>
  </r>
  <r>
    <s v="O03775"/>
    <x v="623"/>
    <d v="2024-12-26T00:00:00"/>
    <s v="C052"/>
    <x v="99"/>
    <x v="1"/>
    <x v="3"/>
    <s v="Lagos"/>
    <s v="Ikeja"/>
    <s v="P011"/>
    <x v="0"/>
    <s v="Paper"/>
    <s v="Paper Model 1"/>
    <n v="1901.14"/>
    <n v="7"/>
    <n v="0"/>
    <x v="3474"/>
    <n v="2024"/>
    <x v="5"/>
    <n v="0.2500026300009468"/>
    <s v="Profit"/>
    <s v="Large Order"/>
  </r>
  <r>
    <s v="O03776"/>
    <x v="206"/>
    <d v="2023-08-21T00:00:00"/>
    <s v="C015"/>
    <x v="39"/>
    <x v="2"/>
    <x v="1"/>
    <s v="Kaduna"/>
    <s v="Kaduna"/>
    <s v="P018"/>
    <x v="0"/>
    <s v="Binders"/>
    <s v="Binders Model 3"/>
    <n v="1375.2"/>
    <n v="4"/>
    <n v="0.2"/>
    <x v="3475"/>
    <n v="2023"/>
    <x v="0"/>
    <n v="9.0001454333915057E-2"/>
    <s v="Profit"/>
    <s v="Large Order"/>
  </r>
  <r>
    <s v="O03777"/>
    <x v="624"/>
    <d v="2023-04-04T00:00:00"/>
    <s v="C027"/>
    <x v="15"/>
    <x v="2"/>
    <x v="2"/>
    <s v="Enugu"/>
    <s v="Enugu"/>
    <s v="P023"/>
    <x v="1"/>
    <s v="Phones"/>
    <s v="Phones Model 3"/>
    <n v="609.77"/>
    <n v="2"/>
    <n v="0"/>
    <x v="3476"/>
    <n v="2023"/>
    <x v="3"/>
    <n v="0.24999590009347789"/>
    <s v="Profit"/>
    <s v="Small Order"/>
  </r>
  <r>
    <s v="O03778"/>
    <x v="635"/>
    <d v="2024-01-10T00:00:00"/>
    <s v="C040"/>
    <x v="52"/>
    <x v="0"/>
    <x v="2"/>
    <s v="Enugu"/>
    <s v="Enugu"/>
    <s v="P010"/>
    <x v="2"/>
    <s v="Tables"/>
    <s v="Tables Model 5"/>
    <n v="1629.99"/>
    <n v="9"/>
    <n v="0.05"/>
    <x v="3477"/>
    <n v="2024"/>
    <x v="7"/>
    <n v="0.21000128835146228"/>
    <s v="Profit"/>
    <s v="Large Order"/>
  </r>
  <r>
    <s v="O03779"/>
    <x v="694"/>
    <d v="2023-09-07T00:00:00"/>
    <s v="C028"/>
    <x v="92"/>
    <x v="1"/>
    <x v="2"/>
    <s v="Enugu"/>
    <s v="Enugu"/>
    <s v="P021"/>
    <x v="1"/>
    <s v="Phones"/>
    <s v="Phones Model 1"/>
    <n v="1026.29"/>
    <n v="6"/>
    <n v="0.3"/>
    <x v="3478"/>
    <n v="2023"/>
    <x v="11"/>
    <n v="9.9971742879692883E-3"/>
    <s v="Profit"/>
    <s v="Large Order"/>
  </r>
  <r>
    <s v="O03780"/>
    <x v="461"/>
    <d v="2023-01-15T00:00:00"/>
    <s v="C072"/>
    <x v="2"/>
    <x v="0"/>
    <x v="0"/>
    <s v="Rivers"/>
    <s v="Port Harcourt"/>
    <s v="P030"/>
    <x v="1"/>
    <s v="Accessories"/>
    <s v="Accessories Model 5"/>
    <n v="815.15"/>
    <n v="8"/>
    <n v="0.1"/>
    <x v="3479"/>
    <n v="2023"/>
    <x v="7"/>
    <n v="0.17000552045635775"/>
    <s v="Profit"/>
    <s v="Small Order"/>
  </r>
  <r>
    <s v="O03781"/>
    <x v="57"/>
    <d v="2024-10-06T00:00:00"/>
    <s v="C001"/>
    <x v="18"/>
    <x v="0"/>
    <x v="2"/>
    <s v="Enugu"/>
    <s v="Enugu"/>
    <s v="P021"/>
    <x v="1"/>
    <s v="Phones"/>
    <s v="Phones Model 1"/>
    <n v="1995.74"/>
    <n v="6"/>
    <n v="0.2"/>
    <x v="3480"/>
    <n v="2024"/>
    <x v="6"/>
    <n v="9.0001703628729196E-2"/>
    <s v="Profit"/>
    <s v="Large Order"/>
  </r>
  <r>
    <s v="O03782"/>
    <x v="0"/>
    <d v="2024-08-15T00:00:00"/>
    <s v="C065"/>
    <x v="68"/>
    <x v="1"/>
    <x v="3"/>
    <s v="Lagos"/>
    <s v="Ikeja"/>
    <s v="P006"/>
    <x v="2"/>
    <s v="Tables"/>
    <s v="Tables Model 1"/>
    <n v="1165.73"/>
    <n v="10"/>
    <n v="0"/>
    <x v="3481"/>
    <n v="2024"/>
    <x v="0"/>
    <n v="0.24999785542106662"/>
    <s v="Profit"/>
    <s v="Large Order"/>
  </r>
  <r>
    <s v="O03783"/>
    <x v="122"/>
    <d v="2023-07-11T00:00:00"/>
    <s v="C012"/>
    <x v="34"/>
    <x v="2"/>
    <x v="3"/>
    <s v="Lagos"/>
    <s v="Ikeja"/>
    <s v="P019"/>
    <x v="0"/>
    <s v="Binders"/>
    <s v="Binders Model 4"/>
    <n v="43.63"/>
    <n v="7"/>
    <n v="0.2"/>
    <x v="3482"/>
    <n v="2023"/>
    <x v="1"/>
    <n v="9.0075636030254411E-2"/>
    <s v="Profit"/>
    <s v="Small Order"/>
  </r>
  <r>
    <s v="O03784"/>
    <x v="91"/>
    <d v="2024-08-02T00:00:00"/>
    <s v="C040"/>
    <x v="52"/>
    <x v="0"/>
    <x v="1"/>
    <s v="Kaduna"/>
    <s v="Kaduna"/>
    <s v="P017"/>
    <x v="0"/>
    <s v="Binders"/>
    <s v="Binders Model 2"/>
    <n v="496.08"/>
    <n v="8"/>
    <n v="0.1"/>
    <x v="3483"/>
    <n v="2024"/>
    <x v="1"/>
    <n v="0.16999274310595067"/>
    <s v="Profit"/>
    <s v="Small Order"/>
  </r>
  <r>
    <s v="O03785"/>
    <x v="79"/>
    <d v="2024-06-08T00:00:00"/>
    <s v="C089"/>
    <x v="9"/>
    <x v="2"/>
    <x v="3"/>
    <s v="Lagos"/>
    <s v="Ikeja"/>
    <s v="P021"/>
    <x v="1"/>
    <s v="Phones"/>
    <s v="Phones Model 1"/>
    <n v="1369.69"/>
    <n v="8"/>
    <n v="0.2"/>
    <x v="3484"/>
    <n v="2024"/>
    <x v="10"/>
    <n v="8.9998466806357633E-2"/>
    <s v="Profit"/>
    <s v="Large Order"/>
  </r>
  <r>
    <s v="O03786"/>
    <x v="239"/>
    <d v="2023-03-07T00:00:00"/>
    <s v="C064"/>
    <x v="76"/>
    <x v="2"/>
    <x v="0"/>
    <s v="Rivers"/>
    <s v="Port Harcourt"/>
    <s v="P009"/>
    <x v="2"/>
    <s v="Tables"/>
    <s v="Tables Model 4"/>
    <n v="643.38"/>
    <n v="4"/>
    <n v="0.2"/>
    <x v="3485"/>
    <n v="2023"/>
    <x v="3"/>
    <n v="8.9993471976126088E-2"/>
    <s v="Profit"/>
    <s v="Small Order"/>
  </r>
  <r>
    <s v="O03787"/>
    <x v="669"/>
    <d v="2024-01-19T00:00:00"/>
    <s v="C077"/>
    <x v="59"/>
    <x v="1"/>
    <x v="2"/>
    <s v="Enugu"/>
    <s v="Enugu"/>
    <s v="P003"/>
    <x v="2"/>
    <s v="Chairs"/>
    <s v="Chairs Model 3"/>
    <n v="132.11000000000001"/>
    <n v="1"/>
    <n v="0.2"/>
    <x v="3486"/>
    <n v="2024"/>
    <x v="7"/>
    <n v="9.0000756944970089E-2"/>
    <s v="Profit"/>
    <s v="Small Order"/>
  </r>
  <r>
    <s v="O03788"/>
    <x v="645"/>
    <d v="2024-05-28T00:00:00"/>
    <s v="C087"/>
    <x v="11"/>
    <x v="1"/>
    <x v="3"/>
    <s v="Lagos"/>
    <s v="Ikeja"/>
    <s v="P025"/>
    <x v="1"/>
    <s v="Phones"/>
    <s v="Phones Model 5"/>
    <n v="1950.51"/>
    <n v="5"/>
    <n v="0.1"/>
    <x v="3487"/>
    <n v="2024"/>
    <x v="2"/>
    <n v="0.17000169186520447"/>
    <s v="Profit"/>
    <s v="Large Order"/>
  </r>
  <r>
    <s v="O03789"/>
    <x v="383"/>
    <d v="2023-07-15T00:00:00"/>
    <s v="C068"/>
    <x v="7"/>
    <x v="1"/>
    <x v="1"/>
    <s v="Kaduna"/>
    <s v="Kaduna"/>
    <s v="P020"/>
    <x v="0"/>
    <s v="Binders"/>
    <s v="Binders Model 5"/>
    <n v="1873.77"/>
    <n v="7"/>
    <n v="0"/>
    <x v="3488"/>
    <n v="2023"/>
    <x v="1"/>
    <n v="0.24999866579142585"/>
    <s v="Profit"/>
    <s v="Large Order"/>
  </r>
  <r>
    <s v="O03790"/>
    <x v="88"/>
    <d v="2024-12-22T00:00:00"/>
    <s v="C045"/>
    <x v="8"/>
    <x v="2"/>
    <x v="3"/>
    <s v="Lagos"/>
    <s v="Ikeja"/>
    <s v="P007"/>
    <x v="2"/>
    <s v="Tables"/>
    <s v="Tables Model 2"/>
    <n v="390.45"/>
    <n v="7"/>
    <n v="0"/>
    <x v="3489"/>
    <n v="2024"/>
    <x v="5"/>
    <n v="0.24999359713151492"/>
    <s v="Profit"/>
    <s v="Small Order"/>
  </r>
  <r>
    <s v="O03791"/>
    <x v="149"/>
    <d v="2024-06-24T00:00:00"/>
    <s v="C100"/>
    <x v="74"/>
    <x v="2"/>
    <x v="2"/>
    <s v="Enugu"/>
    <s v="Enugu"/>
    <s v="P011"/>
    <x v="0"/>
    <s v="Paper"/>
    <s v="Paper Model 1"/>
    <n v="1676.58"/>
    <n v="9"/>
    <n v="0.3"/>
    <x v="3490"/>
    <n v="2024"/>
    <x v="10"/>
    <n v="1.0002505099667179E-2"/>
    <s v="Profit"/>
    <s v="Large Order"/>
  </r>
  <r>
    <s v="O03792"/>
    <x v="252"/>
    <d v="2024-02-25T00:00:00"/>
    <s v="C010"/>
    <x v="35"/>
    <x v="2"/>
    <x v="2"/>
    <s v="Enugu"/>
    <s v="Enugu"/>
    <s v="P005"/>
    <x v="2"/>
    <s v="Chairs"/>
    <s v="Chairs Model 5"/>
    <n v="382.49"/>
    <n v="5"/>
    <n v="0.2"/>
    <x v="3491"/>
    <n v="2024"/>
    <x v="8"/>
    <n v="8.9989280765510216E-2"/>
    <s v="Profit"/>
    <s v="Small Order"/>
  </r>
  <r>
    <s v="O03793"/>
    <x v="1"/>
    <d v="2024-07-20T00:00:00"/>
    <s v="C072"/>
    <x v="2"/>
    <x v="0"/>
    <x v="1"/>
    <s v="Kaduna"/>
    <s v="Kaduna"/>
    <s v="P027"/>
    <x v="1"/>
    <s v="Accessories"/>
    <s v="Accessories Model 2"/>
    <n v="973.63"/>
    <n v="6"/>
    <n v="0.05"/>
    <x v="3492"/>
    <n v="2024"/>
    <x v="1"/>
    <n v="0.20999763770631555"/>
    <s v="Profit"/>
    <s v="Small Order"/>
  </r>
  <r>
    <s v="O03794"/>
    <x v="14"/>
    <d v="2023-02-24T00:00:00"/>
    <s v="C060"/>
    <x v="89"/>
    <x v="1"/>
    <x v="0"/>
    <s v="Rivers"/>
    <s v="Port Harcourt"/>
    <s v="P013"/>
    <x v="0"/>
    <s v="Paper"/>
    <s v="Paper Model 3"/>
    <n v="808.54"/>
    <n v="1"/>
    <n v="0.1"/>
    <x v="3493"/>
    <n v="2023"/>
    <x v="8"/>
    <n v="0.16999777376505801"/>
    <s v="Profit"/>
    <s v="Small Order"/>
  </r>
  <r>
    <s v="O03795"/>
    <x v="336"/>
    <d v="2024-10-06T00:00:00"/>
    <s v="C004"/>
    <x v="33"/>
    <x v="1"/>
    <x v="3"/>
    <s v="Lagos"/>
    <s v="Ikeja"/>
    <s v="P017"/>
    <x v="0"/>
    <s v="Binders"/>
    <s v="Binders Model 2"/>
    <n v="707.38"/>
    <n v="5"/>
    <n v="0.2"/>
    <x v="1342"/>
    <n v="2024"/>
    <x v="11"/>
    <n v="8.9994062597189631E-2"/>
    <s v="Profit"/>
    <s v="Small Order"/>
  </r>
  <r>
    <s v="O03796"/>
    <x v="370"/>
    <d v="2023-09-25T00:00:00"/>
    <s v="C023"/>
    <x v="40"/>
    <x v="0"/>
    <x v="2"/>
    <s v="Enugu"/>
    <s v="Enugu"/>
    <s v="P005"/>
    <x v="2"/>
    <s v="Chairs"/>
    <s v="Chairs Model 5"/>
    <n v="841.4"/>
    <n v="4"/>
    <n v="0.05"/>
    <x v="3494"/>
    <n v="2023"/>
    <x v="11"/>
    <n v="0.20999524601854053"/>
    <s v="Profit"/>
    <s v="Small Order"/>
  </r>
  <r>
    <s v="O03797"/>
    <x v="173"/>
    <d v="2023-11-02T00:00:00"/>
    <s v="C063"/>
    <x v="10"/>
    <x v="0"/>
    <x v="0"/>
    <s v="Rivers"/>
    <s v="Port Harcourt"/>
    <s v="P014"/>
    <x v="0"/>
    <s v="Paper"/>
    <s v="Paper Model 4"/>
    <n v="231.14"/>
    <n v="1"/>
    <n v="0"/>
    <x v="3495"/>
    <n v="2023"/>
    <x v="6"/>
    <n v="0.24997836808860432"/>
    <s v="Profit"/>
    <s v="Small Order"/>
  </r>
  <r>
    <s v="O03798"/>
    <x v="72"/>
    <d v="2023-08-19T00:00:00"/>
    <s v="C023"/>
    <x v="40"/>
    <x v="0"/>
    <x v="3"/>
    <s v="Lagos"/>
    <s v="Ikeja"/>
    <s v="P024"/>
    <x v="1"/>
    <s v="Phones"/>
    <s v="Phones Model 4"/>
    <n v="928.86"/>
    <n v="10"/>
    <n v="0.1"/>
    <x v="3496"/>
    <n v="2023"/>
    <x v="0"/>
    <n v="0.17000409103632408"/>
    <s v="Profit"/>
    <s v="Small Order"/>
  </r>
  <r>
    <s v="O03799"/>
    <x v="525"/>
    <d v="2024-01-30T00:00:00"/>
    <s v="C050"/>
    <x v="4"/>
    <x v="1"/>
    <x v="2"/>
    <s v="Enugu"/>
    <s v="Enugu"/>
    <s v="P011"/>
    <x v="0"/>
    <s v="Paper"/>
    <s v="Paper Model 1"/>
    <n v="1879.48"/>
    <n v="10"/>
    <n v="0.2"/>
    <x v="3497"/>
    <n v="2024"/>
    <x v="7"/>
    <n v="8.9998297401408897E-2"/>
    <s v="Profit"/>
    <s v="Large Order"/>
  </r>
  <r>
    <s v="O03800"/>
    <x v="120"/>
    <d v="2023-05-11T00:00:00"/>
    <s v="C066"/>
    <x v="63"/>
    <x v="1"/>
    <x v="3"/>
    <s v="Lagos"/>
    <s v="Ikeja"/>
    <s v="P020"/>
    <x v="0"/>
    <s v="Binders"/>
    <s v="Binders Model 5"/>
    <n v="1441.76"/>
    <n v="6"/>
    <n v="0"/>
    <x v="3498"/>
    <n v="2023"/>
    <x v="2"/>
    <n v="0.25"/>
    <s v="Profit"/>
    <s v="Large Order"/>
  </r>
  <r>
    <s v="O03801"/>
    <x v="438"/>
    <d v="2024-10-17T00:00:00"/>
    <s v="C088"/>
    <x v="27"/>
    <x v="1"/>
    <x v="1"/>
    <s v="Kaduna"/>
    <s v="Kaduna"/>
    <s v="P013"/>
    <x v="0"/>
    <s v="Paper"/>
    <s v="Paper Model 3"/>
    <n v="1355.97"/>
    <n v="6"/>
    <n v="0"/>
    <x v="3499"/>
    <n v="2024"/>
    <x v="6"/>
    <n v="0.2499981563013931"/>
    <s v="Profit"/>
    <s v="Large Order"/>
  </r>
  <r>
    <s v="O03802"/>
    <x v="421"/>
    <d v="2023-12-17T00:00:00"/>
    <s v="C092"/>
    <x v="79"/>
    <x v="1"/>
    <x v="3"/>
    <s v="Lagos"/>
    <s v="Ikeja"/>
    <s v="P005"/>
    <x v="2"/>
    <s v="Chairs"/>
    <s v="Chairs Model 5"/>
    <n v="202.19"/>
    <n v="7"/>
    <n v="0.2"/>
    <x v="3500"/>
    <n v="2023"/>
    <x v="5"/>
    <n v="9.0014342944754924E-2"/>
    <s v="Profit"/>
    <s v="Small Order"/>
  </r>
  <r>
    <s v="O03803"/>
    <x v="611"/>
    <d v="2023-12-19T00:00:00"/>
    <s v="C033"/>
    <x v="16"/>
    <x v="2"/>
    <x v="0"/>
    <s v="Rivers"/>
    <s v="Port Harcourt"/>
    <s v="P017"/>
    <x v="0"/>
    <s v="Binders"/>
    <s v="Binders Model 2"/>
    <n v="1803.82"/>
    <n v="2"/>
    <n v="0.3"/>
    <x v="3501"/>
    <n v="2023"/>
    <x v="5"/>
    <n v="1.0000997882272067E-2"/>
    <s v="Profit"/>
    <s v="Large Order"/>
  </r>
  <r>
    <s v="O03804"/>
    <x v="604"/>
    <d v="2023-06-22T00:00:00"/>
    <s v="C001"/>
    <x v="18"/>
    <x v="0"/>
    <x v="3"/>
    <s v="Lagos"/>
    <s v="Ikeja"/>
    <s v="P015"/>
    <x v="0"/>
    <s v="Paper"/>
    <s v="Paper Model 5"/>
    <n v="691.01"/>
    <n v="8"/>
    <n v="0.05"/>
    <x v="3502"/>
    <n v="2023"/>
    <x v="10"/>
    <n v="0.20999696097017412"/>
    <s v="Profit"/>
    <s v="Small Order"/>
  </r>
  <r>
    <s v="O03805"/>
    <x v="176"/>
    <d v="2024-03-15T00:00:00"/>
    <s v="C072"/>
    <x v="2"/>
    <x v="0"/>
    <x v="1"/>
    <s v="Kaduna"/>
    <s v="Kaduna"/>
    <s v="P010"/>
    <x v="2"/>
    <s v="Tables"/>
    <s v="Tables Model 5"/>
    <n v="579.29999999999995"/>
    <n v="6"/>
    <n v="0.05"/>
    <x v="3503"/>
    <n v="2024"/>
    <x v="3"/>
    <n v="0.20999482133609532"/>
    <s v="Profit"/>
    <s v="Small Order"/>
  </r>
  <r>
    <s v="O03806"/>
    <x v="597"/>
    <d v="2023-12-18T00:00:00"/>
    <s v="C045"/>
    <x v="8"/>
    <x v="2"/>
    <x v="2"/>
    <s v="Enugu"/>
    <s v="Enugu"/>
    <s v="P024"/>
    <x v="1"/>
    <s v="Phones"/>
    <s v="Phones Model 4"/>
    <n v="809.9"/>
    <n v="8"/>
    <n v="0.3"/>
    <x v="3504"/>
    <n v="2023"/>
    <x v="5"/>
    <n v="1.0001234720335844E-2"/>
    <s v="Profit"/>
    <s v="Small Order"/>
  </r>
  <r>
    <s v="O03807"/>
    <x v="123"/>
    <d v="2023-06-05T00:00:00"/>
    <s v="C089"/>
    <x v="9"/>
    <x v="2"/>
    <x v="3"/>
    <s v="Lagos"/>
    <s v="Ikeja"/>
    <s v="P016"/>
    <x v="0"/>
    <s v="Binders"/>
    <s v="Binders Model 1"/>
    <n v="688.15"/>
    <n v="7"/>
    <n v="0.1"/>
    <x v="3505"/>
    <n v="2023"/>
    <x v="2"/>
    <n v="0.17000653927196105"/>
    <s v="Profit"/>
    <s v="Small Order"/>
  </r>
  <r>
    <s v="O03808"/>
    <x v="469"/>
    <d v="2023-04-29T00:00:00"/>
    <s v="C067"/>
    <x v="47"/>
    <x v="1"/>
    <x v="1"/>
    <s v="Kaduna"/>
    <s v="Kaduna"/>
    <s v="P019"/>
    <x v="0"/>
    <s v="Binders"/>
    <s v="Binders Model 4"/>
    <n v="1281.76"/>
    <n v="1"/>
    <n v="0.3"/>
    <x v="3506"/>
    <n v="2023"/>
    <x v="4"/>
    <n v="1.0001872425415054E-2"/>
    <s v="Profit"/>
    <s v="Large Order"/>
  </r>
  <r>
    <s v="O03809"/>
    <x v="282"/>
    <d v="2023-11-04T00:00:00"/>
    <s v="C034"/>
    <x v="96"/>
    <x v="1"/>
    <x v="0"/>
    <s v="Rivers"/>
    <s v="Port Harcourt"/>
    <s v="P021"/>
    <x v="1"/>
    <s v="Phones"/>
    <s v="Phones Model 1"/>
    <n v="76.290000000000006"/>
    <n v="10"/>
    <n v="0.2"/>
    <x v="1384"/>
    <n v="2023"/>
    <x v="6"/>
    <n v="9.0051120723554853E-2"/>
    <s v="Profit"/>
    <s v="Small Order"/>
  </r>
  <r>
    <s v="O03810"/>
    <x v="691"/>
    <d v="2024-01-15T00:00:00"/>
    <s v="C047"/>
    <x v="30"/>
    <x v="0"/>
    <x v="3"/>
    <s v="Lagos"/>
    <s v="Ikeja"/>
    <s v="P014"/>
    <x v="0"/>
    <s v="Paper"/>
    <s v="Paper Model 4"/>
    <n v="1341.9"/>
    <n v="4"/>
    <n v="0.1"/>
    <x v="3507"/>
    <n v="2024"/>
    <x v="7"/>
    <n v="0.16999776436396155"/>
    <s v="Profit"/>
    <s v="Large Order"/>
  </r>
  <r>
    <s v="O03811"/>
    <x v="530"/>
    <d v="2024-05-23T00:00:00"/>
    <s v="C026"/>
    <x v="50"/>
    <x v="1"/>
    <x v="0"/>
    <s v="Rivers"/>
    <s v="Port Harcourt"/>
    <s v="P020"/>
    <x v="0"/>
    <s v="Binders"/>
    <s v="Binders Model 5"/>
    <n v="1982.07"/>
    <n v="8"/>
    <n v="0.05"/>
    <x v="3508"/>
    <n v="2024"/>
    <x v="2"/>
    <n v="0.20999762874166908"/>
    <s v="Profit"/>
    <s v="Large Order"/>
  </r>
  <r>
    <s v="O03812"/>
    <x v="145"/>
    <d v="2024-03-03T00:00:00"/>
    <s v="C073"/>
    <x v="21"/>
    <x v="2"/>
    <x v="1"/>
    <s v="Kaduna"/>
    <s v="Kaduna"/>
    <s v="P015"/>
    <x v="0"/>
    <s v="Paper"/>
    <s v="Paper Model 5"/>
    <n v="621.37"/>
    <n v="3"/>
    <n v="0.3"/>
    <x v="3509"/>
    <n v="2024"/>
    <x v="8"/>
    <n v="9.9940454157748208E-3"/>
    <s v="Profit"/>
    <s v="Small Order"/>
  </r>
  <r>
    <s v="O03813"/>
    <x v="517"/>
    <d v="2023-08-06T00:00:00"/>
    <s v="C065"/>
    <x v="68"/>
    <x v="1"/>
    <x v="3"/>
    <s v="Lagos"/>
    <s v="Ikeja"/>
    <s v="P030"/>
    <x v="1"/>
    <s v="Accessories"/>
    <s v="Accessories Model 5"/>
    <n v="127.2"/>
    <n v="3"/>
    <n v="0.1"/>
    <x v="3510"/>
    <n v="2023"/>
    <x v="0"/>
    <n v="0.16996855345911951"/>
    <s v="Profit"/>
    <s v="Small Order"/>
  </r>
  <r>
    <s v="O03814"/>
    <x v="103"/>
    <d v="2024-11-29T00:00:00"/>
    <s v="C080"/>
    <x v="56"/>
    <x v="0"/>
    <x v="1"/>
    <s v="Kaduna"/>
    <s v="Kaduna"/>
    <s v="P029"/>
    <x v="1"/>
    <s v="Accessories"/>
    <s v="Accessories Model 4"/>
    <n v="1136.98"/>
    <n v="5"/>
    <n v="0.2"/>
    <x v="3511"/>
    <n v="2024"/>
    <x v="9"/>
    <n v="9.0001583141304159E-2"/>
    <s v="Profit"/>
    <s v="Large Order"/>
  </r>
  <r>
    <s v="O03815"/>
    <x v="83"/>
    <d v="2024-03-30T00:00:00"/>
    <s v="C028"/>
    <x v="92"/>
    <x v="1"/>
    <x v="3"/>
    <s v="Lagos"/>
    <s v="Ikeja"/>
    <s v="P018"/>
    <x v="0"/>
    <s v="Binders"/>
    <s v="Binders Model 3"/>
    <n v="1346.06"/>
    <n v="4"/>
    <n v="0.2"/>
    <x v="3512"/>
    <n v="2024"/>
    <x v="3"/>
    <n v="9.0003417381097434E-2"/>
    <s v="Profit"/>
    <s v="Large Order"/>
  </r>
  <r>
    <s v="O03816"/>
    <x v="95"/>
    <d v="2023-12-14T00:00:00"/>
    <s v="C065"/>
    <x v="68"/>
    <x v="1"/>
    <x v="1"/>
    <s v="Kaduna"/>
    <s v="Kaduna"/>
    <s v="P021"/>
    <x v="1"/>
    <s v="Phones"/>
    <s v="Phones Model 1"/>
    <n v="1278.8"/>
    <n v="4"/>
    <n v="0.05"/>
    <x v="3513"/>
    <n v="2023"/>
    <x v="5"/>
    <n v="0.21000156396621836"/>
    <s v="Profit"/>
    <s v="Large Order"/>
  </r>
  <r>
    <s v="O03817"/>
    <x v="408"/>
    <d v="2023-02-27T00:00:00"/>
    <s v="C016"/>
    <x v="61"/>
    <x v="2"/>
    <x v="1"/>
    <s v="Kaduna"/>
    <s v="Kaduna"/>
    <s v="P013"/>
    <x v="0"/>
    <s v="Paper"/>
    <s v="Paper Model 3"/>
    <n v="1175.04"/>
    <n v="3"/>
    <n v="0.2"/>
    <x v="3514"/>
    <n v="2023"/>
    <x v="8"/>
    <n v="8.9996936274509803E-2"/>
    <s v="Profit"/>
    <s v="Large Order"/>
  </r>
  <r>
    <s v="O03818"/>
    <x v="708"/>
    <d v="2023-08-03T00:00:00"/>
    <s v="C014"/>
    <x v="45"/>
    <x v="2"/>
    <x v="2"/>
    <s v="Enugu"/>
    <s v="Enugu"/>
    <s v="P024"/>
    <x v="1"/>
    <s v="Phones"/>
    <s v="Phones Model 4"/>
    <n v="624.99"/>
    <n v="10"/>
    <n v="0.3"/>
    <x v="3515"/>
    <n v="2023"/>
    <x v="1"/>
    <n v="1.000016000256004E-2"/>
    <s v="Profit"/>
    <s v="Small Order"/>
  </r>
  <r>
    <s v="O03819"/>
    <x v="513"/>
    <d v="2024-08-11T00:00:00"/>
    <s v="C099"/>
    <x v="13"/>
    <x v="1"/>
    <x v="0"/>
    <s v="Rivers"/>
    <s v="Port Harcourt"/>
    <s v="P010"/>
    <x v="2"/>
    <s v="Tables"/>
    <s v="Tables Model 5"/>
    <n v="280.67"/>
    <n v="9"/>
    <n v="0.05"/>
    <x v="3516"/>
    <n v="2024"/>
    <x v="0"/>
    <n v="0.2099975059678626"/>
    <s v="Profit"/>
    <s v="Small Order"/>
  </r>
  <r>
    <s v="O03820"/>
    <x v="655"/>
    <d v="2024-04-26T00:00:00"/>
    <s v="C028"/>
    <x v="92"/>
    <x v="1"/>
    <x v="3"/>
    <s v="Lagos"/>
    <s v="Ikeja"/>
    <s v="P025"/>
    <x v="1"/>
    <s v="Phones"/>
    <s v="Phones Model 5"/>
    <n v="1013.4"/>
    <n v="9"/>
    <n v="0.1"/>
    <x v="3517"/>
    <n v="2024"/>
    <x v="4"/>
    <n v="0.17000197355437144"/>
    <s v="Profit"/>
    <s v="Large Order"/>
  </r>
  <r>
    <s v="O03821"/>
    <x v="91"/>
    <d v="2024-08-03T00:00:00"/>
    <s v="C048"/>
    <x v="55"/>
    <x v="1"/>
    <x v="1"/>
    <s v="Kaduna"/>
    <s v="Kaduna"/>
    <s v="P006"/>
    <x v="2"/>
    <s v="Tables"/>
    <s v="Tables Model 1"/>
    <n v="158.25"/>
    <n v="4"/>
    <n v="0.2"/>
    <x v="3518"/>
    <n v="2024"/>
    <x v="1"/>
    <n v="8.9984202211690359E-2"/>
    <s v="Profit"/>
    <s v="Small Order"/>
  </r>
  <r>
    <s v="O03822"/>
    <x v="22"/>
    <d v="2023-04-29T00:00:00"/>
    <s v="C084"/>
    <x v="53"/>
    <x v="0"/>
    <x v="0"/>
    <s v="Rivers"/>
    <s v="Port Harcourt"/>
    <s v="P012"/>
    <x v="0"/>
    <s v="Paper"/>
    <s v="Paper Model 2"/>
    <n v="1872.53"/>
    <n v="3"/>
    <n v="0.3"/>
    <x v="3519"/>
    <n v="2023"/>
    <x v="4"/>
    <n v="1.0002509973137947E-2"/>
    <s v="Profit"/>
    <s v="Large Order"/>
  </r>
  <r>
    <s v="O03823"/>
    <x v="65"/>
    <d v="2024-12-15T00:00:00"/>
    <s v="C076"/>
    <x v="42"/>
    <x v="2"/>
    <x v="3"/>
    <s v="Lagos"/>
    <s v="Ikeja"/>
    <s v="P023"/>
    <x v="1"/>
    <s v="Phones"/>
    <s v="Phones Model 3"/>
    <n v="759.1"/>
    <n v="3"/>
    <n v="0.3"/>
    <x v="3520"/>
    <n v="2024"/>
    <x v="5"/>
    <n v="9.9986826505071794E-3"/>
    <s v="Profit"/>
    <s v="Small Order"/>
  </r>
  <r>
    <s v="O03824"/>
    <x v="433"/>
    <d v="2023-07-27T00:00:00"/>
    <s v="C089"/>
    <x v="9"/>
    <x v="2"/>
    <x v="3"/>
    <s v="Lagos"/>
    <s v="Ikeja"/>
    <s v="P005"/>
    <x v="2"/>
    <s v="Chairs"/>
    <s v="Chairs Model 5"/>
    <n v="368.31"/>
    <n v="3"/>
    <n v="0.2"/>
    <x v="3521"/>
    <n v="2023"/>
    <x v="1"/>
    <n v="9.0005701718660902E-2"/>
    <s v="Profit"/>
    <s v="Small Order"/>
  </r>
  <r>
    <s v="O03825"/>
    <x v="90"/>
    <d v="2024-12-03T00:00:00"/>
    <s v="C057"/>
    <x v="70"/>
    <x v="1"/>
    <x v="0"/>
    <s v="Rivers"/>
    <s v="Port Harcourt"/>
    <s v="P020"/>
    <x v="0"/>
    <s v="Binders"/>
    <s v="Binders Model 5"/>
    <n v="600.24"/>
    <n v="6"/>
    <n v="0.05"/>
    <x v="3522"/>
    <n v="2024"/>
    <x v="9"/>
    <n v="0.20999933359989337"/>
    <s v="Profit"/>
    <s v="Small Order"/>
  </r>
  <r>
    <s v="O03826"/>
    <x v="5"/>
    <d v="2024-04-19T00:00:00"/>
    <s v="C094"/>
    <x v="31"/>
    <x v="1"/>
    <x v="2"/>
    <s v="Enugu"/>
    <s v="Enugu"/>
    <s v="P018"/>
    <x v="0"/>
    <s v="Binders"/>
    <s v="Binders Model 3"/>
    <n v="826.43"/>
    <n v="6"/>
    <n v="0.3"/>
    <x v="1737"/>
    <n v="2024"/>
    <x v="4"/>
    <n v="9.994796897498881E-3"/>
    <s v="Profit"/>
    <s v="Small Order"/>
  </r>
  <r>
    <s v="O03827"/>
    <x v="322"/>
    <d v="2024-12-31T00:00:00"/>
    <s v="C018"/>
    <x v="5"/>
    <x v="0"/>
    <x v="2"/>
    <s v="Enugu"/>
    <s v="Enugu"/>
    <s v="P005"/>
    <x v="2"/>
    <s v="Chairs"/>
    <s v="Chairs Model 5"/>
    <n v="1210.48"/>
    <n v="5"/>
    <n v="0.1"/>
    <x v="3523"/>
    <n v="2024"/>
    <x v="5"/>
    <n v="0.16999867821029674"/>
    <s v="Profit"/>
    <s v="Large Order"/>
  </r>
  <r>
    <s v="O03828"/>
    <x v="511"/>
    <d v="2024-06-17T00:00:00"/>
    <s v="C073"/>
    <x v="21"/>
    <x v="2"/>
    <x v="3"/>
    <s v="Lagos"/>
    <s v="Ikeja"/>
    <s v="P020"/>
    <x v="0"/>
    <s v="Binders"/>
    <s v="Binders Model 5"/>
    <n v="1469.39"/>
    <n v="6"/>
    <n v="0.3"/>
    <x v="3524"/>
    <n v="2024"/>
    <x v="10"/>
    <n v="9.9973458373883023E-3"/>
    <s v="Profit"/>
    <s v="Large Order"/>
  </r>
  <r>
    <s v="O03829"/>
    <x v="618"/>
    <d v="2024-05-24T00:00:00"/>
    <s v="C048"/>
    <x v="55"/>
    <x v="1"/>
    <x v="1"/>
    <s v="Kaduna"/>
    <s v="Kaduna"/>
    <s v="P012"/>
    <x v="0"/>
    <s v="Paper"/>
    <s v="Paper Model 2"/>
    <n v="184.59"/>
    <n v="5"/>
    <n v="0.3"/>
    <x v="3525"/>
    <n v="2024"/>
    <x v="2"/>
    <n v="1.00222113873991E-2"/>
    <s v="Profit"/>
    <s v="Small Order"/>
  </r>
  <r>
    <s v="O03830"/>
    <x v="200"/>
    <d v="2024-10-29T00:00:00"/>
    <s v="C005"/>
    <x v="29"/>
    <x v="2"/>
    <x v="0"/>
    <s v="Rivers"/>
    <s v="Port Harcourt"/>
    <s v="P026"/>
    <x v="1"/>
    <s v="Accessories"/>
    <s v="Accessories Model 1"/>
    <n v="1077.78"/>
    <n v="2"/>
    <n v="0.05"/>
    <x v="3526"/>
    <n v="2024"/>
    <x v="6"/>
    <n v="0.20999647423407375"/>
    <s v="Profit"/>
    <s v="Large Order"/>
  </r>
  <r>
    <s v="O03831"/>
    <x v="388"/>
    <d v="2024-12-30T00:00:00"/>
    <s v="C066"/>
    <x v="63"/>
    <x v="1"/>
    <x v="2"/>
    <s v="Enugu"/>
    <s v="Enugu"/>
    <s v="P007"/>
    <x v="2"/>
    <s v="Tables"/>
    <s v="Tables Model 2"/>
    <n v="141.65"/>
    <n v="7"/>
    <n v="0"/>
    <x v="3527"/>
    <n v="2024"/>
    <x v="5"/>
    <n v="0.24998235086480758"/>
    <s v="Profit"/>
    <s v="Small Order"/>
  </r>
  <r>
    <s v="O03832"/>
    <x v="362"/>
    <d v="2024-03-28T00:00:00"/>
    <s v="C017"/>
    <x v="41"/>
    <x v="1"/>
    <x v="2"/>
    <s v="Enugu"/>
    <s v="Enugu"/>
    <s v="P027"/>
    <x v="1"/>
    <s v="Accessories"/>
    <s v="Accessories Model 2"/>
    <n v="1658.77"/>
    <n v="8"/>
    <n v="0"/>
    <x v="3528"/>
    <n v="2024"/>
    <x v="3"/>
    <n v="0.24999849285916673"/>
    <s v="Profit"/>
    <s v="Large Order"/>
  </r>
  <r>
    <s v="O03833"/>
    <x v="32"/>
    <d v="2023-10-25T00:00:00"/>
    <s v="C043"/>
    <x v="81"/>
    <x v="1"/>
    <x v="2"/>
    <s v="Enugu"/>
    <s v="Enugu"/>
    <s v="P005"/>
    <x v="2"/>
    <s v="Chairs"/>
    <s v="Chairs Model 5"/>
    <n v="1613.95"/>
    <n v="2"/>
    <n v="0.2"/>
    <x v="3529"/>
    <n v="2023"/>
    <x v="6"/>
    <n v="9.0002788190464381E-2"/>
    <s v="Profit"/>
    <s v="Large Order"/>
  </r>
  <r>
    <s v="O03834"/>
    <x v="231"/>
    <d v="2024-05-13T00:00:00"/>
    <s v="C022"/>
    <x v="85"/>
    <x v="1"/>
    <x v="1"/>
    <s v="Kaduna"/>
    <s v="Kaduna"/>
    <s v="P009"/>
    <x v="2"/>
    <s v="Tables"/>
    <s v="Tables Model 4"/>
    <n v="1824.21"/>
    <n v="8"/>
    <n v="0.1"/>
    <x v="3530"/>
    <n v="2024"/>
    <x v="2"/>
    <n v="0.17000235718475395"/>
    <s v="Profit"/>
    <s v="Large Order"/>
  </r>
  <r>
    <s v="O03835"/>
    <x v="228"/>
    <d v="2024-03-23T00:00:00"/>
    <s v="C088"/>
    <x v="27"/>
    <x v="1"/>
    <x v="3"/>
    <s v="Lagos"/>
    <s v="Ikeja"/>
    <s v="P002"/>
    <x v="2"/>
    <s v="Chairs"/>
    <s v="Chairs Model 2"/>
    <n v="1268.2"/>
    <n v="3"/>
    <n v="0.3"/>
    <x v="3531"/>
    <n v="2024"/>
    <x v="3"/>
    <n v="9.998422961677968E-3"/>
    <s v="Profit"/>
    <s v="Large Order"/>
  </r>
  <r>
    <s v="O03836"/>
    <x v="315"/>
    <d v="2024-01-13T00:00:00"/>
    <s v="C077"/>
    <x v="59"/>
    <x v="1"/>
    <x v="2"/>
    <s v="Enugu"/>
    <s v="Enugu"/>
    <s v="P020"/>
    <x v="0"/>
    <s v="Binders"/>
    <s v="Binders Model 5"/>
    <n v="75.569999999999993"/>
    <n v="7"/>
    <n v="0.1"/>
    <x v="3255"/>
    <n v="2024"/>
    <x v="7"/>
    <n v="0.17004102156940587"/>
    <s v="Profit"/>
    <s v="Small Order"/>
  </r>
  <r>
    <s v="O03837"/>
    <x v="511"/>
    <d v="2024-06-21T00:00:00"/>
    <s v="C021"/>
    <x v="73"/>
    <x v="2"/>
    <x v="0"/>
    <s v="Rivers"/>
    <s v="Port Harcourt"/>
    <s v="P014"/>
    <x v="0"/>
    <s v="Paper"/>
    <s v="Paper Model 4"/>
    <n v="1802.88"/>
    <n v="7"/>
    <n v="0.2"/>
    <x v="3532"/>
    <n v="2024"/>
    <x v="10"/>
    <n v="9.0000443734469276E-2"/>
    <s v="Profit"/>
    <s v="Large Order"/>
  </r>
  <r>
    <s v="O03838"/>
    <x v="485"/>
    <d v="2024-12-25T00:00:00"/>
    <s v="C028"/>
    <x v="92"/>
    <x v="1"/>
    <x v="0"/>
    <s v="Rivers"/>
    <s v="Port Harcourt"/>
    <s v="P013"/>
    <x v="0"/>
    <s v="Paper"/>
    <s v="Paper Model 3"/>
    <n v="1055.56"/>
    <n v="9"/>
    <n v="0.05"/>
    <x v="3533"/>
    <n v="2024"/>
    <x v="5"/>
    <n v="0.21000227367463717"/>
    <s v="Profit"/>
    <s v="Large Order"/>
  </r>
  <r>
    <s v="O03839"/>
    <x v="409"/>
    <d v="2024-02-06T00:00:00"/>
    <s v="C062"/>
    <x v="95"/>
    <x v="1"/>
    <x v="2"/>
    <s v="Enugu"/>
    <s v="Enugu"/>
    <s v="P023"/>
    <x v="1"/>
    <s v="Phones"/>
    <s v="Phones Model 3"/>
    <n v="1421.24"/>
    <n v="2"/>
    <n v="0"/>
    <x v="3534"/>
    <n v="2024"/>
    <x v="8"/>
    <n v="0.25"/>
    <s v="Profit"/>
    <s v="Large Order"/>
  </r>
  <r>
    <s v="O03840"/>
    <x v="463"/>
    <d v="2023-05-18T00:00:00"/>
    <s v="C062"/>
    <x v="95"/>
    <x v="1"/>
    <x v="2"/>
    <s v="Enugu"/>
    <s v="Enugu"/>
    <s v="P011"/>
    <x v="0"/>
    <s v="Paper"/>
    <s v="Paper Model 1"/>
    <n v="528.92999999999995"/>
    <n v="7"/>
    <n v="0.2"/>
    <x v="2319"/>
    <n v="2023"/>
    <x v="2"/>
    <n v="8.999300474542947E-2"/>
    <s v="Profit"/>
    <s v="Small Order"/>
  </r>
  <r>
    <s v="O03841"/>
    <x v="28"/>
    <d v="2024-10-25T00:00:00"/>
    <s v="C070"/>
    <x v="3"/>
    <x v="2"/>
    <x v="3"/>
    <s v="Lagos"/>
    <s v="Ikeja"/>
    <s v="P024"/>
    <x v="1"/>
    <s v="Phones"/>
    <s v="Phones Model 4"/>
    <n v="1948.53"/>
    <n v="4"/>
    <n v="0.05"/>
    <x v="3535"/>
    <n v="2024"/>
    <x v="6"/>
    <n v="0.2099993328303901"/>
    <s v="Profit"/>
    <s v="Large Order"/>
  </r>
  <r>
    <s v="O03842"/>
    <x v="373"/>
    <d v="2024-05-15T00:00:00"/>
    <s v="C059"/>
    <x v="60"/>
    <x v="0"/>
    <x v="1"/>
    <s v="Kaduna"/>
    <s v="Kaduna"/>
    <s v="P011"/>
    <x v="0"/>
    <s v="Paper"/>
    <s v="Paper Model 1"/>
    <n v="332.35"/>
    <n v="2"/>
    <n v="0.2"/>
    <x v="3536"/>
    <n v="2024"/>
    <x v="2"/>
    <n v="8.9995486685722881E-2"/>
    <s v="Profit"/>
    <s v="Small Order"/>
  </r>
  <r>
    <s v="O03843"/>
    <x v="576"/>
    <d v="2024-01-25T00:00:00"/>
    <s v="C043"/>
    <x v="81"/>
    <x v="1"/>
    <x v="1"/>
    <s v="Kaduna"/>
    <s v="Kaduna"/>
    <s v="P005"/>
    <x v="2"/>
    <s v="Chairs"/>
    <s v="Chairs Model 5"/>
    <n v="1580.37"/>
    <n v="3"/>
    <n v="0.1"/>
    <x v="3537"/>
    <n v="2024"/>
    <x v="7"/>
    <n v="0.16999816498668036"/>
    <s v="Profit"/>
    <s v="Large Order"/>
  </r>
  <r>
    <s v="O03844"/>
    <x v="288"/>
    <d v="2023-08-08T00:00:00"/>
    <s v="C072"/>
    <x v="2"/>
    <x v="0"/>
    <x v="3"/>
    <s v="Lagos"/>
    <s v="Ikeja"/>
    <s v="P011"/>
    <x v="0"/>
    <s v="Paper"/>
    <s v="Paper Model 1"/>
    <n v="1998.46"/>
    <n v="7"/>
    <n v="0.2"/>
    <x v="3538"/>
    <n v="2023"/>
    <x v="0"/>
    <n v="8.9999299460584659E-2"/>
    <s v="Profit"/>
    <s v="Large Order"/>
  </r>
  <r>
    <s v="O03845"/>
    <x v="320"/>
    <d v="2023-06-08T00:00:00"/>
    <s v="C082"/>
    <x v="20"/>
    <x v="2"/>
    <x v="1"/>
    <s v="Kaduna"/>
    <s v="Kaduna"/>
    <s v="P022"/>
    <x v="1"/>
    <s v="Phones"/>
    <s v="Phones Model 2"/>
    <n v="706.74"/>
    <n v="9"/>
    <n v="0.2"/>
    <x v="3539"/>
    <n v="2023"/>
    <x v="10"/>
    <n v="9.0004810821518524E-2"/>
    <s v="Profit"/>
    <s v="Small Order"/>
  </r>
  <r>
    <s v="O03846"/>
    <x v="432"/>
    <d v="2024-09-16T00:00:00"/>
    <s v="C088"/>
    <x v="27"/>
    <x v="1"/>
    <x v="1"/>
    <s v="Kaduna"/>
    <s v="Kaduna"/>
    <s v="P006"/>
    <x v="2"/>
    <s v="Tables"/>
    <s v="Tables Model 1"/>
    <n v="1073.99"/>
    <n v="9"/>
    <n v="0.2"/>
    <x v="3540"/>
    <n v="2024"/>
    <x v="11"/>
    <n v="9.000083799662939E-2"/>
    <s v="Profit"/>
    <s v="Large Order"/>
  </r>
  <r>
    <s v="O03847"/>
    <x v="131"/>
    <d v="2023-11-06T00:00:00"/>
    <s v="C049"/>
    <x v="82"/>
    <x v="2"/>
    <x v="3"/>
    <s v="Lagos"/>
    <s v="Ikeja"/>
    <s v="P023"/>
    <x v="1"/>
    <s v="Phones"/>
    <s v="Phones Model 3"/>
    <n v="1707.9"/>
    <n v="5"/>
    <n v="0"/>
    <x v="3541"/>
    <n v="2023"/>
    <x v="6"/>
    <n v="0.25000292757187187"/>
    <s v="Profit"/>
    <s v="Large Order"/>
  </r>
  <r>
    <s v="O03848"/>
    <x v="359"/>
    <d v="2024-01-14T00:00:00"/>
    <s v="C031"/>
    <x v="90"/>
    <x v="1"/>
    <x v="0"/>
    <s v="Rivers"/>
    <s v="Port Harcourt"/>
    <s v="P010"/>
    <x v="2"/>
    <s v="Tables"/>
    <s v="Tables Model 5"/>
    <n v="669.33"/>
    <n v="7"/>
    <n v="0"/>
    <x v="3542"/>
    <n v="2024"/>
    <x v="7"/>
    <n v="0.24999626492163807"/>
    <s v="Profit"/>
    <s v="Small Order"/>
  </r>
  <r>
    <s v="O03849"/>
    <x v="197"/>
    <d v="2023-09-10T00:00:00"/>
    <s v="C044"/>
    <x v="26"/>
    <x v="0"/>
    <x v="0"/>
    <s v="Rivers"/>
    <s v="Port Harcourt"/>
    <s v="P020"/>
    <x v="0"/>
    <s v="Binders"/>
    <s v="Binders Model 5"/>
    <n v="1814.96"/>
    <n v="2"/>
    <n v="0.05"/>
    <x v="3543"/>
    <n v="2023"/>
    <x v="11"/>
    <n v="0.20999911843787189"/>
    <s v="Profit"/>
    <s v="Large Order"/>
  </r>
  <r>
    <s v="O03850"/>
    <x v="564"/>
    <d v="2024-10-26T00:00:00"/>
    <s v="C009"/>
    <x v="66"/>
    <x v="0"/>
    <x v="0"/>
    <s v="Rivers"/>
    <s v="Port Harcourt"/>
    <s v="P015"/>
    <x v="0"/>
    <s v="Paper"/>
    <s v="Paper Model 5"/>
    <n v="1177.6400000000001"/>
    <n v="6"/>
    <n v="0"/>
    <x v="3544"/>
    <n v="2024"/>
    <x v="6"/>
    <n v="0.25"/>
    <s v="Profit"/>
    <s v="Large Order"/>
  </r>
  <r>
    <s v="O03851"/>
    <x v="448"/>
    <d v="2023-07-15T00:00:00"/>
    <s v="C051"/>
    <x v="67"/>
    <x v="1"/>
    <x v="1"/>
    <s v="Kaduna"/>
    <s v="Kaduna"/>
    <s v="P005"/>
    <x v="2"/>
    <s v="Chairs"/>
    <s v="Chairs Model 5"/>
    <n v="1678.97"/>
    <n v="7"/>
    <n v="0.2"/>
    <x v="3337"/>
    <n v="2023"/>
    <x v="1"/>
    <n v="9.0001608128793251E-2"/>
    <s v="Profit"/>
    <s v="Large Order"/>
  </r>
  <r>
    <s v="O03852"/>
    <x v="71"/>
    <d v="2024-12-21T00:00:00"/>
    <s v="C080"/>
    <x v="56"/>
    <x v="0"/>
    <x v="1"/>
    <s v="Kaduna"/>
    <s v="Kaduna"/>
    <s v="P013"/>
    <x v="0"/>
    <s v="Paper"/>
    <s v="Paper Model 3"/>
    <n v="1276.56"/>
    <n v="2"/>
    <n v="0"/>
    <x v="3545"/>
    <n v="2024"/>
    <x v="5"/>
    <n v="0.25"/>
    <s v="Profit"/>
    <s v="Large Order"/>
  </r>
  <r>
    <s v="O03853"/>
    <x v="421"/>
    <d v="2023-12-13T00:00:00"/>
    <s v="C097"/>
    <x v="94"/>
    <x v="2"/>
    <x v="3"/>
    <s v="Lagos"/>
    <s v="Ikeja"/>
    <s v="P006"/>
    <x v="2"/>
    <s v="Tables"/>
    <s v="Tables Model 1"/>
    <n v="1904.17"/>
    <n v="2"/>
    <n v="0.05"/>
    <x v="3546"/>
    <n v="2023"/>
    <x v="5"/>
    <n v="0.21000225820173618"/>
    <s v="Profit"/>
    <s v="Large Order"/>
  </r>
  <r>
    <s v="O03854"/>
    <x v="307"/>
    <d v="2024-06-08T00:00:00"/>
    <s v="C059"/>
    <x v="60"/>
    <x v="0"/>
    <x v="3"/>
    <s v="Lagos"/>
    <s v="Ikeja"/>
    <s v="P016"/>
    <x v="0"/>
    <s v="Binders"/>
    <s v="Binders Model 1"/>
    <n v="636.86"/>
    <n v="10"/>
    <n v="0.2"/>
    <x v="3547"/>
    <n v="2024"/>
    <x v="10"/>
    <n v="9.0004082529912377E-2"/>
    <s v="Profit"/>
    <s v="Small Order"/>
  </r>
  <r>
    <s v="O03855"/>
    <x v="466"/>
    <d v="2024-11-30T00:00:00"/>
    <s v="C051"/>
    <x v="67"/>
    <x v="1"/>
    <x v="0"/>
    <s v="Rivers"/>
    <s v="Port Harcourt"/>
    <s v="P023"/>
    <x v="1"/>
    <s v="Phones"/>
    <s v="Phones Model 3"/>
    <n v="1331.37"/>
    <n v="3"/>
    <n v="0.3"/>
    <x v="3548"/>
    <n v="2024"/>
    <x v="9"/>
    <n v="9.9972209077867167E-3"/>
    <s v="Profit"/>
    <s v="Large Order"/>
  </r>
  <r>
    <s v="O03856"/>
    <x v="53"/>
    <d v="2023-09-16T00:00:00"/>
    <s v="C063"/>
    <x v="10"/>
    <x v="0"/>
    <x v="2"/>
    <s v="Enugu"/>
    <s v="Enugu"/>
    <s v="P008"/>
    <x v="2"/>
    <s v="Tables"/>
    <s v="Tables Model 3"/>
    <n v="1934.8"/>
    <n v="2"/>
    <n v="0.3"/>
    <x v="584"/>
    <n v="2023"/>
    <x v="11"/>
    <n v="1.0001033698573497E-2"/>
    <s v="Profit"/>
    <s v="Large Order"/>
  </r>
  <r>
    <s v="O03857"/>
    <x v="71"/>
    <d v="2024-12-16T00:00:00"/>
    <s v="C055"/>
    <x v="46"/>
    <x v="1"/>
    <x v="2"/>
    <s v="Enugu"/>
    <s v="Enugu"/>
    <s v="P024"/>
    <x v="1"/>
    <s v="Phones"/>
    <s v="Phones Model 4"/>
    <n v="1891.86"/>
    <n v="1"/>
    <n v="0.2"/>
    <x v="3549"/>
    <n v="2024"/>
    <x v="5"/>
    <n v="9.0001374308881221E-2"/>
    <s v="Profit"/>
    <s v="Large Order"/>
  </r>
  <r>
    <s v="O03858"/>
    <x v="425"/>
    <d v="2024-08-02T00:00:00"/>
    <s v="C036"/>
    <x v="84"/>
    <x v="1"/>
    <x v="0"/>
    <s v="Rivers"/>
    <s v="Port Harcourt"/>
    <s v="P004"/>
    <x v="2"/>
    <s v="Chairs"/>
    <s v="Chairs Model 4"/>
    <n v="1386.36"/>
    <n v="4"/>
    <n v="0.05"/>
    <x v="3550"/>
    <n v="2024"/>
    <x v="1"/>
    <n v="0.21000317377881647"/>
    <s v="Profit"/>
    <s v="Large Order"/>
  </r>
  <r>
    <s v="O03859"/>
    <x v="168"/>
    <d v="2023-04-16T00:00:00"/>
    <s v="C029"/>
    <x v="38"/>
    <x v="2"/>
    <x v="1"/>
    <s v="Kaduna"/>
    <s v="Kaduna"/>
    <s v="P023"/>
    <x v="1"/>
    <s v="Phones"/>
    <s v="Phones Model 3"/>
    <n v="986.94"/>
    <n v="5"/>
    <n v="0"/>
    <x v="3551"/>
    <n v="2023"/>
    <x v="4"/>
    <n v="0.25000506616410317"/>
    <s v="Profit"/>
    <s v="Small Order"/>
  </r>
  <r>
    <s v="O03860"/>
    <x v="265"/>
    <d v="2023-06-29T00:00:00"/>
    <s v="C066"/>
    <x v="63"/>
    <x v="1"/>
    <x v="0"/>
    <s v="Rivers"/>
    <s v="Port Harcourt"/>
    <s v="P002"/>
    <x v="2"/>
    <s v="Chairs"/>
    <s v="Chairs Model 2"/>
    <n v="1368.01"/>
    <n v="10"/>
    <n v="0.05"/>
    <x v="3552"/>
    <n v="2023"/>
    <x v="10"/>
    <n v="0.20999846492350199"/>
    <s v="Profit"/>
    <s v="Large Order"/>
  </r>
  <r>
    <s v="O03861"/>
    <x v="583"/>
    <d v="2023-06-27T00:00:00"/>
    <s v="C084"/>
    <x v="53"/>
    <x v="0"/>
    <x v="2"/>
    <s v="Enugu"/>
    <s v="Enugu"/>
    <s v="P027"/>
    <x v="1"/>
    <s v="Accessories"/>
    <s v="Accessories Model 2"/>
    <n v="612.80999999999995"/>
    <n v="3"/>
    <n v="0.3"/>
    <x v="2370"/>
    <n v="2023"/>
    <x v="10"/>
    <n v="1.000310047159805E-2"/>
    <s v="Profit"/>
    <s v="Small Order"/>
  </r>
  <r>
    <s v="O03862"/>
    <x v="587"/>
    <d v="2024-01-09T00:00:00"/>
    <s v="C082"/>
    <x v="20"/>
    <x v="2"/>
    <x v="1"/>
    <s v="Kaduna"/>
    <s v="Kaduna"/>
    <s v="P026"/>
    <x v="1"/>
    <s v="Accessories"/>
    <s v="Accessories Model 1"/>
    <n v="1908.13"/>
    <n v="9"/>
    <n v="0"/>
    <x v="3553"/>
    <n v="2024"/>
    <x v="7"/>
    <n v="0.24999868981673154"/>
    <s v="Profit"/>
    <s v="Large Order"/>
  </r>
  <r>
    <s v="O03863"/>
    <x v="562"/>
    <d v="2023-06-10T00:00:00"/>
    <s v="C039"/>
    <x v="0"/>
    <x v="0"/>
    <x v="0"/>
    <s v="Rivers"/>
    <s v="Port Harcourt"/>
    <s v="P014"/>
    <x v="0"/>
    <s v="Paper"/>
    <s v="Paper Model 4"/>
    <n v="495.34"/>
    <n v="4"/>
    <n v="0.2"/>
    <x v="3554"/>
    <n v="2023"/>
    <x v="10"/>
    <n v="8.9998788710784511E-2"/>
    <s v="Profit"/>
    <s v="Small Order"/>
  </r>
  <r>
    <s v="O03864"/>
    <x v="412"/>
    <d v="2023-05-16T00:00:00"/>
    <s v="C043"/>
    <x v="81"/>
    <x v="1"/>
    <x v="1"/>
    <s v="Kaduna"/>
    <s v="Kaduna"/>
    <s v="P025"/>
    <x v="1"/>
    <s v="Phones"/>
    <s v="Phones Model 5"/>
    <n v="955.51"/>
    <n v="10"/>
    <n v="0.05"/>
    <x v="3555"/>
    <n v="2023"/>
    <x v="2"/>
    <n v="0.21000303502841414"/>
    <s v="Profit"/>
    <s v="Small Order"/>
  </r>
  <r>
    <s v="O03865"/>
    <x v="218"/>
    <d v="2023-11-25T00:00:00"/>
    <s v="C043"/>
    <x v="81"/>
    <x v="1"/>
    <x v="0"/>
    <s v="Rivers"/>
    <s v="Port Harcourt"/>
    <s v="P028"/>
    <x v="1"/>
    <s v="Accessories"/>
    <s v="Accessories Model 3"/>
    <n v="1852.28"/>
    <n v="4"/>
    <n v="0.1"/>
    <x v="3556"/>
    <n v="2023"/>
    <x v="9"/>
    <n v="0.17000129570043407"/>
    <s v="Profit"/>
    <s v="Large Order"/>
  </r>
  <r>
    <s v="O03866"/>
    <x v="599"/>
    <d v="2023-10-31T00:00:00"/>
    <s v="C025"/>
    <x v="87"/>
    <x v="0"/>
    <x v="2"/>
    <s v="Enugu"/>
    <s v="Enugu"/>
    <s v="P017"/>
    <x v="0"/>
    <s v="Binders"/>
    <s v="Binders Model 2"/>
    <n v="1948.34"/>
    <n v="1"/>
    <n v="0.2"/>
    <x v="3557"/>
    <n v="2023"/>
    <x v="6"/>
    <n v="8.9999692045536206E-2"/>
    <s v="Profit"/>
    <s v="Large Order"/>
  </r>
  <r>
    <s v="O03867"/>
    <x v="530"/>
    <d v="2024-05-21T00:00:00"/>
    <s v="C092"/>
    <x v="79"/>
    <x v="1"/>
    <x v="3"/>
    <s v="Lagos"/>
    <s v="Ikeja"/>
    <s v="P014"/>
    <x v="0"/>
    <s v="Paper"/>
    <s v="Paper Model 4"/>
    <n v="1998.66"/>
    <n v="2"/>
    <n v="0.05"/>
    <x v="3558"/>
    <n v="2024"/>
    <x v="2"/>
    <n v="0.21000070046931443"/>
    <s v="Profit"/>
    <s v="Large Order"/>
  </r>
  <r>
    <s v="O03868"/>
    <x v="566"/>
    <d v="2023-03-01T00:00:00"/>
    <s v="C023"/>
    <x v="40"/>
    <x v="0"/>
    <x v="3"/>
    <s v="Lagos"/>
    <s v="Ikeja"/>
    <s v="P023"/>
    <x v="1"/>
    <s v="Phones"/>
    <s v="Phones Model 3"/>
    <n v="833.22"/>
    <n v="8"/>
    <n v="0.3"/>
    <x v="1770"/>
    <n v="2023"/>
    <x v="8"/>
    <n v="9.9973596409111635E-3"/>
    <s v="Profit"/>
    <s v="Small Order"/>
  </r>
  <r>
    <s v="O03869"/>
    <x v="510"/>
    <d v="2023-08-07T00:00:00"/>
    <s v="C098"/>
    <x v="14"/>
    <x v="0"/>
    <x v="0"/>
    <s v="Rivers"/>
    <s v="Port Harcourt"/>
    <s v="P019"/>
    <x v="0"/>
    <s v="Binders"/>
    <s v="Binders Model 4"/>
    <n v="278.77999999999997"/>
    <n v="7"/>
    <n v="0.3"/>
    <x v="3559"/>
    <n v="2023"/>
    <x v="0"/>
    <n v="1.0007891527369252E-2"/>
    <s v="Profit"/>
    <s v="Small Order"/>
  </r>
  <r>
    <s v="O03870"/>
    <x v="538"/>
    <d v="2024-04-11T00:00:00"/>
    <s v="C071"/>
    <x v="72"/>
    <x v="0"/>
    <x v="0"/>
    <s v="Rivers"/>
    <s v="Port Harcourt"/>
    <s v="P026"/>
    <x v="1"/>
    <s v="Accessories"/>
    <s v="Accessories Model 1"/>
    <n v="1745.83"/>
    <n v="8"/>
    <n v="0.1"/>
    <x v="3560"/>
    <n v="2024"/>
    <x v="4"/>
    <n v="0.16999936992719797"/>
    <s v="Profit"/>
    <s v="Large Order"/>
  </r>
  <r>
    <s v="O03871"/>
    <x v="71"/>
    <d v="2024-12-19T00:00:00"/>
    <s v="C005"/>
    <x v="29"/>
    <x v="2"/>
    <x v="1"/>
    <s v="Kaduna"/>
    <s v="Kaduna"/>
    <s v="P002"/>
    <x v="2"/>
    <s v="Chairs"/>
    <s v="Chairs Model 2"/>
    <n v="1981.09"/>
    <n v="7"/>
    <n v="0"/>
    <x v="3561"/>
    <n v="2024"/>
    <x v="5"/>
    <n v="0.24999873806843709"/>
    <s v="Profit"/>
    <s v="Large Order"/>
  </r>
  <r>
    <s v="O03872"/>
    <x v="383"/>
    <d v="2023-07-11T00:00:00"/>
    <s v="C026"/>
    <x v="50"/>
    <x v="1"/>
    <x v="3"/>
    <s v="Lagos"/>
    <s v="Ikeja"/>
    <s v="P004"/>
    <x v="2"/>
    <s v="Chairs"/>
    <s v="Chairs Model 4"/>
    <n v="1515"/>
    <n v="9"/>
    <n v="0.1"/>
    <x v="3562"/>
    <n v="2023"/>
    <x v="1"/>
    <n v="0.17"/>
    <s v="Profit"/>
    <s v="Large Order"/>
  </r>
  <r>
    <s v="O03873"/>
    <x v="104"/>
    <d v="2024-01-28T00:00:00"/>
    <s v="C027"/>
    <x v="15"/>
    <x v="2"/>
    <x v="1"/>
    <s v="Kaduna"/>
    <s v="Kaduna"/>
    <s v="P024"/>
    <x v="1"/>
    <s v="Phones"/>
    <s v="Phones Model 4"/>
    <n v="1433.15"/>
    <n v="4"/>
    <n v="0.3"/>
    <x v="2826"/>
    <n v="2024"/>
    <x v="7"/>
    <n v="9.998953354498831E-3"/>
    <s v="Profit"/>
    <s v="Large Order"/>
  </r>
  <r>
    <s v="O03874"/>
    <x v="695"/>
    <d v="2024-05-21T00:00:00"/>
    <s v="C044"/>
    <x v="26"/>
    <x v="0"/>
    <x v="2"/>
    <s v="Enugu"/>
    <s v="Enugu"/>
    <s v="P002"/>
    <x v="2"/>
    <s v="Chairs"/>
    <s v="Chairs Model 2"/>
    <n v="726.2"/>
    <n v="6"/>
    <n v="0.2"/>
    <x v="3563"/>
    <n v="2024"/>
    <x v="2"/>
    <n v="9.0002754062241799E-2"/>
    <s v="Profit"/>
    <s v="Small Order"/>
  </r>
  <r>
    <s v="O03875"/>
    <x v="357"/>
    <d v="2024-07-02T00:00:00"/>
    <s v="C088"/>
    <x v="27"/>
    <x v="1"/>
    <x v="1"/>
    <s v="Kaduna"/>
    <s v="Kaduna"/>
    <s v="P008"/>
    <x v="2"/>
    <s v="Tables"/>
    <s v="Tables Model 3"/>
    <n v="1537.51"/>
    <n v="8"/>
    <n v="0.3"/>
    <x v="3564"/>
    <n v="2024"/>
    <x v="10"/>
    <n v="1.0003186971141652E-2"/>
    <s v="Profit"/>
    <s v="Large Order"/>
  </r>
  <r>
    <s v="O03876"/>
    <x v="137"/>
    <d v="2024-02-23T00:00:00"/>
    <s v="C068"/>
    <x v="7"/>
    <x v="1"/>
    <x v="0"/>
    <s v="Rivers"/>
    <s v="Port Harcourt"/>
    <s v="P030"/>
    <x v="1"/>
    <s v="Accessories"/>
    <s v="Accessories Model 5"/>
    <n v="1208.92"/>
    <n v="2"/>
    <n v="0"/>
    <x v="3565"/>
    <n v="2024"/>
    <x v="8"/>
    <n v="0.25"/>
    <s v="Profit"/>
    <s v="Large Order"/>
  </r>
  <r>
    <s v="O03877"/>
    <x v="128"/>
    <d v="2024-12-22T00:00:00"/>
    <s v="C082"/>
    <x v="20"/>
    <x v="2"/>
    <x v="2"/>
    <s v="Enugu"/>
    <s v="Enugu"/>
    <s v="P011"/>
    <x v="0"/>
    <s v="Paper"/>
    <s v="Paper Model 1"/>
    <n v="1183.3800000000001"/>
    <n v="1"/>
    <n v="0.2"/>
    <x v="3566"/>
    <n v="2024"/>
    <x v="5"/>
    <n v="8.9996450844192055E-2"/>
    <s v="Profit"/>
    <s v="Large Order"/>
  </r>
  <r>
    <s v="O03878"/>
    <x v="49"/>
    <d v="2023-04-25T00:00:00"/>
    <s v="C078"/>
    <x v="98"/>
    <x v="2"/>
    <x v="3"/>
    <s v="Lagos"/>
    <s v="Ikeja"/>
    <s v="P019"/>
    <x v="0"/>
    <s v="Binders"/>
    <s v="Binders Model 4"/>
    <n v="607.35"/>
    <n v="2"/>
    <n v="0.2"/>
    <x v="3567"/>
    <n v="2023"/>
    <x v="4"/>
    <n v="8.9997530254383784E-2"/>
    <s v="Profit"/>
    <s v="Small Order"/>
  </r>
  <r>
    <s v="O03879"/>
    <x v="171"/>
    <d v="2023-12-09T00:00:00"/>
    <s v="C080"/>
    <x v="56"/>
    <x v="0"/>
    <x v="2"/>
    <s v="Enugu"/>
    <s v="Enugu"/>
    <s v="P009"/>
    <x v="2"/>
    <s v="Tables"/>
    <s v="Tables Model 4"/>
    <n v="292.67"/>
    <n v="7"/>
    <n v="0.3"/>
    <x v="3568"/>
    <n v="2023"/>
    <x v="5"/>
    <n v="1.0011275498001161E-2"/>
    <s v="Profit"/>
    <s v="Small Order"/>
  </r>
  <r>
    <s v="O03880"/>
    <x v="37"/>
    <d v="2024-06-20T00:00:00"/>
    <s v="C001"/>
    <x v="18"/>
    <x v="0"/>
    <x v="3"/>
    <s v="Lagos"/>
    <s v="Ikeja"/>
    <s v="P016"/>
    <x v="0"/>
    <s v="Binders"/>
    <s v="Binders Model 1"/>
    <n v="773.95"/>
    <n v="4"/>
    <n v="0"/>
    <x v="1786"/>
    <n v="2024"/>
    <x v="10"/>
    <n v="0.25000323018282833"/>
    <s v="Profit"/>
    <s v="Small Order"/>
  </r>
  <r>
    <s v="O03881"/>
    <x v="22"/>
    <d v="2023-05-02T00:00:00"/>
    <s v="C096"/>
    <x v="23"/>
    <x v="2"/>
    <x v="1"/>
    <s v="Kaduna"/>
    <s v="Kaduna"/>
    <s v="P020"/>
    <x v="0"/>
    <s v="Binders"/>
    <s v="Binders Model 5"/>
    <n v="1421.78"/>
    <n v="6"/>
    <n v="0.1"/>
    <x v="3569"/>
    <n v="2023"/>
    <x v="4"/>
    <n v="0.16999817130639058"/>
    <s v="Profit"/>
    <s v="Large Order"/>
  </r>
  <r>
    <s v="O03882"/>
    <x v="666"/>
    <d v="2024-06-13T00:00:00"/>
    <s v="C074"/>
    <x v="37"/>
    <x v="0"/>
    <x v="1"/>
    <s v="Kaduna"/>
    <s v="Kaduna"/>
    <s v="P028"/>
    <x v="1"/>
    <s v="Accessories"/>
    <s v="Accessories Model 3"/>
    <n v="625.58000000000004"/>
    <n v="1"/>
    <n v="0"/>
    <x v="3570"/>
    <n v="2024"/>
    <x v="10"/>
    <n v="0.25000799258288309"/>
    <s v="Profit"/>
    <s v="Small Order"/>
  </r>
  <r>
    <s v="O03883"/>
    <x v="89"/>
    <d v="2023-09-15T00:00:00"/>
    <s v="C006"/>
    <x v="91"/>
    <x v="1"/>
    <x v="1"/>
    <s v="Kaduna"/>
    <s v="Kaduna"/>
    <s v="P022"/>
    <x v="1"/>
    <s v="Phones"/>
    <s v="Phones Model 2"/>
    <n v="912.08"/>
    <n v="8"/>
    <n v="0.05"/>
    <x v="3571"/>
    <n v="2023"/>
    <x v="11"/>
    <n v="0.21000350846416979"/>
    <s v="Profit"/>
    <s v="Small Order"/>
  </r>
  <r>
    <s v="O03884"/>
    <x v="427"/>
    <d v="2024-09-18T00:00:00"/>
    <s v="C016"/>
    <x v="61"/>
    <x v="2"/>
    <x v="1"/>
    <s v="Kaduna"/>
    <s v="Kaduna"/>
    <s v="P012"/>
    <x v="0"/>
    <s v="Paper"/>
    <s v="Paper Model 2"/>
    <n v="849.77"/>
    <n v="5"/>
    <n v="0.1"/>
    <x v="3572"/>
    <n v="2024"/>
    <x v="11"/>
    <n v="0.16999894088988787"/>
    <s v="Profit"/>
    <s v="Small Order"/>
  </r>
  <r>
    <s v="O03885"/>
    <x v="265"/>
    <d v="2023-06-30T00:00:00"/>
    <s v="C097"/>
    <x v="94"/>
    <x v="2"/>
    <x v="3"/>
    <s v="Lagos"/>
    <s v="Ikeja"/>
    <s v="P009"/>
    <x v="2"/>
    <s v="Tables"/>
    <s v="Tables Model 4"/>
    <n v="1407.51"/>
    <n v="6"/>
    <n v="0.2"/>
    <x v="3573"/>
    <n v="2023"/>
    <x v="10"/>
    <n v="9.0002912945556346E-2"/>
    <s v="Profit"/>
    <s v="Large Order"/>
  </r>
  <r>
    <s v="O03886"/>
    <x v="724"/>
    <d v="2023-07-23T00:00:00"/>
    <s v="C081"/>
    <x v="69"/>
    <x v="0"/>
    <x v="1"/>
    <s v="Kaduna"/>
    <s v="Kaduna"/>
    <s v="P020"/>
    <x v="0"/>
    <s v="Binders"/>
    <s v="Binders Model 5"/>
    <n v="615.88"/>
    <n v="7"/>
    <n v="0.3"/>
    <x v="3574"/>
    <n v="2023"/>
    <x v="1"/>
    <n v="1.0001948431512633E-2"/>
    <s v="Profit"/>
    <s v="Small Order"/>
  </r>
  <r>
    <s v="O03887"/>
    <x v="329"/>
    <d v="2024-06-21T00:00:00"/>
    <s v="C046"/>
    <x v="75"/>
    <x v="0"/>
    <x v="0"/>
    <s v="Rivers"/>
    <s v="Port Harcourt"/>
    <s v="P029"/>
    <x v="1"/>
    <s v="Accessories"/>
    <s v="Accessories Model 4"/>
    <n v="1965.77"/>
    <n v="5"/>
    <n v="0"/>
    <x v="3575"/>
    <n v="2024"/>
    <x v="10"/>
    <n v="0.24999872823372013"/>
    <s v="Profit"/>
    <s v="Large Order"/>
  </r>
  <r>
    <s v="O03888"/>
    <x v="30"/>
    <d v="2023-02-27T00:00:00"/>
    <s v="C055"/>
    <x v="46"/>
    <x v="1"/>
    <x v="2"/>
    <s v="Enugu"/>
    <s v="Enugu"/>
    <s v="P011"/>
    <x v="0"/>
    <s v="Paper"/>
    <s v="Paper Model 1"/>
    <n v="436.06"/>
    <n v="7"/>
    <n v="0"/>
    <x v="3576"/>
    <n v="2023"/>
    <x v="8"/>
    <n v="0.25001146631197541"/>
    <s v="Profit"/>
    <s v="Small Order"/>
  </r>
  <r>
    <s v="O03889"/>
    <x v="151"/>
    <d v="2024-08-20T00:00:00"/>
    <s v="C057"/>
    <x v="70"/>
    <x v="1"/>
    <x v="2"/>
    <s v="Enugu"/>
    <s v="Enugu"/>
    <s v="P026"/>
    <x v="1"/>
    <s v="Accessories"/>
    <s v="Accessories Model 1"/>
    <n v="1309.8900000000001"/>
    <n v="8"/>
    <n v="0"/>
    <x v="3577"/>
    <n v="2024"/>
    <x v="0"/>
    <n v="0.24999809144279292"/>
    <s v="Profit"/>
    <s v="Large Order"/>
  </r>
  <r>
    <s v="O03890"/>
    <x v="192"/>
    <d v="2023-06-27T00:00:00"/>
    <s v="C015"/>
    <x v="39"/>
    <x v="2"/>
    <x v="3"/>
    <s v="Lagos"/>
    <s v="Ikeja"/>
    <s v="P023"/>
    <x v="1"/>
    <s v="Phones"/>
    <s v="Phones Model 3"/>
    <n v="142.82"/>
    <n v="3"/>
    <n v="0.2"/>
    <x v="3255"/>
    <n v="2023"/>
    <x v="10"/>
    <n v="8.9973393082201369E-2"/>
    <s v="Profit"/>
    <s v="Small Order"/>
  </r>
  <r>
    <s v="O03891"/>
    <x v="274"/>
    <d v="2023-06-19T00:00:00"/>
    <s v="C051"/>
    <x v="67"/>
    <x v="1"/>
    <x v="0"/>
    <s v="Rivers"/>
    <s v="Port Harcourt"/>
    <s v="P024"/>
    <x v="1"/>
    <s v="Phones"/>
    <s v="Phones Model 4"/>
    <n v="443.19"/>
    <n v="6"/>
    <n v="0.2"/>
    <x v="3578"/>
    <n v="2023"/>
    <x v="10"/>
    <n v="9.0006543468941089E-2"/>
    <s v="Profit"/>
    <s v="Small Order"/>
  </r>
  <r>
    <s v="O03892"/>
    <x v="288"/>
    <d v="2023-08-12T00:00:00"/>
    <s v="C033"/>
    <x v="16"/>
    <x v="2"/>
    <x v="1"/>
    <s v="Kaduna"/>
    <s v="Kaduna"/>
    <s v="P026"/>
    <x v="1"/>
    <s v="Accessories"/>
    <s v="Accessories Model 1"/>
    <n v="854.62"/>
    <n v="10"/>
    <n v="0.3"/>
    <x v="2982"/>
    <n v="2023"/>
    <x v="0"/>
    <n v="1.0004446420631393E-2"/>
    <s v="Profit"/>
    <s v="Small Order"/>
  </r>
  <r>
    <s v="O03893"/>
    <x v="576"/>
    <d v="2024-01-20T00:00:00"/>
    <s v="C083"/>
    <x v="71"/>
    <x v="1"/>
    <x v="0"/>
    <s v="Rivers"/>
    <s v="Port Harcourt"/>
    <s v="P003"/>
    <x v="2"/>
    <s v="Chairs"/>
    <s v="Chairs Model 3"/>
    <n v="414.08"/>
    <n v="6"/>
    <n v="0.3"/>
    <x v="3579"/>
    <n v="2024"/>
    <x v="7"/>
    <n v="9.9980680061823798E-3"/>
    <s v="Profit"/>
    <s v="Small Order"/>
  </r>
  <r>
    <s v="O03894"/>
    <x v="463"/>
    <d v="2023-05-15T00:00:00"/>
    <s v="C099"/>
    <x v="13"/>
    <x v="1"/>
    <x v="1"/>
    <s v="Kaduna"/>
    <s v="Kaduna"/>
    <s v="P009"/>
    <x v="2"/>
    <s v="Tables"/>
    <s v="Tables Model 4"/>
    <n v="1046.53"/>
    <n v="7"/>
    <n v="0.1"/>
    <x v="2055"/>
    <n v="2023"/>
    <x v="2"/>
    <n v="0.16999990444612195"/>
    <s v="Profit"/>
    <s v="Large Order"/>
  </r>
  <r>
    <s v="O03895"/>
    <x v="81"/>
    <d v="2024-09-22T00:00:00"/>
    <s v="C089"/>
    <x v="9"/>
    <x v="2"/>
    <x v="3"/>
    <s v="Lagos"/>
    <s v="Ikeja"/>
    <s v="P016"/>
    <x v="0"/>
    <s v="Binders"/>
    <s v="Binders Model 1"/>
    <n v="1705.83"/>
    <n v="1"/>
    <n v="0.1"/>
    <x v="3580"/>
    <n v="2024"/>
    <x v="11"/>
    <n v="0.16999935515262365"/>
    <s v="Profit"/>
    <s v="Large Order"/>
  </r>
  <r>
    <s v="O03896"/>
    <x v="590"/>
    <d v="2023-05-25T00:00:00"/>
    <s v="C098"/>
    <x v="14"/>
    <x v="0"/>
    <x v="1"/>
    <s v="Kaduna"/>
    <s v="Kaduna"/>
    <s v="P027"/>
    <x v="1"/>
    <s v="Accessories"/>
    <s v="Accessories Model 2"/>
    <n v="1121.6300000000001"/>
    <n v="7"/>
    <n v="0.3"/>
    <x v="1345"/>
    <n v="2023"/>
    <x v="2"/>
    <n v="1.0003298770539303E-2"/>
    <s v="Profit"/>
    <s v="Large Order"/>
  </r>
  <r>
    <s v="O03897"/>
    <x v="356"/>
    <d v="2023-03-15T00:00:00"/>
    <s v="C001"/>
    <x v="18"/>
    <x v="0"/>
    <x v="2"/>
    <s v="Enugu"/>
    <s v="Enugu"/>
    <s v="P002"/>
    <x v="2"/>
    <s v="Chairs"/>
    <s v="Chairs Model 2"/>
    <n v="159.44"/>
    <n v="8"/>
    <n v="0.2"/>
    <x v="887"/>
    <n v="2023"/>
    <x v="3"/>
    <n v="9.0002508780732557E-2"/>
    <s v="Profit"/>
    <s v="Small Order"/>
  </r>
  <r>
    <s v="O03898"/>
    <x v="296"/>
    <d v="2023-08-08T00:00:00"/>
    <s v="C095"/>
    <x v="58"/>
    <x v="2"/>
    <x v="0"/>
    <s v="Rivers"/>
    <s v="Port Harcourt"/>
    <s v="P001"/>
    <x v="2"/>
    <s v="Chairs"/>
    <s v="Chairs Model 1"/>
    <n v="1275.45"/>
    <n v="7"/>
    <n v="0.05"/>
    <x v="3581"/>
    <n v="2023"/>
    <x v="0"/>
    <n v="0.2099964718334705"/>
    <s v="Profit"/>
    <s v="Large Order"/>
  </r>
  <r>
    <s v="O03899"/>
    <x v="572"/>
    <d v="2024-09-02T00:00:00"/>
    <s v="C057"/>
    <x v="70"/>
    <x v="1"/>
    <x v="3"/>
    <s v="Lagos"/>
    <s v="Ikeja"/>
    <s v="P011"/>
    <x v="0"/>
    <s v="Paper"/>
    <s v="Paper Model 1"/>
    <n v="679.03"/>
    <n v="10"/>
    <n v="0.1"/>
    <x v="3582"/>
    <n v="2024"/>
    <x v="0"/>
    <n v="0.1700072161760158"/>
    <s v="Profit"/>
    <s v="Small Order"/>
  </r>
  <r>
    <s v="O03900"/>
    <x v="603"/>
    <d v="2024-02-17T00:00:00"/>
    <s v="C036"/>
    <x v="84"/>
    <x v="1"/>
    <x v="1"/>
    <s v="Kaduna"/>
    <s v="Kaduna"/>
    <s v="P022"/>
    <x v="1"/>
    <s v="Phones"/>
    <s v="Phones Model 2"/>
    <n v="1513.38"/>
    <n v="4"/>
    <n v="0.2"/>
    <x v="3583"/>
    <n v="2024"/>
    <x v="8"/>
    <n v="8.999722475518375E-2"/>
    <s v="Profit"/>
    <s v="Large Order"/>
  </r>
  <r>
    <s v="O03901"/>
    <x v="237"/>
    <d v="2023-08-11T00:00:00"/>
    <s v="C065"/>
    <x v="68"/>
    <x v="1"/>
    <x v="1"/>
    <s v="Kaduna"/>
    <s v="Kaduna"/>
    <s v="P025"/>
    <x v="1"/>
    <s v="Phones"/>
    <s v="Phones Model 5"/>
    <n v="206.03"/>
    <n v="8"/>
    <n v="0.1"/>
    <x v="3584"/>
    <n v="2023"/>
    <x v="0"/>
    <n v="0.17002378294423143"/>
    <s v="Profit"/>
    <s v="Small Order"/>
  </r>
  <r>
    <s v="O03902"/>
    <x v="474"/>
    <d v="2024-12-28T00:00:00"/>
    <s v="C100"/>
    <x v="74"/>
    <x v="2"/>
    <x v="3"/>
    <s v="Lagos"/>
    <s v="Ikeja"/>
    <s v="P020"/>
    <x v="0"/>
    <s v="Binders"/>
    <s v="Binders Model 5"/>
    <n v="576.26"/>
    <n v="3"/>
    <n v="0.05"/>
    <x v="3585"/>
    <n v="2024"/>
    <x v="5"/>
    <n v="0.20999201749210428"/>
    <s v="Profit"/>
    <s v="Small Order"/>
  </r>
  <r>
    <s v="O03903"/>
    <x v="635"/>
    <d v="2024-01-08T00:00:00"/>
    <s v="C066"/>
    <x v="63"/>
    <x v="1"/>
    <x v="3"/>
    <s v="Lagos"/>
    <s v="Ikeja"/>
    <s v="P004"/>
    <x v="2"/>
    <s v="Chairs"/>
    <s v="Chairs Model 4"/>
    <n v="255.69"/>
    <n v="4"/>
    <n v="0.05"/>
    <x v="3586"/>
    <n v="2024"/>
    <x v="7"/>
    <n v="0.20998083616879815"/>
    <s v="Profit"/>
    <s v="Small Order"/>
  </r>
  <r>
    <s v="O03904"/>
    <x v="351"/>
    <d v="2024-07-13T00:00:00"/>
    <s v="C090"/>
    <x v="93"/>
    <x v="2"/>
    <x v="1"/>
    <s v="Kaduna"/>
    <s v="Kaduna"/>
    <s v="P019"/>
    <x v="0"/>
    <s v="Binders"/>
    <s v="Binders Model 4"/>
    <n v="676.09"/>
    <n v="2"/>
    <n v="0.05"/>
    <x v="3587"/>
    <n v="2024"/>
    <x v="1"/>
    <n v="0.21000162700232214"/>
    <s v="Profit"/>
    <s v="Small Order"/>
  </r>
  <r>
    <s v="O03905"/>
    <x v="151"/>
    <d v="2024-08-23T00:00:00"/>
    <s v="C014"/>
    <x v="45"/>
    <x v="2"/>
    <x v="3"/>
    <s v="Lagos"/>
    <s v="Ikeja"/>
    <s v="P026"/>
    <x v="1"/>
    <s v="Accessories"/>
    <s v="Accessories Model 1"/>
    <n v="1301.44"/>
    <n v="9"/>
    <n v="0.2"/>
    <x v="3588"/>
    <n v="2024"/>
    <x v="0"/>
    <n v="9.0000307351856393E-2"/>
    <s v="Profit"/>
    <s v="Large Order"/>
  </r>
  <r>
    <s v="O03906"/>
    <x v="350"/>
    <d v="2025-01-03T00:00:00"/>
    <s v="C060"/>
    <x v="89"/>
    <x v="1"/>
    <x v="2"/>
    <s v="Enugu"/>
    <s v="Enugu"/>
    <s v="P029"/>
    <x v="1"/>
    <s v="Accessories"/>
    <s v="Accessories Model 4"/>
    <n v="230.77"/>
    <n v="5"/>
    <n v="0.05"/>
    <x v="3589"/>
    <n v="2024"/>
    <x v="5"/>
    <n v="0.20999263335788881"/>
    <s v="Profit"/>
    <s v="Small Order"/>
  </r>
  <r>
    <s v="O03907"/>
    <x v="365"/>
    <d v="2024-05-31T00:00:00"/>
    <s v="C099"/>
    <x v="13"/>
    <x v="1"/>
    <x v="3"/>
    <s v="Lagos"/>
    <s v="Ikeja"/>
    <s v="P004"/>
    <x v="2"/>
    <s v="Chairs"/>
    <s v="Chairs Model 4"/>
    <n v="897.93"/>
    <n v="3"/>
    <n v="0.05"/>
    <x v="3590"/>
    <n v="2024"/>
    <x v="2"/>
    <n v="0.21000523426102258"/>
    <s v="Profit"/>
    <s v="Small Order"/>
  </r>
  <r>
    <s v="O03908"/>
    <x v="567"/>
    <d v="2023-02-11T00:00:00"/>
    <s v="C025"/>
    <x v="87"/>
    <x v="0"/>
    <x v="3"/>
    <s v="Lagos"/>
    <s v="Ikeja"/>
    <s v="P004"/>
    <x v="2"/>
    <s v="Chairs"/>
    <s v="Chairs Model 4"/>
    <n v="816.18"/>
    <n v="4"/>
    <n v="0.1"/>
    <x v="3591"/>
    <n v="2023"/>
    <x v="8"/>
    <n v="0.16999926486804381"/>
    <s v="Profit"/>
    <s v="Small Order"/>
  </r>
  <r>
    <s v="O03909"/>
    <x v="402"/>
    <d v="2024-11-16T00:00:00"/>
    <s v="C071"/>
    <x v="72"/>
    <x v="0"/>
    <x v="3"/>
    <s v="Lagos"/>
    <s v="Ikeja"/>
    <s v="P026"/>
    <x v="1"/>
    <s v="Accessories"/>
    <s v="Accessories Model 1"/>
    <n v="1162.3"/>
    <n v="8"/>
    <n v="0.3"/>
    <x v="3592"/>
    <n v="2024"/>
    <x v="9"/>
    <n v="9.9974189107803497E-3"/>
    <s v="Profit"/>
    <s v="Large Order"/>
  </r>
  <r>
    <s v="O03910"/>
    <x v="438"/>
    <d v="2024-10-16T00:00:00"/>
    <s v="C071"/>
    <x v="72"/>
    <x v="0"/>
    <x v="1"/>
    <s v="Kaduna"/>
    <s v="Kaduna"/>
    <s v="P013"/>
    <x v="0"/>
    <s v="Paper"/>
    <s v="Paper Model 3"/>
    <n v="1527.95"/>
    <n v="8"/>
    <n v="0.05"/>
    <x v="3593"/>
    <n v="2024"/>
    <x v="6"/>
    <n v="0.21000032723583886"/>
    <s v="Profit"/>
    <s v="Large Order"/>
  </r>
  <r>
    <s v="O03911"/>
    <x v="263"/>
    <d v="2024-06-14T00:00:00"/>
    <s v="C004"/>
    <x v="33"/>
    <x v="1"/>
    <x v="0"/>
    <s v="Rivers"/>
    <s v="Port Harcourt"/>
    <s v="P024"/>
    <x v="1"/>
    <s v="Phones"/>
    <s v="Phones Model 4"/>
    <n v="1479.22"/>
    <n v="4"/>
    <n v="0"/>
    <x v="3594"/>
    <n v="2024"/>
    <x v="10"/>
    <n v="0.25000338015981394"/>
    <s v="Profit"/>
    <s v="Large Order"/>
  </r>
  <r>
    <s v="O03912"/>
    <x v="464"/>
    <d v="2023-05-06T00:00:00"/>
    <s v="C076"/>
    <x v="42"/>
    <x v="2"/>
    <x v="3"/>
    <s v="Lagos"/>
    <s v="Ikeja"/>
    <s v="P003"/>
    <x v="2"/>
    <s v="Chairs"/>
    <s v="Chairs Model 3"/>
    <n v="149.94999999999999"/>
    <n v="5"/>
    <n v="0"/>
    <x v="3595"/>
    <n v="2023"/>
    <x v="4"/>
    <n v="0.2500166722240747"/>
    <s v="Profit"/>
    <s v="Small Order"/>
  </r>
  <r>
    <s v="O03913"/>
    <x v="548"/>
    <d v="2023-06-01T00:00:00"/>
    <s v="C029"/>
    <x v="38"/>
    <x v="2"/>
    <x v="3"/>
    <s v="Lagos"/>
    <s v="Ikeja"/>
    <s v="P022"/>
    <x v="1"/>
    <s v="Phones"/>
    <s v="Phones Model 2"/>
    <n v="1046.2"/>
    <n v="5"/>
    <n v="0.05"/>
    <x v="3596"/>
    <n v="2023"/>
    <x v="2"/>
    <n v="0.20999808831963293"/>
    <s v="Profit"/>
    <s v="Large Order"/>
  </r>
  <r>
    <s v="O03914"/>
    <x v="603"/>
    <d v="2024-02-20T00:00:00"/>
    <s v="C009"/>
    <x v="66"/>
    <x v="0"/>
    <x v="3"/>
    <s v="Lagos"/>
    <s v="Ikeja"/>
    <s v="P025"/>
    <x v="1"/>
    <s v="Phones"/>
    <s v="Phones Model 5"/>
    <n v="1156.8"/>
    <n v="7"/>
    <n v="0.05"/>
    <x v="3597"/>
    <n v="2024"/>
    <x v="8"/>
    <n v="0.21000172890733057"/>
    <s v="Profit"/>
    <s v="Large Order"/>
  </r>
  <r>
    <s v="O03915"/>
    <x v="648"/>
    <d v="2024-03-14T00:00:00"/>
    <s v="C097"/>
    <x v="94"/>
    <x v="2"/>
    <x v="3"/>
    <s v="Lagos"/>
    <s v="Ikeja"/>
    <s v="P027"/>
    <x v="1"/>
    <s v="Accessories"/>
    <s v="Accessories Model 2"/>
    <n v="100.55"/>
    <n v="2"/>
    <n v="0.05"/>
    <x v="3598"/>
    <n v="2024"/>
    <x v="3"/>
    <n v="0.21004475385380408"/>
    <s v="Profit"/>
    <s v="Small Order"/>
  </r>
  <r>
    <s v="O03916"/>
    <x v="170"/>
    <d v="2024-07-08T00:00:00"/>
    <s v="C083"/>
    <x v="71"/>
    <x v="1"/>
    <x v="2"/>
    <s v="Enugu"/>
    <s v="Enugu"/>
    <s v="P006"/>
    <x v="2"/>
    <s v="Tables"/>
    <s v="Tables Model 1"/>
    <n v="1418.73"/>
    <n v="9"/>
    <n v="0.3"/>
    <x v="3599"/>
    <n v="2024"/>
    <x v="1"/>
    <n v="1.000190311052843E-2"/>
    <s v="Profit"/>
    <s v="Large Order"/>
  </r>
  <r>
    <s v="O03917"/>
    <x v="449"/>
    <d v="2024-09-05T00:00:00"/>
    <s v="C054"/>
    <x v="80"/>
    <x v="0"/>
    <x v="1"/>
    <s v="Kaduna"/>
    <s v="Kaduna"/>
    <s v="P005"/>
    <x v="2"/>
    <s v="Chairs"/>
    <s v="Chairs Model 5"/>
    <n v="738.15"/>
    <n v="3"/>
    <n v="0.05"/>
    <x v="3600"/>
    <n v="2024"/>
    <x v="0"/>
    <n v="0.20999796789270472"/>
    <s v="Profit"/>
    <s v="Small Order"/>
  </r>
  <r>
    <s v="O03918"/>
    <x v="268"/>
    <d v="2023-10-18T00:00:00"/>
    <s v="C048"/>
    <x v="55"/>
    <x v="1"/>
    <x v="3"/>
    <s v="Lagos"/>
    <s v="Ikeja"/>
    <s v="P029"/>
    <x v="1"/>
    <s v="Accessories"/>
    <s v="Accessories Model 4"/>
    <n v="1177.31"/>
    <n v="3"/>
    <n v="0.2"/>
    <x v="3601"/>
    <n v="2023"/>
    <x v="6"/>
    <n v="9.0001783727310561E-2"/>
    <s v="Profit"/>
    <s v="Large Order"/>
  </r>
  <r>
    <s v="O03919"/>
    <x v="690"/>
    <d v="2024-09-01T00:00:00"/>
    <s v="C081"/>
    <x v="69"/>
    <x v="0"/>
    <x v="2"/>
    <s v="Enugu"/>
    <s v="Enugu"/>
    <s v="P024"/>
    <x v="1"/>
    <s v="Phones"/>
    <s v="Phones Model 4"/>
    <n v="1129.67"/>
    <n v="7"/>
    <n v="0.2"/>
    <x v="3602"/>
    <n v="2024"/>
    <x v="0"/>
    <n v="8.9999734435720166E-2"/>
    <s v="Profit"/>
    <s v="Large Order"/>
  </r>
  <r>
    <s v="O03920"/>
    <x v="621"/>
    <d v="2024-10-23T00:00:00"/>
    <s v="C067"/>
    <x v="47"/>
    <x v="1"/>
    <x v="1"/>
    <s v="Kaduna"/>
    <s v="Kaduna"/>
    <s v="P008"/>
    <x v="2"/>
    <s v="Tables"/>
    <s v="Tables Model 3"/>
    <n v="1661.77"/>
    <n v="5"/>
    <n v="0.3"/>
    <x v="3603"/>
    <n v="2024"/>
    <x v="6"/>
    <n v="1.0001384066387045E-2"/>
    <s v="Profit"/>
    <s v="Large Order"/>
  </r>
  <r>
    <s v="O03921"/>
    <x v="157"/>
    <d v="2023-11-22T00:00:00"/>
    <s v="C020"/>
    <x v="12"/>
    <x v="0"/>
    <x v="2"/>
    <s v="Enugu"/>
    <s v="Enugu"/>
    <s v="P013"/>
    <x v="0"/>
    <s v="Paper"/>
    <s v="Paper Model 3"/>
    <n v="1786.79"/>
    <n v="9"/>
    <n v="0.05"/>
    <x v="3604"/>
    <n v="2023"/>
    <x v="9"/>
    <n v="0.2100022946177223"/>
    <s v="Profit"/>
    <s v="Large Order"/>
  </r>
  <r>
    <s v="O03922"/>
    <x v="340"/>
    <d v="2024-09-29T00:00:00"/>
    <s v="C095"/>
    <x v="58"/>
    <x v="2"/>
    <x v="3"/>
    <s v="Lagos"/>
    <s v="Ikeja"/>
    <s v="P010"/>
    <x v="2"/>
    <s v="Tables"/>
    <s v="Tables Model 5"/>
    <n v="1052.67"/>
    <n v="3"/>
    <n v="0.3"/>
    <x v="3605"/>
    <n v="2024"/>
    <x v="11"/>
    <n v="1.0003134885576675E-2"/>
    <s v="Profit"/>
    <s v="Large Order"/>
  </r>
  <r>
    <s v="O03923"/>
    <x v="78"/>
    <d v="2023-10-08T00:00:00"/>
    <s v="C093"/>
    <x v="83"/>
    <x v="1"/>
    <x v="0"/>
    <s v="Rivers"/>
    <s v="Port Harcourt"/>
    <s v="P007"/>
    <x v="2"/>
    <s v="Tables"/>
    <s v="Tables Model 2"/>
    <n v="346.79"/>
    <n v="7"/>
    <n v="0.05"/>
    <x v="3606"/>
    <n v="2023"/>
    <x v="6"/>
    <n v="0.21001182271691801"/>
    <s v="Profit"/>
    <s v="Small Order"/>
  </r>
  <r>
    <s v="O03924"/>
    <x v="25"/>
    <d v="2024-05-23T00:00:00"/>
    <s v="C057"/>
    <x v="70"/>
    <x v="1"/>
    <x v="2"/>
    <s v="Enugu"/>
    <s v="Enugu"/>
    <s v="P014"/>
    <x v="0"/>
    <s v="Paper"/>
    <s v="Paper Model 4"/>
    <n v="1394.96"/>
    <n v="6"/>
    <n v="0.2"/>
    <x v="3607"/>
    <n v="2024"/>
    <x v="2"/>
    <n v="9.0002580719160397E-2"/>
    <s v="Profit"/>
    <s v="Large Order"/>
  </r>
  <r>
    <s v="O03925"/>
    <x v="426"/>
    <d v="2023-08-31T00:00:00"/>
    <s v="C018"/>
    <x v="5"/>
    <x v="0"/>
    <x v="2"/>
    <s v="Enugu"/>
    <s v="Enugu"/>
    <s v="P002"/>
    <x v="2"/>
    <s v="Chairs"/>
    <s v="Chairs Model 2"/>
    <n v="875.94"/>
    <n v="10"/>
    <n v="0.3"/>
    <x v="3608"/>
    <n v="2023"/>
    <x v="0"/>
    <n v="1.0000684978423179E-2"/>
    <s v="Profit"/>
    <s v="Small Order"/>
  </r>
  <r>
    <s v="O03926"/>
    <x v="272"/>
    <d v="2023-07-05T00:00:00"/>
    <s v="C043"/>
    <x v="81"/>
    <x v="1"/>
    <x v="2"/>
    <s v="Enugu"/>
    <s v="Enugu"/>
    <s v="P027"/>
    <x v="1"/>
    <s v="Accessories"/>
    <s v="Accessories Model 2"/>
    <n v="1243.8800000000001"/>
    <n v="10"/>
    <n v="0.1"/>
    <x v="3609"/>
    <n v="2023"/>
    <x v="1"/>
    <n v="0.1700003215744284"/>
    <s v="Profit"/>
    <s v="Large Order"/>
  </r>
  <r>
    <s v="O03927"/>
    <x v="235"/>
    <d v="2024-08-27T00:00:00"/>
    <s v="C006"/>
    <x v="91"/>
    <x v="1"/>
    <x v="0"/>
    <s v="Rivers"/>
    <s v="Port Harcourt"/>
    <s v="P001"/>
    <x v="2"/>
    <s v="Chairs"/>
    <s v="Chairs Model 1"/>
    <n v="255.08"/>
    <n v="1"/>
    <n v="0.1"/>
    <x v="3610"/>
    <n v="2024"/>
    <x v="0"/>
    <n v="0.16998588678061782"/>
    <s v="Profit"/>
    <s v="Small Order"/>
  </r>
  <r>
    <s v="O03928"/>
    <x v="672"/>
    <d v="2023-08-17T00:00:00"/>
    <s v="C080"/>
    <x v="56"/>
    <x v="0"/>
    <x v="2"/>
    <s v="Enugu"/>
    <s v="Enugu"/>
    <s v="P030"/>
    <x v="1"/>
    <s v="Accessories"/>
    <s v="Accessories Model 5"/>
    <n v="980.66"/>
    <n v="1"/>
    <n v="0"/>
    <x v="3611"/>
    <n v="2023"/>
    <x v="0"/>
    <n v="0.24999490139293945"/>
    <s v="Profit"/>
    <s v="Small Order"/>
  </r>
  <r>
    <s v="O03929"/>
    <x v="642"/>
    <d v="2024-12-28T00:00:00"/>
    <s v="C038"/>
    <x v="28"/>
    <x v="2"/>
    <x v="0"/>
    <s v="Rivers"/>
    <s v="Port Harcourt"/>
    <s v="P020"/>
    <x v="0"/>
    <s v="Binders"/>
    <s v="Binders Model 5"/>
    <n v="1998.79"/>
    <n v="9"/>
    <n v="0.2"/>
    <x v="3612"/>
    <n v="2024"/>
    <x v="5"/>
    <n v="8.9999449667048564E-2"/>
    <s v="Profit"/>
    <s v="Large Order"/>
  </r>
  <r>
    <s v="O03930"/>
    <x v="301"/>
    <d v="2023-02-24T00:00:00"/>
    <s v="C036"/>
    <x v="84"/>
    <x v="1"/>
    <x v="1"/>
    <s v="Kaduna"/>
    <s v="Kaduna"/>
    <s v="P027"/>
    <x v="1"/>
    <s v="Accessories"/>
    <s v="Accessories Model 2"/>
    <n v="143.75"/>
    <n v="2"/>
    <n v="0.2"/>
    <x v="3613"/>
    <n v="2023"/>
    <x v="8"/>
    <n v="9.0017391304347827E-2"/>
    <s v="Profit"/>
    <s v="Small Order"/>
  </r>
  <r>
    <s v="O03931"/>
    <x v="8"/>
    <d v="2023-10-14T00:00:00"/>
    <s v="C089"/>
    <x v="9"/>
    <x v="2"/>
    <x v="0"/>
    <s v="Rivers"/>
    <s v="Port Harcourt"/>
    <s v="P009"/>
    <x v="2"/>
    <s v="Tables"/>
    <s v="Tables Model 4"/>
    <n v="65.61"/>
    <n v="4"/>
    <n v="0.3"/>
    <x v="961"/>
    <n v="2023"/>
    <x v="6"/>
    <n v="1.0059442158207591E-2"/>
    <s v="Profit"/>
    <s v="Small Order"/>
  </r>
  <r>
    <s v="O03932"/>
    <x v="507"/>
    <d v="2024-11-07T00:00:00"/>
    <s v="C060"/>
    <x v="89"/>
    <x v="1"/>
    <x v="1"/>
    <s v="Kaduna"/>
    <s v="Kaduna"/>
    <s v="P015"/>
    <x v="0"/>
    <s v="Paper"/>
    <s v="Paper Model 5"/>
    <n v="1480.08"/>
    <n v="4"/>
    <n v="0"/>
    <x v="3614"/>
    <n v="2024"/>
    <x v="9"/>
    <n v="0.25"/>
    <s v="Profit"/>
    <s v="Large Order"/>
  </r>
  <r>
    <s v="O03933"/>
    <x v="228"/>
    <d v="2024-03-20T00:00:00"/>
    <s v="C050"/>
    <x v="4"/>
    <x v="1"/>
    <x v="3"/>
    <s v="Lagos"/>
    <s v="Ikeja"/>
    <s v="P028"/>
    <x v="1"/>
    <s v="Accessories"/>
    <s v="Accessories Model 3"/>
    <n v="1661.23"/>
    <n v="2"/>
    <n v="0"/>
    <x v="3615"/>
    <n v="2024"/>
    <x v="3"/>
    <n v="0.25000150490901318"/>
    <s v="Profit"/>
    <s v="Large Order"/>
  </r>
  <r>
    <s v="O03934"/>
    <x v="234"/>
    <d v="2023-03-23T00:00:00"/>
    <s v="C014"/>
    <x v="45"/>
    <x v="2"/>
    <x v="3"/>
    <s v="Lagos"/>
    <s v="Ikeja"/>
    <s v="P013"/>
    <x v="0"/>
    <s v="Paper"/>
    <s v="Paper Model 3"/>
    <n v="1029.71"/>
    <n v="6"/>
    <n v="0"/>
    <x v="3616"/>
    <n v="2023"/>
    <x v="3"/>
    <n v="0.2500024278680405"/>
    <s v="Profit"/>
    <s v="Large Order"/>
  </r>
  <r>
    <s v="O03935"/>
    <x v="548"/>
    <d v="2023-05-28T00:00:00"/>
    <s v="C089"/>
    <x v="9"/>
    <x v="2"/>
    <x v="2"/>
    <s v="Enugu"/>
    <s v="Enugu"/>
    <s v="P002"/>
    <x v="2"/>
    <s v="Chairs"/>
    <s v="Chairs Model 2"/>
    <n v="562.76"/>
    <n v="6"/>
    <n v="0"/>
    <x v="17"/>
    <n v="2023"/>
    <x v="2"/>
    <n v="0.25"/>
    <s v="Profit"/>
    <s v="Small Order"/>
  </r>
  <r>
    <s v="O03936"/>
    <x v="630"/>
    <d v="2023-01-08T00:00:00"/>
    <s v="C065"/>
    <x v="68"/>
    <x v="1"/>
    <x v="0"/>
    <s v="Rivers"/>
    <s v="Port Harcourt"/>
    <s v="P029"/>
    <x v="1"/>
    <s v="Accessories"/>
    <s v="Accessories Model 4"/>
    <n v="593.32000000000005"/>
    <n v="3"/>
    <n v="0.1"/>
    <x v="3617"/>
    <n v="2023"/>
    <x v="7"/>
    <n v="0.16999258410301354"/>
    <s v="Profit"/>
    <s v="Small Order"/>
  </r>
  <r>
    <s v="O03937"/>
    <x v="663"/>
    <d v="2023-12-01T00:00:00"/>
    <s v="C038"/>
    <x v="28"/>
    <x v="2"/>
    <x v="2"/>
    <s v="Enugu"/>
    <s v="Enugu"/>
    <s v="P015"/>
    <x v="0"/>
    <s v="Paper"/>
    <s v="Paper Model 5"/>
    <n v="1579.26"/>
    <n v="7"/>
    <n v="0"/>
    <x v="3618"/>
    <n v="2023"/>
    <x v="9"/>
    <n v="0.24999683396020922"/>
    <s v="Profit"/>
    <s v="Large Order"/>
  </r>
  <r>
    <s v="O03938"/>
    <x v="246"/>
    <d v="2024-06-19T00:00:00"/>
    <s v="C019"/>
    <x v="36"/>
    <x v="2"/>
    <x v="1"/>
    <s v="Kaduna"/>
    <s v="Kaduna"/>
    <s v="P021"/>
    <x v="1"/>
    <s v="Phones"/>
    <s v="Phones Model 1"/>
    <n v="1336.48"/>
    <n v="2"/>
    <n v="0.05"/>
    <x v="3619"/>
    <n v="2024"/>
    <x v="10"/>
    <n v="0.20999940141266613"/>
    <s v="Profit"/>
    <s v="Large Order"/>
  </r>
  <r>
    <s v="O03939"/>
    <x v="11"/>
    <d v="2024-02-14T00:00:00"/>
    <s v="C030"/>
    <x v="22"/>
    <x v="1"/>
    <x v="0"/>
    <s v="Rivers"/>
    <s v="Port Harcourt"/>
    <s v="P006"/>
    <x v="2"/>
    <s v="Tables"/>
    <s v="Tables Model 1"/>
    <n v="924.92"/>
    <n v="4"/>
    <n v="0.2"/>
    <x v="3620"/>
    <n v="2024"/>
    <x v="8"/>
    <n v="8.9996972711153395E-2"/>
    <s v="Profit"/>
    <s v="Small Order"/>
  </r>
  <r>
    <s v="O03940"/>
    <x v="532"/>
    <d v="2023-05-29T00:00:00"/>
    <s v="C018"/>
    <x v="5"/>
    <x v="0"/>
    <x v="2"/>
    <s v="Enugu"/>
    <s v="Enugu"/>
    <s v="P005"/>
    <x v="2"/>
    <s v="Chairs"/>
    <s v="Chairs Model 5"/>
    <n v="1417.67"/>
    <n v="2"/>
    <n v="0.1"/>
    <x v="3621"/>
    <n v="2023"/>
    <x v="2"/>
    <n v="0.16999724900717372"/>
    <s v="Profit"/>
    <s v="Large Order"/>
  </r>
  <r>
    <s v="O03941"/>
    <x v="65"/>
    <d v="2024-12-15T00:00:00"/>
    <s v="C006"/>
    <x v="91"/>
    <x v="1"/>
    <x v="1"/>
    <s v="Kaduna"/>
    <s v="Kaduna"/>
    <s v="P026"/>
    <x v="1"/>
    <s v="Accessories"/>
    <s v="Accessories Model 1"/>
    <n v="1536.26"/>
    <n v="2"/>
    <n v="0.3"/>
    <x v="3622"/>
    <n v="2024"/>
    <x v="5"/>
    <n v="9.9983075781443238E-3"/>
    <s v="Profit"/>
    <s v="Large Order"/>
  </r>
  <r>
    <s v="O03942"/>
    <x v="361"/>
    <d v="2024-07-10T00:00:00"/>
    <s v="C021"/>
    <x v="73"/>
    <x v="2"/>
    <x v="1"/>
    <s v="Kaduna"/>
    <s v="Kaduna"/>
    <s v="P001"/>
    <x v="2"/>
    <s v="Chairs"/>
    <s v="Chairs Model 1"/>
    <n v="1889.38"/>
    <n v="10"/>
    <n v="0.05"/>
    <x v="3623"/>
    <n v="2024"/>
    <x v="1"/>
    <n v="0.21000010585483067"/>
    <s v="Profit"/>
    <s v="Large Order"/>
  </r>
  <r>
    <s v="O03943"/>
    <x v="528"/>
    <d v="2023-11-13T00:00:00"/>
    <s v="C038"/>
    <x v="28"/>
    <x v="2"/>
    <x v="1"/>
    <s v="Kaduna"/>
    <s v="Kaduna"/>
    <s v="P001"/>
    <x v="2"/>
    <s v="Chairs"/>
    <s v="Chairs Model 1"/>
    <n v="352.49"/>
    <n v="4"/>
    <n v="0.2"/>
    <x v="3624"/>
    <n v="2023"/>
    <x v="9"/>
    <n v="8.9988368464353596E-2"/>
    <s v="Profit"/>
    <s v="Small Order"/>
  </r>
  <r>
    <s v="O03944"/>
    <x v="369"/>
    <d v="2024-06-07T00:00:00"/>
    <s v="C015"/>
    <x v="39"/>
    <x v="2"/>
    <x v="2"/>
    <s v="Enugu"/>
    <s v="Enugu"/>
    <s v="P015"/>
    <x v="0"/>
    <s v="Paper"/>
    <s v="Paper Model 5"/>
    <n v="751.15"/>
    <n v="9"/>
    <n v="0.05"/>
    <x v="3625"/>
    <n v="2024"/>
    <x v="10"/>
    <n v="0.20999800306197167"/>
    <s v="Profit"/>
    <s v="Small Order"/>
  </r>
  <r>
    <s v="O03945"/>
    <x v="447"/>
    <d v="2023-11-30T00:00:00"/>
    <s v="C009"/>
    <x v="66"/>
    <x v="0"/>
    <x v="1"/>
    <s v="Kaduna"/>
    <s v="Kaduna"/>
    <s v="P021"/>
    <x v="1"/>
    <s v="Phones"/>
    <s v="Phones Model 1"/>
    <n v="1621.47"/>
    <n v="3"/>
    <n v="0"/>
    <x v="3626"/>
    <n v="2023"/>
    <x v="9"/>
    <n v="0.25000154181082596"/>
    <s v="Profit"/>
    <s v="Large Order"/>
  </r>
  <r>
    <s v="O03946"/>
    <x v="317"/>
    <d v="2024-05-04T00:00:00"/>
    <s v="C078"/>
    <x v="98"/>
    <x v="2"/>
    <x v="3"/>
    <s v="Lagos"/>
    <s v="Ikeja"/>
    <s v="P030"/>
    <x v="1"/>
    <s v="Accessories"/>
    <s v="Accessories Model 5"/>
    <n v="1695.68"/>
    <n v="1"/>
    <n v="0"/>
    <x v="3627"/>
    <n v="2024"/>
    <x v="4"/>
    <n v="0.25"/>
    <s v="Profit"/>
    <s v="Large Order"/>
  </r>
  <r>
    <s v="O03947"/>
    <x v="273"/>
    <d v="2024-08-16T00:00:00"/>
    <s v="C006"/>
    <x v="91"/>
    <x v="1"/>
    <x v="0"/>
    <s v="Rivers"/>
    <s v="Port Harcourt"/>
    <s v="P007"/>
    <x v="2"/>
    <s v="Tables"/>
    <s v="Tables Model 2"/>
    <n v="45.5"/>
    <n v="1"/>
    <n v="0.1"/>
    <x v="3628"/>
    <n v="2024"/>
    <x v="0"/>
    <n v="0.16989010989010989"/>
    <s v="Profit"/>
    <s v="Small Order"/>
  </r>
  <r>
    <s v="O03948"/>
    <x v="566"/>
    <d v="2023-03-06T00:00:00"/>
    <s v="C078"/>
    <x v="98"/>
    <x v="2"/>
    <x v="1"/>
    <s v="Kaduna"/>
    <s v="Kaduna"/>
    <s v="P010"/>
    <x v="2"/>
    <s v="Tables"/>
    <s v="Tables Model 5"/>
    <n v="750.12"/>
    <n v="5"/>
    <n v="0"/>
    <x v="3629"/>
    <n v="2023"/>
    <x v="8"/>
    <n v="0.25"/>
    <s v="Profit"/>
    <s v="Small Order"/>
  </r>
  <r>
    <s v="O03949"/>
    <x v="347"/>
    <d v="2023-04-16T00:00:00"/>
    <s v="C053"/>
    <x v="65"/>
    <x v="1"/>
    <x v="3"/>
    <s v="Lagos"/>
    <s v="Ikeja"/>
    <s v="P019"/>
    <x v="0"/>
    <s v="Binders"/>
    <s v="Binders Model 4"/>
    <n v="63.72"/>
    <n v="5"/>
    <n v="0.3"/>
    <x v="1574"/>
    <n v="2023"/>
    <x v="4"/>
    <n v="1.0043942247332079E-2"/>
    <s v="Profit"/>
    <s v="Small Order"/>
  </r>
  <r>
    <s v="O03950"/>
    <x v="398"/>
    <d v="2024-07-21T00:00:00"/>
    <s v="C003"/>
    <x v="64"/>
    <x v="0"/>
    <x v="2"/>
    <s v="Enugu"/>
    <s v="Enugu"/>
    <s v="P013"/>
    <x v="0"/>
    <s v="Paper"/>
    <s v="Paper Model 3"/>
    <n v="481.96"/>
    <n v="7"/>
    <n v="0.1"/>
    <x v="3630"/>
    <n v="2024"/>
    <x v="1"/>
    <n v="0.16999336044485022"/>
    <s v="Profit"/>
    <s v="Small Order"/>
  </r>
  <r>
    <s v="O03951"/>
    <x v="527"/>
    <d v="2024-04-28T00:00:00"/>
    <s v="C029"/>
    <x v="38"/>
    <x v="2"/>
    <x v="2"/>
    <s v="Enugu"/>
    <s v="Enugu"/>
    <s v="P028"/>
    <x v="1"/>
    <s v="Accessories"/>
    <s v="Accessories Model 3"/>
    <n v="287.98"/>
    <n v="8"/>
    <n v="0.3"/>
    <x v="3631"/>
    <n v="2024"/>
    <x v="4"/>
    <n v="1.0000694492673101E-2"/>
    <s v="Profit"/>
    <s v="Small Order"/>
  </r>
  <r>
    <s v="O03952"/>
    <x v="416"/>
    <d v="2023-08-09T00:00:00"/>
    <s v="C013"/>
    <x v="86"/>
    <x v="0"/>
    <x v="2"/>
    <s v="Enugu"/>
    <s v="Enugu"/>
    <s v="P028"/>
    <x v="1"/>
    <s v="Accessories"/>
    <s v="Accessories Model 3"/>
    <n v="1468.61"/>
    <n v="8"/>
    <n v="0.05"/>
    <x v="3632"/>
    <n v="2023"/>
    <x v="0"/>
    <n v="0.21000129374033955"/>
    <s v="Profit"/>
    <s v="Large Order"/>
  </r>
  <r>
    <s v="O03953"/>
    <x v="287"/>
    <d v="2024-01-26T00:00:00"/>
    <s v="C002"/>
    <x v="19"/>
    <x v="2"/>
    <x v="2"/>
    <s v="Enugu"/>
    <s v="Enugu"/>
    <s v="P005"/>
    <x v="2"/>
    <s v="Chairs"/>
    <s v="Chairs Model 5"/>
    <n v="44.82"/>
    <n v="7"/>
    <n v="0.3"/>
    <x v="3633"/>
    <n v="2024"/>
    <x v="7"/>
    <n v="1.0040160642570281E-2"/>
    <s v="Profit"/>
    <s v="Small Order"/>
  </r>
  <r>
    <s v="O03954"/>
    <x v="661"/>
    <d v="2024-07-11T00:00:00"/>
    <s v="C009"/>
    <x v="66"/>
    <x v="0"/>
    <x v="1"/>
    <s v="Kaduna"/>
    <s v="Kaduna"/>
    <s v="P003"/>
    <x v="2"/>
    <s v="Chairs"/>
    <s v="Chairs Model 3"/>
    <n v="803.35"/>
    <n v="10"/>
    <n v="0.2"/>
    <x v="2043"/>
    <n v="2024"/>
    <x v="1"/>
    <n v="8.9998132818821186E-2"/>
    <s v="Profit"/>
    <s v="Small Order"/>
  </r>
  <r>
    <s v="O03955"/>
    <x v="273"/>
    <d v="2024-08-15T00:00:00"/>
    <s v="C037"/>
    <x v="25"/>
    <x v="0"/>
    <x v="0"/>
    <s v="Rivers"/>
    <s v="Port Harcourt"/>
    <s v="P008"/>
    <x v="2"/>
    <s v="Tables"/>
    <s v="Tables Model 3"/>
    <n v="1604.48"/>
    <n v="1"/>
    <n v="0.2"/>
    <x v="3634"/>
    <n v="2024"/>
    <x v="0"/>
    <n v="8.9998005584363786E-2"/>
    <s v="Profit"/>
    <s v="Large Order"/>
  </r>
  <r>
    <s v="O03956"/>
    <x v="72"/>
    <d v="2023-08-19T00:00:00"/>
    <s v="C023"/>
    <x v="40"/>
    <x v="0"/>
    <x v="0"/>
    <s v="Rivers"/>
    <s v="Port Harcourt"/>
    <s v="P005"/>
    <x v="2"/>
    <s v="Chairs"/>
    <s v="Chairs Model 5"/>
    <n v="596.58000000000004"/>
    <n v="3"/>
    <n v="0"/>
    <x v="3635"/>
    <n v="2023"/>
    <x v="0"/>
    <n v="0.25000838110563545"/>
    <s v="Profit"/>
    <s v="Small Order"/>
  </r>
  <r>
    <s v="O03957"/>
    <x v="652"/>
    <d v="2024-03-29T00:00:00"/>
    <s v="C057"/>
    <x v="70"/>
    <x v="1"/>
    <x v="0"/>
    <s v="Rivers"/>
    <s v="Port Harcourt"/>
    <s v="P030"/>
    <x v="1"/>
    <s v="Accessories"/>
    <s v="Accessories Model 5"/>
    <n v="1030.52"/>
    <n v="4"/>
    <n v="0.2"/>
    <x v="3636"/>
    <n v="2024"/>
    <x v="3"/>
    <n v="9.0003105228428373E-2"/>
    <s v="Profit"/>
    <s v="Large Order"/>
  </r>
  <r>
    <s v="O03958"/>
    <x v="125"/>
    <d v="2023-12-30T00:00:00"/>
    <s v="C078"/>
    <x v="98"/>
    <x v="2"/>
    <x v="1"/>
    <s v="Kaduna"/>
    <s v="Kaduna"/>
    <s v="P009"/>
    <x v="2"/>
    <s v="Tables"/>
    <s v="Tables Model 4"/>
    <n v="1188.43"/>
    <n v="10"/>
    <n v="0.1"/>
    <x v="3637"/>
    <n v="2023"/>
    <x v="5"/>
    <n v="0.16999739151653862"/>
    <s v="Profit"/>
    <s v="Large Order"/>
  </r>
  <r>
    <s v="O03959"/>
    <x v="160"/>
    <d v="2024-02-17T00:00:00"/>
    <s v="C098"/>
    <x v="14"/>
    <x v="0"/>
    <x v="3"/>
    <s v="Lagos"/>
    <s v="Ikeja"/>
    <s v="P011"/>
    <x v="0"/>
    <s v="Paper"/>
    <s v="Paper Model 1"/>
    <n v="1975.94"/>
    <n v="8"/>
    <n v="0.2"/>
    <x v="3638"/>
    <n v="2024"/>
    <x v="8"/>
    <n v="8.9997671994088896E-2"/>
    <s v="Profit"/>
    <s v="Large Order"/>
  </r>
  <r>
    <s v="O03960"/>
    <x v="704"/>
    <d v="2024-10-05T00:00:00"/>
    <s v="C048"/>
    <x v="55"/>
    <x v="1"/>
    <x v="3"/>
    <s v="Lagos"/>
    <s v="Ikeja"/>
    <s v="P014"/>
    <x v="0"/>
    <s v="Paper"/>
    <s v="Paper Model 4"/>
    <n v="1021.37"/>
    <n v="10"/>
    <n v="0.3"/>
    <x v="3639"/>
    <n v="2024"/>
    <x v="6"/>
    <n v="9.9963774146489531E-3"/>
    <s v="Profit"/>
    <s v="Large Order"/>
  </r>
  <r>
    <s v="O03961"/>
    <x v="37"/>
    <d v="2024-06-17T00:00:00"/>
    <s v="C087"/>
    <x v="11"/>
    <x v="1"/>
    <x v="1"/>
    <s v="Kaduna"/>
    <s v="Kaduna"/>
    <s v="P009"/>
    <x v="2"/>
    <s v="Tables"/>
    <s v="Tables Model 4"/>
    <n v="1506.51"/>
    <n v="4"/>
    <n v="0.1"/>
    <x v="3640"/>
    <n v="2024"/>
    <x v="10"/>
    <n v="0.17000219049325926"/>
    <s v="Profit"/>
    <s v="Large Order"/>
  </r>
  <r>
    <s v="O03962"/>
    <x v="103"/>
    <d v="2024-11-27T00:00:00"/>
    <s v="C001"/>
    <x v="18"/>
    <x v="0"/>
    <x v="1"/>
    <s v="Kaduna"/>
    <s v="Kaduna"/>
    <s v="P028"/>
    <x v="1"/>
    <s v="Accessories"/>
    <s v="Accessories Model 3"/>
    <n v="1005.85"/>
    <n v="8"/>
    <n v="0.1"/>
    <x v="3641"/>
    <n v="2024"/>
    <x v="9"/>
    <n v="0.16999552617189442"/>
    <s v="Profit"/>
    <s v="Large Order"/>
  </r>
  <r>
    <s v="O03963"/>
    <x v="464"/>
    <d v="2023-05-06T00:00:00"/>
    <s v="C078"/>
    <x v="98"/>
    <x v="2"/>
    <x v="1"/>
    <s v="Kaduna"/>
    <s v="Kaduna"/>
    <s v="P025"/>
    <x v="1"/>
    <s v="Phones"/>
    <s v="Phones Model 5"/>
    <n v="1476.42"/>
    <n v="3"/>
    <n v="0"/>
    <x v="3642"/>
    <n v="2023"/>
    <x v="4"/>
    <n v="0.25000338657021715"/>
    <s v="Profit"/>
    <s v="Large Order"/>
  </r>
  <r>
    <s v="O03964"/>
    <x v="313"/>
    <d v="2024-02-15T00:00:00"/>
    <s v="C047"/>
    <x v="30"/>
    <x v="0"/>
    <x v="3"/>
    <s v="Lagos"/>
    <s v="Ikeja"/>
    <s v="P004"/>
    <x v="2"/>
    <s v="Chairs"/>
    <s v="Chairs Model 4"/>
    <n v="252.75"/>
    <n v="6"/>
    <n v="0.1"/>
    <x v="3643"/>
    <n v="2024"/>
    <x v="8"/>
    <n v="0.17000989119683482"/>
    <s v="Profit"/>
    <s v="Small Order"/>
  </r>
  <r>
    <s v="O03965"/>
    <x v="9"/>
    <d v="2023-12-16T00:00:00"/>
    <s v="C055"/>
    <x v="46"/>
    <x v="1"/>
    <x v="0"/>
    <s v="Rivers"/>
    <s v="Port Harcourt"/>
    <s v="P019"/>
    <x v="0"/>
    <s v="Binders"/>
    <s v="Binders Model 4"/>
    <n v="1676.56"/>
    <n v="7"/>
    <n v="0.1"/>
    <x v="3644"/>
    <n v="2023"/>
    <x v="5"/>
    <n v="0.17000286300520112"/>
    <s v="Profit"/>
    <s v="Large Order"/>
  </r>
  <r>
    <s v="O03966"/>
    <x v="129"/>
    <d v="2024-10-02T00:00:00"/>
    <s v="C045"/>
    <x v="8"/>
    <x v="2"/>
    <x v="1"/>
    <s v="Kaduna"/>
    <s v="Kaduna"/>
    <s v="P010"/>
    <x v="2"/>
    <s v="Tables"/>
    <s v="Tables Model 5"/>
    <n v="457.39"/>
    <n v="7"/>
    <n v="0.3"/>
    <x v="683"/>
    <n v="2024"/>
    <x v="11"/>
    <n v="9.9914733597149044E-3"/>
    <s v="Profit"/>
    <s v="Small Order"/>
  </r>
  <r>
    <s v="O03967"/>
    <x v="75"/>
    <d v="2023-04-09T00:00:00"/>
    <s v="C031"/>
    <x v="90"/>
    <x v="1"/>
    <x v="0"/>
    <s v="Rivers"/>
    <s v="Port Harcourt"/>
    <s v="P029"/>
    <x v="1"/>
    <s v="Accessories"/>
    <s v="Accessories Model 4"/>
    <n v="613.91999999999996"/>
    <n v="7"/>
    <n v="0.3"/>
    <x v="2784"/>
    <n v="2023"/>
    <x v="4"/>
    <n v="1.0001303101381288E-2"/>
    <s v="Profit"/>
    <s v="Small Order"/>
  </r>
  <r>
    <s v="O03968"/>
    <x v="274"/>
    <d v="2023-06-18T00:00:00"/>
    <s v="C079"/>
    <x v="6"/>
    <x v="2"/>
    <x v="1"/>
    <s v="Kaduna"/>
    <s v="Kaduna"/>
    <s v="P004"/>
    <x v="2"/>
    <s v="Chairs"/>
    <s v="Chairs Model 4"/>
    <n v="139.54"/>
    <n v="10"/>
    <n v="0.05"/>
    <x v="3645"/>
    <n v="2023"/>
    <x v="10"/>
    <n v="0.20997563422674503"/>
    <s v="Profit"/>
    <s v="Small Order"/>
  </r>
  <r>
    <s v="O03969"/>
    <x v="721"/>
    <d v="2023-01-16T00:00:00"/>
    <s v="C052"/>
    <x v="99"/>
    <x v="1"/>
    <x v="1"/>
    <s v="Kaduna"/>
    <s v="Kaduna"/>
    <s v="P018"/>
    <x v="0"/>
    <s v="Binders"/>
    <s v="Binders Model 3"/>
    <n v="1881.36"/>
    <n v="5"/>
    <n v="0.2"/>
    <x v="312"/>
    <n v="2023"/>
    <x v="7"/>
    <n v="8.9998724327082544E-2"/>
    <s v="Profit"/>
    <s v="Large Order"/>
  </r>
  <r>
    <s v="O03970"/>
    <x v="580"/>
    <d v="2024-01-13T00:00:00"/>
    <s v="C046"/>
    <x v="75"/>
    <x v="0"/>
    <x v="3"/>
    <s v="Lagos"/>
    <s v="Ikeja"/>
    <s v="P001"/>
    <x v="2"/>
    <s v="Chairs"/>
    <s v="Chairs Model 1"/>
    <n v="1830.14"/>
    <n v="9"/>
    <n v="0.3"/>
    <x v="544"/>
    <n v="2024"/>
    <x v="7"/>
    <n v="9.9992350311997984E-3"/>
    <s v="Profit"/>
    <s v="Large Order"/>
  </r>
  <r>
    <s v="O03971"/>
    <x v="282"/>
    <d v="2023-11-03T00:00:00"/>
    <s v="C056"/>
    <x v="17"/>
    <x v="0"/>
    <x v="1"/>
    <s v="Kaduna"/>
    <s v="Kaduna"/>
    <s v="P008"/>
    <x v="2"/>
    <s v="Tables"/>
    <s v="Tables Model 3"/>
    <n v="1402.48"/>
    <n v="8"/>
    <n v="0.3"/>
    <x v="3646"/>
    <n v="2023"/>
    <x v="6"/>
    <n v="9.9965774913011226E-3"/>
    <s v="Profit"/>
    <s v="Large Order"/>
  </r>
  <r>
    <s v="O03972"/>
    <x v="288"/>
    <d v="2023-08-13T00:00:00"/>
    <s v="C037"/>
    <x v="25"/>
    <x v="0"/>
    <x v="0"/>
    <s v="Rivers"/>
    <s v="Port Harcourt"/>
    <s v="P002"/>
    <x v="2"/>
    <s v="Chairs"/>
    <s v="Chairs Model 2"/>
    <n v="1732.61"/>
    <n v="10"/>
    <n v="0.2"/>
    <x v="3647"/>
    <n v="2023"/>
    <x v="0"/>
    <n v="8.9997171896733841E-2"/>
    <s v="Profit"/>
    <s v="Large Order"/>
  </r>
  <r>
    <s v="O03973"/>
    <x v="575"/>
    <d v="2024-10-13T00:00:00"/>
    <s v="C029"/>
    <x v="38"/>
    <x v="2"/>
    <x v="3"/>
    <s v="Lagos"/>
    <s v="Ikeja"/>
    <s v="P027"/>
    <x v="1"/>
    <s v="Accessories"/>
    <s v="Accessories Model 2"/>
    <n v="454.24"/>
    <n v="5"/>
    <n v="0.1"/>
    <x v="1771"/>
    <n v="2024"/>
    <x v="6"/>
    <n v="0.16999823881648468"/>
    <s v="Profit"/>
    <s v="Small Order"/>
  </r>
  <r>
    <s v="O03974"/>
    <x v="579"/>
    <d v="2024-08-28T00:00:00"/>
    <s v="C088"/>
    <x v="27"/>
    <x v="1"/>
    <x v="0"/>
    <s v="Rivers"/>
    <s v="Port Harcourt"/>
    <s v="P018"/>
    <x v="0"/>
    <s v="Binders"/>
    <s v="Binders Model 3"/>
    <n v="706.83"/>
    <n v="4"/>
    <n v="0"/>
    <x v="3648"/>
    <n v="2024"/>
    <x v="0"/>
    <n v="0.25000353691835375"/>
    <s v="Profit"/>
    <s v="Small Order"/>
  </r>
  <r>
    <s v="O03975"/>
    <x v="458"/>
    <d v="2023-10-28T00:00:00"/>
    <s v="C012"/>
    <x v="34"/>
    <x v="2"/>
    <x v="0"/>
    <s v="Rivers"/>
    <s v="Port Harcourt"/>
    <s v="P007"/>
    <x v="2"/>
    <s v="Tables"/>
    <s v="Tables Model 2"/>
    <n v="1733.78"/>
    <n v="4"/>
    <n v="0"/>
    <x v="3649"/>
    <n v="2023"/>
    <x v="6"/>
    <n v="0.24999711612776707"/>
    <s v="Profit"/>
    <s v="Large Order"/>
  </r>
  <r>
    <s v="O03976"/>
    <x v="664"/>
    <d v="2024-07-14T00:00:00"/>
    <s v="C045"/>
    <x v="8"/>
    <x v="2"/>
    <x v="0"/>
    <s v="Rivers"/>
    <s v="Port Harcourt"/>
    <s v="P027"/>
    <x v="1"/>
    <s v="Accessories"/>
    <s v="Accessories Model 2"/>
    <n v="1437.22"/>
    <n v="1"/>
    <n v="0.1"/>
    <x v="3650"/>
    <n v="2024"/>
    <x v="1"/>
    <n v="0.17000180904802328"/>
    <s v="Profit"/>
    <s v="Large Order"/>
  </r>
  <r>
    <s v="O03977"/>
    <x v="363"/>
    <d v="2023-03-07T00:00:00"/>
    <s v="C050"/>
    <x v="4"/>
    <x v="1"/>
    <x v="0"/>
    <s v="Rivers"/>
    <s v="Port Harcourt"/>
    <s v="P025"/>
    <x v="1"/>
    <s v="Phones"/>
    <s v="Phones Model 5"/>
    <n v="117.51"/>
    <n v="9"/>
    <n v="0"/>
    <x v="383"/>
    <n v="2023"/>
    <x v="3"/>
    <n v="0.25002127478512465"/>
    <s v="Profit"/>
    <s v="Small Order"/>
  </r>
  <r>
    <s v="O03978"/>
    <x v="660"/>
    <d v="2024-12-25T00:00:00"/>
    <s v="C053"/>
    <x v="65"/>
    <x v="1"/>
    <x v="1"/>
    <s v="Kaduna"/>
    <s v="Kaduna"/>
    <s v="P026"/>
    <x v="1"/>
    <s v="Accessories"/>
    <s v="Accessories Model 1"/>
    <n v="1410.89"/>
    <n v="3"/>
    <n v="0.1"/>
    <x v="3651"/>
    <n v="2024"/>
    <x v="5"/>
    <n v="0.16999907859577995"/>
    <s v="Profit"/>
    <s v="Large Order"/>
  </r>
  <r>
    <s v="O03979"/>
    <x v="327"/>
    <d v="2024-01-06T00:00:00"/>
    <s v="C053"/>
    <x v="65"/>
    <x v="1"/>
    <x v="1"/>
    <s v="Kaduna"/>
    <s v="Kaduna"/>
    <s v="P006"/>
    <x v="2"/>
    <s v="Tables"/>
    <s v="Tables Model 1"/>
    <n v="151.08000000000001"/>
    <n v="1"/>
    <n v="0.3"/>
    <x v="3652"/>
    <n v="2024"/>
    <x v="7"/>
    <n v="9.9947047921630922E-3"/>
    <s v="Profit"/>
    <s v="Small Order"/>
  </r>
  <r>
    <s v="O03980"/>
    <x v="81"/>
    <d v="2024-09-21T00:00:00"/>
    <s v="C067"/>
    <x v="47"/>
    <x v="1"/>
    <x v="3"/>
    <s v="Lagos"/>
    <s v="Ikeja"/>
    <s v="P023"/>
    <x v="1"/>
    <s v="Phones"/>
    <s v="Phones Model 3"/>
    <n v="1212.9100000000001"/>
    <n v="8"/>
    <n v="0.3"/>
    <x v="3198"/>
    <n v="2024"/>
    <x v="11"/>
    <n v="1.0000742017132351E-2"/>
    <s v="Profit"/>
    <s v="Large Order"/>
  </r>
  <r>
    <s v="O03981"/>
    <x v="357"/>
    <d v="2024-07-07T00:00:00"/>
    <s v="C070"/>
    <x v="3"/>
    <x v="2"/>
    <x v="3"/>
    <s v="Lagos"/>
    <s v="Ikeja"/>
    <s v="P016"/>
    <x v="0"/>
    <s v="Binders"/>
    <s v="Binders Model 1"/>
    <n v="1893.44"/>
    <n v="2"/>
    <n v="0.1"/>
    <x v="3653"/>
    <n v="2024"/>
    <x v="10"/>
    <n v="0.16999746493155315"/>
    <s v="Profit"/>
    <s v="Large Order"/>
  </r>
  <r>
    <s v="O03982"/>
    <x v="590"/>
    <d v="2023-05-23T00:00:00"/>
    <s v="C045"/>
    <x v="8"/>
    <x v="2"/>
    <x v="0"/>
    <s v="Rivers"/>
    <s v="Port Harcourt"/>
    <s v="P016"/>
    <x v="0"/>
    <s v="Binders"/>
    <s v="Binders Model 1"/>
    <n v="1413.8"/>
    <n v="8"/>
    <n v="0.3"/>
    <x v="3654"/>
    <n v="2023"/>
    <x v="2"/>
    <n v="1.0001414627245721E-2"/>
    <s v="Profit"/>
    <s v="Large Order"/>
  </r>
  <r>
    <s v="O03983"/>
    <x v="331"/>
    <d v="2023-01-30T00:00:00"/>
    <s v="C004"/>
    <x v="33"/>
    <x v="1"/>
    <x v="1"/>
    <s v="Kaduna"/>
    <s v="Kaduna"/>
    <s v="P012"/>
    <x v="0"/>
    <s v="Paper"/>
    <s v="Paper Model 2"/>
    <n v="776.77"/>
    <n v="8"/>
    <n v="0.2"/>
    <x v="3655"/>
    <n v="2023"/>
    <x v="7"/>
    <n v="9.00009011676558E-2"/>
    <s v="Profit"/>
    <s v="Small Order"/>
  </r>
  <r>
    <s v="O03984"/>
    <x v="649"/>
    <d v="2024-11-10T00:00:00"/>
    <s v="C098"/>
    <x v="14"/>
    <x v="0"/>
    <x v="0"/>
    <s v="Rivers"/>
    <s v="Port Harcourt"/>
    <s v="P004"/>
    <x v="2"/>
    <s v="Chairs"/>
    <s v="Chairs Model 4"/>
    <n v="1555.62"/>
    <n v="10"/>
    <n v="0.2"/>
    <x v="3656"/>
    <n v="2024"/>
    <x v="9"/>
    <n v="9.0002699888147492E-2"/>
    <s v="Profit"/>
    <s v="Large Order"/>
  </r>
  <r>
    <s v="O03985"/>
    <x v="182"/>
    <d v="2023-12-29T00:00:00"/>
    <s v="C055"/>
    <x v="46"/>
    <x v="1"/>
    <x v="0"/>
    <s v="Rivers"/>
    <s v="Port Harcourt"/>
    <s v="P021"/>
    <x v="1"/>
    <s v="Phones"/>
    <s v="Phones Model 1"/>
    <n v="130.6"/>
    <n v="8"/>
    <n v="0.05"/>
    <x v="3657"/>
    <n v="2023"/>
    <x v="5"/>
    <n v="0.21003062787136295"/>
    <s v="Profit"/>
    <s v="Small Order"/>
  </r>
  <r>
    <s v="O03986"/>
    <x v="603"/>
    <d v="2024-02-21T00:00:00"/>
    <s v="C087"/>
    <x v="11"/>
    <x v="1"/>
    <x v="1"/>
    <s v="Kaduna"/>
    <s v="Kaduna"/>
    <s v="P029"/>
    <x v="1"/>
    <s v="Accessories"/>
    <s v="Accessories Model 4"/>
    <n v="823.6"/>
    <n v="4"/>
    <n v="0.2"/>
    <x v="3658"/>
    <n v="2024"/>
    <x v="8"/>
    <n v="8.9995143273433706E-2"/>
    <s v="Profit"/>
    <s v="Small Order"/>
  </r>
  <r>
    <s v="O03987"/>
    <x v="683"/>
    <d v="2024-03-06T00:00:00"/>
    <s v="C005"/>
    <x v="29"/>
    <x v="2"/>
    <x v="2"/>
    <s v="Enugu"/>
    <s v="Enugu"/>
    <s v="P015"/>
    <x v="0"/>
    <s v="Paper"/>
    <s v="Paper Model 5"/>
    <n v="1985.42"/>
    <n v="6"/>
    <n v="0.1"/>
    <x v="3659"/>
    <n v="2024"/>
    <x v="3"/>
    <n v="0.16999929485952592"/>
    <s v="Profit"/>
    <s v="Large Order"/>
  </r>
  <r>
    <s v="O03988"/>
    <x v="588"/>
    <d v="2023-03-07T00:00:00"/>
    <s v="C019"/>
    <x v="36"/>
    <x v="2"/>
    <x v="0"/>
    <s v="Rivers"/>
    <s v="Port Harcourt"/>
    <s v="P016"/>
    <x v="0"/>
    <s v="Binders"/>
    <s v="Binders Model 1"/>
    <n v="1189.01"/>
    <n v="6"/>
    <n v="0.3"/>
    <x v="3486"/>
    <n v="2023"/>
    <x v="3"/>
    <n v="9.9999158964180282E-3"/>
    <s v="Profit"/>
    <s v="Large Order"/>
  </r>
  <r>
    <s v="O03989"/>
    <x v="284"/>
    <d v="2023-06-29T00:00:00"/>
    <s v="C028"/>
    <x v="92"/>
    <x v="1"/>
    <x v="1"/>
    <s v="Kaduna"/>
    <s v="Kaduna"/>
    <s v="P019"/>
    <x v="0"/>
    <s v="Binders"/>
    <s v="Binders Model 4"/>
    <n v="1919.42"/>
    <n v="9"/>
    <n v="0"/>
    <x v="3660"/>
    <n v="2023"/>
    <x v="10"/>
    <n v="0.25000260495357973"/>
    <s v="Profit"/>
    <s v="Large Order"/>
  </r>
  <r>
    <s v="O03990"/>
    <x v="171"/>
    <d v="2023-12-09T00:00:00"/>
    <s v="C039"/>
    <x v="0"/>
    <x v="0"/>
    <x v="0"/>
    <s v="Rivers"/>
    <s v="Port Harcourt"/>
    <s v="P003"/>
    <x v="2"/>
    <s v="Chairs"/>
    <s v="Chairs Model 3"/>
    <n v="1473.77"/>
    <n v="7"/>
    <n v="0"/>
    <x v="3661"/>
    <n v="2023"/>
    <x v="5"/>
    <n v="0.24999830367017919"/>
    <s v="Profit"/>
    <s v="Large Order"/>
  </r>
  <r>
    <s v="O03991"/>
    <x v="195"/>
    <d v="2024-01-30T00:00:00"/>
    <s v="C058"/>
    <x v="78"/>
    <x v="1"/>
    <x v="3"/>
    <s v="Lagos"/>
    <s v="Ikeja"/>
    <s v="P018"/>
    <x v="0"/>
    <s v="Binders"/>
    <s v="Binders Model 3"/>
    <n v="92.29"/>
    <n v="8"/>
    <n v="0.1"/>
    <x v="2775"/>
    <n v="2024"/>
    <x v="7"/>
    <n v="0.17000758478708416"/>
    <s v="Profit"/>
    <s v="Small Order"/>
  </r>
  <r>
    <s v="O03992"/>
    <x v="195"/>
    <d v="2024-01-27T00:00:00"/>
    <s v="C071"/>
    <x v="72"/>
    <x v="0"/>
    <x v="0"/>
    <s v="Rivers"/>
    <s v="Port Harcourt"/>
    <s v="P009"/>
    <x v="2"/>
    <s v="Tables"/>
    <s v="Tables Model 4"/>
    <n v="542.5"/>
    <n v="6"/>
    <n v="0.1"/>
    <x v="3662"/>
    <n v="2024"/>
    <x v="7"/>
    <n v="0.16999078341013824"/>
    <s v="Profit"/>
    <s v="Small Order"/>
  </r>
  <r>
    <s v="O03993"/>
    <x v="283"/>
    <d v="2023-10-07T00:00:00"/>
    <s v="C070"/>
    <x v="3"/>
    <x v="2"/>
    <x v="0"/>
    <s v="Rivers"/>
    <s v="Port Harcourt"/>
    <s v="P011"/>
    <x v="0"/>
    <s v="Paper"/>
    <s v="Paper Model 1"/>
    <n v="625"/>
    <n v="8"/>
    <n v="0.05"/>
    <x v="3663"/>
    <n v="2023"/>
    <x v="6"/>
    <n v="0.21"/>
    <s v="Profit"/>
    <s v="Small Order"/>
  </r>
  <r>
    <s v="O03994"/>
    <x v="710"/>
    <d v="2024-05-27T00:00:00"/>
    <s v="C014"/>
    <x v="45"/>
    <x v="2"/>
    <x v="2"/>
    <s v="Enugu"/>
    <s v="Enugu"/>
    <s v="P005"/>
    <x v="2"/>
    <s v="Chairs"/>
    <s v="Chairs Model 5"/>
    <n v="520.52"/>
    <n v="4"/>
    <n v="0.05"/>
    <x v="3664"/>
    <n v="2024"/>
    <x v="2"/>
    <n v="0.21000153692461385"/>
    <s v="Profit"/>
    <s v="Small Order"/>
  </r>
  <r>
    <s v="O03995"/>
    <x v="638"/>
    <d v="2024-03-19T00:00:00"/>
    <s v="C003"/>
    <x v="64"/>
    <x v="0"/>
    <x v="2"/>
    <s v="Enugu"/>
    <s v="Enugu"/>
    <s v="P006"/>
    <x v="2"/>
    <s v="Tables"/>
    <s v="Tables Model 1"/>
    <n v="1474.46"/>
    <n v="5"/>
    <n v="0.3"/>
    <x v="3665"/>
    <n v="2024"/>
    <x v="3"/>
    <n v="9.9968802137731776E-3"/>
    <s v="Profit"/>
    <s v="Large Order"/>
  </r>
  <r>
    <s v="O03996"/>
    <x v="526"/>
    <d v="2023-11-26T00:00:00"/>
    <s v="C080"/>
    <x v="56"/>
    <x v="0"/>
    <x v="3"/>
    <s v="Lagos"/>
    <s v="Ikeja"/>
    <s v="P015"/>
    <x v="0"/>
    <s v="Paper"/>
    <s v="Paper Model 5"/>
    <n v="1086.9000000000001"/>
    <n v="9"/>
    <n v="0.2"/>
    <x v="3666"/>
    <n v="2023"/>
    <x v="9"/>
    <n v="8.9999079952157501E-2"/>
    <s v="Profit"/>
    <s v="Large Order"/>
  </r>
  <r>
    <s v="O03997"/>
    <x v="481"/>
    <d v="2024-11-03T00:00:00"/>
    <s v="C016"/>
    <x v="61"/>
    <x v="2"/>
    <x v="2"/>
    <s v="Enugu"/>
    <s v="Enugu"/>
    <s v="P019"/>
    <x v="0"/>
    <s v="Binders"/>
    <s v="Binders Model 4"/>
    <n v="328.67"/>
    <n v="3"/>
    <n v="0.05"/>
    <x v="3667"/>
    <n v="2024"/>
    <x v="6"/>
    <n v="0.20999787020415611"/>
    <s v="Profit"/>
    <s v="Small Order"/>
  </r>
  <r>
    <s v="O03998"/>
    <x v="341"/>
    <d v="2023-11-30T00:00:00"/>
    <s v="C052"/>
    <x v="99"/>
    <x v="1"/>
    <x v="2"/>
    <s v="Enugu"/>
    <s v="Enugu"/>
    <s v="P029"/>
    <x v="1"/>
    <s v="Accessories"/>
    <s v="Accessories Model 4"/>
    <n v="988.14"/>
    <n v="3"/>
    <n v="0"/>
    <x v="3668"/>
    <n v="2023"/>
    <x v="9"/>
    <n v="0.24999493998826078"/>
    <s v="Profit"/>
    <s v="Small Order"/>
  </r>
  <r>
    <s v="O03999"/>
    <x v="522"/>
    <d v="2023-01-25T00:00:00"/>
    <s v="C063"/>
    <x v="10"/>
    <x v="0"/>
    <x v="3"/>
    <s v="Lagos"/>
    <s v="Ikeja"/>
    <s v="P006"/>
    <x v="2"/>
    <s v="Tables"/>
    <s v="Tables Model 1"/>
    <n v="479.74"/>
    <n v="3"/>
    <n v="0.05"/>
    <x v="3669"/>
    <n v="2023"/>
    <x v="7"/>
    <n v="0.21000958852711885"/>
    <s v="Profit"/>
    <s v="Small Order"/>
  </r>
  <r>
    <s v="O04000"/>
    <x v="514"/>
    <d v="2024-06-09T00:00:00"/>
    <s v="C030"/>
    <x v="22"/>
    <x v="1"/>
    <x v="1"/>
    <s v="Kaduna"/>
    <s v="Kaduna"/>
    <s v="P025"/>
    <x v="1"/>
    <s v="Phones"/>
    <s v="Phones Model 5"/>
    <n v="1530.49"/>
    <n v="1"/>
    <n v="0"/>
    <x v="3670"/>
    <n v="2024"/>
    <x v="10"/>
    <n v="0.24999836653620736"/>
    <s v="Profit"/>
    <s v="Large Order"/>
  </r>
  <r>
    <s v="O04001"/>
    <x v="683"/>
    <d v="2024-03-07T00:00:00"/>
    <s v="C084"/>
    <x v="53"/>
    <x v="0"/>
    <x v="3"/>
    <s v="Lagos"/>
    <s v="Ikeja"/>
    <s v="P022"/>
    <x v="1"/>
    <s v="Phones"/>
    <s v="Phones Model 2"/>
    <n v="1918.64"/>
    <n v="7"/>
    <n v="0.3"/>
    <x v="3671"/>
    <n v="2024"/>
    <x v="3"/>
    <n v="1.0001876329066422E-2"/>
    <s v="Profit"/>
    <s v="Large Order"/>
  </r>
  <r>
    <s v="O04002"/>
    <x v="493"/>
    <d v="2024-10-07T00:00:00"/>
    <s v="C015"/>
    <x v="39"/>
    <x v="2"/>
    <x v="3"/>
    <s v="Lagos"/>
    <s v="Ikeja"/>
    <s v="P020"/>
    <x v="0"/>
    <s v="Binders"/>
    <s v="Binders Model 5"/>
    <n v="1255.45"/>
    <n v="9"/>
    <n v="0.2"/>
    <x v="3672"/>
    <n v="2024"/>
    <x v="6"/>
    <n v="8.9999601736429166E-2"/>
    <s v="Profit"/>
    <s v="Large Order"/>
  </r>
  <r>
    <s v="O04003"/>
    <x v="124"/>
    <d v="2024-09-10T00:00:00"/>
    <s v="C052"/>
    <x v="99"/>
    <x v="1"/>
    <x v="0"/>
    <s v="Rivers"/>
    <s v="Port Harcourt"/>
    <s v="P016"/>
    <x v="0"/>
    <s v="Binders"/>
    <s v="Binders Model 1"/>
    <n v="1958.43"/>
    <n v="5"/>
    <n v="0.1"/>
    <x v="3673"/>
    <n v="2024"/>
    <x v="11"/>
    <n v="0.16999841709941127"/>
    <s v="Profit"/>
    <s v="Large Order"/>
  </r>
  <r>
    <s v="O04004"/>
    <x v="461"/>
    <d v="2023-01-09T00:00:00"/>
    <s v="C011"/>
    <x v="1"/>
    <x v="1"/>
    <x v="1"/>
    <s v="Kaduna"/>
    <s v="Kaduna"/>
    <s v="P005"/>
    <x v="2"/>
    <s v="Chairs"/>
    <s v="Chairs Model 5"/>
    <n v="138.47999999999999"/>
    <n v="6"/>
    <n v="0.3"/>
    <x v="3674"/>
    <n v="2023"/>
    <x v="7"/>
    <n v="9.9653379549393406E-3"/>
    <s v="Profit"/>
    <s v="Small Order"/>
  </r>
  <r>
    <s v="O04005"/>
    <x v="23"/>
    <d v="2024-10-03T00:00:00"/>
    <s v="C041"/>
    <x v="54"/>
    <x v="2"/>
    <x v="0"/>
    <s v="Rivers"/>
    <s v="Port Harcourt"/>
    <s v="P024"/>
    <x v="1"/>
    <s v="Phones"/>
    <s v="Phones Model 4"/>
    <n v="1930.29"/>
    <n v="6"/>
    <n v="0"/>
    <x v="3675"/>
    <n v="2024"/>
    <x v="6"/>
    <n v="0.2499987048578193"/>
    <s v="Profit"/>
    <s v="Large Order"/>
  </r>
  <r>
    <s v="O04006"/>
    <x v="146"/>
    <d v="2023-01-24T00:00:00"/>
    <s v="C012"/>
    <x v="34"/>
    <x v="2"/>
    <x v="2"/>
    <s v="Enugu"/>
    <s v="Enugu"/>
    <s v="P027"/>
    <x v="1"/>
    <s v="Accessories"/>
    <s v="Accessories Model 2"/>
    <n v="797.66"/>
    <n v="10"/>
    <n v="0.2"/>
    <x v="3676"/>
    <n v="2023"/>
    <x v="7"/>
    <n v="9.0000752200185552E-2"/>
    <s v="Profit"/>
    <s v="Small Order"/>
  </r>
  <r>
    <s v="O04007"/>
    <x v="6"/>
    <d v="2023-12-17T00:00:00"/>
    <s v="C086"/>
    <x v="51"/>
    <x v="1"/>
    <x v="0"/>
    <s v="Rivers"/>
    <s v="Port Harcourt"/>
    <s v="P015"/>
    <x v="0"/>
    <s v="Paper"/>
    <s v="Paper Model 5"/>
    <n v="529.97"/>
    <n v="3"/>
    <n v="0.05"/>
    <x v="3677"/>
    <n v="2023"/>
    <x v="5"/>
    <n v="0.20999301847274374"/>
    <s v="Profit"/>
    <s v="Small Order"/>
  </r>
  <r>
    <s v="O04008"/>
    <x v="470"/>
    <d v="2023-11-23T00:00:00"/>
    <s v="C073"/>
    <x v="21"/>
    <x v="2"/>
    <x v="2"/>
    <s v="Enugu"/>
    <s v="Enugu"/>
    <s v="P014"/>
    <x v="0"/>
    <s v="Paper"/>
    <s v="Paper Model 4"/>
    <n v="1268.55"/>
    <n v="7"/>
    <n v="0.3"/>
    <x v="3678"/>
    <n v="2023"/>
    <x v="9"/>
    <n v="1.0003547357218872E-2"/>
    <s v="Profit"/>
    <s v="Large Order"/>
  </r>
  <r>
    <s v="O04009"/>
    <x v="76"/>
    <d v="2023-01-22T00:00:00"/>
    <s v="C090"/>
    <x v="93"/>
    <x v="2"/>
    <x v="1"/>
    <s v="Kaduna"/>
    <s v="Kaduna"/>
    <s v="P001"/>
    <x v="2"/>
    <s v="Chairs"/>
    <s v="Chairs Model 1"/>
    <n v="413.12"/>
    <n v="1"/>
    <n v="0"/>
    <x v="3679"/>
    <n v="2023"/>
    <x v="7"/>
    <n v="0.25"/>
    <s v="Profit"/>
    <s v="Small Order"/>
  </r>
  <r>
    <s v="O04010"/>
    <x v="40"/>
    <d v="2023-07-24T00:00:00"/>
    <s v="C099"/>
    <x v="13"/>
    <x v="1"/>
    <x v="0"/>
    <s v="Rivers"/>
    <s v="Port Harcourt"/>
    <s v="P001"/>
    <x v="2"/>
    <s v="Chairs"/>
    <s v="Chairs Model 1"/>
    <n v="1770.07"/>
    <n v="7"/>
    <n v="0.3"/>
    <x v="1434"/>
    <n v="2023"/>
    <x v="1"/>
    <n v="9.9996045354138544E-3"/>
    <s v="Profit"/>
    <s v="Large Order"/>
  </r>
  <r>
    <s v="O04011"/>
    <x v="574"/>
    <d v="2023-04-18T00:00:00"/>
    <s v="C026"/>
    <x v="50"/>
    <x v="1"/>
    <x v="0"/>
    <s v="Rivers"/>
    <s v="Port Harcourt"/>
    <s v="P010"/>
    <x v="2"/>
    <s v="Tables"/>
    <s v="Tables Model 5"/>
    <n v="1692.16"/>
    <n v="4"/>
    <n v="0.05"/>
    <x v="3680"/>
    <n v="2023"/>
    <x v="4"/>
    <n v="0.20999787254160363"/>
    <s v="Profit"/>
    <s v="Large Order"/>
  </r>
  <r>
    <s v="O04012"/>
    <x v="360"/>
    <d v="2024-06-11T00:00:00"/>
    <s v="C075"/>
    <x v="97"/>
    <x v="0"/>
    <x v="2"/>
    <s v="Enugu"/>
    <s v="Enugu"/>
    <s v="P014"/>
    <x v="0"/>
    <s v="Paper"/>
    <s v="Paper Model 4"/>
    <n v="453.97"/>
    <n v="9"/>
    <n v="0.2"/>
    <x v="3681"/>
    <n v="2024"/>
    <x v="10"/>
    <n v="9.000594752957243E-2"/>
    <s v="Profit"/>
    <s v="Small Order"/>
  </r>
  <r>
    <s v="O04013"/>
    <x v="43"/>
    <d v="2023-09-03T00:00:00"/>
    <s v="C020"/>
    <x v="12"/>
    <x v="0"/>
    <x v="0"/>
    <s v="Rivers"/>
    <s v="Port Harcourt"/>
    <s v="P016"/>
    <x v="0"/>
    <s v="Binders"/>
    <s v="Binders Model 1"/>
    <n v="585.87"/>
    <n v="6"/>
    <n v="0"/>
    <x v="3682"/>
    <n v="2023"/>
    <x v="0"/>
    <n v="0.25000426715824331"/>
    <s v="Profit"/>
    <s v="Small Order"/>
  </r>
  <r>
    <s v="O04014"/>
    <x v="545"/>
    <d v="2024-05-23T00:00:00"/>
    <s v="C087"/>
    <x v="11"/>
    <x v="1"/>
    <x v="2"/>
    <s v="Enugu"/>
    <s v="Enugu"/>
    <s v="P012"/>
    <x v="0"/>
    <s v="Paper"/>
    <s v="Paper Model 2"/>
    <n v="505.76"/>
    <n v="9"/>
    <n v="0.05"/>
    <x v="3683"/>
    <n v="2024"/>
    <x v="2"/>
    <n v="0.21000079088895918"/>
    <s v="Profit"/>
    <s v="Small Order"/>
  </r>
  <r>
    <s v="O04015"/>
    <x v="105"/>
    <d v="2024-04-18T00:00:00"/>
    <s v="C045"/>
    <x v="8"/>
    <x v="2"/>
    <x v="0"/>
    <s v="Rivers"/>
    <s v="Port Harcourt"/>
    <s v="P021"/>
    <x v="1"/>
    <s v="Phones"/>
    <s v="Phones Model 1"/>
    <n v="1504.59"/>
    <n v="10"/>
    <n v="0.2"/>
    <x v="3684"/>
    <n v="2024"/>
    <x v="4"/>
    <n v="8.9997939638040925E-2"/>
    <s v="Profit"/>
    <s v="Large Order"/>
  </r>
  <r>
    <s v="O04016"/>
    <x v="527"/>
    <d v="2024-04-30T00:00:00"/>
    <s v="C081"/>
    <x v="69"/>
    <x v="0"/>
    <x v="3"/>
    <s v="Lagos"/>
    <s v="Ikeja"/>
    <s v="P015"/>
    <x v="0"/>
    <s v="Paper"/>
    <s v="Paper Model 5"/>
    <n v="1395.51"/>
    <n v="9"/>
    <n v="0"/>
    <x v="3685"/>
    <n v="2024"/>
    <x v="4"/>
    <n v="0.25000179145975304"/>
    <s v="Profit"/>
    <s v="Large Order"/>
  </r>
  <r>
    <s v="O04017"/>
    <x v="382"/>
    <d v="2023-03-21T00:00:00"/>
    <s v="C023"/>
    <x v="40"/>
    <x v="0"/>
    <x v="1"/>
    <s v="Kaduna"/>
    <s v="Kaduna"/>
    <s v="P022"/>
    <x v="1"/>
    <s v="Phones"/>
    <s v="Phones Model 2"/>
    <n v="578.13"/>
    <n v="4"/>
    <n v="0.3"/>
    <x v="3686"/>
    <n v="2023"/>
    <x v="3"/>
    <n v="9.9977513707989549E-3"/>
    <s v="Profit"/>
    <s v="Small Order"/>
  </r>
  <r>
    <s v="O04018"/>
    <x v="536"/>
    <d v="2024-01-25T00:00:00"/>
    <s v="C091"/>
    <x v="57"/>
    <x v="2"/>
    <x v="3"/>
    <s v="Lagos"/>
    <s v="Ikeja"/>
    <s v="P005"/>
    <x v="2"/>
    <s v="Chairs"/>
    <s v="Chairs Model 5"/>
    <n v="813.89"/>
    <n v="1"/>
    <n v="0"/>
    <x v="3687"/>
    <n v="2024"/>
    <x v="7"/>
    <n v="0.24999692833183845"/>
    <s v="Profit"/>
    <s v="Small Order"/>
  </r>
  <r>
    <s v="O04019"/>
    <x v="711"/>
    <d v="2023-07-16T00:00:00"/>
    <s v="C031"/>
    <x v="90"/>
    <x v="1"/>
    <x v="0"/>
    <s v="Rivers"/>
    <s v="Port Harcourt"/>
    <s v="P016"/>
    <x v="0"/>
    <s v="Binders"/>
    <s v="Binders Model 1"/>
    <n v="1643.25"/>
    <n v="9"/>
    <n v="0"/>
    <x v="3688"/>
    <n v="2023"/>
    <x v="1"/>
    <n v="0.2499984786246767"/>
    <s v="Profit"/>
    <s v="Large Order"/>
  </r>
  <r>
    <s v="O04020"/>
    <x v="621"/>
    <d v="2024-10-23T00:00:00"/>
    <s v="C031"/>
    <x v="90"/>
    <x v="1"/>
    <x v="0"/>
    <s v="Rivers"/>
    <s v="Port Harcourt"/>
    <s v="P007"/>
    <x v="2"/>
    <s v="Tables"/>
    <s v="Tables Model 2"/>
    <n v="378.77"/>
    <n v="1"/>
    <n v="0.2"/>
    <x v="3689"/>
    <n v="2024"/>
    <x v="6"/>
    <n v="9.0001848087229733E-2"/>
    <s v="Profit"/>
    <s v="Small Order"/>
  </r>
  <r>
    <s v="O04021"/>
    <x v="551"/>
    <d v="2024-05-25T00:00:00"/>
    <s v="C069"/>
    <x v="44"/>
    <x v="2"/>
    <x v="0"/>
    <s v="Rivers"/>
    <s v="Port Harcourt"/>
    <s v="P027"/>
    <x v="1"/>
    <s v="Accessories"/>
    <s v="Accessories Model 2"/>
    <n v="669.61"/>
    <n v="6"/>
    <n v="0.2"/>
    <x v="3690"/>
    <n v="2024"/>
    <x v="2"/>
    <n v="8.9992682307611885E-2"/>
    <s v="Profit"/>
    <s v="Small Order"/>
  </r>
  <r>
    <s v="O04022"/>
    <x v="67"/>
    <d v="2023-09-29T00:00:00"/>
    <s v="C018"/>
    <x v="5"/>
    <x v="0"/>
    <x v="0"/>
    <s v="Rivers"/>
    <s v="Port Harcourt"/>
    <s v="P026"/>
    <x v="1"/>
    <s v="Accessories"/>
    <s v="Accessories Model 1"/>
    <n v="1110.68"/>
    <n v="7"/>
    <n v="0"/>
    <x v="3691"/>
    <n v="2023"/>
    <x v="11"/>
    <n v="0.25"/>
    <s v="Profit"/>
    <s v="Large Order"/>
  </r>
  <r>
    <s v="O04023"/>
    <x v="293"/>
    <d v="2023-09-21T00:00:00"/>
    <s v="C046"/>
    <x v="75"/>
    <x v="0"/>
    <x v="0"/>
    <s v="Rivers"/>
    <s v="Port Harcourt"/>
    <s v="P013"/>
    <x v="0"/>
    <s v="Paper"/>
    <s v="Paper Model 3"/>
    <n v="430.92"/>
    <n v="6"/>
    <n v="0.2"/>
    <x v="3692"/>
    <n v="2023"/>
    <x v="11"/>
    <n v="8.9993502274204024E-2"/>
    <s v="Profit"/>
    <s v="Small Order"/>
  </r>
  <r>
    <s v="O04024"/>
    <x v="293"/>
    <d v="2023-09-20T00:00:00"/>
    <s v="C049"/>
    <x v="82"/>
    <x v="2"/>
    <x v="3"/>
    <s v="Lagos"/>
    <s v="Ikeja"/>
    <s v="P030"/>
    <x v="1"/>
    <s v="Accessories"/>
    <s v="Accessories Model 5"/>
    <n v="1005.85"/>
    <n v="3"/>
    <n v="0"/>
    <x v="3693"/>
    <n v="2023"/>
    <x v="11"/>
    <n v="0.24999751453994135"/>
    <s v="Profit"/>
    <s v="Large Order"/>
  </r>
  <r>
    <s v="O04025"/>
    <x v="435"/>
    <d v="2024-12-09T00:00:00"/>
    <s v="C037"/>
    <x v="25"/>
    <x v="0"/>
    <x v="3"/>
    <s v="Lagos"/>
    <s v="Ikeja"/>
    <s v="P017"/>
    <x v="0"/>
    <s v="Binders"/>
    <s v="Binders Model 2"/>
    <n v="90.87"/>
    <n v="3"/>
    <n v="0.05"/>
    <x v="884"/>
    <n v="2024"/>
    <x v="5"/>
    <n v="0.20997028722350608"/>
    <s v="Profit"/>
    <s v="Small Order"/>
  </r>
  <r>
    <s v="O04026"/>
    <x v="707"/>
    <d v="2023-10-22T00:00:00"/>
    <s v="C026"/>
    <x v="50"/>
    <x v="1"/>
    <x v="2"/>
    <s v="Enugu"/>
    <s v="Enugu"/>
    <s v="P001"/>
    <x v="2"/>
    <s v="Chairs"/>
    <s v="Chairs Model 1"/>
    <n v="999.84"/>
    <n v="7"/>
    <n v="0.2"/>
    <x v="3694"/>
    <n v="2023"/>
    <x v="6"/>
    <n v="9.0004400704112655E-2"/>
    <s v="Profit"/>
    <s v="Small Order"/>
  </r>
  <r>
    <s v="O04027"/>
    <x v="393"/>
    <d v="2024-03-23T00:00:00"/>
    <s v="C010"/>
    <x v="35"/>
    <x v="2"/>
    <x v="1"/>
    <s v="Kaduna"/>
    <s v="Kaduna"/>
    <s v="P002"/>
    <x v="2"/>
    <s v="Chairs"/>
    <s v="Chairs Model 2"/>
    <n v="308.98"/>
    <n v="8"/>
    <n v="0.2"/>
    <x v="3695"/>
    <n v="2024"/>
    <x v="3"/>
    <n v="9.000582561978121E-2"/>
    <s v="Profit"/>
    <s v="Small Order"/>
  </r>
  <r>
    <s v="O04028"/>
    <x v="420"/>
    <d v="2024-03-16T00:00:00"/>
    <s v="C014"/>
    <x v="45"/>
    <x v="2"/>
    <x v="1"/>
    <s v="Kaduna"/>
    <s v="Kaduna"/>
    <s v="P023"/>
    <x v="1"/>
    <s v="Phones"/>
    <s v="Phones Model 3"/>
    <n v="1383.01"/>
    <n v="7"/>
    <n v="0.05"/>
    <x v="3696"/>
    <n v="2024"/>
    <x v="3"/>
    <n v="0.20999848157280135"/>
    <s v="Profit"/>
    <s v="Large Order"/>
  </r>
  <r>
    <s v="O04029"/>
    <x v="699"/>
    <d v="2024-10-23T00:00:00"/>
    <s v="C006"/>
    <x v="91"/>
    <x v="1"/>
    <x v="1"/>
    <s v="Kaduna"/>
    <s v="Kaduna"/>
    <s v="P017"/>
    <x v="0"/>
    <s v="Binders"/>
    <s v="Binders Model 2"/>
    <n v="870.63"/>
    <n v="8"/>
    <n v="0"/>
    <x v="3697"/>
    <n v="2024"/>
    <x v="6"/>
    <n v="0.25000287148386802"/>
    <s v="Profit"/>
    <s v="Small Order"/>
  </r>
  <r>
    <s v="O04030"/>
    <x v="176"/>
    <d v="2024-03-19T00:00:00"/>
    <s v="C001"/>
    <x v="18"/>
    <x v="0"/>
    <x v="3"/>
    <s v="Lagos"/>
    <s v="Ikeja"/>
    <s v="P007"/>
    <x v="2"/>
    <s v="Tables"/>
    <s v="Tables Model 2"/>
    <n v="1013.29"/>
    <n v="1"/>
    <n v="0.3"/>
    <x v="3698"/>
    <n v="2024"/>
    <x v="3"/>
    <n v="9.9971380355080991E-3"/>
    <s v="Profit"/>
    <s v="Large Order"/>
  </r>
  <r>
    <s v="O04031"/>
    <x v="563"/>
    <d v="2024-01-10T00:00:00"/>
    <s v="C066"/>
    <x v="63"/>
    <x v="1"/>
    <x v="2"/>
    <s v="Enugu"/>
    <s v="Enugu"/>
    <s v="P009"/>
    <x v="2"/>
    <s v="Tables"/>
    <s v="Tables Model 4"/>
    <n v="1143.8800000000001"/>
    <n v="3"/>
    <n v="0.05"/>
    <x v="3699"/>
    <n v="2024"/>
    <x v="7"/>
    <n v="0.2099958037556387"/>
    <s v="Profit"/>
    <s v="Large Order"/>
  </r>
  <r>
    <s v="O04032"/>
    <x v="42"/>
    <d v="2023-11-13T00:00:00"/>
    <s v="C087"/>
    <x v="11"/>
    <x v="1"/>
    <x v="1"/>
    <s v="Kaduna"/>
    <s v="Kaduna"/>
    <s v="P026"/>
    <x v="1"/>
    <s v="Accessories"/>
    <s v="Accessories Model 1"/>
    <n v="1839.12"/>
    <n v="7"/>
    <n v="0.1"/>
    <x v="3700"/>
    <n v="2023"/>
    <x v="9"/>
    <n v="0.16999978250467615"/>
    <s v="Profit"/>
    <s v="Large Order"/>
  </r>
  <r>
    <s v="O04033"/>
    <x v="506"/>
    <d v="2023-01-11T00:00:00"/>
    <s v="C080"/>
    <x v="56"/>
    <x v="0"/>
    <x v="2"/>
    <s v="Enugu"/>
    <s v="Enugu"/>
    <s v="P017"/>
    <x v="0"/>
    <s v="Binders"/>
    <s v="Binders Model 2"/>
    <n v="653.80999999999995"/>
    <n v="10"/>
    <n v="0.3"/>
    <x v="3701"/>
    <n v="2023"/>
    <x v="7"/>
    <n v="1.0002906043040027E-2"/>
    <s v="Profit"/>
    <s v="Small Order"/>
  </r>
  <r>
    <s v="O04034"/>
    <x v="673"/>
    <d v="2024-10-13T00:00:00"/>
    <s v="C057"/>
    <x v="70"/>
    <x v="1"/>
    <x v="1"/>
    <s v="Kaduna"/>
    <s v="Kaduna"/>
    <s v="P023"/>
    <x v="1"/>
    <s v="Phones"/>
    <s v="Phones Model 3"/>
    <n v="33.33"/>
    <n v="4"/>
    <n v="0.1"/>
    <x v="3702"/>
    <n v="2024"/>
    <x v="6"/>
    <n v="0.17011701170117013"/>
    <s v="Profit"/>
    <s v="Small Order"/>
  </r>
  <r>
    <s v="O04035"/>
    <x v="631"/>
    <d v="2024-03-24T00:00:00"/>
    <s v="C017"/>
    <x v="41"/>
    <x v="1"/>
    <x v="0"/>
    <s v="Rivers"/>
    <s v="Port Harcourt"/>
    <s v="P022"/>
    <x v="1"/>
    <s v="Phones"/>
    <s v="Phones Model 2"/>
    <n v="1062.7"/>
    <n v="5"/>
    <n v="0.1"/>
    <x v="3703"/>
    <n v="2024"/>
    <x v="3"/>
    <n v="0.17000094099934129"/>
    <s v="Profit"/>
    <s v="Large Order"/>
  </r>
  <r>
    <s v="O04036"/>
    <x v="16"/>
    <d v="2023-06-17T00:00:00"/>
    <s v="C055"/>
    <x v="46"/>
    <x v="1"/>
    <x v="3"/>
    <s v="Lagos"/>
    <s v="Ikeja"/>
    <s v="P026"/>
    <x v="1"/>
    <s v="Accessories"/>
    <s v="Accessories Model 1"/>
    <n v="1537.82"/>
    <n v="9"/>
    <n v="0.05"/>
    <x v="3704"/>
    <n v="2023"/>
    <x v="10"/>
    <n v="0.20999856940344125"/>
    <s v="Profit"/>
    <s v="Large Order"/>
  </r>
  <r>
    <s v="O04037"/>
    <x v="337"/>
    <d v="2024-09-18T00:00:00"/>
    <s v="C098"/>
    <x v="14"/>
    <x v="0"/>
    <x v="3"/>
    <s v="Lagos"/>
    <s v="Ikeja"/>
    <s v="P029"/>
    <x v="1"/>
    <s v="Accessories"/>
    <s v="Accessories Model 4"/>
    <n v="1212.83"/>
    <n v="10"/>
    <n v="0.05"/>
    <x v="3705"/>
    <n v="2024"/>
    <x v="11"/>
    <n v="0.20999645457318833"/>
    <s v="Profit"/>
    <s v="Large Order"/>
  </r>
  <r>
    <s v="O04038"/>
    <x v="136"/>
    <d v="2023-02-06T00:00:00"/>
    <s v="C059"/>
    <x v="60"/>
    <x v="0"/>
    <x v="1"/>
    <s v="Kaduna"/>
    <s v="Kaduna"/>
    <s v="P007"/>
    <x v="2"/>
    <s v="Tables"/>
    <s v="Tables Model 2"/>
    <n v="1262.1500000000001"/>
    <n v="6"/>
    <n v="0.1"/>
    <x v="3706"/>
    <n v="2023"/>
    <x v="8"/>
    <n v="0.17000356534484806"/>
    <s v="Profit"/>
    <s v="Large Order"/>
  </r>
  <r>
    <s v="O04039"/>
    <x v="616"/>
    <d v="2023-09-20T00:00:00"/>
    <s v="C083"/>
    <x v="71"/>
    <x v="1"/>
    <x v="3"/>
    <s v="Lagos"/>
    <s v="Ikeja"/>
    <s v="P015"/>
    <x v="0"/>
    <s v="Paper"/>
    <s v="Paper Model 5"/>
    <n v="1511.94"/>
    <n v="3"/>
    <n v="0.1"/>
    <x v="3707"/>
    <n v="2023"/>
    <x v="11"/>
    <n v="0.17000013228038147"/>
    <s v="Profit"/>
    <s v="Large Order"/>
  </r>
  <r>
    <s v="O04040"/>
    <x v="409"/>
    <d v="2024-02-08T00:00:00"/>
    <s v="C026"/>
    <x v="50"/>
    <x v="1"/>
    <x v="1"/>
    <s v="Kaduna"/>
    <s v="Kaduna"/>
    <s v="P003"/>
    <x v="2"/>
    <s v="Chairs"/>
    <s v="Chairs Model 3"/>
    <n v="504.16"/>
    <n v="7"/>
    <n v="0.2"/>
    <x v="3708"/>
    <n v="2024"/>
    <x v="8"/>
    <n v="8.9991272611869233E-2"/>
    <s v="Profit"/>
    <s v="Small Order"/>
  </r>
  <r>
    <s v="O04041"/>
    <x v="605"/>
    <d v="2024-07-01T00:00:00"/>
    <s v="C052"/>
    <x v="99"/>
    <x v="1"/>
    <x v="2"/>
    <s v="Enugu"/>
    <s v="Enugu"/>
    <s v="P027"/>
    <x v="1"/>
    <s v="Accessories"/>
    <s v="Accessories Model 2"/>
    <n v="1135.18"/>
    <n v="6"/>
    <n v="0.05"/>
    <x v="3709"/>
    <n v="2024"/>
    <x v="10"/>
    <n v="0.2100019380186402"/>
    <s v="Profit"/>
    <s v="Large Order"/>
  </r>
  <r>
    <s v="O04042"/>
    <x v="636"/>
    <d v="2024-03-17T00:00:00"/>
    <s v="C096"/>
    <x v="23"/>
    <x v="2"/>
    <x v="1"/>
    <s v="Kaduna"/>
    <s v="Kaduna"/>
    <s v="P014"/>
    <x v="0"/>
    <s v="Paper"/>
    <s v="Paper Model 4"/>
    <n v="942.21"/>
    <n v="10"/>
    <n v="0.3"/>
    <x v="3710"/>
    <n v="2024"/>
    <x v="3"/>
    <n v="9.9977711975037416E-3"/>
    <s v="Profit"/>
    <s v="Small Order"/>
  </r>
  <r>
    <s v="O04043"/>
    <x v="300"/>
    <d v="2024-12-19T00:00:00"/>
    <s v="C067"/>
    <x v="47"/>
    <x v="1"/>
    <x v="2"/>
    <s v="Enugu"/>
    <s v="Enugu"/>
    <s v="P003"/>
    <x v="2"/>
    <s v="Chairs"/>
    <s v="Chairs Model 3"/>
    <n v="824.31"/>
    <n v="3"/>
    <n v="0.1"/>
    <x v="3711"/>
    <n v="2024"/>
    <x v="5"/>
    <n v="0.16999672453324599"/>
    <s v="Profit"/>
    <s v="Small Order"/>
  </r>
  <r>
    <s v="O04044"/>
    <x v="472"/>
    <d v="2023-09-10T00:00:00"/>
    <s v="C074"/>
    <x v="37"/>
    <x v="0"/>
    <x v="2"/>
    <s v="Enugu"/>
    <s v="Enugu"/>
    <s v="P011"/>
    <x v="0"/>
    <s v="Paper"/>
    <s v="Paper Model 1"/>
    <n v="454.12"/>
    <n v="2"/>
    <n v="0.05"/>
    <x v="3712"/>
    <n v="2023"/>
    <x v="11"/>
    <n v="0.21001056989342026"/>
    <s v="Profit"/>
    <s v="Small Order"/>
  </r>
  <r>
    <s v="O04045"/>
    <x v="417"/>
    <d v="2024-01-20T00:00:00"/>
    <s v="C027"/>
    <x v="15"/>
    <x v="2"/>
    <x v="2"/>
    <s v="Enugu"/>
    <s v="Enugu"/>
    <s v="P008"/>
    <x v="2"/>
    <s v="Tables"/>
    <s v="Tables Model 3"/>
    <n v="279.31"/>
    <n v="4"/>
    <n v="0.05"/>
    <x v="3713"/>
    <n v="2024"/>
    <x v="7"/>
    <n v="0.21001754323153485"/>
    <s v="Profit"/>
    <s v="Small Order"/>
  </r>
  <r>
    <s v="O04046"/>
    <x v="573"/>
    <d v="2023-01-17T00:00:00"/>
    <s v="C043"/>
    <x v="81"/>
    <x v="1"/>
    <x v="2"/>
    <s v="Enugu"/>
    <s v="Enugu"/>
    <s v="P013"/>
    <x v="0"/>
    <s v="Paper"/>
    <s v="Paper Model 3"/>
    <n v="1191.8599999999999"/>
    <n v="10"/>
    <n v="0.05"/>
    <x v="3714"/>
    <n v="2023"/>
    <x v="7"/>
    <n v="0.20999949658516942"/>
    <s v="Profit"/>
    <s v="Large Order"/>
  </r>
  <r>
    <s v="O04047"/>
    <x v="412"/>
    <d v="2023-05-19T00:00:00"/>
    <s v="C090"/>
    <x v="93"/>
    <x v="2"/>
    <x v="0"/>
    <s v="Rivers"/>
    <s v="Port Harcourt"/>
    <s v="P030"/>
    <x v="1"/>
    <s v="Accessories"/>
    <s v="Accessories Model 5"/>
    <n v="1246.43"/>
    <n v="2"/>
    <n v="0.2"/>
    <x v="3715"/>
    <n v="2023"/>
    <x v="2"/>
    <n v="9.0001042978747309E-2"/>
    <s v="Profit"/>
    <s v="Large Order"/>
  </r>
  <r>
    <s v="O04048"/>
    <x v="314"/>
    <d v="2024-09-29T00:00:00"/>
    <s v="C064"/>
    <x v="76"/>
    <x v="2"/>
    <x v="1"/>
    <s v="Kaduna"/>
    <s v="Kaduna"/>
    <s v="P027"/>
    <x v="1"/>
    <s v="Accessories"/>
    <s v="Accessories Model 2"/>
    <n v="1966.92"/>
    <n v="7"/>
    <n v="0.05"/>
    <x v="3716"/>
    <n v="2024"/>
    <x v="11"/>
    <n v="0.20999837309092387"/>
    <s v="Profit"/>
    <s v="Large Order"/>
  </r>
  <r>
    <s v="O04049"/>
    <x v="402"/>
    <d v="2024-11-19T00:00:00"/>
    <s v="C086"/>
    <x v="51"/>
    <x v="1"/>
    <x v="1"/>
    <s v="Kaduna"/>
    <s v="Kaduna"/>
    <s v="P020"/>
    <x v="0"/>
    <s v="Binders"/>
    <s v="Binders Model 5"/>
    <n v="1391.05"/>
    <n v="2"/>
    <n v="0.3"/>
    <x v="3717"/>
    <n v="2024"/>
    <x v="9"/>
    <n v="9.9996405592897453E-3"/>
    <s v="Profit"/>
    <s v="Large Order"/>
  </r>
  <r>
    <s v="O04050"/>
    <x v="364"/>
    <d v="2023-06-22T00:00:00"/>
    <s v="C005"/>
    <x v="29"/>
    <x v="2"/>
    <x v="3"/>
    <s v="Lagos"/>
    <s v="Ikeja"/>
    <s v="P017"/>
    <x v="0"/>
    <s v="Binders"/>
    <s v="Binders Model 2"/>
    <n v="831.59"/>
    <n v="4"/>
    <n v="0.1"/>
    <x v="3718"/>
    <n v="2023"/>
    <x v="10"/>
    <n v="0.16999963924530118"/>
    <s v="Profit"/>
    <s v="Small Order"/>
  </r>
  <r>
    <s v="O04051"/>
    <x v="419"/>
    <d v="2023-10-10T00:00:00"/>
    <s v="C088"/>
    <x v="27"/>
    <x v="1"/>
    <x v="0"/>
    <s v="Rivers"/>
    <s v="Port Harcourt"/>
    <s v="P006"/>
    <x v="2"/>
    <s v="Tables"/>
    <s v="Tables Model 1"/>
    <n v="432.15"/>
    <n v="6"/>
    <n v="0"/>
    <x v="3719"/>
    <n v="2023"/>
    <x v="6"/>
    <n v="0.25000578502834669"/>
    <s v="Profit"/>
    <s v="Small Order"/>
  </r>
  <r>
    <s v="O04052"/>
    <x v="416"/>
    <d v="2023-08-14T00:00:00"/>
    <s v="C079"/>
    <x v="6"/>
    <x v="2"/>
    <x v="0"/>
    <s v="Rivers"/>
    <s v="Port Harcourt"/>
    <s v="P019"/>
    <x v="0"/>
    <s v="Binders"/>
    <s v="Binders Model 4"/>
    <n v="847.76"/>
    <n v="10"/>
    <n v="0.3"/>
    <x v="3720"/>
    <n v="2023"/>
    <x v="0"/>
    <n v="1.0002830989902803E-2"/>
    <s v="Profit"/>
    <s v="Small Order"/>
  </r>
  <r>
    <s v="O04053"/>
    <x v="725"/>
    <d v="2023-08-26T00:00:00"/>
    <s v="C041"/>
    <x v="54"/>
    <x v="2"/>
    <x v="0"/>
    <s v="Rivers"/>
    <s v="Port Harcourt"/>
    <s v="P015"/>
    <x v="0"/>
    <s v="Paper"/>
    <s v="Paper Model 5"/>
    <n v="1274.5899999999999"/>
    <n v="3"/>
    <n v="0.2"/>
    <x v="3721"/>
    <n v="2023"/>
    <x v="0"/>
    <n v="8.9997567845346349E-2"/>
    <s v="Profit"/>
    <s v="Large Order"/>
  </r>
  <r>
    <s v="O04054"/>
    <x v="186"/>
    <d v="2024-08-29T00:00:00"/>
    <s v="C065"/>
    <x v="68"/>
    <x v="1"/>
    <x v="0"/>
    <s v="Rivers"/>
    <s v="Port Harcourt"/>
    <s v="P009"/>
    <x v="2"/>
    <s v="Tables"/>
    <s v="Tables Model 4"/>
    <n v="1632.19"/>
    <n v="5"/>
    <n v="0.3"/>
    <x v="1004"/>
    <n v="2024"/>
    <x v="0"/>
    <n v="9.9988359198377643E-3"/>
    <s v="Profit"/>
    <s v="Large Order"/>
  </r>
  <r>
    <s v="O04055"/>
    <x v="102"/>
    <d v="2023-05-21T00:00:00"/>
    <s v="C092"/>
    <x v="79"/>
    <x v="1"/>
    <x v="2"/>
    <s v="Enugu"/>
    <s v="Enugu"/>
    <s v="P023"/>
    <x v="1"/>
    <s v="Phones"/>
    <s v="Phones Model 3"/>
    <n v="1954.42"/>
    <n v="8"/>
    <n v="0.05"/>
    <x v="3722"/>
    <n v="2023"/>
    <x v="2"/>
    <n v="0.21000092098934722"/>
    <s v="Profit"/>
    <s v="Large Order"/>
  </r>
  <r>
    <s v="O04056"/>
    <x v="508"/>
    <d v="2024-11-17T00:00:00"/>
    <s v="C032"/>
    <x v="48"/>
    <x v="0"/>
    <x v="0"/>
    <s v="Rivers"/>
    <s v="Port Harcourt"/>
    <s v="P020"/>
    <x v="0"/>
    <s v="Binders"/>
    <s v="Binders Model 5"/>
    <n v="1266.93"/>
    <n v="8"/>
    <n v="0.3"/>
    <x v="2216"/>
    <n v="2024"/>
    <x v="9"/>
    <n v="1.000055251671363E-2"/>
    <s v="Profit"/>
    <s v="Large Order"/>
  </r>
  <r>
    <s v="O04057"/>
    <x v="53"/>
    <d v="2023-09-14T00:00:00"/>
    <s v="C010"/>
    <x v="35"/>
    <x v="2"/>
    <x v="2"/>
    <s v="Enugu"/>
    <s v="Enugu"/>
    <s v="P026"/>
    <x v="1"/>
    <s v="Accessories"/>
    <s v="Accessories Model 1"/>
    <n v="1584.11"/>
    <n v="3"/>
    <n v="0.05"/>
    <x v="3723"/>
    <n v="2023"/>
    <x v="11"/>
    <n v="0.20999804306519121"/>
    <s v="Profit"/>
    <s v="Large Order"/>
  </r>
  <r>
    <s v="O04058"/>
    <x v="50"/>
    <d v="2023-01-24T00:00:00"/>
    <s v="C060"/>
    <x v="89"/>
    <x v="1"/>
    <x v="1"/>
    <s v="Kaduna"/>
    <s v="Kaduna"/>
    <s v="P025"/>
    <x v="1"/>
    <s v="Phones"/>
    <s v="Phones Model 5"/>
    <n v="1702.1"/>
    <n v="1"/>
    <n v="0.3"/>
    <x v="1367"/>
    <n v="2023"/>
    <x v="7"/>
    <n v="9.9994124904529708E-3"/>
    <s v="Profit"/>
    <s v="Large Order"/>
  </r>
  <r>
    <s v="O04059"/>
    <x v="425"/>
    <d v="2024-08-04T00:00:00"/>
    <s v="C030"/>
    <x v="22"/>
    <x v="1"/>
    <x v="1"/>
    <s v="Kaduna"/>
    <s v="Kaduna"/>
    <s v="P012"/>
    <x v="0"/>
    <s v="Paper"/>
    <s v="Paper Model 2"/>
    <n v="812.18"/>
    <n v="2"/>
    <n v="0"/>
    <x v="3724"/>
    <n v="2024"/>
    <x v="1"/>
    <n v="0.24999384372922259"/>
    <s v="Profit"/>
    <s v="Small Order"/>
  </r>
  <r>
    <s v="O04060"/>
    <x v="571"/>
    <d v="2023-09-11T00:00:00"/>
    <s v="C041"/>
    <x v="54"/>
    <x v="2"/>
    <x v="0"/>
    <s v="Rivers"/>
    <s v="Port Harcourt"/>
    <s v="P008"/>
    <x v="2"/>
    <s v="Tables"/>
    <s v="Tables Model 3"/>
    <n v="1032.8"/>
    <n v="2"/>
    <n v="0.05"/>
    <x v="3725"/>
    <n v="2023"/>
    <x v="11"/>
    <n v="0.21000193648334625"/>
    <s v="Profit"/>
    <s v="Large Order"/>
  </r>
  <r>
    <s v="O04061"/>
    <x v="237"/>
    <d v="2023-08-13T00:00:00"/>
    <s v="C001"/>
    <x v="18"/>
    <x v="0"/>
    <x v="3"/>
    <s v="Lagos"/>
    <s v="Ikeja"/>
    <s v="P008"/>
    <x v="2"/>
    <s v="Tables"/>
    <s v="Tables Model 3"/>
    <n v="1440.44"/>
    <n v="5"/>
    <n v="0.05"/>
    <x v="3726"/>
    <n v="2023"/>
    <x v="0"/>
    <n v="0.20999833384243702"/>
    <s v="Profit"/>
    <s v="Large Order"/>
  </r>
  <r>
    <s v="O04062"/>
    <x v="630"/>
    <d v="2023-01-10T00:00:00"/>
    <s v="C075"/>
    <x v="97"/>
    <x v="0"/>
    <x v="1"/>
    <s v="Kaduna"/>
    <s v="Kaduna"/>
    <s v="P012"/>
    <x v="0"/>
    <s v="Paper"/>
    <s v="Paper Model 2"/>
    <n v="1949.92"/>
    <n v="10"/>
    <n v="0"/>
    <x v="3727"/>
    <n v="2023"/>
    <x v="7"/>
    <n v="0.25"/>
    <s v="Profit"/>
    <s v="Large Order"/>
  </r>
  <r>
    <s v="O04063"/>
    <x v="281"/>
    <d v="2024-10-19T00:00:00"/>
    <s v="C049"/>
    <x v="82"/>
    <x v="2"/>
    <x v="2"/>
    <s v="Enugu"/>
    <s v="Enugu"/>
    <s v="P011"/>
    <x v="0"/>
    <s v="Paper"/>
    <s v="Paper Model 1"/>
    <n v="1455.65"/>
    <n v="2"/>
    <n v="0.1"/>
    <x v="3728"/>
    <n v="2024"/>
    <x v="6"/>
    <n v="0.16999965651083707"/>
    <s v="Profit"/>
    <s v="Large Order"/>
  </r>
  <r>
    <s v="O04064"/>
    <x v="574"/>
    <d v="2023-04-19T00:00:00"/>
    <s v="C014"/>
    <x v="45"/>
    <x v="2"/>
    <x v="3"/>
    <s v="Lagos"/>
    <s v="Ikeja"/>
    <s v="P015"/>
    <x v="0"/>
    <s v="Paper"/>
    <s v="Paper Model 5"/>
    <n v="327.22000000000003"/>
    <n v="2"/>
    <n v="0.2"/>
    <x v="3729"/>
    <n v="2023"/>
    <x v="4"/>
    <n v="9.0000611209583761E-2"/>
    <s v="Profit"/>
    <s v="Small Order"/>
  </r>
  <r>
    <s v="O04065"/>
    <x v="547"/>
    <d v="2024-08-02T00:00:00"/>
    <s v="C007"/>
    <x v="88"/>
    <x v="0"/>
    <x v="1"/>
    <s v="Kaduna"/>
    <s v="Kaduna"/>
    <s v="P001"/>
    <x v="2"/>
    <s v="Chairs"/>
    <s v="Chairs Model 1"/>
    <n v="1003.75"/>
    <n v="4"/>
    <n v="0.2"/>
    <x v="3730"/>
    <n v="2024"/>
    <x v="1"/>
    <n v="9.0002490660024914E-2"/>
    <s v="Profit"/>
    <s v="Large Order"/>
  </r>
  <r>
    <s v="O04066"/>
    <x v="612"/>
    <d v="2024-09-25T00:00:00"/>
    <s v="C068"/>
    <x v="7"/>
    <x v="1"/>
    <x v="2"/>
    <s v="Enugu"/>
    <s v="Enugu"/>
    <s v="P003"/>
    <x v="2"/>
    <s v="Chairs"/>
    <s v="Chairs Model 3"/>
    <n v="1698.33"/>
    <n v="8"/>
    <n v="0"/>
    <x v="3731"/>
    <n v="2024"/>
    <x v="11"/>
    <n v="0.24999852796570748"/>
    <s v="Profit"/>
    <s v="Large Order"/>
  </r>
  <r>
    <s v="O04067"/>
    <x v="290"/>
    <d v="2023-10-03T00:00:00"/>
    <s v="C034"/>
    <x v="96"/>
    <x v="1"/>
    <x v="1"/>
    <s v="Kaduna"/>
    <s v="Kaduna"/>
    <s v="P003"/>
    <x v="2"/>
    <s v="Chairs"/>
    <s v="Chairs Model 3"/>
    <n v="593.09"/>
    <n v="4"/>
    <n v="0.2"/>
    <x v="3732"/>
    <n v="2023"/>
    <x v="6"/>
    <n v="9.0003203561010978E-2"/>
    <s v="Profit"/>
    <s v="Small Order"/>
  </r>
  <r>
    <s v="O04068"/>
    <x v="296"/>
    <d v="2023-08-09T00:00:00"/>
    <s v="C052"/>
    <x v="99"/>
    <x v="1"/>
    <x v="2"/>
    <s v="Enugu"/>
    <s v="Enugu"/>
    <s v="P004"/>
    <x v="2"/>
    <s v="Chairs"/>
    <s v="Chairs Model 4"/>
    <n v="1741.66"/>
    <n v="7"/>
    <n v="0.3"/>
    <x v="3733"/>
    <n v="2023"/>
    <x v="0"/>
    <n v="1.0001952160582434E-2"/>
    <s v="Profit"/>
    <s v="Large Order"/>
  </r>
  <r>
    <s v="O04069"/>
    <x v="95"/>
    <d v="2023-12-15T00:00:00"/>
    <s v="C073"/>
    <x v="21"/>
    <x v="2"/>
    <x v="1"/>
    <s v="Kaduna"/>
    <s v="Kaduna"/>
    <s v="P026"/>
    <x v="1"/>
    <s v="Accessories"/>
    <s v="Accessories Model 1"/>
    <n v="629.61"/>
    <n v="7"/>
    <n v="0.1"/>
    <x v="3734"/>
    <n v="2023"/>
    <x v="5"/>
    <n v="0.16999412334619843"/>
    <s v="Profit"/>
    <s v="Small Order"/>
  </r>
  <r>
    <s v="O04070"/>
    <x v="426"/>
    <d v="2023-09-02T00:00:00"/>
    <s v="C032"/>
    <x v="48"/>
    <x v="0"/>
    <x v="3"/>
    <s v="Lagos"/>
    <s v="Ikeja"/>
    <s v="P020"/>
    <x v="0"/>
    <s v="Binders"/>
    <s v="Binders Model 5"/>
    <n v="1248.9100000000001"/>
    <n v="10"/>
    <n v="0.05"/>
    <x v="3735"/>
    <n v="2023"/>
    <x v="0"/>
    <n v="0.20999911923197026"/>
    <s v="Profit"/>
    <s v="Large Order"/>
  </r>
  <r>
    <s v="O04071"/>
    <x v="12"/>
    <d v="2023-05-22T00:00:00"/>
    <s v="C080"/>
    <x v="56"/>
    <x v="0"/>
    <x v="1"/>
    <s v="Kaduna"/>
    <s v="Kaduna"/>
    <s v="P020"/>
    <x v="0"/>
    <s v="Binders"/>
    <s v="Binders Model 5"/>
    <n v="1621.55"/>
    <n v="8"/>
    <n v="0.2"/>
    <x v="3736"/>
    <n v="2023"/>
    <x v="2"/>
    <n v="9.0000308346951996E-2"/>
    <s v="Profit"/>
    <s v="Large Order"/>
  </r>
  <r>
    <s v="O04072"/>
    <x v="724"/>
    <d v="2023-07-20T00:00:00"/>
    <s v="C059"/>
    <x v="60"/>
    <x v="0"/>
    <x v="0"/>
    <s v="Rivers"/>
    <s v="Port Harcourt"/>
    <s v="P026"/>
    <x v="1"/>
    <s v="Accessories"/>
    <s v="Accessories Model 1"/>
    <n v="598.34"/>
    <n v="2"/>
    <n v="0.1"/>
    <x v="3737"/>
    <n v="2023"/>
    <x v="1"/>
    <n v="0.17000367683925527"/>
    <s v="Profit"/>
    <s v="Small Order"/>
  </r>
  <r>
    <s v="O04073"/>
    <x v="580"/>
    <d v="2024-01-12T00:00:00"/>
    <s v="C044"/>
    <x v="26"/>
    <x v="0"/>
    <x v="0"/>
    <s v="Rivers"/>
    <s v="Port Harcourt"/>
    <s v="P004"/>
    <x v="2"/>
    <s v="Chairs"/>
    <s v="Chairs Model 4"/>
    <n v="540.82000000000005"/>
    <n v="7"/>
    <n v="0.05"/>
    <x v="3738"/>
    <n v="2024"/>
    <x v="7"/>
    <n v="0.20999593210310266"/>
    <s v="Profit"/>
    <s v="Small Order"/>
  </r>
  <r>
    <s v="O04074"/>
    <x v="657"/>
    <d v="2024-05-06T00:00:00"/>
    <s v="C015"/>
    <x v="39"/>
    <x v="2"/>
    <x v="2"/>
    <s v="Enugu"/>
    <s v="Enugu"/>
    <s v="P015"/>
    <x v="0"/>
    <s v="Paper"/>
    <s v="Paper Model 5"/>
    <n v="39.75"/>
    <n v="6"/>
    <n v="0.2"/>
    <x v="1364"/>
    <n v="2024"/>
    <x v="2"/>
    <n v="9.0062893081761006E-2"/>
    <s v="Profit"/>
    <s v="Small Order"/>
  </r>
  <r>
    <s v="O04075"/>
    <x v="283"/>
    <d v="2023-10-04T00:00:00"/>
    <s v="C097"/>
    <x v="94"/>
    <x v="2"/>
    <x v="2"/>
    <s v="Enugu"/>
    <s v="Enugu"/>
    <s v="P018"/>
    <x v="0"/>
    <s v="Binders"/>
    <s v="Binders Model 3"/>
    <n v="1958.63"/>
    <n v="2"/>
    <n v="0.1"/>
    <x v="3739"/>
    <n v="2023"/>
    <x v="6"/>
    <n v="0.17000148062676462"/>
    <s v="Profit"/>
    <s v="Large Order"/>
  </r>
  <r>
    <s v="O04076"/>
    <x v="318"/>
    <d v="2024-02-06T00:00:00"/>
    <s v="C027"/>
    <x v="15"/>
    <x v="2"/>
    <x v="0"/>
    <s v="Rivers"/>
    <s v="Port Harcourt"/>
    <s v="P022"/>
    <x v="1"/>
    <s v="Phones"/>
    <s v="Phones Model 2"/>
    <n v="960.91"/>
    <n v="7"/>
    <n v="0.1"/>
    <x v="3740"/>
    <n v="2024"/>
    <x v="8"/>
    <n v="0.16999510880311372"/>
    <s v="Profit"/>
    <s v="Small Order"/>
  </r>
  <r>
    <s v="O04077"/>
    <x v="674"/>
    <d v="2024-02-11T00:00:00"/>
    <s v="C021"/>
    <x v="73"/>
    <x v="2"/>
    <x v="1"/>
    <s v="Kaduna"/>
    <s v="Kaduna"/>
    <s v="P015"/>
    <x v="0"/>
    <s v="Paper"/>
    <s v="Paper Model 5"/>
    <n v="999.66"/>
    <n v="5"/>
    <n v="0.2"/>
    <x v="3741"/>
    <n v="2024"/>
    <x v="8"/>
    <n v="9.0000600204069386E-2"/>
    <s v="Profit"/>
    <s v="Small Order"/>
  </r>
  <r>
    <s v="O04078"/>
    <x v="167"/>
    <d v="2024-12-12T00:00:00"/>
    <s v="C034"/>
    <x v="96"/>
    <x v="1"/>
    <x v="2"/>
    <s v="Enugu"/>
    <s v="Enugu"/>
    <s v="P021"/>
    <x v="1"/>
    <s v="Phones"/>
    <s v="Phones Model 1"/>
    <n v="640.36"/>
    <n v="3"/>
    <n v="0.3"/>
    <x v="3742"/>
    <n v="2024"/>
    <x v="5"/>
    <n v="9.9943781622837159E-3"/>
    <s v="Profit"/>
    <s v="Small Order"/>
  </r>
  <r>
    <s v="O04079"/>
    <x v="141"/>
    <d v="2024-07-31T00:00:00"/>
    <s v="C069"/>
    <x v="44"/>
    <x v="2"/>
    <x v="1"/>
    <s v="Kaduna"/>
    <s v="Kaduna"/>
    <s v="P018"/>
    <x v="0"/>
    <s v="Binders"/>
    <s v="Binders Model 3"/>
    <n v="1568.9"/>
    <n v="6"/>
    <n v="0.05"/>
    <x v="3743"/>
    <n v="2024"/>
    <x v="1"/>
    <n v="0.21000063738925362"/>
    <s v="Profit"/>
    <s v="Large Order"/>
  </r>
  <r>
    <s v="O04080"/>
    <x v="36"/>
    <d v="2024-05-30T00:00:00"/>
    <s v="C074"/>
    <x v="37"/>
    <x v="0"/>
    <x v="3"/>
    <s v="Lagos"/>
    <s v="Ikeja"/>
    <s v="P018"/>
    <x v="0"/>
    <s v="Binders"/>
    <s v="Binders Model 3"/>
    <n v="431.43"/>
    <n v="5"/>
    <n v="0.2"/>
    <x v="3744"/>
    <n v="2024"/>
    <x v="2"/>
    <n v="9.000301323505551E-2"/>
    <s v="Profit"/>
    <s v="Small Order"/>
  </r>
  <r>
    <s v="O04081"/>
    <x v="292"/>
    <d v="2023-12-18T00:00:00"/>
    <s v="C001"/>
    <x v="18"/>
    <x v="0"/>
    <x v="0"/>
    <s v="Rivers"/>
    <s v="Port Harcourt"/>
    <s v="P008"/>
    <x v="2"/>
    <s v="Tables"/>
    <s v="Tables Model 3"/>
    <n v="1848.1"/>
    <n v="5"/>
    <n v="0.05"/>
    <x v="3745"/>
    <n v="2023"/>
    <x v="5"/>
    <n v="0.209999458903739"/>
    <s v="Profit"/>
    <s v="Large Order"/>
  </r>
  <r>
    <s v="O04082"/>
    <x v="704"/>
    <d v="2024-10-07T00:00:00"/>
    <s v="C071"/>
    <x v="72"/>
    <x v="0"/>
    <x v="1"/>
    <s v="Kaduna"/>
    <s v="Kaduna"/>
    <s v="P004"/>
    <x v="2"/>
    <s v="Chairs"/>
    <s v="Chairs Model 4"/>
    <n v="1330.86"/>
    <n v="6"/>
    <n v="0.05"/>
    <x v="3746"/>
    <n v="2024"/>
    <x v="6"/>
    <n v="0.2099995491636987"/>
    <s v="Profit"/>
    <s v="Large Order"/>
  </r>
  <r>
    <s v="O04083"/>
    <x v="311"/>
    <d v="2023-09-06T00:00:00"/>
    <s v="C035"/>
    <x v="24"/>
    <x v="2"/>
    <x v="2"/>
    <s v="Enugu"/>
    <s v="Enugu"/>
    <s v="P013"/>
    <x v="0"/>
    <s v="Paper"/>
    <s v="Paper Model 3"/>
    <n v="58.95"/>
    <n v="1"/>
    <n v="0.3"/>
    <x v="2298"/>
    <n v="2023"/>
    <x v="11"/>
    <n v="1.0008481764206954E-2"/>
    <s v="Profit"/>
    <s v="Small Order"/>
  </r>
  <r>
    <s v="O04084"/>
    <x v="441"/>
    <d v="2024-08-07T00:00:00"/>
    <s v="C070"/>
    <x v="3"/>
    <x v="2"/>
    <x v="3"/>
    <s v="Lagos"/>
    <s v="Ikeja"/>
    <s v="P019"/>
    <x v="0"/>
    <s v="Binders"/>
    <s v="Binders Model 4"/>
    <n v="1038.93"/>
    <n v="10"/>
    <n v="0.1"/>
    <x v="3747"/>
    <n v="2024"/>
    <x v="0"/>
    <n v="0.17000182880463552"/>
    <s v="Profit"/>
    <s v="Large Order"/>
  </r>
  <r>
    <s v="O04085"/>
    <x v="73"/>
    <d v="2024-03-25T00:00:00"/>
    <s v="C030"/>
    <x v="22"/>
    <x v="1"/>
    <x v="3"/>
    <s v="Lagos"/>
    <s v="Ikeja"/>
    <s v="P010"/>
    <x v="2"/>
    <s v="Tables"/>
    <s v="Tables Model 5"/>
    <n v="1162.4100000000001"/>
    <n v="4"/>
    <n v="0.2"/>
    <x v="3748"/>
    <n v="2024"/>
    <x v="3"/>
    <n v="9.0002666873134268E-2"/>
    <s v="Profit"/>
    <s v="Large Order"/>
  </r>
  <r>
    <s v="O04086"/>
    <x v="560"/>
    <d v="2023-12-02T00:00:00"/>
    <s v="C019"/>
    <x v="36"/>
    <x v="2"/>
    <x v="2"/>
    <s v="Enugu"/>
    <s v="Enugu"/>
    <s v="P023"/>
    <x v="1"/>
    <s v="Phones"/>
    <s v="Phones Model 3"/>
    <n v="579.44000000000005"/>
    <n v="10"/>
    <n v="0"/>
    <x v="3176"/>
    <n v="2023"/>
    <x v="9"/>
    <n v="0.25"/>
    <s v="Profit"/>
    <s v="Small Order"/>
  </r>
  <r>
    <s v="O04087"/>
    <x v="54"/>
    <d v="2024-11-03T00:00:00"/>
    <s v="C091"/>
    <x v="57"/>
    <x v="2"/>
    <x v="2"/>
    <s v="Enugu"/>
    <s v="Enugu"/>
    <s v="P020"/>
    <x v="0"/>
    <s v="Binders"/>
    <s v="Binders Model 5"/>
    <n v="203.45"/>
    <n v="8"/>
    <n v="0.1"/>
    <x v="3749"/>
    <n v="2024"/>
    <x v="6"/>
    <n v="0.17001720324404032"/>
    <s v="Profit"/>
    <s v="Small Order"/>
  </r>
  <r>
    <s v="O04088"/>
    <x v="259"/>
    <d v="2024-07-08T00:00:00"/>
    <s v="C008"/>
    <x v="32"/>
    <x v="2"/>
    <x v="0"/>
    <s v="Rivers"/>
    <s v="Port Harcourt"/>
    <s v="P014"/>
    <x v="0"/>
    <s v="Paper"/>
    <s v="Paper Model 4"/>
    <n v="508.95"/>
    <n v="1"/>
    <n v="0.3"/>
    <x v="1530"/>
    <n v="2024"/>
    <x v="1"/>
    <n v="1.0000982414775518E-2"/>
    <s v="Profit"/>
    <s v="Small Order"/>
  </r>
  <r>
    <s v="O04089"/>
    <x v="432"/>
    <d v="2024-09-20T00:00:00"/>
    <s v="C091"/>
    <x v="57"/>
    <x v="2"/>
    <x v="3"/>
    <s v="Lagos"/>
    <s v="Ikeja"/>
    <s v="P002"/>
    <x v="2"/>
    <s v="Chairs"/>
    <s v="Chairs Model 2"/>
    <n v="424.26"/>
    <n v="7"/>
    <n v="0.2"/>
    <x v="3750"/>
    <n v="2024"/>
    <x v="11"/>
    <n v="8.9991986046292369E-2"/>
    <s v="Profit"/>
    <s v="Small Order"/>
  </r>
  <r>
    <s v="O04090"/>
    <x v="685"/>
    <d v="2023-12-27T00:00:00"/>
    <s v="C073"/>
    <x v="21"/>
    <x v="2"/>
    <x v="2"/>
    <s v="Enugu"/>
    <s v="Enugu"/>
    <s v="P008"/>
    <x v="2"/>
    <s v="Tables"/>
    <s v="Tables Model 3"/>
    <n v="559.48"/>
    <n v="7"/>
    <n v="0.2"/>
    <x v="3751"/>
    <n v="2023"/>
    <x v="5"/>
    <n v="8.9994280403231569E-2"/>
    <s v="Profit"/>
    <s v="Small Order"/>
  </r>
  <r>
    <s v="O04091"/>
    <x v="49"/>
    <d v="2023-04-26T00:00:00"/>
    <s v="C043"/>
    <x v="81"/>
    <x v="1"/>
    <x v="0"/>
    <s v="Rivers"/>
    <s v="Port Harcourt"/>
    <s v="P018"/>
    <x v="0"/>
    <s v="Binders"/>
    <s v="Binders Model 3"/>
    <n v="965.27"/>
    <n v="9"/>
    <n v="0.05"/>
    <x v="3752"/>
    <n v="2023"/>
    <x v="4"/>
    <n v="0.2100034187325826"/>
    <s v="Profit"/>
    <s v="Small Order"/>
  </r>
  <r>
    <s v="O04092"/>
    <x v="705"/>
    <d v="2024-06-25T00:00:00"/>
    <s v="C042"/>
    <x v="49"/>
    <x v="1"/>
    <x v="1"/>
    <s v="Kaduna"/>
    <s v="Kaduna"/>
    <s v="P010"/>
    <x v="2"/>
    <s v="Tables"/>
    <s v="Tables Model 5"/>
    <n v="249.85"/>
    <n v="5"/>
    <n v="0.1"/>
    <x v="3753"/>
    <n v="2024"/>
    <x v="10"/>
    <n v="0.16998198919351612"/>
    <s v="Profit"/>
    <s v="Small Order"/>
  </r>
  <r>
    <s v="O04093"/>
    <x v="386"/>
    <d v="2024-03-10T00:00:00"/>
    <s v="C023"/>
    <x v="40"/>
    <x v="0"/>
    <x v="1"/>
    <s v="Kaduna"/>
    <s v="Kaduna"/>
    <s v="P001"/>
    <x v="2"/>
    <s v="Chairs"/>
    <s v="Chairs Model 1"/>
    <n v="1418.49"/>
    <n v="7"/>
    <n v="0.05"/>
    <x v="3754"/>
    <n v="2024"/>
    <x v="3"/>
    <n v="0.20999795557247494"/>
    <s v="Profit"/>
    <s v="Large Order"/>
  </r>
  <r>
    <s v="O04094"/>
    <x v="312"/>
    <d v="2023-08-04T00:00:00"/>
    <s v="C043"/>
    <x v="81"/>
    <x v="1"/>
    <x v="0"/>
    <s v="Rivers"/>
    <s v="Port Harcourt"/>
    <s v="P019"/>
    <x v="0"/>
    <s v="Binders"/>
    <s v="Binders Model 4"/>
    <n v="1286.9000000000001"/>
    <n v="7"/>
    <n v="0.3"/>
    <x v="3755"/>
    <n v="2023"/>
    <x v="0"/>
    <n v="1.0000777061154712E-2"/>
    <s v="Profit"/>
    <s v="Large Order"/>
  </r>
  <r>
    <s v="O04095"/>
    <x v="703"/>
    <d v="2024-02-22T00:00:00"/>
    <s v="C066"/>
    <x v="63"/>
    <x v="1"/>
    <x v="1"/>
    <s v="Kaduna"/>
    <s v="Kaduna"/>
    <s v="P028"/>
    <x v="1"/>
    <s v="Accessories"/>
    <s v="Accessories Model 3"/>
    <n v="1226.76"/>
    <n v="2"/>
    <n v="0.05"/>
    <x v="3756"/>
    <n v="2024"/>
    <x v="8"/>
    <n v="0.21000032606214744"/>
    <s v="Profit"/>
    <s v="Large Order"/>
  </r>
  <r>
    <s v="O04096"/>
    <x v="379"/>
    <d v="2024-05-18T00:00:00"/>
    <s v="C031"/>
    <x v="90"/>
    <x v="1"/>
    <x v="3"/>
    <s v="Lagos"/>
    <s v="Ikeja"/>
    <s v="P016"/>
    <x v="0"/>
    <s v="Binders"/>
    <s v="Binders Model 1"/>
    <n v="399.8"/>
    <n v="3"/>
    <n v="0.3"/>
    <x v="730"/>
    <n v="2024"/>
    <x v="2"/>
    <n v="1.0005002501250625E-2"/>
    <s v="Profit"/>
    <s v="Small Order"/>
  </r>
  <r>
    <s v="O04097"/>
    <x v="361"/>
    <d v="2024-07-06T00:00:00"/>
    <s v="C034"/>
    <x v="96"/>
    <x v="1"/>
    <x v="1"/>
    <s v="Kaduna"/>
    <s v="Kaduna"/>
    <s v="P030"/>
    <x v="1"/>
    <s v="Accessories"/>
    <s v="Accessories Model 5"/>
    <n v="732.8"/>
    <n v="5"/>
    <n v="0.05"/>
    <x v="3757"/>
    <n v="2024"/>
    <x v="1"/>
    <n v="0.21000272925764191"/>
    <s v="Profit"/>
    <s v="Small Order"/>
  </r>
  <r>
    <s v="O04098"/>
    <x v="539"/>
    <d v="2023-10-09T00:00:00"/>
    <s v="C021"/>
    <x v="73"/>
    <x v="2"/>
    <x v="2"/>
    <s v="Enugu"/>
    <s v="Enugu"/>
    <s v="P011"/>
    <x v="0"/>
    <s v="Paper"/>
    <s v="Paper Model 1"/>
    <n v="1658.31"/>
    <n v="2"/>
    <n v="0"/>
    <x v="3758"/>
    <n v="2023"/>
    <x v="6"/>
    <n v="0.25000150755890033"/>
    <s v="Profit"/>
    <s v="Large Order"/>
  </r>
  <r>
    <s v="O04099"/>
    <x v="94"/>
    <d v="2024-04-27T00:00:00"/>
    <s v="C019"/>
    <x v="36"/>
    <x v="2"/>
    <x v="1"/>
    <s v="Kaduna"/>
    <s v="Kaduna"/>
    <s v="P025"/>
    <x v="1"/>
    <s v="Phones"/>
    <s v="Phones Model 5"/>
    <n v="209.96"/>
    <n v="4"/>
    <n v="0.05"/>
    <x v="3759"/>
    <n v="2024"/>
    <x v="4"/>
    <n v="0.20999237950085731"/>
    <s v="Profit"/>
    <s v="Small Order"/>
  </r>
  <r>
    <s v="O04100"/>
    <x v="171"/>
    <d v="2023-12-08T00:00:00"/>
    <s v="C012"/>
    <x v="34"/>
    <x v="2"/>
    <x v="2"/>
    <s v="Enugu"/>
    <s v="Enugu"/>
    <s v="P002"/>
    <x v="2"/>
    <s v="Chairs"/>
    <s v="Chairs Model 2"/>
    <n v="577.76"/>
    <n v="7"/>
    <n v="0.3"/>
    <x v="3686"/>
    <n v="2023"/>
    <x v="5"/>
    <n v="1.000415397396843E-2"/>
    <s v="Profit"/>
    <s v="Small Order"/>
  </r>
  <r>
    <s v="O04101"/>
    <x v="484"/>
    <d v="2024-01-02T00:00:00"/>
    <s v="C048"/>
    <x v="55"/>
    <x v="1"/>
    <x v="0"/>
    <s v="Rivers"/>
    <s v="Port Harcourt"/>
    <s v="P004"/>
    <x v="2"/>
    <s v="Chairs"/>
    <s v="Chairs Model 4"/>
    <n v="1661.93"/>
    <n v="4"/>
    <n v="0.1"/>
    <x v="3760"/>
    <n v="2023"/>
    <x v="5"/>
    <n v="0.17000114324911395"/>
    <s v="Profit"/>
    <s v="Large Order"/>
  </r>
  <r>
    <s v="O04102"/>
    <x v="117"/>
    <d v="2024-07-24T00:00:00"/>
    <s v="C024"/>
    <x v="77"/>
    <x v="2"/>
    <x v="3"/>
    <s v="Lagos"/>
    <s v="Ikeja"/>
    <s v="P030"/>
    <x v="1"/>
    <s v="Accessories"/>
    <s v="Accessories Model 5"/>
    <n v="1959.72"/>
    <n v="2"/>
    <n v="0.3"/>
    <x v="3443"/>
    <n v="2024"/>
    <x v="1"/>
    <n v="1.0001428775539363E-2"/>
    <s v="Profit"/>
    <s v="Large Order"/>
  </r>
  <r>
    <s v="O04103"/>
    <x v="698"/>
    <d v="2024-09-12T00:00:00"/>
    <s v="C070"/>
    <x v="3"/>
    <x v="2"/>
    <x v="1"/>
    <s v="Kaduna"/>
    <s v="Kaduna"/>
    <s v="P019"/>
    <x v="0"/>
    <s v="Binders"/>
    <s v="Binders Model 4"/>
    <n v="131.44"/>
    <n v="2"/>
    <n v="0.2"/>
    <x v="3761"/>
    <n v="2024"/>
    <x v="11"/>
    <n v="9.0003043213633602E-2"/>
    <s v="Profit"/>
    <s v="Small Order"/>
  </r>
  <r>
    <s v="O04104"/>
    <x v="598"/>
    <d v="2023-09-21T00:00:00"/>
    <s v="C073"/>
    <x v="21"/>
    <x v="2"/>
    <x v="1"/>
    <s v="Kaduna"/>
    <s v="Kaduna"/>
    <s v="P003"/>
    <x v="2"/>
    <s v="Chairs"/>
    <s v="Chairs Model 3"/>
    <n v="763.61"/>
    <n v="7"/>
    <n v="0"/>
    <x v="3762"/>
    <n v="2023"/>
    <x v="11"/>
    <n v="0.24999672607744791"/>
    <s v="Profit"/>
    <s v="Small Order"/>
  </r>
  <r>
    <s v="O04105"/>
    <x v="256"/>
    <d v="2023-08-24T00:00:00"/>
    <s v="C061"/>
    <x v="62"/>
    <x v="2"/>
    <x v="0"/>
    <s v="Rivers"/>
    <s v="Port Harcourt"/>
    <s v="P028"/>
    <x v="1"/>
    <s v="Accessories"/>
    <s v="Accessories Model 3"/>
    <n v="312.87"/>
    <n v="5"/>
    <n v="0.1"/>
    <x v="3763"/>
    <n v="2023"/>
    <x v="0"/>
    <n v="0.17000671205292933"/>
    <s v="Profit"/>
    <s v="Small Order"/>
  </r>
  <r>
    <s v="O04106"/>
    <x v="704"/>
    <d v="2024-10-07T00:00:00"/>
    <s v="C046"/>
    <x v="75"/>
    <x v="0"/>
    <x v="1"/>
    <s v="Kaduna"/>
    <s v="Kaduna"/>
    <s v="P003"/>
    <x v="2"/>
    <s v="Chairs"/>
    <s v="Chairs Model 3"/>
    <n v="1194.76"/>
    <n v="4"/>
    <n v="0"/>
    <x v="3764"/>
    <n v="2024"/>
    <x v="6"/>
    <n v="0.25"/>
    <s v="Profit"/>
    <s v="Large Order"/>
  </r>
  <r>
    <s v="O04107"/>
    <x v="431"/>
    <d v="2024-10-07T00:00:00"/>
    <s v="C013"/>
    <x v="86"/>
    <x v="0"/>
    <x v="1"/>
    <s v="Kaduna"/>
    <s v="Kaduna"/>
    <s v="P023"/>
    <x v="1"/>
    <s v="Phones"/>
    <s v="Phones Model 3"/>
    <n v="1747.38"/>
    <n v="7"/>
    <n v="0.1"/>
    <x v="3765"/>
    <n v="2024"/>
    <x v="6"/>
    <n v="0.16999736748732389"/>
    <s v="Profit"/>
    <s v="Large Order"/>
  </r>
  <r>
    <s v="O04108"/>
    <x v="701"/>
    <d v="2023-07-02T00:00:00"/>
    <s v="C079"/>
    <x v="6"/>
    <x v="2"/>
    <x v="0"/>
    <s v="Rivers"/>
    <s v="Port Harcourt"/>
    <s v="P020"/>
    <x v="0"/>
    <s v="Binders"/>
    <s v="Binders Model 5"/>
    <n v="1438.95"/>
    <n v="4"/>
    <n v="0.1"/>
    <x v="3766"/>
    <n v="2023"/>
    <x v="10"/>
    <n v="0.16999895757323047"/>
    <s v="Profit"/>
    <s v="Large Order"/>
  </r>
  <r>
    <s v="O04109"/>
    <x v="125"/>
    <d v="2024-01-01T00:00:00"/>
    <s v="C020"/>
    <x v="12"/>
    <x v="0"/>
    <x v="1"/>
    <s v="Kaduna"/>
    <s v="Kaduna"/>
    <s v="P010"/>
    <x v="2"/>
    <s v="Tables"/>
    <s v="Tables Model 5"/>
    <n v="329.05"/>
    <n v="8"/>
    <n v="0.1"/>
    <x v="2313"/>
    <n v="2023"/>
    <x v="5"/>
    <n v="0.17000455857772373"/>
    <s v="Profit"/>
    <s v="Small Order"/>
  </r>
  <r>
    <s v="O04110"/>
    <x v="619"/>
    <d v="2024-11-04T00:00:00"/>
    <s v="C081"/>
    <x v="69"/>
    <x v="0"/>
    <x v="1"/>
    <s v="Kaduna"/>
    <s v="Kaduna"/>
    <s v="P005"/>
    <x v="2"/>
    <s v="Chairs"/>
    <s v="Chairs Model 5"/>
    <n v="1449.49"/>
    <n v="7"/>
    <n v="0.1"/>
    <x v="3767"/>
    <n v="2024"/>
    <x v="6"/>
    <n v="0.16999772333717375"/>
    <s v="Profit"/>
    <s v="Large Order"/>
  </r>
  <r>
    <s v="O04111"/>
    <x v="175"/>
    <d v="2024-10-14T00:00:00"/>
    <s v="C013"/>
    <x v="86"/>
    <x v="0"/>
    <x v="0"/>
    <s v="Rivers"/>
    <s v="Port Harcourt"/>
    <s v="P006"/>
    <x v="2"/>
    <s v="Tables"/>
    <s v="Tables Model 1"/>
    <n v="157.91"/>
    <n v="2"/>
    <n v="0.2"/>
    <x v="3768"/>
    <n v="2024"/>
    <x v="6"/>
    <n v="8.9987967829776458E-2"/>
    <s v="Profit"/>
    <s v="Small Order"/>
  </r>
  <r>
    <s v="O04112"/>
    <x v="337"/>
    <d v="2024-09-18T00:00:00"/>
    <s v="C014"/>
    <x v="45"/>
    <x v="2"/>
    <x v="3"/>
    <s v="Lagos"/>
    <s v="Ikeja"/>
    <s v="P014"/>
    <x v="0"/>
    <s v="Paper"/>
    <s v="Paper Model 4"/>
    <n v="840.12"/>
    <n v="9"/>
    <n v="0.05"/>
    <x v="3769"/>
    <n v="2024"/>
    <x v="11"/>
    <n v="0.21000571346950436"/>
    <s v="Profit"/>
    <s v="Small Order"/>
  </r>
  <r>
    <s v="O04113"/>
    <x v="569"/>
    <d v="2024-03-09T00:00:00"/>
    <s v="C079"/>
    <x v="6"/>
    <x v="2"/>
    <x v="0"/>
    <s v="Rivers"/>
    <s v="Port Harcourt"/>
    <s v="P005"/>
    <x v="2"/>
    <s v="Chairs"/>
    <s v="Chairs Model 5"/>
    <n v="1977.89"/>
    <n v="5"/>
    <n v="0"/>
    <x v="3770"/>
    <n v="2024"/>
    <x v="3"/>
    <n v="0.249998736026776"/>
    <s v="Profit"/>
    <s v="Large Order"/>
  </r>
  <r>
    <s v="O04114"/>
    <x v="335"/>
    <d v="2023-07-26T00:00:00"/>
    <s v="C082"/>
    <x v="20"/>
    <x v="2"/>
    <x v="3"/>
    <s v="Lagos"/>
    <s v="Ikeja"/>
    <s v="P009"/>
    <x v="2"/>
    <s v="Tables"/>
    <s v="Tables Model 4"/>
    <n v="425.49"/>
    <n v="2"/>
    <n v="0"/>
    <x v="3771"/>
    <n v="2023"/>
    <x v="1"/>
    <n v="0.24999412442125549"/>
    <s v="Profit"/>
    <s v="Small Order"/>
  </r>
  <r>
    <s v="O04115"/>
    <x v="150"/>
    <d v="2024-06-25T00:00:00"/>
    <s v="C059"/>
    <x v="60"/>
    <x v="0"/>
    <x v="0"/>
    <s v="Rivers"/>
    <s v="Port Harcourt"/>
    <s v="P002"/>
    <x v="2"/>
    <s v="Chairs"/>
    <s v="Chairs Model 2"/>
    <n v="1351.87"/>
    <n v="3"/>
    <n v="0.1"/>
    <x v="3772"/>
    <n v="2024"/>
    <x v="10"/>
    <n v="0.17000155340380363"/>
    <s v="Profit"/>
    <s v="Large Order"/>
  </r>
  <r>
    <s v="O04116"/>
    <x v="377"/>
    <d v="2023-06-19T00:00:00"/>
    <s v="C071"/>
    <x v="72"/>
    <x v="0"/>
    <x v="1"/>
    <s v="Kaduna"/>
    <s v="Kaduna"/>
    <s v="P025"/>
    <x v="1"/>
    <s v="Phones"/>
    <s v="Phones Model 5"/>
    <n v="484.34"/>
    <n v="2"/>
    <n v="0.1"/>
    <x v="3773"/>
    <n v="2023"/>
    <x v="10"/>
    <n v="0.17000454226369907"/>
    <s v="Profit"/>
    <s v="Small Order"/>
  </r>
  <r>
    <s v="O04117"/>
    <x v="333"/>
    <d v="2023-02-16T00:00:00"/>
    <s v="C055"/>
    <x v="46"/>
    <x v="1"/>
    <x v="0"/>
    <s v="Rivers"/>
    <s v="Port Harcourt"/>
    <s v="P007"/>
    <x v="2"/>
    <s v="Tables"/>
    <s v="Tables Model 2"/>
    <n v="1708.84"/>
    <n v="2"/>
    <n v="0.3"/>
    <x v="3774"/>
    <n v="2023"/>
    <x v="8"/>
    <n v="1.0000936307670702E-2"/>
    <s v="Profit"/>
    <s v="Large Order"/>
  </r>
  <r>
    <s v="O04118"/>
    <x v="197"/>
    <d v="2023-09-10T00:00:00"/>
    <s v="C061"/>
    <x v="62"/>
    <x v="2"/>
    <x v="2"/>
    <s v="Enugu"/>
    <s v="Enugu"/>
    <s v="P017"/>
    <x v="0"/>
    <s v="Binders"/>
    <s v="Binders Model 2"/>
    <n v="1266.8499999999999"/>
    <n v="7"/>
    <n v="0.3"/>
    <x v="2216"/>
    <n v="2023"/>
    <x v="11"/>
    <n v="1.0001184039152228E-2"/>
    <s v="Profit"/>
    <s v="Large Order"/>
  </r>
  <r>
    <s v="O04119"/>
    <x v="389"/>
    <d v="2023-11-10T00:00:00"/>
    <s v="C014"/>
    <x v="45"/>
    <x v="2"/>
    <x v="2"/>
    <s v="Enugu"/>
    <s v="Enugu"/>
    <s v="P011"/>
    <x v="0"/>
    <s v="Paper"/>
    <s v="Paper Model 1"/>
    <n v="452.83"/>
    <n v="8"/>
    <n v="0.3"/>
    <x v="1297"/>
    <n v="2023"/>
    <x v="9"/>
    <n v="1.0003754168230905E-2"/>
    <s v="Profit"/>
    <s v="Small Order"/>
  </r>
  <r>
    <s v="O04120"/>
    <x v="293"/>
    <d v="2023-09-20T00:00:00"/>
    <s v="C014"/>
    <x v="45"/>
    <x v="2"/>
    <x v="2"/>
    <s v="Enugu"/>
    <s v="Enugu"/>
    <s v="P024"/>
    <x v="1"/>
    <s v="Phones"/>
    <s v="Phones Model 4"/>
    <n v="909.76"/>
    <n v="9"/>
    <n v="0.3"/>
    <x v="3775"/>
    <n v="2023"/>
    <x v="11"/>
    <n v="1.0002638058389026E-2"/>
    <s v="Profit"/>
    <s v="Small Order"/>
  </r>
  <r>
    <s v="O04121"/>
    <x v="273"/>
    <d v="2024-08-16T00:00:00"/>
    <s v="C095"/>
    <x v="58"/>
    <x v="2"/>
    <x v="3"/>
    <s v="Lagos"/>
    <s v="Ikeja"/>
    <s v="P014"/>
    <x v="0"/>
    <s v="Paper"/>
    <s v="Paper Model 4"/>
    <n v="213.74"/>
    <n v="8"/>
    <n v="0"/>
    <x v="3776"/>
    <n v="2024"/>
    <x v="0"/>
    <n v="0.25002339290727049"/>
    <s v="Profit"/>
    <s v="Small Order"/>
  </r>
  <r>
    <s v="O04122"/>
    <x v="23"/>
    <d v="2024-10-02T00:00:00"/>
    <s v="C004"/>
    <x v="33"/>
    <x v="1"/>
    <x v="1"/>
    <s v="Kaduna"/>
    <s v="Kaduna"/>
    <s v="P014"/>
    <x v="0"/>
    <s v="Paper"/>
    <s v="Paper Model 4"/>
    <n v="313.57"/>
    <n v="4"/>
    <n v="0.3"/>
    <x v="3777"/>
    <n v="2024"/>
    <x v="6"/>
    <n v="1.0013713046528686E-2"/>
    <s v="Profit"/>
    <s v="Small Order"/>
  </r>
  <r>
    <s v="O04123"/>
    <x v="153"/>
    <d v="2024-05-28T00:00:00"/>
    <s v="C044"/>
    <x v="26"/>
    <x v="0"/>
    <x v="1"/>
    <s v="Kaduna"/>
    <s v="Kaduna"/>
    <s v="P009"/>
    <x v="2"/>
    <s v="Tables"/>
    <s v="Tables Model 4"/>
    <n v="349.34"/>
    <n v="1"/>
    <n v="0.1"/>
    <x v="3778"/>
    <n v="2024"/>
    <x v="2"/>
    <n v="0.17000629758974067"/>
    <s v="Profit"/>
    <s v="Small Order"/>
  </r>
  <r>
    <s v="O04124"/>
    <x v="338"/>
    <d v="2024-05-08T00:00:00"/>
    <s v="C029"/>
    <x v="38"/>
    <x v="2"/>
    <x v="2"/>
    <s v="Enugu"/>
    <s v="Enugu"/>
    <s v="P016"/>
    <x v="0"/>
    <s v="Binders"/>
    <s v="Binders Model 1"/>
    <n v="480.29"/>
    <n v="3"/>
    <n v="0.2"/>
    <x v="3779"/>
    <n v="2024"/>
    <x v="2"/>
    <n v="9.00081200941098E-2"/>
    <s v="Profit"/>
    <s v="Small Order"/>
  </r>
  <r>
    <s v="O04125"/>
    <x v="272"/>
    <d v="2023-07-05T00:00:00"/>
    <s v="C019"/>
    <x v="36"/>
    <x v="2"/>
    <x v="2"/>
    <s v="Enugu"/>
    <s v="Enugu"/>
    <s v="P024"/>
    <x v="1"/>
    <s v="Phones"/>
    <s v="Phones Model 4"/>
    <n v="223.78"/>
    <n v="4"/>
    <n v="0.05"/>
    <x v="3780"/>
    <n v="2023"/>
    <x v="1"/>
    <n v="0.20998301903655375"/>
    <s v="Profit"/>
    <s v="Small Order"/>
  </r>
  <r>
    <s v="O04126"/>
    <x v="482"/>
    <d v="2023-12-01T00:00:00"/>
    <s v="C019"/>
    <x v="36"/>
    <x v="2"/>
    <x v="1"/>
    <s v="Kaduna"/>
    <s v="Kaduna"/>
    <s v="P026"/>
    <x v="1"/>
    <s v="Accessories"/>
    <s v="Accessories Model 1"/>
    <n v="1075.8599999999999"/>
    <n v="9"/>
    <n v="0.05"/>
    <x v="3781"/>
    <n v="2023"/>
    <x v="9"/>
    <n v="0.20999944230661985"/>
    <s v="Profit"/>
    <s v="Large Order"/>
  </r>
  <r>
    <s v="O04127"/>
    <x v="701"/>
    <d v="2023-07-04T00:00:00"/>
    <s v="C057"/>
    <x v="70"/>
    <x v="1"/>
    <x v="1"/>
    <s v="Kaduna"/>
    <s v="Kaduna"/>
    <s v="P015"/>
    <x v="0"/>
    <s v="Paper"/>
    <s v="Paper Model 5"/>
    <n v="667.35"/>
    <n v="6"/>
    <n v="0.05"/>
    <x v="3782"/>
    <n v="2023"/>
    <x v="10"/>
    <n v="0.20999475537573983"/>
    <s v="Profit"/>
    <s v="Small Order"/>
  </r>
  <r>
    <s v="O04128"/>
    <x v="435"/>
    <d v="2024-12-09T00:00:00"/>
    <s v="C088"/>
    <x v="27"/>
    <x v="1"/>
    <x v="1"/>
    <s v="Kaduna"/>
    <s v="Kaduna"/>
    <s v="P018"/>
    <x v="0"/>
    <s v="Binders"/>
    <s v="Binders Model 3"/>
    <n v="1630.63"/>
    <n v="9"/>
    <n v="0.1"/>
    <x v="3783"/>
    <n v="2024"/>
    <x v="5"/>
    <n v="0.17000177845372644"/>
    <s v="Profit"/>
    <s v="Large Order"/>
  </r>
  <r>
    <s v="O04129"/>
    <x v="28"/>
    <d v="2024-10-26T00:00:00"/>
    <s v="C072"/>
    <x v="2"/>
    <x v="0"/>
    <x v="0"/>
    <s v="Rivers"/>
    <s v="Port Harcourt"/>
    <s v="P014"/>
    <x v="0"/>
    <s v="Paper"/>
    <s v="Paper Model 4"/>
    <n v="975.89"/>
    <n v="7"/>
    <n v="0"/>
    <x v="3784"/>
    <n v="2024"/>
    <x v="6"/>
    <n v="0.24999743823586676"/>
    <s v="Profit"/>
    <s v="Small Order"/>
  </r>
  <r>
    <s v="O04130"/>
    <x v="364"/>
    <d v="2023-06-20T00:00:00"/>
    <s v="C092"/>
    <x v="79"/>
    <x v="1"/>
    <x v="0"/>
    <s v="Rivers"/>
    <s v="Port Harcourt"/>
    <s v="P023"/>
    <x v="1"/>
    <s v="Phones"/>
    <s v="Phones Model 3"/>
    <n v="1638"/>
    <n v="9"/>
    <n v="0.3"/>
    <x v="1683"/>
    <n v="2023"/>
    <x v="10"/>
    <n v="0.01"/>
    <s v="Profit"/>
    <s v="Large Order"/>
  </r>
  <r>
    <s v="O04131"/>
    <x v="88"/>
    <d v="2024-12-24T00:00:00"/>
    <s v="C019"/>
    <x v="36"/>
    <x v="2"/>
    <x v="1"/>
    <s v="Kaduna"/>
    <s v="Kaduna"/>
    <s v="P025"/>
    <x v="1"/>
    <s v="Phones"/>
    <s v="Phones Model 5"/>
    <n v="1806.47"/>
    <n v="9"/>
    <n v="0.3"/>
    <x v="2576"/>
    <n v="2024"/>
    <x v="5"/>
    <n v="9.997398240767905E-3"/>
    <s v="Profit"/>
    <s v="Large Order"/>
  </r>
  <r>
    <s v="O04132"/>
    <x v="698"/>
    <d v="2024-09-11T00:00:00"/>
    <s v="C088"/>
    <x v="27"/>
    <x v="1"/>
    <x v="3"/>
    <s v="Lagos"/>
    <s v="Ikeja"/>
    <s v="P007"/>
    <x v="2"/>
    <s v="Tables"/>
    <s v="Tables Model 2"/>
    <n v="1331.56"/>
    <n v="4"/>
    <n v="0.3"/>
    <x v="3785"/>
    <n v="2024"/>
    <x v="11"/>
    <n v="1.0003304394845145E-2"/>
    <s v="Profit"/>
    <s v="Large Order"/>
  </r>
  <r>
    <s v="O04133"/>
    <x v="330"/>
    <d v="2024-01-31T00:00:00"/>
    <s v="C046"/>
    <x v="75"/>
    <x v="0"/>
    <x v="1"/>
    <s v="Kaduna"/>
    <s v="Kaduna"/>
    <s v="P023"/>
    <x v="1"/>
    <s v="Phones"/>
    <s v="Phones Model 3"/>
    <n v="465.67"/>
    <n v="8"/>
    <n v="0"/>
    <x v="3786"/>
    <n v="2024"/>
    <x v="7"/>
    <n v="0.2500053686086714"/>
    <s v="Profit"/>
    <s v="Small Order"/>
  </r>
  <r>
    <s v="O04134"/>
    <x v="569"/>
    <d v="2024-03-10T00:00:00"/>
    <s v="C046"/>
    <x v="75"/>
    <x v="0"/>
    <x v="3"/>
    <s v="Lagos"/>
    <s v="Ikeja"/>
    <s v="P029"/>
    <x v="1"/>
    <s v="Accessories"/>
    <s v="Accessories Model 4"/>
    <n v="1321.71"/>
    <n v="1"/>
    <n v="0.3"/>
    <x v="3787"/>
    <n v="2024"/>
    <x v="3"/>
    <n v="1.000219412730478E-2"/>
    <s v="Profit"/>
    <s v="Large Order"/>
  </r>
  <r>
    <s v="O04135"/>
    <x v="527"/>
    <d v="2024-04-29T00:00:00"/>
    <s v="C012"/>
    <x v="34"/>
    <x v="2"/>
    <x v="1"/>
    <s v="Kaduna"/>
    <s v="Kaduna"/>
    <s v="P017"/>
    <x v="0"/>
    <s v="Binders"/>
    <s v="Binders Model 2"/>
    <n v="1556.11"/>
    <n v="3"/>
    <n v="0"/>
    <x v="3788"/>
    <n v="2024"/>
    <x v="4"/>
    <n v="0.25000160657022963"/>
    <s v="Profit"/>
    <s v="Large Order"/>
  </r>
  <r>
    <s v="O04136"/>
    <x v="697"/>
    <d v="2023-11-08T00:00:00"/>
    <s v="C029"/>
    <x v="38"/>
    <x v="2"/>
    <x v="0"/>
    <s v="Rivers"/>
    <s v="Port Harcourt"/>
    <s v="P003"/>
    <x v="2"/>
    <s v="Chairs"/>
    <s v="Chairs Model 3"/>
    <n v="1357.4"/>
    <n v="4"/>
    <n v="0.2"/>
    <x v="3789"/>
    <n v="2023"/>
    <x v="9"/>
    <n v="9.0002946810078088E-2"/>
    <s v="Profit"/>
    <s v="Large Order"/>
  </r>
  <r>
    <s v="O04137"/>
    <x v="275"/>
    <d v="2024-02-21T00:00:00"/>
    <s v="C082"/>
    <x v="20"/>
    <x v="2"/>
    <x v="0"/>
    <s v="Rivers"/>
    <s v="Port Harcourt"/>
    <s v="P004"/>
    <x v="2"/>
    <s v="Chairs"/>
    <s v="Chairs Model 4"/>
    <n v="1116.72"/>
    <n v="2"/>
    <n v="0"/>
    <x v="3790"/>
    <n v="2024"/>
    <x v="8"/>
    <n v="0.25"/>
    <s v="Profit"/>
    <s v="Large Order"/>
  </r>
  <r>
    <s v="O04138"/>
    <x v="107"/>
    <d v="2024-07-24T00:00:00"/>
    <s v="C086"/>
    <x v="51"/>
    <x v="1"/>
    <x v="0"/>
    <s v="Rivers"/>
    <s v="Port Harcourt"/>
    <s v="P018"/>
    <x v="0"/>
    <s v="Binders"/>
    <s v="Binders Model 3"/>
    <n v="1257.55"/>
    <n v="2"/>
    <n v="0.2"/>
    <x v="3791"/>
    <n v="2024"/>
    <x v="1"/>
    <n v="9.0000397598505033E-2"/>
    <s v="Profit"/>
    <s v="Large Order"/>
  </r>
  <r>
    <s v="O04139"/>
    <x v="236"/>
    <d v="2025-01-01T00:00:00"/>
    <s v="C041"/>
    <x v="54"/>
    <x v="2"/>
    <x v="0"/>
    <s v="Rivers"/>
    <s v="Port Harcourt"/>
    <s v="P002"/>
    <x v="2"/>
    <s v="Chairs"/>
    <s v="Chairs Model 2"/>
    <n v="431.25"/>
    <n v="9"/>
    <n v="0.3"/>
    <x v="3792"/>
    <n v="2024"/>
    <x v="5"/>
    <n v="9.9942028985507241E-3"/>
    <s v="Profit"/>
    <s v="Small Order"/>
  </r>
  <r>
    <s v="O04140"/>
    <x v="563"/>
    <d v="2024-01-08T00:00:00"/>
    <s v="C089"/>
    <x v="9"/>
    <x v="2"/>
    <x v="2"/>
    <s v="Enugu"/>
    <s v="Enugu"/>
    <s v="P012"/>
    <x v="0"/>
    <s v="Paper"/>
    <s v="Paper Model 2"/>
    <n v="1670.02"/>
    <n v="4"/>
    <n v="0.3"/>
    <x v="3793"/>
    <n v="2024"/>
    <x v="7"/>
    <n v="9.9998802409551977E-3"/>
    <s v="Profit"/>
    <s v="Large Order"/>
  </r>
  <r>
    <s v="O04141"/>
    <x v="70"/>
    <d v="2023-06-19T00:00:00"/>
    <s v="C006"/>
    <x v="91"/>
    <x v="1"/>
    <x v="2"/>
    <s v="Enugu"/>
    <s v="Enugu"/>
    <s v="P020"/>
    <x v="0"/>
    <s v="Binders"/>
    <s v="Binders Model 5"/>
    <n v="274.23"/>
    <n v="6"/>
    <n v="0.05"/>
    <x v="3794"/>
    <n v="2023"/>
    <x v="10"/>
    <n v="0.21000619917587426"/>
    <s v="Profit"/>
    <s v="Small Order"/>
  </r>
  <r>
    <s v="O04142"/>
    <x v="440"/>
    <d v="2024-04-18T00:00:00"/>
    <s v="C034"/>
    <x v="96"/>
    <x v="1"/>
    <x v="1"/>
    <s v="Kaduna"/>
    <s v="Kaduna"/>
    <s v="P005"/>
    <x v="2"/>
    <s v="Chairs"/>
    <s v="Chairs Model 5"/>
    <n v="51.8"/>
    <n v="10"/>
    <n v="0"/>
    <x v="3795"/>
    <n v="2024"/>
    <x v="4"/>
    <n v="0.25"/>
    <s v="Profit"/>
    <s v="Small Order"/>
  </r>
  <r>
    <s v="O04143"/>
    <x v="131"/>
    <d v="2023-11-01T00:00:00"/>
    <s v="C003"/>
    <x v="64"/>
    <x v="0"/>
    <x v="2"/>
    <s v="Enugu"/>
    <s v="Enugu"/>
    <s v="P001"/>
    <x v="2"/>
    <s v="Chairs"/>
    <s v="Chairs Model 1"/>
    <n v="665.78"/>
    <n v="8"/>
    <n v="0.3"/>
    <x v="3796"/>
    <n v="2023"/>
    <x v="6"/>
    <n v="1.0003304394845145E-2"/>
    <s v="Profit"/>
    <s v="Small Order"/>
  </r>
  <r>
    <s v="O04144"/>
    <x v="153"/>
    <d v="2024-05-30T00:00:00"/>
    <s v="C049"/>
    <x v="82"/>
    <x v="2"/>
    <x v="2"/>
    <s v="Enugu"/>
    <s v="Enugu"/>
    <s v="P011"/>
    <x v="0"/>
    <s v="Paper"/>
    <s v="Paper Model 1"/>
    <n v="1816.36"/>
    <n v="4"/>
    <n v="0.2"/>
    <x v="3797"/>
    <n v="2024"/>
    <x v="2"/>
    <n v="8.9998678676033395E-2"/>
    <s v="Profit"/>
    <s v="Large Order"/>
  </r>
  <r>
    <s v="O04145"/>
    <x v="225"/>
    <d v="2024-05-03T00:00:00"/>
    <s v="C082"/>
    <x v="20"/>
    <x v="2"/>
    <x v="2"/>
    <s v="Enugu"/>
    <s v="Enugu"/>
    <s v="P023"/>
    <x v="1"/>
    <s v="Phones"/>
    <s v="Phones Model 3"/>
    <n v="1157.32"/>
    <n v="1"/>
    <n v="0.05"/>
    <x v="3798"/>
    <n v="2024"/>
    <x v="4"/>
    <n v="0.21000241938271177"/>
    <s v="Profit"/>
    <s v="Large Order"/>
  </r>
  <r>
    <s v="O04146"/>
    <x v="600"/>
    <d v="2024-02-26T00:00:00"/>
    <s v="C070"/>
    <x v="3"/>
    <x v="2"/>
    <x v="2"/>
    <s v="Enugu"/>
    <s v="Enugu"/>
    <s v="P021"/>
    <x v="1"/>
    <s v="Phones"/>
    <s v="Phones Model 1"/>
    <n v="641.41"/>
    <n v="8"/>
    <n v="0.1"/>
    <x v="3799"/>
    <n v="2024"/>
    <x v="8"/>
    <n v="0.17000046771955538"/>
    <s v="Profit"/>
    <s v="Small Order"/>
  </r>
  <r>
    <s v="O04147"/>
    <x v="320"/>
    <d v="2023-06-05T00:00:00"/>
    <s v="C001"/>
    <x v="18"/>
    <x v="0"/>
    <x v="0"/>
    <s v="Rivers"/>
    <s v="Port Harcourt"/>
    <s v="P021"/>
    <x v="1"/>
    <s v="Phones"/>
    <s v="Phones Model 1"/>
    <n v="1031.8599999999999"/>
    <n v="2"/>
    <n v="0.2"/>
    <x v="1250"/>
    <n v="2023"/>
    <x v="10"/>
    <n v="9.0002519721667687E-2"/>
    <s v="Profit"/>
    <s v="Large Order"/>
  </r>
  <r>
    <s v="O04148"/>
    <x v="61"/>
    <d v="2024-04-05T00:00:00"/>
    <s v="C057"/>
    <x v="70"/>
    <x v="1"/>
    <x v="2"/>
    <s v="Enugu"/>
    <s v="Enugu"/>
    <s v="P005"/>
    <x v="2"/>
    <s v="Chairs"/>
    <s v="Chairs Model 5"/>
    <n v="1011.49"/>
    <n v="5"/>
    <n v="0.1"/>
    <x v="3800"/>
    <n v="2024"/>
    <x v="3"/>
    <n v="0.16999673748628261"/>
    <s v="Profit"/>
    <s v="Large Order"/>
  </r>
  <r>
    <s v="O04149"/>
    <x v="45"/>
    <d v="2023-04-28T00:00:00"/>
    <s v="C061"/>
    <x v="62"/>
    <x v="2"/>
    <x v="3"/>
    <s v="Lagos"/>
    <s v="Ikeja"/>
    <s v="P017"/>
    <x v="0"/>
    <s v="Binders"/>
    <s v="Binders Model 2"/>
    <n v="1798.53"/>
    <n v="4"/>
    <n v="0.1"/>
    <x v="3801"/>
    <n v="2023"/>
    <x v="4"/>
    <n v="0.16999994439903698"/>
    <s v="Profit"/>
    <s v="Large Order"/>
  </r>
  <r>
    <s v="O04150"/>
    <x v="473"/>
    <d v="2023-06-05T00:00:00"/>
    <s v="C098"/>
    <x v="14"/>
    <x v="0"/>
    <x v="0"/>
    <s v="Rivers"/>
    <s v="Port Harcourt"/>
    <s v="P022"/>
    <x v="1"/>
    <s v="Phones"/>
    <s v="Phones Model 2"/>
    <n v="174.23"/>
    <n v="9"/>
    <n v="0.05"/>
    <x v="315"/>
    <n v="2023"/>
    <x v="2"/>
    <n v="0.2100097572174712"/>
    <s v="Profit"/>
    <s v="Small Order"/>
  </r>
  <r>
    <s v="O04151"/>
    <x v="579"/>
    <d v="2024-08-25T00:00:00"/>
    <s v="C050"/>
    <x v="4"/>
    <x v="1"/>
    <x v="1"/>
    <s v="Kaduna"/>
    <s v="Kaduna"/>
    <s v="P002"/>
    <x v="2"/>
    <s v="Chairs"/>
    <s v="Chairs Model 2"/>
    <n v="1553.65"/>
    <n v="5"/>
    <n v="0"/>
    <x v="3802"/>
    <n v="2024"/>
    <x v="0"/>
    <n v="0.24999839088597819"/>
    <s v="Profit"/>
    <s v="Large Order"/>
  </r>
  <r>
    <s v="O04152"/>
    <x v="531"/>
    <d v="2024-07-07T00:00:00"/>
    <s v="C027"/>
    <x v="15"/>
    <x v="2"/>
    <x v="3"/>
    <s v="Lagos"/>
    <s v="Ikeja"/>
    <s v="P013"/>
    <x v="0"/>
    <s v="Paper"/>
    <s v="Paper Model 3"/>
    <n v="1154"/>
    <n v="3"/>
    <n v="0.3"/>
    <x v="3803"/>
    <n v="2024"/>
    <x v="1"/>
    <n v="9.9999999999999985E-3"/>
    <s v="Profit"/>
    <s v="Large Order"/>
  </r>
  <r>
    <s v="O04153"/>
    <x v="33"/>
    <d v="2023-04-11T00:00:00"/>
    <s v="C006"/>
    <x v="91"/>
    <x v="1"/>
    <x v="0"/>
    <s v="Rivers"/>
    <s v="Port Harcourt"/>
    <s v="P014"/>
    <x v="0"/>
    <s v="Paper"/>
    <s v="Paper Model 4"/>
    <n v="190.13"/>
    <n v="9"/>
    <n v="0.3"/>
    <x v="2101"/>
    <n v="2023"/>
    <x v="4"/>
    <n v="9.993162572976385E-3"/>
    <s v="Profit"/>
    <s v="Small Order"/>
  </r>
  <r>
    <s v="O04154"/>
    <x v="681"/>
    <d v="2023-07-26T00:00:00"/>
    <s v="C027"/>
    <x v="15"/>
    <x v="2"/>
    <x v="3"/>
    <s v="Lagos"/>
    <s v="Ikeja"/>
    <s v="P018"/>
    <x v="0"/>
    <s v="Binders"/>
    <s v="Binders Model 3"/>
    <n v="706.46"/>
    <n v="9"/>
    <n v="0.1"/>
    <x v="3804"/>
    <n v="2023"/>
    <x v="1"/>
    <n v="0.17000254791495625"/>
    <s v="Profit"/>
    <s v="Small Order"/>
  </r>
  <r>
    <s v="O04155"/>
    <x v="118"/>
    <d v="2024-11-27T00:00:00"/>
    <s v="C008"/>
    <x v="32"/>
    <x v="2"/>
    <x v="1"/>
    <s v="Kaduna"/>
    <s v="Kaduna"/>
    <s v="P023"/>
    <x v="1"/>
    <s v="Phones"/>
    <s v="Phones Model 3"/>
    <n v="1489.4"/>
    <n v="8"/>
    <n v="0.1"/>
    <x v="3805"/>
    <n v="2024"/>
    <x v="9"/>
    <n v="0.17000134282261312"/>
    <s v="Profit"/>
    <s v="Large Order"/>
  </r>
  <r>
    <s v="O04156"/>
    <x v="164"/>
    <d v="2024-10-20T00:00:00"/>
    <s v="C025"/>
    <x v="87"/>
    <x v="0"/>
    <x v="3"/>
    <s v="Lagos"/>
    <s v="Ikeja"/>
    <s v="P030"/>
    <x v="1"/>
    <s v="Accessories"/>
    <s v="Accessories Model 5"/>
    <n v="1247.53"/>
    <n v="8"/>
    <n v="0.05"/>
    <x v="3806"/>
    <n v="2024"/>
    <x v="6"/>
    <n v="0.20999895794089121"/>
    <s v="Profit"/>
    <s v="Large Order"/>
  </r>
  <r>
    <s v="O04157"/>
    <x v="662"/>
    <d v="2023-01-28T00:00:00"/>
    <s v="C037"/>
    <x v="25"/>
    <x v="0"/>
    <x v="0"/>
    <s v="Rivers"/>
    <s v="Port Harcourt"/>
    <s v="P021"/>
    <x v="1"/>
    <s v="Phones"/>
    <s v="Phones Model 1"/>
    <n v="371.26"/>
    <n v="3"/>
    <n v="0.2"/>
    <x v="3807"/>
    <n v="2023"/>
    <x v="7"/>
    <n v="8.9990841997521942E-2"/>
    <s v="Profit"/>
    <s v="Small Order"/>
  </r>
  <r>
    <s v="O04158"/>
    <x v="157"/>
    <d v="2023-11-23T00:00:00"/>
    <s v="C069"/>
    <x v="44"/>
    <x v="2"/>
    <x v="0"/>
    <s v="Rivers"/>
    <s v="Port Harcourt"/>
    <s v="P003"/>
    <x v="2"/>
    <s v="Chairs"/>
    <s v="Chairs Model 3"/>
    <n v="408.67"/>
    <n v="4"/>
    <n v="0.05"/>
    <x v="3808"/>
    <n v="2023"/>
    <x v="9"/>
    <n v="0.20999828712653237"/>
    <s v="Profit"/>
    <s v="Small Order"/>
  </r>
  <r>
    <s v="O04159"/>
    <x v="347"/>
    <d v="2023-04-14T00:00:00"/>
    <s v="C046"/>
    <x v="75"/>
    <x v="0"/>
    <x v="2"/>
    <s v="Enugu"/>
    <s v="Enugu"/>
    <s v="P001"/>
    <x v="2"/>
    <s v="Chairs"/>
    <s v="Chairs Model 1"/>
    <n v="968.84"/>
    <n v="4"/>
    <n v="0.05"/>
    <x v="3809"/>
    <n v="2023"/>
    <x v="4"/>
    <n v="0.21000371578382396"/>
    <s v="Profit"/>
    <s v="Small Order"/>
  </r>
  <r>
    <s v="O04160"/>
    <x v="20"/>
    <d v="2024-06-15T00:00:00"/>
    <s v="C019"/>
    <x v="36"/>
    <x v="2"/>
    <x v="0"/>
    <s v="Rivers"/>
    <s v="Port Harcourt"/>
    <s v="P015"/>
    <x v="0"/>
    <s v="Paper"/>
    <s v="Paper Model 5"/>
    <n v="433.21"/>
    <n v="2"/>
    <n v="0"/>
    <x v="41"/>
    <n v="2024"/>
    <x v="10"/>
    <n v="0.24999422912675145"/>
    <s v="Profit"/>
    <s v="Small Order"/>
  </r>
  <r>
    <s v="O04161"/>
    <x v="55"/>
    <d v="2024-03-10T00:00:00"/>
    <s v="C096"/>
    <x v="23"/>
    <x v="2"/>
    <x v="0"/>
    <s v="Rivers"/>
    <s v="Port Harcourt"/>
    <s v="P022"/>
    <x v="1"/>
    <s v="Phones"/>
    <s v="Phones Model 2"/>
    <n v="1752.01"/>
    <n v="5"/>
    <n v="0.3"/>
    <x v="3810"/>
    <n v="2024"/>
    <x v="3"/>
    <n v="9.9999429227002126E-3"/>
    <s v="Profit"/>
    <s v="Large Order"/>
  </r>
  <r>
    <s v="O04162"/>
    <x v="723"/>
    <d v="2024-01-21T00:00:00"/>
    <s v="C004"/>
    <x v="33"/>
    <x v="1"/>
    <x v="2"/>
    <s v="Enugu"/>
    <s v="Enugu"/>
    <s v="P013"/>
    <x v="0"/>
    <s v="Paper"/>
    <s v="Paper Model 3"/>
    <n v="1909.35"/>
    <n v="5"/>
    <n v="0.1"/>
    <x v="3811"/>
    <n v="2024"/>
    <x v="7"/>
    <n v="0.17000026186922251"/>
    <s v="Profit"/>
    <s v="Large Order"/>
  </r>
  <r>
    <s v="O04163"/>
    <x v="637"/>
    <d v="2024-06-24T00:00:00"/>
    <s v="C082"/>
    <x v="20"/>
    <x v="2"/>
    <x v="1"/>
    <s v="Kaduna"/>
    <s v="Kaduna"/>
    <s v="P014"/>
    <x v="0"/>
    <s v="Paper"/>
    <s v="Paper Model 4"/>
    <n v="1487.85"/>
    <n v="2"/>
    <n v="0"/>
    <x v="3812"/>
    <n v="2024"/>
    <x v="10"/>
    <n v="0.24999831972309036"/>
    <s v="Profit"/>
    <s v="Large Order"/>
  </r>
  <r>
    <s v="O04164"/>
    <x v="701"/>
    <d v="2023-07-03T00:00:00"/>
    <s v="C003"/>
    <x v="64"/>
    <x v="0"/>
    <x v="2"/>
    <s v="Enugu"/>
    <s v="Enugu"/>
    <s v="P022"/>
    <x v="1"/>
    <s v="Phones"/>
    <s v="Phones Model 2"/>
    <n v="320.13"/>
    <n v="8"/>
    <n v="0"/>
    <x v="3813"/>
    <n v="2023"/>
    <x v="10"/>
    <n v="0.24999219067253928"/>
    <s v="Profit"/>
    <s v="Small Order"/>
  </r>
  <r>
    <s v="O04165"/>
    <x v="313"/>
    <d v="2024-02-16T00:00:00"/>
    <s v="C081"/>
    <x v="69"/>
    <x v="0"/>
    <x v="2"/>
    <s v="Enugu"/>
    <s v="Enugu"/>
    <s v="P017"/>
    <x v="0"/>
    <s v="Binders"/>
    <s v="Binders Model 2"/>
    <n v="968.63"/>
    <n v="4"/>
    <n v="0"/>
    <x v="3814"/>
    <n v="2024"/>
    <x v="8"/>
    <n v="0.25000258096486788"/>
    <s v="Profit"/>
    <s v="Small Order"/>
  </r>
  <r>
    <s v="O04166"/>
    <x v="722"/>
    <d v="2023-07-30T00:00:00"/>
    <s v="C061"/>
    <x v="62"/>
    <x v="2"/>
    <x v="2"/>
    <s v="Enugu"/>
    <s v="Enugu"/>
    <s v="P010"/>
    <x v="2"/>
    <s v="Tables"/>
    <s v="Tables Model 5"/>
    <n v="983.16"/>
    <n v="10"/>
    <n v="0"/>
    <x v="3815"/>
    <n v="2023"/>
    <x v="1"/>
    <n v="0.25"/>
    <s v="Profit"/>
    <s v="Small Order"/>
  </r>
  <r>
    <s v="O04167"/>
    <x v="416"/>
    <d v="2023-08-13T00:00:00"/>
    <s v="C082"/>
    <x v="20"/>
    <x v="2"/>
    <x v="3"/>
    <s v="Lagos"/>
    <s v="Ikeja"/>
    <s v="P026"/>
    <x v="1"/>
    <s v="Accessories"/>
    <s v="Accessories Model 1"/>
    <n v="1878.73"/>
    <n v="6"/>
    <n v="0.1"/>
    <x v="3816"/>
    <n v="2023"/>
    <x v="0"/>
    <n v="0.16999781767470579"/>
    <s v="Profit"/>
    <s v="Large Order"/>
  </r>
  <r>
    <s v="O04168"/>
    <x v="358"/>
    <d v="2024-02-27T00:00:00"/>
    <s v="C019"/>
    <x v="36"/>
    <x v="2"/>
    <x v="1"/>
    <s v="Kaduna"/>
    <s v="Kaduna"/>
    <s v="P025"/>
    <x v="1"/>
    <s v="Phones"/>
    <s v="Phones Model 5"/>
    <n v="1434.92"/>
    <n v="1"/>
    <n v="0"/>
    <x v="3817"/>
    <n v="2024"/>
    <x v="8"/>
    <n v="0.25"/>
    <s v="Profit"/>
    <s v="Large Order"/>
  </r>
  <r>
    <s v="O04169"/>
    <x v="397"/>
    <d v="2023-10-22T00:00:00"/>
    <s v="C031"/>
    <x v="90"/>
    <x v="1"/>
    <x v="3"/>
    <s v="Lagos"/>
    <s v="Ikeja"/>
    <s v="P001"/>
    <x v="2"/>
    <s v="Chairs"/>
    <s v="Chairs Model 1"/>
    <n v="1578.59"/>
    <n v="4"/>
    <n v="0.3"/>
    <x v="3231"/>
    <n v="2023"/>
    <x v="6"/>
    <n v="1.0002597254511938E-2"/>
    <s v="Profit"/>
    <s v="Large Order"/>
  </r>
  <r>
    <s v="O04170"/>
    <x v="491"/>
    <d v="2023-02-09T00:00:00"/>
    <s v="C043"/>
    <x v="81"/>
    <x v="1"/>
    <x v="1"/>
    <s v="Kaduna"/>
    <s v="Kaduna"/>
    <s v="P029"/>
    <x v="1"/>
    <s v="Accessories"/>
    <s v="Accessories Model 4"/>
    <n v="1245.1300000000001"/>
    <n v="10"/>
    <n v="0.05"/>
    <x v="3818"/>
    <n v="2023"/>
    <x v="8"/>
    <n v="0.21000216844827446"/>
    <s v="Profit"/>
    <s v="Large Order"/>
  </r>
  <r>
    <s v="O04171"/>
    <x v="645"/>
    <d v="2024-05-27T00:00:00"/>
    <s v="C070"/>
    <x v="3"/>
    <x v="2"/>
    <x v="3"/>
    <s v="Lagos"/>
    <s v="Ikeja"/>
    <s v="P018"/>
    <x v="0"/>
    <s v="Binders"/>
    <s v="Binders Model 3"/>
    <n v="838.72"/>
    <n v="4"/>
    <n v="0.2"/>
    <x v="3819"/>
    <n v="2024"/>
    <x v="2"/>
    <n v="8.9994276993513922E-2"/>
    <s v="Profit"/>
    <s v="Small Order"/>
  </r>
  <r>
    <s v="O04172"/>
    <x v="228"/>
    <d v="2024-03-21T00:00:00"/>
    <s v="C040"/>
    <x v="52"/>
    <x v="0"/>
    <x v="3"/>
    <s v="Lagos"/>
    <s v="Ikeja"/>
    <s v="P023"/>
    <x v="1"/>
    <s v="Phones"/>
    <s v="Phones Model 3"/>
    <n v="509.25"/>
    <n v="9"/>
    <n v="0.1"/>
    <x v="3820"/>
    <n v="2024"/>
    <x v="3"/>
    <n v="0.16999509081983308"/>
    <s v="Profit"/>
    <s v="Small Order"/>
  </r>
  <r>
    <s v="O04173"/>
    <x v="339"/>
    <d v="2023-01-31T00:00:00"/>
    <s v="C074"/>
    <x v="37"/>
    <x v="0"/>
    <x v="1"/>
    <s v="Kaduna"/>
    <s v="Kaduna"/>
    <s v="P003"/>
    <x v="2"/>
    <s v="Chairs"/>
    <s v="Chairs Model 3"/>
    <n v="228.19"/>
    <n v="10"/>
    <n v="0.3"/>
    <x v="3821"/>
    <n v="2023"/>
    <x v="7"/>
    <n v="9.9916736053288924E-3"/>
    <s v="Profit"/>
    <s v="Small Order"/>
  </r>
  <r>
    <s v="O04174"/>
    <x v="374"/>
    <d v="2024-04-08T00:00:00"/>
    <s v="C013"/>
    <x v="86"/>
    <x v="0"/>
    <x v="0"/>
    <s v="Rivers"/>
    <s v="Port Harcourt"/>
    <s v="P017"/>
    <x v="0"/>
    <s v="Binders"/>
    <s v="Binders Model 2"/>
    <n v="196.01"/>
    <n v="2"/>
    <n v="0"/>
    <x v="3822"/>
    <n v="2024"/>
    <x v="4"/>
    <n v="0.2499872455486965"/>
    <s v="Profit"/>
    <s v="Small Order"/>
  </r>
  <r>
    <s v="O04175"/>
    <x v="61"/>
    <d v="2024-04-05T00:00:00"/>
    <s v="C090"/>
    <x v="93"/>
    <x v="2"/>
    <x v="0"/>
    <s v="Rivers"/>
    <s v="Port Harcourt"/>
    <s v="P023"/>
    <x v="1"/>
    <s v="Phones"/>
    <s v="Phones Model 3"/>
    <n v="38.56"/>
    <n v="5"/>
    <n v="0.05"/>
    <x v="3504"/>
    <n v="2024"/>
    <x v="3"/>
    <n v="0.21006224066390039"/>
    <s v="Profit"/>
    <s v="Small Order"/>
  </r>
  <r>
    <s v="O04176"/>
    <x v="575"/>
    <d v="2024-10-11T00:00:00"/>
    <s v="C028"/>
    <x v="92"/>
    <x v="1"/>
    <x v="3"/>
    <s v="Lagos"/>
    <s v="Ikeja"/>
    <s v="P023"/>
    <x v="1"/>
    <s v="Phones"/>
    <s v="Phones Model 3"/>
    <n v="530.85"/>
    <n v="1"/>
    <n v="0.1"/>
    <x v="3823"/>
    <n v="2024"/>
    <x v="6"/>
    <n v="0.16999152302910425"/>
    <s v="Profit"/>
    <s v="Small Order"/>
  </r>
  <r>
    <s v="O04177"/>
    <x v="288"/>
    <d v="2023-08-13T00:00:00"/>
    <s v="C067"/>
    <x v="47"/>
    <x v="1"/>
    <x v="3"/>
    <s v="Lagos"/>
    <s v="Ikeja"/>
    <s v="P023"/>
    <x v="1"/>
    <s v="Phones"/>
    <s v="Phones Model 3"/>
    <n v="1825.72"/>
    <n v="2"/>
    <n v="0.1"/>
    <x v="3824"/>
    <n v="2023"/>
    <x v="0"/>
    <n v="0.16999868545012378"/>
    <s v="Profit"/>
    <s v="Large Order"/>
  </r>
  <r>
    <s v="O04178"/>
    <x v="438"/>
    <d v="2024-10-17T00:00:00"/>
    <s v="C054"/>
    <x v="80"/>
    <x v="0"/>
    <x v="3"/>
    <s v="Lagos"/>
    <s v="Ikeja"/>
    <s v="P015"/>
    <x v="0"/>
    <s v="Paper"/>
    <s v="Paper Model 5"/>
    <n v="1944.76"/>
    <n v="1"/>
    <n v="0"/>
    <x v="3825"/>
    <n v="2024"/>
    <x v="6"/>
    <n v="0.25"/>
    <s v="Profit"/>
    <s v="Large Order"/>
  </r>
  <r>
    <s v="O04179"/>
    <x v="499"/>
    <d v="2024-04-27T00:00:00"/>
    <s v="C030"/>
    <x v="22"/>
    <x v="1"/>
    <x v="2"/>
    <s v="Enugu"/>
    <s v="Enugu"/>
    <s v="P024"/>
    <x v="1"/>
    <s v="Phones"/>
    <s v="Phones Model 4"/>
    <n v="94.92"/>
    <n v="4"/>
    <n v="0"/>
    <x v="3826"/>
    <n v="2024"/>
    <x v="4"/>
    <n v="0.25"/>
    <s v="Profit"/>
    <s v="Small Order"/>
  </r>
  <r>
    <s v="O04180"/>
    <x v="530"/>
    <d v="2024-05-20T00:00:00"/>
    <s v="C050"/>
    <x v="4"/>
    <x v="1"/>
    <x v="0"/>
    <s v="Rivers"/>
    <s v="Port Harcourt"/>
    <s v="P021"/>
    <x v="1"/>
    <s v="Phones"/>
    <s v="Phones Model 1"/>
    <n v="87.61"/>
    <n v="9"/>
    <n v="0"/>
    <x v="3436"/>
    <n v="2024"/>
    <x v="2"/>
    <n v="0.24997146444469809"/>
    <s v="Profit"/>
    <s v="Small Order"/>
  </r>
  <r>
    <s v="O04181"/>
    <x v="166"/>
    <d v="2024-11-15T00:00:00"/>
    <s v="C078"/>
    <x v="98"/>
    <x v="2"/>
    <x v="2"/>
    <s v="Enugu"/>
    <s v="Enugu"/>
    <s v="P026"/>
    <x v="1"/>
    <s v="Accessories"/>
    <s v="Accessories Model 1"/>
    <n v="775.44"/>
    <n v="4"/>
    <n v="0.05"/>
    <x v="3827"/>
    <n v="2024"/>
    <x v="9"/>
    <n v="0.20999690498297741"/>
    <s v="Profit"/>
    <s v="Small Order"/>
  </r>
  <r>
    <s v="O04182"/>
    <x v="177"/>
    <d v="2023-01-29T00:00:00"/>
    <s v="C087"/>
    <x v="11"/>
    <x v="1"/>
    <x v="3"/>
    <s v="Lagos"/>
    <s v="Ikeja"/>
    <s v="P005"/>
    <x v="2"/>
    <s v="Chairs"/>
    <s v="Chairs Model 5"/>
    <n v="1746.79"/>
    <n v="10"/>
    <n v="0.05"/>
    <x v="3828"/>
    <n v="2023"/>
    <x v="7"/>
    <n v="0.21000234716250951"/>
    <s v="Profit"/>
    <s v="Large Order"/>
  </r>
  <r>
    <s v="O04183"/>
    <x v="433"/>
    <d v="2023-07-29T00:00:00"/>
    <s v="C005"/>
    <x v="29"/>
    <x v="2"/>
    <x v="2"/>
    <s v="Enugu"/>
    <s v="Enugu"/>
    <s v="P010"/>
    <x v="2"/>
    <s v="Tables"/>
    <s v="Tables Model 5"/>
    <n v="494"/>
    <n v="6"/>
    <n v="0"/>
    <x v="3829"/>
    <n v="2023"/>
    <x v="1"/>
    <n v="0.25"/>
    <s v="Profit"/>
    <s v="Small Order"/>
  </r>
  <r>
    <s v="O04184"/>
    <x v="268"/>
    <d v="2023-10-24T00:00:00"/>
    <s v="C095"/>
    <x v="58"/>
    <x v="2"/>
    <x v="0"/>
    <s v="Rivers"/>
    <s v="Port Harcourt"/>
    <s v="P015"/>
    <x v="0"/>
    <s v="Paper"/>
    <s v="Paper Model 5"/>
    <n v="1525.54"/>
    <n v="3"/>
    <n v="0"/>
    <x v="3830"/>
    <n v="2023"/>
    <x v="6"/>
    <n v="0.24999672247204269"/>
    <s v="Profit"/>
    <s v="Large Order"/>
  </r>
  <r>
    <s v="O04185"/>
    <x v="398"/>
    <d v="2024-07-24T00:00:00"/>
    <s v="C050"/>
    <x v="4"/>
    <x v="1"/>
    <x v="2"/>
    <s v="Enugu"/>
    <s v="Enugu"/>
    <s v="P017"/>
    <x v="0"/>
    <s v="Binders"/>
    <s v="Binders Model 2"/>
    <n v="1695.82"/>
    <n v="10"/>
    <n v="0.2"/>
    <x v="374"/>
    <n v="2024"/>
    <x v="1"/>
    <n v="8.99977591961411E-2"/>
    <s v="Profit"/>
    <s v="Large Order"/>
  </r>
  <r>
    <s v="O04186"/>
    <x v="92"/>
    <d v="2023-03-14T00:00:00"/>
    <s v="C072"/>
    <x v="2"/>
    <x v="0"/>
    <x v="1"/>
    <s v="Kaduna"/>
    <s v="Kaduna"/>
    <s v="P006"/>
    <x v="2"/>
    <s v="Tables"/>
    <s v="Tables Model 1"/>
    <n v="834.38"/>
    <n v="5"/>
    <n v="0"/>
    <x v="3831"/>
    <n v="2023"/>
    <x v="3"/>
    <n v="0.24999400752654666"/>
    <s v="Profit"/>
    <s v="Small Order"/>
  </r>
  <r>
    <s v="O04187"/>
    <x v="265"/>
    <d v="2023-07-03T00:00:00"/>
    <s v="C029"/>
    <x v="38"/>
    <x v="2"/>
    <x v="2"/>
    <s v="Enugu"/>
    <s v="Enugu"/>
    <s v="P005"/>
    <x v="2"/>
    <s v="Chairs"/>
    <s v="Chairs Model 5"/>
    <n v="1536.34"/>
    <n v="7"/>
    <n v="0.1"/>
    <x v="3267"/>
    <n v="2023"/>
    <x v="10"/>
    <n v="0.17000143197469311"/>
    <s v="Profit"/>
    <s v="Large Order"/>
  </r>
  <r>
    <s v="O04188"/>
    <x v="248"/>
    <d v="2024-08-06T00:00:00"/>
    <s v="C017"/>
    <x v="41"/>
    <x v="1"/>
    <x v="3"/>
    <s v="Lagos"/>
    <s v="Ikeja"/>
    <s v="P012"/>
    <x v="0"/>
    <s v="Paper"/>
    <s v="Paper Model 2"/>
    <n v="222.72"/>
    <n v="6"/>
    <n v="0"/>
    <x v="3832"/>
    <n v="2024"/>
    <x v="0"/>
    <n v="0.25"/>
    <s v="Profit"/>
    <s v="Small Order"/>
  </r>
  <r>
    <s v="O04189"/>
    <x v="510"/>
    <d v="2023-08-07T00:00:00"/>
    <s v="C097"/>
    <x v="94"/>
    <x v="2"/>
    <x v="2"/>
    <s v="Enugu"/>
    <s v="Enugu"/>
    <s v="P009"/>
    <x v="2"/>
    <s v="Tables"/>
    <s v="Tables Model 4"/>
    <n v="135.13"/>
    <n v="3"/>
    <n v="0.1"/>
    <x v="3833"/>
    <n v="2023"/>
    <x v="0"/>
    <n v="0.16998445940945756"/>
    <s v="Profit"/>
    <s v="Small Order"/>
  </r>
  <r>
    <s v="O04190"/>
    <x v="285"/>
    <d v="2024-05-12T00:00:00"/>
    <s v="C014"/>
    <x v="45"/>
    <x v="2"/>
    <x v="3"/>
    <s v="Lagos"/>
    <s v="Ikeja"/>
    <s v="P008"/>
    <x v="2"/>
    <s v="Tables"/>
    <s v="Tables Model 3"/>
    <n v="1474.37"/>
    <n v="6"/>
    <n v="0.1"/>
    <x v="3834"/>
    <n v="2024"/>
    <x v="2"/>
    <n v="0.16999803305818756"/>
    <s v="Profit"/>
    <s v="Large Order"/>
  </r>
  <r>
    <s v="O04191"/>
    <x v="335"/>
    <d v="2023-07-25T00:00:00"/>
    <s v="C066"/>
    <x v="63"/>
    <x v="1"/>
    <x v="3"/>
    <s v="Lagos"/>
    <s v="Ikeja"/>
    <s v="P003"/>
    <x v="2"/>
    <s v="Chairs"/>
    <s v="Chairs Model 3"/>
    <n v="1426.6"/>
    <n v="6"/>
    <n v="0.05"/>
    <x v="3835"/>
    <n v="2023"/>
    <x v="1"/>
    <n v="0.21000280386933967"/>
    <s v="Profit"/>
    <s v="Large Order"/>
  </r>
  <r>
    <s v="O04192"/>
    <x v="308"/>
    <d v="2023-02-22T00:00:00"/>
    <s v="C071"/>
    <x v="72"/>
    <x v="0"/>
    <x v="3"/>
    <s v="Lagos"/>
    <s v="Ikeja"/>
    <s v="P025"/>
    <x v="1"/>
    <s v="Phones"/>
    <s v="Phones Model 5"/>
    <n v="294.89999999999998"/>
    <n v="3"/>
    <n v="0.1"/>
    <x v="3836"/>
    <n v="2023"/>
    <x v="8"/>
    <n v="0.16998982706002036"/>
    <s v="Profit"/>
    <s v="Small Order"/>
  </r>
  <r>
    <s v="O04193"/>
    <x v="175"/>
    <d v="2024-10-12T00:00:00"/>
    <s v="C010"/>
    <x v="35"/>
    <x v="2"/>
    <x v="3"/>
    <s v="Lagos"/>
    <s v="Ikeja"/>
    <s v="P006"/>
    <x v="2"/>
    <s v="Tables"/>
    <s v="Tables Model 1"/>
    <n v="991.49"/>
    <n v="1"/>
    <n v="0.1"/>
    <x v="3837"/>
    <n v="2024"/>
    <x v="6"/>
    <n v="0.16999667167596244"/>
    <s v="Profit"/>
    <s v="Small Order"/>
  </r>
  <r>
    <s v="O04194"/>
    <x v="61"/>
    <d v="2024-04-06T00:00:00"/>
    <s v="C001"/>
    <x v="18"/>
    <x v="0"/>
    <x v="1"/>
    <s v="Kaduna"/>
    <s v="Kaduna"/>
    <s v="P019"/>
    <x v="0"/>
    <s v="Binders"/>
    <s v="Binders Model 4"/>
    <n v="180.24"/>
    <n v="6"/>
    <n v="0.3"/>
    <x v="239"/>
    <n v="2024"/>
    <x v="3"/>
    <n v="9.9866844207723033E-3"/>
    <s v="Profit"/>
    <s v="Small Order"/>
  </r>
  <r>
    <s v="O04195"/>
    <x v="714"/>
    <d v="2023-07-10T00:00:00"/>
    <s v="C017"/>
    <x v="41"/>
    <x v="1"/>
    <x v="0"/>
    <s v="Rivers"/>
    <s v="Port Harcourt"/>
    <s v="P020"/>
    <x v="0"/>
    <s v="Binders"/>
    <s v="Binders Model 5"/>
    <n v="1810.76"/>
    <n v="5"/>
    <n v="0.3"/>
    <x v="197"/>
    <n v="2023"/>
    <x v="1"/>
    <n v="1.0001325410324946E-2"/>
    <s v="Profit"/>
    <s v="Large Order"/>
  </r>
  <r>
    <s v="O04196"/>
    <x v="221"/>
    <d v="2024-03-29T00:00:00"/>
    <s v="C095"/>
    <x v="58"/>
    <x v="2"/>
    <x v="0"/>
    <s v="Rivers"/>
    <s v="Port Harcourt"/>
    <s v="P007"/>
    <x v="2"/>
    <s v="Tables"/>
    <s v="Tables Model 2"/>
    <n v="1138.69"/>
    <n v="5"/>
    <n v="0.2"/>
    <x v="3838"/>
    <n v="2024"/>
    <x v="3"/>
    <n v="8.99981557754964E-2"/>
    <s v="Profit"/>
    <s v="Large Order"/>
  </r>
  <r>
    <s v="O04197"/>
    <x v="286"/>
    <d v="2023-01-30T00:00:00"/>
    <s v="C045"/>
    <x v="8"/>
    <x v="2"/>
    <x v="3"/>
    <s v="Lagos"/>
    <s v="Ikeja"/>
    <s v="P021"/>
    <x v="1"/>
    <s v="Phones"/>
    <s v="Phones Model 1"/>
    <n v="162.41"/>
    <n v="6"/>
    <n v="0.05"/>
    <x v="3839"/>
    <n v="2023"/>
    <x v="7"/>
    <n v="0.21002401329967366"/>
    <s v="Profit"/>
    <s v="Small Order"/>
  </r>
  <r>
    <s v="O04198"/>
    <x v="194"/>
    <d v="2023-01-02T00:00:00"/>
    <s v="C031"/>
    <x v="90"/>
    <x v="1"/>
    <x v="3"/>
    <s v="Lagos"/>
    <s v="Ikeja"/>
    <s v="P003"/>
    <x v="2"/>
    <s v="Chairs"/>
    <s v="Chairs Model 3"/>
    <n v="1659.59"/>
    <n v="2"/>
    <n v="0.3"/>
    <x v="3840"/>
    <n v="2023"/>
    <x v="7"/>
    <n v="1.0002470489699265E-2"/>
    <s v="Profit"/>
    <s v="Large Order"/>
  </r>
  <r>
    <s v="O04199"/>
    <x v="81"/>
    <d v="2024-09-20T00:00:00"/>
    <s v="C022"/>
    <x v="85"/>
    <x v="1"/>
    <x v="0"/>
    <s v="Rivers"/>
    <s v="Port Harcourt"/>
    <s v="P030"/>
    <x v="1"/>
    <s v="Accessories"/>
    <s v="Accessories Model 5"/>
    <n v="1420.6"/>
    <n v="7"/>
    <n v="0"/>
    <x v="3841"/>
    <n v="2024"/>
    <x v="11"/>
    <n v="0.25"/>
    <s v="Profit"/>
    <s v="Large Order"/>
  </r>
  <r>
    <s v="O04200"/>
    <x v="543"/>
    <d v="2024-12-22T00:00:00"/>
    <s v="C077"/>
    <x v="59"/>
    <x v="1"/>
    <x v="3"/>
    <s v="Lagos"/>
    <s v="Ikeja"/>
    <s v="P007"/>
    <x v="2"/>
    <s v="Tables"/>
    <s v="Tables Model 2"/>
    <n v="1363.5"/>
    <n v="3"/>
    <n v="0"/>
    <x v="3842"/>
    <n v="2024"/>
    <x v="5"/>
    <n v="0.25000366703337001"/>
    <s v="Profit"/>
    <s v="Large Order"/>
  </r>
  <r>
    <s v="O04201"/>
    <x v="146"/>
    <d v="2023-01-25T00:00:00"/>
    <s v="C021"/>
    <x v="73"/>
    <x v="2"/>
    <x v="3"/>
    <s v="Lagos"/>
    <s v="Ikeja"/>
    <s v="P027"/>
    <x v="1"/>
    <s v="Accessories"/>
    <s v="Accessories Model 2"/>
    <n v="700.25"/>
    <n v="5"/>
    <n v="0"/>
    <x v="3843"/>
    <n v="2023"/>
    <x v="7"/>
    <n v="0.2499964298464834"/>
    <s v="Profit"/>
    <s v="Small Order"/>
  </r>
  <r>
    <s v="O04202"/>
    <x v="375"/>
    <d v="2023-01-07T00:00:00"/>
    <s v="C020"/>
    <x v="12"/>
    <x v="0"/>
    <x v="2"/>
    <s v="Enugu"/>
    <s v="Enugu"/>
    <s v="P022"/>
    <x v="1"/>
    <s v="Phones"/>
    <s v="Phones Model 2"/>
    <n v="1839.72"/>
    <n v="3"/>
    <n v="0"/>
    <x v="3844"/>
    <n v="2023"/>
    <x v="7"/>
    <n v="0.25"/>
    <s v="Profit"/>
    <s v="Large Order"/>
  </r>
  <r>
    <s v="O04203"/>
    <x v="461"/>
    <d v="2023-01-12T00:00:00"/>
    <s v="C021"/>
    <x v="73"/>
    <x v="2"/>
    <x v="1"/>
    <s v="Kaduna"/>
    <s v="Kaduna"/>
    <s v="P020"/>
    <x v="0"/>
    <s v="Binders"/>
    <s v="Binders Model 5"/>
    <n v="587.73"/>
    <n v="4"/>
    <n v="0.3"/>
    <x v="3845"/>
    <n v="2023"/>
    <x v="7"/>
    <n v="1.0004593946199784E-2"/>
    <s v="Profit"/>
    <s v="Small Order"/>
  </r>
  <r>
    <s v="O04204"/>
    <x v="317"/>
    <d v="2024-05-04T00:00:00"/>
    <s v="C065"/>
    <x v="68"/>
    <x v="1"/>
    <x v="1"/>
    <s v="Kaduna"/>
    <s v="Kaduna"/>
    <s v="P015"/>
    <x v="0"/>
    <s v="Paper"/>
    <s v="Paper Model 5"/>
    <n v="1333.65"/>
    <n v="8"/>
    <n v="0.05"/>
    <x v="3846"/>
    <n v="2024"/>
    <x v="4"/>
    <n v="0.21000262437671052"/>
    <s v="Profit"/>
    <s v="Large Order"/>
  </r>
  <r>
    <s v="O04205"/>
    <x v="626"/>
    <d v="2023-11-18T00:00:00"/>
    <s v="C080"/>
    <x v="56"/>
    <x v="0"/>
    <x v="3"/>
    <s v="Lagos"/>
    <s v="Ikeja"/>
    <s v="P025"/>
    <x v="1"/>
    <s v="Phones"/>
    <s v="Phones Model 5"/>
    <n v="1569.4"/>
    <n v="10"/>
    <n v="0.1"/>
    <x v="3847"/>
    <n v="2023"/>
    <x v="9"/>
    <n v="0.17000127437237161"/>
    <s v="Profit"/>
    <s v="Large Order"/>
  </r>
  <r>
    <s v="O04206"/>
    <x v="355"/>
    <d v="2023-02-03T00:00:00"/>
    <s v="C048"/>
    <x v="55"/>
    <x v="1"/>
    <x v="0"/>
    <s v="Rivers"/>
    <s v="Port Harcourt"/>
    <s v="P018"/>
    <x v="0"/>
    <s v="Binders"/>
    <s v="Binders Model 3"/>
    <n v="1496.46"/>
    <n v="9"/>
    <n v="0.1"/>
    <x v="3848"/>
    <n v="2023"/>
    <x v="7"/>
    <n v="0.17000120283869932"/>
    <s v="Profit"/>
    <s v="Large Order"/>
  </r>
  <r>
    <s v="O04207"/>
    <x v="505"/>
    <d v="2024-11-27T00:00:00"/>
    <s v="C090"/>
    <x v="93"/>
    <x v="2"/>
    <x v="3"/>
    <s v="Lagos"/>
    <s v="Ikeja"/>
    <s v="P015"/>
    <x v="0"/>
    <s v="Paper"/>
    <s v="Paper Model 5"/>
    <n v="351.46"/>
    <n v="4"/>
    <n v="0.2"/>
    <x v="3849"/>
    <n v="2024"/>
    <x v="9"/>
    <n v="8.9996016616400165E-2"/>
    <s v="Profit"/>
    <s v="Small Order"/>
  </r>
  <r>
    <s v="O04208"/>
    <x v="109"/>
    <d v="2024-08-02T00:00:00"/>
    <s v="C031"/>
    <x v="90"/>
    <x v="1"/>
    <x v="2"/>
    <s v="Enugu"/>
    <s v="Enugu"/>
    <s v="P028"/>
    <x v="1"/>
    <s v="Accessories"/>
    <s v="Accessories Model 3"/>
    <n v="179.25"/>
    <n v="7"/>
    <n v="0.2"/>
    <x v="3850"/>
    <n v="2024"/>
    <x v="1"/>
    <n v="8.9986052998605293E-2"/>
    <s v="Profit"/>
    <s v="Small Order"/>
  </r>
  <r>
    <s v="O04209"/>
    <x v="100"/>
    <d v="2024-05-06T00:00:00"/>
    <s v="C017"/>
    <x v="41"/>
    <x v="1"/>
    <x v="2"/>
    <s v="Enugu"/>
    <s v="Enugu"/>
    <s v="P002"/>
    <x v="2"/>
    <s v="Chairs"/>
    <s v="Chairs Model 2"/>
    <n v="1002.2"/>
    <n v="1"/>
    <n v="0.05"/>
    <x v="1888"/>
    <n v="2024"/>
    <x v="2"/>
    <n v="0.20999800439034125"/>
    <s v="Profit"/>
    <s v="Large Order"/>
  </r>
  <r>
    <s v="O04210"/>
    <x v="474"/>
    <d v="2025-01-01T00:00:00"/>
    <s v="C035"/>
    <x v="24"/>
    <x v="2"/>
    <x v="2"/>
    <s v="Enugu"/>
    <s v="Enugu"/>
    <s v="P019"/>
    <x v="0"/>
    <s v="Binders"/>
    <s v="Binders Model 4"/>
    <n v="808.64"/>
    <n v="8"/>
    <n v="0.2"/>
    <x v="3851"/>
    <n v="2024"/>
    <x v="5"/>
    <n v="9.0002967946181248E-2"/>
    <s v="Profit"/>
    <s v="Small Order"/>
  </r>
  <r>
    <s v="O04211"/>
    <x v="188"/>
    <d v="2023-03-26T00:00:00"/>
    <s v="C051"/>
    <x v="67"/>
    <x v="1"/>
    <x v="0"/>
    <s v="Rivers"/>
    <s v="Port Harcourt"/>
    <s v="P028"/>
    <x v="1"/>
    <s v="Accessories"/>
    <s v="Accessories Model 3"/>
    <n v="241.04"/>
    <n v="1"/>
    <n v="0.3"/>
    <x v="3852"/>
    <n v="2023"/>
    <x v="3"/>
    <n v="9.9983405243942915E-3"/>
    <s v="Profit"/>
    <s v="Small Order"/>
  </r>
  <r>
    <s v="O04212"/>
    <x v="117"/>
    <d v="2024-07-22T00:00:00"/>
    <s v="C022"/>
    <x v="85"/>
    <x v="1"/>
    <x v="1"/>
    <s v="Kaduna"/>
    <s v="Kaduna"/>
    <s v="P001"/>
    <x v="2"/>
    <s v="Chairs"/>
    <s v="Chairs Model 1"/>
    <n v="325.55"/>
    <n v="4"/>
    <n v="0.2"/>
    <x v="3645"/>
    <n v="2024"/>
    <x v="1"/>
    <n v="9.0001535862386725E-2"/>
    <s v="Profit"/>
    <s v="Small Order"/>
  </r>
  <r>
    <s v="O04213"/>
    <x v="707"/>
    <d v="2023-10-21T00:00:00"/>
    <s v="C013"/>
    <x v="86"/>
    <x v="0"/>
    <x v="3"/>
    <s v="Lagos"/>
    <s v="Ikeja"/>
    <s v="P001"/>
    <x v="2"/>
    <s v="Chairs"/>
    <s v="Chairs Model 1"/>
    <n v="1600.28"/>
    <n v="2"/>
    <n v="0.2"/>
    <x v="3853"/>
    <n v="2023"/>
    <x v="6"/>
    <n v="9.0002999475091855E-2"/>
    <s v="Profit"/>
    <s v="Large Order"/>
  </r>
  <r>
    <s v="O04214"/>
    <x v="103"/>
    <d v="2024-11-25T00:00:00"/>
    <s v="C022"/>
    <x v="85"/>
    <x v="1"/>
    <x v="1"/>
    <s v="Kaduna"/>
    <s v="Kaduna"/>
    <s v="P008"/>
    <x v="2"/>
    <s v="Tables"/>
    <s v="Tables Model 3"/>
    <n v="179.41"/>
    <n v="8"/>
    <n v="0.1"/>
    <x v="3854"/>
    <n v="2024"/>
    <x v="9"/>
    <n v="0.1700016721475949"/>
    <s v="Profit"/>
    <s v="Small Order"/>
  </r>
  <r>
    <s v="O04215"/>
    <x v="480"/>
    <d v="2023-11-02T00:00:00"/>
    <s v="C065"/>
    <x v="68"/>
    <x v="1"/>
    <x v="2"/>
    <s v="Enugu"/>
    <s v="Enugu"/>
    <s v="P025"/>
    <x v="1"/>
    <s v="Phones"/>
    <s v="Phones Model 5"/>
    <n v="871.87"/>
    <n v="7"/>
    <n v="0"/>
    <x v="3855"/>
    <n v="2023"/>
    <x v="6"/>
    <n v="0.25000286739995642"/>
    <s v="Profit"/>
    <s v="Small Order"/>
  </r>
  <r>
    <s v="O04216"/>
    <x v="366"/>
    <d v="2023-05-01T00:00:00"/>
    <s v="C094"/>
    <x v="31"/>
    <x v="1"/>
    <x v="2"/>
    <s v="Enugu"/>
    <s v="Enugu"/>
    <s v="P029"/>
    <x v="1"/>
    <s v="Accessories"/>
    <s v="Accessories Model 4"/>
    <n v="211.17"/>
    <n v="5"/>
    <n v="0.2"/>
    <x v="3856"/>
    <n v="2023"/>
    <x v="4"/>
    <n v="9.0022256949377294E-2"/>
    <s v="Profit"/>
    <s v="Small Order"/>
  </r>
  <r>
    <s v="O04217"/>
    <x v="327"/>
    <d v="2024-01-11T00:00:00"/>
    <s v="C095"/>
    <x v="58"/>
    <x v="2"/>
    <x v="3"/>
    <s v="Lagos"/>
    <s v="Ikeja"/>
    <s v="P024"/>
    <x v="1"/>
    <s v="Phones"/>
    <s v="Phones Model 4"/>
    <n v="422.59"/>
    <n v="2"/>
    <n v="0.1"/>
    <x v="772"/>
    <n v="2024"/>
    <x v="7"/>
    <n v="0.16999929009205142"/>
    <s v="Profit"/>
    <s v="Small Order"/>
  </r>
  <r>
    <s v="O04218"/>
    <x v="557"/>
    <d v="2023-08-26T00:00:00"/>
    <s v="C042"/>
    <x v="49"/>
    <x v="1"/>
    <x v="0"/>
    <s v="Rivers"/>
    <s v="Port Harcourt"/>
    <s v="P018"/>
    <x v="0"/>
    <s v="Binders"/>
    <s v="Binders Model 3"/>
    <n v="1322.3"/>
    <n v="4"/>
    <n v="0.05"/>
    <x v="3857"/>
    <n v="2023"/>
    <x v="0"/>
    <n v="0.2099977312258943"/>
    <s v="Profit"/>
    <s v="Large Order"/>
  </r>
  <r>
    <s v="O04219"/>
    <x v="75"/>
    <d v="2023-04-06T00:00:00"/>
    <s v="C095"/>
    <x v="58"/>
    <x v="2"/>
    <x v="2"/>
    <s v="Enugu"/>
    <s v="Enugu"/>
    <s v="P016"/>
    <x v="0"/>
    <s v="Binders"/>
    <s v="Binders Model 1"/>
    <n v="908.29"/>
    <n v="6"/>
    <n v="0.1"/>
    <x v="3858"/>
    <n v="2023"/>
    <x v="4"/>
    <n v="0.17000077067896818"/>
    <s v="Profit"/>
    <s v="Small Order"/>
  </r>
  <r>
    <s v="O04220"/>
    <x v="188"/>
    <d v="2023-03-22T00:00:00"/>
    <s v="C043"/>
    <x v="81"/>
    <x v="1"/>
    <x v="3"/>
    <s v="Lagos"/>
    <s v="Ikeja"/>
    <s v="P010"/>
    <x v="2"/>
    <s v="Tables"/>
    <s v="Tables Model 5"/>
    <n v="276.47000000000003"/>
    <n v="1"/>
    <n v="0.3"/>
    <x v="3859"/>
    <n v="2023"/>
    <x v="3"/>
    <n v="9.9829999638297081E-3"/>
    <s v="Profit"/>
    <s v="Small Order"/>
  </r>
  <r>
    <s v="O04221"/>
    <x v="354"/>
    <d v="2023-12-13T00:00:00"/>
    <s v="C100"/>
    <x v="74"/>
    <x v="2"/>
    <x v="2"/>
    <s v="Enugu"/>
    <s v="Enugu"/>
    <s v="P026"/>
    <x v="1"/>
    <s v="Accessories"/>
    <s v="Accessories Model 1"/>
    <n v="493.81"/>
    <n v="7"/>
    <n v="0"/>
    <x v="2118"/>
    <n v="2023"/>
    <x v="5"/>
    <n v="0.24999493732407202"/>
    <s v="Profit"/>
    <s v="Small Order"/>
  </r>
  <r>
    <s v="O04222"/>
    <x v="403"/>
    <d v="2024-10-27T00:00:00"/>
    <s v="C079"/>
    <x v="6"/>
    <x v="2"/>
    <x v="0"/>
    <s v="Rivers"/>
    <s v="Port Harcourt"/>
    <s v="P030"/>
    <x v="1"/>
    <s v="Accessories"/>
    <s v="Accessories Model 5"/>
    <n v="1320.08"/>
    <n v="5"/>
    <n v="0.2"/>
    <x v="3860"/>
    <n v="2024"/>
    <x v="6"/>
    <n v="9.0002121083570696E-2"/>
    <s v="Profit"/>
    <s v="Large Order"/>
  </r>
  <r>
    <s v="O04223"/>
    <x v="510"/>
    <d v="2023-08-07T00:00:00"/>
    <s v="C003"/>
    <x v="64"/>
    <x v="0"/>
    <x v="3"/>
    <s v="Lagos"/>
    <s v="Ikeja"/>
    <s v="P023"/>
    <x v="1"/>
    <s v="Phones"/>
    <s v="Phones Model 3"/>
    <n v="1699.2"/>
    <n v="7"/>
    <n v="0.05"/>
    <x v="3861"/>
    <n v="2023"/>
    <x v="0"/>
    <n v="0.20999882297551786"/>
    <s v="Profit"/>
    <s v="Large Order"/>
  </r>
  <r>
    <s v="O04224"/>
    <x v="727"/>
    <d v="2024-11-21T00:00:00"/>
    <s v="C079"/>
    <x v="6"/>
    <x v="2"/>
    <x v="0"/>
    <s v="Rivers"/>
    <s v="Port Harcourt"/>
    <s v="P017"/>
    <x v="0"/>
    <s v="Binders"/>
    <s v="Binders Model 2"/>
    <n v="69"/>
    <n v="10"/>
    <n v="0.2"/>
    <x v="3509"/>
    <n v="2024"/>
    <x v="9"/>
    <n v="0.09"/>
    <s v="Profit"/>
    <s v="Small Order"/>
  </r>
  <r>
    <s v="O04225"/>
    <x v="439"/>
    <d v="2024-08-10T00:00:00"/>
    <s v="C075"/>
    <x v="97"/>
    <x v="0"/>
    <x v="0"/>
    <s v="Rivers"/>
    <s v="Port Harcourt"/>
    <s v="P029"/>
    <x v="1"/>
    <s v="Accessories"/>
    <s v="Accessories Model 4"/>
    <n v="63.43"/>
    <n v="5"/>
    <n v="0"/>
    <x v="481"/>
    <n v="2024"/>
    <x v="0"/>
    <n v="0.25003941352672238"/>
    <s v="Profit"/>
    <s v="Small Order"/>
  </r>
  <r>
    <s v="O04226"/>
    <x v="615"/>
    <d v="2023-03-30T00:00:00"/>
    <s v="C038"/>
    <x v="28"/>
    <x v="2"/>
    <x v="3"/>
    <s v="Lagos"/>
    <s v="Ikeja"/>
    <s v="P022"/>
    <x v="1"/>
    <s v="Phones"/>
    <s v="Phones Model 2"/>
    <n v="1166.98"/>
    <n v="7"/>
    <n v="0"/>
    <x v="3862"/>
    <n v="2023"/>
    <x v="3"/>
    <n v="0.25000428456357437"/>
    <s v="Profit"/>
    <s v="Large Order"/>
  </r>
  <r>
    <s v="O04227"/>
    <x v="250"/>
    <d v="2023-11-11T00:00:00"/>
    <s v="C095"/>
    <x v="58"/>
    <x v="2"/>
    <x v="2"/>
    <s v="Enugu"/>
    <s v="Enugu"/>
    <s v="P016"/>
    <x v="0"/>
    <s v="Binders"/>
    <s v="Binders Model 1"/>
    <n v="209.07"/>
    <n v="8"/>
    <n v="0.1"/>
    <x v="3863"/>
    <n v="2023"/>
    <x v="9"/>
    <n v="0.16999091213469172"/>
    <s v="Profit"/>
    <s v="Small Order"/>
  </r>
  <r>
    <s v="O04228"/>
    <x v="448"/>
    <d v="2023-07-15T00:00:00"/>
    <s v="C051"/>
    <x v="67"/>
    <x v="1"/>
    <x v="3"/>
    <s v="Lagos"/>
    <s v="Ikeja"/>
    <s v="P028"/>
    <x v="1"/>
    <s v="Accessories"/>
    <s v="Accessories Model 3"/>
    <n v="592.54999999999995"/>
    <n v="5"/>
    <n v="0"/>
    <x v="3864"/>
    <n v="2023"/>
    <x v="1"/>
    <n v="0.25000421905324444"/>
    <s v="Profit"/>
    <s v="Small Order"/>
  </r>
  <r>
    <s v="O04229"/>
    <x v="442"/>
    <d v="2024-04-06T00:00:00"/>
    <s v="C067"/>
    <x v="47"/>
    <x v="1"/>
    <x v="0"/>
    <s v="Rivers"/>
    <s v="Port Harcourt"/>
    <s v="P013"/>
    <x v="0"/>
    <s v="Paper"/>
    <s v="Paper Model 3"/>
    <n v="1186.78"/>
    <n v="9"/>
    <n v="0"/>
    <x v="1930"/>
    <n v="2024"/>
    <x v="4"/>
    <n v="0.24999578691922683"/>
    <s v="Profit"/>
    <s v="Large Order"/>
  </r>
  <r>
    <s v="O04230"/>
    <x v="339"/>
    <d v="2023-02-01T00:00:00"/>
    <s v="C073"/>
    <x v="21"/>
    <x v="2"/>
    <x v="3"/>
    <s v="Lagos"/>
    <s v="Ikeja"/>
    <s v="P014"/>
    <x v="0"/>
    <s v="Paper"/>
    <s v="Paper Model 4"/>
    <n v="1412.11"/>
    <n v="10"/>
    <n v="0"/>
    <x v="762"/>
    <n v="2023"/>
    <x v="7"/>
    <n v="0.2500017704003229"/>
    <s v="Profit"/>
    <s v="Large Order"/>
  </r>
  <r>
    <s v="O04231"/>
    <x v="374"/>
    <d v="2024-04-11T00:00:00"/>
    <s v="C082"/>
    <x v="20"/>
    <x v="2"/>
    <x v="1"/>
    <s v="Kaduna"/>
    <s v="Kaduna"/>
    <s v="P015"/>
    <x v="0"/>
    <s v="Paper"/>
    <s v="Paper Model 5"/>
    <n v="1495.37"/>
    <n v="9"/>
    <n v="0.2"/>
    <x v="3865"/>
    <n v="2024"/>
    <x v="4"/>
    <n v="8.9997793188307931E-2"/>
    <s v="Profit"/>
    <s v="Large Order"/>
  </r>
  <r>
    <s v="O04232"/>
    <x v="196"/>
    <d v="2023-05-02T00:00:00"/>
    <s v="C035"/>
    <x v="24"/>
    <x v="2"/>
    <x v="2"/>
    <s v="Enugu"/>
    <s v="Enugu"/>
    <s v="P014"/>
    <x v="0"/>
    <s v="Paper"/>
    <s v="Paper Model 4"/>
    <n v="772.14"/>
    <n v="2"/>
    <n v="0"/>
    <x v="3866"/>
    <n v="2023"/>
    <x v="4"/>
    <n v="0.2499935244903774"/>
    <s v="Profit"/>
    <s v="Small Order"/>
  </r>
  <r>
    <s v="O04233"/>
    <x v="475"/>
    <d v="2023-09-09T00:00:00"/>
    <s v="C010"/>
    <x v="35"/>
    <x v="2"/>
    <x v="1"/>
    <s v="Kaduna"/>
    <s v="Kaduna"/>
    <s v="P022"/>
    <x v="1"/>
    <s v="Phones"/>
    <s v="Phones Model 2"/>
    <n v="1217.8699999999999"/>
    <n v="4"/>
    <n v="0.05"/>
    <x v="3867"/>
    <n v="2023"/>
    <x v="11"/>
    <n v="0.2099977830146075"/>
    <s v="Profit"/>
    <s v="Large Order"/>
  </r>
  <r>
    <s v="O04234"/>
    <x v="200"/>
    <d v="2024-10-27T00:00:00"/>
    <s v="C014"/>
    <x v="45"/>
    <x v="2"/>
    <x v="1"/>
    <s v="Kaduna"/>
    <s v="Kaduna"/>
    <s v="P028"/>
    <x v="1"/>
    <s v="Accessories"/>
    <s v="Accessories Model 3"/>
    <n v="1662.74"/>
    <n v="3"/>
    <n v="0.3"/>
    <x v="1941"/>
    <n v="2024"/>
    <x v="6"/>
    <n v="1.0001563684039597E-2"/>
    <s v="Profit"/>
    <s v="Large Order"/>
  </r>
  <r>
    <s v="O04235"/>
    <x v="306"/>
    <d v="2024-08-25T00:00:00"/>
    <s v="C074"/>
    <x v="37"/>
    <x v="0"/>
    <x v="2"/>
    <s v="Enugu"/>
    <s v="Enugu"/>
    <s v="P022"/>
    <x v="1"/>
    <s v="Phones"/>
    <s v="Phones Model 2"/>
    <n v="207.71"/>
    <n v="5"/>
    <n v="0.2"/>
    <x v="1775"/>
    <n v="2024"/>
    <x v="0"/>
    <n v="8.998122382167445E-2"/>
    <s v="Profit"/>
    <s v="Small Order"/>
  </r>
  <r>
    <s v="O04236"/>
    <x v="130"/>
    <d v="2023-11-26T00:00:00"/>
    <s v="C025"/>
    <x v="87"/>
    <x v="0"/>
    <x v="1"/>
    <s v="Kaduna"/>
    <s v="Kaduna"/>
    <s v="P014"/>
    <x v="0"/>
    <s v="Paper"/>
    <s v="Paper Model 4"/>
    <n v="58.57"/>
    <n v="9"/>
    <n v="0.05"/>
    <x v="1081"/>
    <n v="2023"/>
    <x v="9"/>
    <n v="0.21000512207614822"/>
    <s v="Profit"/>
    <s v="Small Order"/>
  </r>
  <r>
    <s v="O04237"/>
    <x v="383"/>
    <d v="2023-07-11T00:00:00"/>
    <s v="C085"/>
    <x v="43"/>
    <x v="2"/>
    <x v="0"/>
    <s v="Rivers"/>
    <s v="Port Harcourt"/>
    <s v="P023"/>
    <x v="1"/>
    <s v="Phones"/>
    <s v="Phones Model 3"/>
    <n v="1561.56"/>
    <n v="3"/>
    <n v="0.05"/>
    <x v="3868"/>
    <n v="2023"/>
    <x v="1"/>
    <n v="0.21000153692461385"/>
    <s v="Profit"/>
    <s v="Large Order"/>
  </r>
  <r>
    <s v="O04238"/>
    <x v="180"/>
    <d v="2023-09-24T00:00:00"/>
    <s v="C020"/>
    <x v="12"/>
    <x v="0"/>
    <x v="3"/>
    <s v="Lagos"/>
    <s v="Ikeja"/>
    <s v="P008"/>
    <x v="2"/>
    <s v="Tables"/>
    <s v="Tables Model 3"/>
    <n v="785.37"/>
    <n v="2"/>
    <n v="0.05"/>
    <x v="3869"/>
    <n v="2023"/>
    <x v="11"/>
    <n v="0.21000292855596725"/>
    <s v="Profit"/>
    <s v="Small Order"/>
  </r>
  <r>
    <s v="O04239"/>
    <x v="11"/>
    <d v="2024-02-15T00:00:00"/>
    <s v="C029"/>
    <x v="38"/>
    <x v="2"/>
    <x v="2"/>
    <s v="Enugu"/>
    <s v="Enugu"/>
    <s v="P002"/>
    <x v="2"/>
    <s v="Chairs"/>
    <s v="Chairs Model 2"/>
    <n v="1709.34"/>
    <n v="6"/>
    <n v="0"/>
    <x v="3870"/>
    <n v="2024"/>
    <x v="8"/>
    <n v="0.2499970748944037"/>
    <s v="Profit"/>
    <s v="Large Order"/>
  </r>
  <r>
    <s v="O04240"/>
    <x v="217"/>
    <d v="2024-03-05T00:00:00"/>
    <s v="C057"/>
    <x v="70"/>
    <x v="1"/>
    <x v="1"/>
    <s v="Kaduna"/>
    <s v="Kaduna"/>
    <s v="P006"/>
    <x v="2"/>
    <s v="Tables"/>
    <s v="Tables Model 1"/>
    <n v="1419.18"/>
    <n v="5"/>
    <n v="0.05"/>
    <x v="3871"/>
    <n v="2024"/>
    <x v="3"/>
    <n v="0.21000155019095532"/>
    <s v="Profit"/>
    <s v="Large Order"/>
  </r>
  <r>
    <s v="O04241"/>
    <x v="685"/>
    <d v="2024-01-02T00:00:00"/>
    <s v="C097"/>
    <x v="94"/>
    <x v="2"/>
    <x v="2"/>
    <s v="Enugu"/>
    <s v="Enugu"/>
    <s v="P019"/>
    <x v="0"/>
    <s v="Binders"/>
    <s v="Binders Model 4"/>
    <n v="709.01"/>
    <n v="8"/>
    <n v="0.3"/>
    <x v="408"/>
    <n v="2023"/>
    <x v="5"/>
    <n v="9.9998589582657501E-3"/>
    <s v="Profit"/>
    <s v="Small Order"/>
  </r>
  <r>
    <s v="O04242"/>
    <x v="47"/>
    <d v="2023-03-31T00:00:00"/>
    <s v="C072"/>
    <x v="2"/>
    <x v="0"/>
    <x v="2"/>
    <s v="Enugu"/>
    <s v="Enugu"/>
    <s v="P010"/>
    <x v="2"/>
    <s v="Tables"/>
    <s v="Tables Model 5"/>
    <n v="754.83"/>
    <n v="6"/>
    <n v="0.05"/>
    <x v="3872"/>
    <n v="2023"/>
    <x v="3"/>
    <n v="0.20999430335307284"/>
    <s v="Profit"/>
    <s v="Small Order"/>
  </r>
  <r>
    <s v="O04243"/>
    <x v="320"/>
    <d v="2023-06-02T00:00:00"/>
    <s v="C089"/>
    <x v="9"/>
    <x v="2"/>
    <x v="1"/>
    <s v="Kaduna"/>
    <s v="Kaduna"/>
    <s v="P021"/>
    <x v="1"/>
    <s v="Phones"/>
    <s v="Phones Model 1"/>
    <n v="1485.25"/>
    <n v="6"/>
    <n v="0.2"/>
    <x v="3873"/>
    <n v="2023"/>
    <x v="10"/>
    <n v="8.9998316781686571E-2"/>
    <s v="Profit"/>
    <s v="Large Order"/>
  </r>
  <r>
    <s v="O04244"/>
    <x v="323"/>
    <d v="2024-08-18T00:00:00"/>
    <s v="C006"/>
    <x v="91"/>
    <x v="1"/>
    <x v="2"/>
    <s v="Enugu"/>
    <s v="Enugu"/>
    <s v="P023"/>
    <x v="1"/>
    <s v="Phones"/>
    <s v="Phones Model 3"/>
    <n v="118.88"/>
    <n v="5"/>
    <n v="0.05"/>
    <x v="702"/>
    <n v="2024"/>
    <x v="0"/>
    <n v="0.20995962314939437"/>
    <s v="Profit"/>
    <s v="Small Order"/>
  </r>
  <r>
    <s v="O04245"/>
    <x v="107"/>
    <d v="2024-07-27T00:00:00"/>
    <s v="C001"/>
    <x v="18"/>
    <x v="0"/>
    <x v="2"/>
    <s v="Enugu"/>
    <s v="Enugu"/>
    <s v="P024"/>
    <x v="1"/>
    <s v="Phones"/>
    <s v="Phones Model 4"/>
    <n v="710.75"/>
    <n v="1"/>
    <n v="0.3"/>
    <x v="3375"/>
    <n v="2024"/>
    <x v="1"/>
    <n v="1.0003517411185369E-2"/>
    <s v="Profit"/>
    <s v="Small Order"/>
  </r>
  <r>
    <s v="O04246"/>
    <x v="708"/>
    <d v="2023-08-01T00:00:00"/>
    <s v="C053"/>
    <x v="65"/>
    <x v="1"/>
    <x v="2"/>
    <s v="Enugu"/>
    <s v="Enugu"/>
    <s v="P011"/>
    <x v="0"/>
    <s v="Paper"/>
    <s v="Paper Model 1"/>
    <n v="1817.86"/>
    <n v="5"/>
    <n v="0.3"/>
    <x v="788"/>
    <n v="2023"/>
    <x v="1"/>
    <n v="1.0000770136314127E-2"/>
    <s v="Profit"/>
    <s v="Large Order"/>
  </r>
  <r>
    <s v="O04247"/>
    <x v="653"/>
    <d v="2024-03-02T00:00:00"/>
    <s v="C097"/>
    <x v="94"/>
    <x v="2"/>
    <x v="2"/>
    <s v="Enugu"/>
    <s v="Enugu"/>
    <s v="P027"/>
    <x v="1"/>
    <s v="Accessories"/>
    <s v="Accessories Model 2"/>
    <n v="973.43"/>
    <n v="3"/>
    <n v="0.3"/>
    <x v="2374"/>
    <n v="2024"/>
    <x v="8"/>
    <n v="9.9955826304921787E-3"/>
    <s v="Profit"/>
    <s v="Small Order"/>
  </r>
  <r>
    <s v="O04248"/>
    <x v="194"/>
    <d v="2023-01-07T00:00:00"/>
    <s v="C025"/>
    <x v="87"/>
    <x v="0"/>
    <x v="2"/>
    <s v="Enugu"/>
    <s v="Enugu"/>
    <s v="P012"/>
    <x v="0"/>
    <s v="Paper"/>
    <s v="Paper Model 2"/>
    <n v="1803.7"/>
    <n v="8"/>
    <n v="0.3"/>
    <x v="3501"/>
    <n v="2023"/>
    <x v="7"/>
    <n v="1.0001663247768475E-2"/>
    <s v="Profit"/>
    <s v="Large Order"/>
  </r>
  <r>
    <s v="O04249"/>
    <x v="342"/>
    <d v="2023-07-26T00:00:00"/>
    <s v="C058"/>
    <x v="78"/>
    <x v="1"/>
    <x v="3"/>
    <s v="Lagos"/>
    <s v="Ikeja"/>
    <s v="P002"/>
    <x v="2"/>
    <s v="Chairs"/>
    <s v="Chairs Model 2"/>
    <n v="583.27"/>
    <n v="1"/>
    <n v="0.05"/>
    <x v="3874"/>
    <n v="2023"/>
    <x v="1"/>
    <n v="0.21000565775712793"/>
    <s v="Profit"/>
    <s v="Small Order"/>
  </r>
  <r>
    <s v="O04250"/>
    <x v="719"/>
    <d v="2023-03-25T00:00:00"/>
    <s v="C070"/>
    <x v="3"/>
    <x v="2"/>
    <x v="0"/>
    <s v="Rivers"/>
    <s v="Port Harcourt"/>
    <s v="P025"/>
    <x v="1"/>
    <s v="Phones"/>
    <s v="Phones Model 5"/>
    <n v="44.84"/>
    <n v="3"/>
    <n v="0.2"/>
    <x v="74"/>
    <n v="2023"/>
    <x v="3"/>
    <n v="9.0098126672613729E-2"/>
    <s v="Profit"/>
    <s v="Small Order"/>
  </r>
  <r>
    <s v="O04251"/>
    <x v="570"/>
    <d v="2024-04-19T00:00:00"/>
    <s v="C072"/>
    <x v="2"/>
    <x v="0"/>
    <x v="1"/>
    <s v="Kaduna"/>
    <s v="Kaduna"/>
    <s v="P014"/>
    <x v="0"/>
    <s v="Paper"/>
    <s v="Paper Model 4"/>
    <n v="119.75"/>
    <n v="2"/>
    <n v="0.05"/>
    <x v="3875"/>
    <n v="2024"/>
    <x v="4"/>
    <n v="0.21002087682672232"/>
    <s v="Profit"/>
    <s v="Small Order"/>
  </r>
  <r>
    <s v="O04252"/>
    <x v="373"/>
    <d v="2024-05-13T00:00:00"/>
    <s v="C041"/>
    <x v="54"/>
    <x v="2"/>
    <x v="2"/>
    <s v="Enugu"/>
    <s v="Enugu"/>
    <s v="P025"/>
    <x v="1"/>
    <s v="Phones"/>
    <s v="Phones Model 5"/>
    <n v="259.02999999999997"/>
    <n v="10"/>
    <n v="0.2"/>
    <x v="3876"/>
    <n v="2024"/>
    <x v="2"/>
    <n v="8.9989576496930859E-2"/>
    <s v="Profit"/>
    <s v="Small Order"/>
  </r>
  <r>
    <s v="O04253"/>
    <x v="11"/>
    <d v="2024-02-14T00:00:00"/>
    <s v="C061"/>
    <x v="62"/>
    <x v="2"/>
    <x v="3"/>
    <s v="Lagos"/>
    <s v="Ikeja"/>
    <s v="P010"/>
    <x v="2"/>
    <s v="Tables"/>
    <s v="Tables Model 5"/>
    <n v="1102.08"/>
    <n v="3"/>
    <n v="0.1"/>
    <x v="3877"/>
    <n v="2024"/>
    <x v="8"/>
    <n v="0.16999673344947736"/>
    <s v="Profit"/>
    <s v="Large Order"/>
  </r>
  <r>
    <s v="O04254"/>
    <x v="335"/>
    <d v="2023-07-27T00:00:00"/>
    <s v="C072"/>
    <x v="2"/>
    <x v="0"/>
    <x v="0"/>
    <s v="Rivers"/>
    <s v="Port Harcourt"/>
    <s v="P018"/>
    <x v="0"/>
    <s v="Binders"/>
    <s v="Binders Model 3"/>
    <n v="1303.6600000000001"/>
    <n v="4"/>
    <n v="0.05"/>
    <x v="3878"/>
    <n v="2023"/>
    <x v="1"/>
    <n v="0.21000107389963638"/>
    <s v="Profit"/>
    <s v="Large Order"/>
  </r>
  <r>
    <s v="O04255"/>
    <x v="291"/>
    <d v="2024-11-05T00:00:00"/>
    <s v="C086"/>
    <x v="51"/>
    <x v="1"/>
    <x v="2"/>
    <s v="Enugu"/>
    <s v="Enugu"/>
    <s v="P015"/>
    <x v="0"/>
    <s v="Paper"/>
    <s v="Paper Model 5"/>
    <n v="313.64999999999998"/>
    <n v="6"/>
    <n v="0.2"/>
    <x v="3031"/>
    <n v="2024"/>
    <x v="6"/>
    <n v="9.000478240076519E-2"/>
    <s v="Profit"/>
    <s v="Small Order"/>
  </r>
  <r>
    <s v="O04256"/>
    <x v="207"/>
    <d v="2023-07-26T00:00:00"/>
    <s v="C018"/>
    <x v="5"/>
    <x v="0"/>
    <x v="1"/>
    <s v="Kaduna"/>
    <s v="Kaduna"/>
    <s v="P009"/>
    <x v="2"/>
    <s v="Tables"/>
    <s v="Tables Model 4"/>
    <n v="1451.17"/>
    <n v="4"/>
    <n v="0"/>
    <x v="3879"/>
    <n v="2023"/>
    <x v="1"/>
    <n v="0.24999827725214827"/>
    <s v="Profit"/>
    <s v="Large Order"/>
  </r>
  <r>
    <s v="O04257"/>
    <x v="6"/>
    <d v="2023-12-16T00:00:00"/>
    <s v="C028"/>
    <x v="92"/>
    <x v="1"/>
    <x v="1"/>
    <s v="Kaduna"/>
    <s v="Kaduna"/>
    <s v="P013"/>
    <x v="0"/>
    <s v="Paper"/>
    <s v="Paper Model 3"/>
    <n v="1096.3800000000001"/>
    <n v="5"/>
    <n v="0"/>
    <x v="3880"/>
    <n v="2023"/>
    <x v="5"/>
    <n v="0.25000456046261332"/>
    <s v="Profit"/>
    <s v="Large Order"/>
  </r>
  <r>
    <s v="O04258"/>
    <x v="699"/>
    <d v="2024-10-21T00:00:00"/>
    <s v="C054"/>
    <x v="80"/>
    <x v="0"/>
    <x v="2"/>
    <s v="Enugu"/>
    <s v="Enugu"/>
    <s v="P009"/>
    <x v="2"/>
    <s v="Tables"/>
    <s v="Tables Model 4"/>
    <n v="921.08"/>
    <n v="7"/>
    <n v="0.3"/>
    <x v="3881"/>
    <n v="2024"/>
    <x v="6"/>
    <n v="9.9991314543796412E-3"/>
    <s v="Profit"/>
    <s v="Small Order"/>
  </r>
  <r>
    <s v="O04259"/>
    <x v="678"/>
    <d v="2023-08-03T00:00:00"/>
    <s v="C055"/>
    <x v="46"/>
    <x v="1"/>
    <x v="3"/>
    <s v="Lagos"/>
    <s v="Ikeja"/>
    <s v="P010"/>
    <x v="2"/>
    <s v="Tables"/>
    <s v="Tables Model 5"/>
    <n v="37.01"/>
    <n v="1"/>
    <n v="0.3"/>
    <x v="3882"/>
    <n v="2023"/>
    <x v="1"/>
    <n v="9.9972980275601191E-3"/>
    <s v="Profit"/>
    <s v="Small Order"/>
  </r>
  <r>
    <s v="O04260"/>
    <x v="362"/>
    <d v="2024-03-31T00:00:00"/>
    <s v="C073"/>
    <x v="21"/>
    <x v="2"/>
    <x v="3"/>
    <s v="Lagos"/>
    <s v="Ikeja"/>
    <s v="P022"/>
    <x v="1"/>
    <s v="Phones"/>
    <s v="Phones Model 2"/>
    <n v="869.05"/>
    <n v="7"/>
    <n v="0.05"/>
    <x v="3883"/>
    <n v="2024"/>
    <x v="3"/>
    <n v="0.20999942465911053"/>
    <s v="Profit"/>
    <s v="Small Order"/>
  </r>
  <r>
    <s v="O04261"/>
    <x v="474"/>
    <d v="2024-12-30T00:00:00"/>
    <s v="C085"/>
    <x v="43"/>
    <x v="2"/>
    <x v="2"/>
    <s v="Enugu"/>
    <s v="Enugu"/>
    <s v="P004"/>
    <x v="2"/>
    <s v="Chairs"/>
    <s v="Chairs Model 4"/>
    <n v="1866.26"/>
    <n v="2"/>
    <n v="0.2"/>
    <x v="3884"/>
    <n v="2024"/>
    <x v="5"/>
    <n v="8.9998178174530888E-2"/>
    <s v="Profit"/>
    <s v="Large Order"/>
  </r>
  <r>
    <s v="O04262"/>
    <x v="313"/>
    <d v="2024-02-17T00:00:00"/>
    <s v="C022"/>
    <x v="85"/>
    <x v="1"/>
    <x v="1"/>
    <s v="Kaduna"/>
    <s v="Kaduna"/>
    <s v="P022"/>
    <x v="1"/>
    <s v="Phones"/>
    <s v="Phones Model 2"/>
    <n v="691.27"/>
    <n v="8"/>
    <n v="0.2"/>
    <x v="3885"/>
    <n v="2024"/>
    <x v="8"/>
    <n v="8.9993779565148216E-2"/>
    <s v="Profit"/>
    <s v="Small Order"/>
  </r>
  <r>
    <s v="O04263"/>
    <x v="258"/>
    <d v="2023-09-25T00:00:00"/>
    <s v="C099"/>
    <x v="13"/>
    <x v="1"/>
    <x v="2"/>
    <s v="Enugu"/>
    <s v="Enugu"/>
    <s v="P024"/>
    <x v="1"/>
    <s v="Phones"/>
    <s v="Phones Model 4"/>
    <n v="1199.18"/>
    <n v="7"/>
    <n v="0"/>
    <x v="3886"/>
    <n v="2023"/>
    <x v="11"/>
    <n v="0.25000416951583582"/>
    <s v="Profit"/>
    <s v="Large Order"/>
  </r>
  <r>
    <s v="O04264"/>
    <x v="587"/>
    <d v="2024-01-06T00:00:00"/>
    <s v="C013"/>
    <x v="86"/>
    <x v="0"/>
    <x v="3"/>
    <s v="Lagos"/>
    <s v="Ikeja"/>
    <s v="P027"/>
    <x v="1"/>
    <s v="Accessories"/>
    <s v="Accessories Model 2"/>
    <n v="454.74"/>
    <n v="8"/>
    <n v="0.05"/>
    <x v="3887"/>
    <n v="2024"/>
    <x v="7"/>
    <n v="0.21001011567049302"/>
    <s v="Profit"/>
    <s v="Small Order"/>
  </r>
  <r>
    <s v="O04265"/>
    <x v="570"/>
    <d v="2024-04-18T00:00:00"/>
    <s v="C095"/>
    <x v="58"/>
    <x v="2"/>
    <x v="1"/>
    <s v="Kaduna"/>
    <s v="Kaduna"/>
    <s v="P007"/>
    <x v="2"/>
    <s v="Tables"/>
    <s v="Tables Model 2"/>
    <n v="1584.43"/>
    <n v="1"/>
    <n v="0.1"/>
    <x v="3888"/>
    <n v="2024"/>
    <x v="4"/>
    <n v="0.16999804346042427"/>
    <s v="Profit"/>
    <s v="Large Order"/>
  </r>
  <r>
    <s v="O04266"/>
    <x v="220"/>
    <d v="2023-01-13T00:00:00"/>
    <s v="C038"/>
    <x v="28"/>
    <x v="2"/>
    <x v="1"/>
    <s v="Kaduna"/>
    <s v="Kaduna"/>
    <s v="P001"/>
    <x v="2"/>
    <s v="Chairs"/>
    <s v="Chairs Model 1"/>
    <n v="427.23"/>
    <n v="3"/>
    <n v="0.1"/>
    <x v="3889"/>
    <n v="2023"/>
    <x v="7"/>
    <n v="0.17000210659363807"/>
    <s v="Profit"/>
    <s v="Small Order"/>
  </r>
  <r>
    <s v="O04267"/>
    <x v="134"/>
    <d v="2023-08-22T00:00:00"/>
    <s v="C002"/>
    <x v="19"/>
    <x v="2"/>
    <x v="3"/>
    <s v="Lagos"/>
    <s v="Ikeja"/>
    <s v="P006"/>
    <x v="2"/>
    <s v="Tables"/>
    <s v="Tables Model 1"/>
    <n v="191.89"/>
    <n v="10"/>
    <n v="0.2"/>
    <x v="3890"/>
    <n v="2023"/>
    <x v="0"/>
    <n v="8.9999478868101515E-2"/>
    <s v="Profit"/>
    <s v="Small Order"/>
  </r>
  <r>
    <s v="O04268"/>
    <x v="407"/>
    <d v="2023-03-28T00:00:00"/>
    <s v="C062"/>
    <x v="95"/>
    <x v="1"/>
    <x v="0"/>
    <s v="Rivers"/>
    <s v="Port Harcourt"/>
    <s v="P012"/>
    <x v="0"/>
    <s v="Paper"/>
    <s v="Paper Model 2"/>
    <n v="1538.41"/>
    <n v="6"/>
    <n v="0"/>
    <x v="3891"/>
    <n v="2023"/>
    <x v="3"/>
    <n v="0.24999837494556068"/>
    <s v="Profit"/>
    <s v="Large Order"/>
  </r>
  <r>
    <s v="O04269"/>
    <x v="135"/>
    <d v="2023-09-23T00:00:00"/>
    <s v="C010"/>
    <x v="35"/>
    <x v="2"/>
    <x v="0"/>
    <s v="Rivers"/>
    <s v="Port Harcourt"/>
    <s v="P015"/>
    <x v="0"/>
    <s v="Paper"/>
    <s v="Paper Model 5"/>
    <n v="1037.4000000000001"/>
    <n v="8"/>
    <n v="0"/>
    <x v="3892"/>
    <n v="2023"/>
    <x v="11"/>
    <n v="0.25"/>
    <s v="Profit"/>
    <s v="Large Order"/>
  </r>
  <r>
    <s v="O04270"/>
    <x v="536"/>
    <d v="2024-01-19T00:00:00"/>
    <s v="C085"/>
    <x v="43"/>
    <x v="2"/>
    <x v="1"/>
    <s v="Kaduna"/>
    <s v="Kaduna"/>
    <s v="P007"/>
    <x v="2"/>
    <s v="Tables"/>
    <s v="Tables Model 2"/>
    <n v="1579.25"/>
    <n v="8"/>
    <n v="0.3"/>
    <x v="3231"/>
    <n v="2024"/>
    <x v="7"/>
    <n v="9.998416970080734E-3"/>
    <s v="Profit"/>
    <s v="Large Order"/>
  </r>
  <r>
    <s v="O04271"/>
    <x v="13"/>
    <d v="2023-11-02T00:00:00"/>
    <s v="C040"/>
    <x v="52"/>
    <x v="0"/>
    <x v="1"/>
    <s v="Kaduna"/>
    <s v="Kaduna"/>
    <s v="P017"/>
    <x v="0"/>
    <s v="Binders"/>
    <s v="Binders Model 2"/>
    <n v="1679.8"/>
    <n v="3"/>
    <n v="0.3"/>
    <x v="3893"/>
    <n v="2023"/>
    <x v="9"/>
    <n v="1.0001190617930707E-2"/>
    <s v="Profit"/>
    <s v="Large Order"/>
  </r>
  <r>
    <s v="O04272"/>
    <x v="370"/>
    <d v="2023-09-19T00:00:00"/>
    <s v="C088"/>
    <x v="27"/>
    <x v="1"/>
    <x v="0"/>
    <s v="Rivers"/>
    <s v="Port Harcourt"/>
    <s v="P007"/>
    <x v="2"/>
    <s v="Tables"/>
    <s v="Tables Model 2"/>
    <n v="1741.93"/>
    <n v="9"/>
    <n v="0.2"/>
    <x v="3894"/>
    <n v="2023"/>
    <x v="11"/>
    <n v="8.9997875919239009E-2"/>
    <s v="Profit"/>
    <s v="Large Order"/>
  </r>
  <r>
    <s v="O04273"/>
    <x v="172"/>
    <d v="2024-05-26T00:00:00"/>
    <s v="C005"/>
    <x v="29"/>
    <x v="2"/>
    <x v="1"/>
    <s v="Kaduna"/>
    <s v="Kaduna"/>
    <s v="P004"/>
    <x v="2"/>
    <s v="Chairs"/>
    <s v="Chairs Model 4"/>
    <n v="942.08"/>
    <n v="4"/>
    <n v="0.05"/>
    <x v="3895"/>
    <n v="2024"/>
    <x v="2"/>
    <n v="0.21000339673913043"/>
    <s v="Profit"/>
    <s v="Small Order"/>
  </r>
  <r>
    <s v="O04274"/>
    <x v="128"/>
    <d v="2024-12-24T00:00:00"/>
    <s v="C063"/>
    <x v="10"/>
    <x v="0"/>
    <x v="3"/>
    <s v="Lagos"/>
    <s v="Ikeja"/>
    <s v="P008"/>
    <x v="2"/>
    <s v="Tables"/>
    <s v="Tables Model 3"/>
    <n v="261.02"/>
    <n v="1"/>
    <n v="0.3"/>
    <x v="1789"/>
    <n v="2024"/>
    <x v="5"/>
    <n v="9.9992337751896414E-3"/>
    <s v="Profit"/>
    <s v="Small Order"/>
  </r>
  <r>
    <s v="O04275"/>
    <x v="590"/>
    <d v="2023-05-22T00:00:00"/>
    <s v="C007"/>
    <x v="88"/>
    <x v="0"/>
    <x v="0"/>
    <s v="Rivers"/>
    <s v="Port Harcourt"/>
    <s v="P002"/>
    <x v="2"/>
    <s v="Chairs"/>
    <s v="Chairs Model 2"/>
    <n v="424.05"/>
    <n v="6"/>
    <n v="0.3"/>
    <x v="3896"/>
    <n v="2023"/>
    <x v="2"/>
    <n v="9.9988208937625278E-3"/>
    <s v="Profit"/>
    <s v="Small Order"/>
  </r>
  <r>
    <s v="O04276"/>
    <x v="691"/>
    <d v="2024-01-13T00:00:00"/>
    <s v="C052"/>
    <x v="99"/>
    <x v="1"/>
    <x v="3"/>
    <s v="Lagos"/>
    <s v="Ikeja"/>
    <s v="P005"/>
    <x v="2"/>
    <s v="Chairs"/>
    <s v="Chairs Model 5"/>
    <n v="1709.39"/>
    <n v="3"/>
    <n v="0"/>
    <x v="3897"/>
    <n v="2024"/>
    <x v="7"/>
    <n v="0.2500014625100182"/>
    <s v="Profit"/>
    <s v="Large Order"/>
  </r>
  <r>
    <s v="O04277"/>
    <x v="359"/>
    <d v="2024-01-17T00:00:00"/>
    <s v="C076"/>
    <x v="42"/>
    <x v="2"/>
    <x v="3"/>
    <s v="Lagos"/>
    <s v="Ikeja"/>
    <s v="P008"/>
    <x v="2"/>
    <s v="Tables"/>
    <s v="Tables Model 3"/>
    <n v="257.89"/>
    <n v="7"/>
    <n v="0.1"/>
    <x v="3898"/>
    <n v="2024"/>
    <x v="7"/>
    <n v="0.16999495909108536"/>
    <s v="Profit"/>
    <s v="Small Order"/>
  </r>
  <r>
    <s v="O04278"/>
    <x v="271"/>
    <d v="2024-01-02T00:00:00"/>
    <s v="C051"/>
    <x v="67"/>
    <x v="1"/>
    <x v="3"/>
    <s v="Lagos"/>
    <s v="Ikeja"/>
    <s v="P023"/>
    <x v="1"/>
    <s v="Phones"/>
    <s v="Phones Model 3"/>
    <n v="1444.06"/>
    <n v="7"/>
    <n v="0"/>
    <x v="3899"/>
    <n v="2024"/>
    <x v="7"/>
    <n v="0.2499965375399914"/>
    <s v="Profit"/>
    <s v="Large Order"/>
  </r>
  <r>
    <s v="O04279"/>
    <x v="713"/>
    <d v="2023-06-16T00:00:00"/>
    <s v="C013"/>
    <x v="86"/>
    <x v="0"/>
    <x v="3"/>
    <s v="Lagos"/>
    <s v="Ikeja"/>
    <s v="P004"/>
    <x v="2"/>
    <s v="Chairs"/>
    <s v="Chairs Model 4"/>
    <n v="283.70999999999998"/>
    <n v="3"/>
    <n v="0.1"/>
    <x v="3900"/>
    <n v="2023"/>
    <x v="10"/>
    <n v="0.16999753269183321"/>
    <s v="Profit"/>
    <s v="Small Order"/>
  </r>
  <r>
    <s v="O04280"/>
    <x v="317"/>
    <d v="2024-05-06T00:00:00"/>
    <s v="C032"/>
    <x v="48"/>
    <x v="0"/>
    <x v="0"/>
    <s v="Rivers"/>
    <s v="Port Harcourt"/>
    <s v="P004"/>
    <x v="2"/>
    <s v="Chairs"/>
    <s v="Chairs Model 4"/>
    <n v="964.53"/>
    <n v="4"/>
    <n v="0.05"/>
    <x v="3901"/>
    <n v="2024"/>
    <x v="4"/>
    <n v="0.20999865219329625"/>
    <s v="Profit"/>
    <s v="Small Order"/>
  </r>
  <r>
    <s v="O04281"/>
    <x v="28"/>
    <d v="2024-10-27T00:00:00"/>
    <s v="C089"/>
    <x v="9"/>
    <x v="2"/>
    <x v="0"/>
    <s v="Rivers"/>
    <s v="Port Harcourt"/>
    <s v="P019"/>
    <x v="0"/>
    <s v="Binders"/>
    <s v="Binders Model 4"/>
    <n v="861.96"/>
    <n v="6"/>
    <n v="0.2"/>
    <x v="280"/>
    <n v="2024"/>
    <x v="6"/>
    <n v="9.0004176527913121E-2"/>
    <s v="Profit"/>
    <s v="Small Order"/>
  </r>
  <r>
    <s v="O04282"/>
    <x v="466"/>
    <d v="2024-12-03T00:00:00"/>
    <s v="C014"/>
    <x v="45"/>
    <x v="2"/>
    <x v="2"/>
    <s v="Enugu"/>
    <s v="Enugu"/>
    <s v="P011"/>
    <x v="0"/>
    <s v="Paper"/>
    <s v="Paper Model 1"/>
    <n v="274.73"/>
    <n v="9"/>
    <n v="0.2"/>
    <x v="3902"/>
    <n v="2024"/>
    <x v="9"/>
    <n v="9.0015651730790222E-2"/>
    <s v="Profit"/>
    <s v="Small Order"/>
  </r>
  <r>
    <s v="O04283"/>
    <x v="233"/>
    <d v="2023-04-08T00:00:00"/>
    <s v="C028"/>
    <x v="92"/>
    <x v="1"/>
    <x v="1"/>
    <s v="Kaduna"/>
    <s v="Kaduna"/>
    <s v="P013"/>
    <x v="0"/>
    <s v="Paper"/>
    <s v="Paper Model 3"/>
    <n v="985.25"/>
    <n v="7"/>
    <n v="0"/>
    <x v="3903"/>
    <n v="2023"/>
    <x v="4"/>
    <n v="0.24999746257295102"/>
    <s v="Profit"/>
    <s v="Small Order"/>
  </r>
  <r>
    <s v="O04284"/>
    <x v="316"/>
    <d v="2023-07-11T00:00:00"/>
    <s v="C082"/>
    <x v="20"/>
    <x v="2"/>
    <x v="3"/>
    <s v="Lagos"/>
    <s v="Ikeja"/>
    <s v="P007"/>
    <x v="2"/>
    <s v="Tables"/>
    <s v="Tables Model 2"/>
    <n v="681.71"/>
    <n v="8"/>
    <n v="0.1"/>
    <x v="3904"/>
    <n v="2023"/>
    <x v="1"/>
    <n v="0.16999897317040968"/>
    <s v="Profit"/>
    <s v="Small Order"/>
  </r>
  <r>
    <s v="O04285"/>
    <x v="607"/>
    <d v="2024-04-26T00:00:00"/>
    <s v="C008"/>
    <x v="32"/>
    <x v="2"/>
    <x v="1"/>
    <s v="Kaduna"/>
    <s v="Kaduna"/>
    <s v="P001"/>
    <x v="2"/>
    <s v="Chairs"/>
    <s v="Chairs Model 1"/>
    <n v="388.08"/>
    <n v="10"/>
    <n v="0.2"/>
    <x v="2064"/>
    <n v="2024"/>
    <x v="4"/>
    <n v="9.0007215007215008E-2"/>
    <s v="Profit"/>
    <s v="Small Order"/>
  </r>
  <r>
    <s v="O04286"/>
    <x v="364"/>
    <d v="2023-06-22T00:00:00"/>
    <s v="C017"/>
    <x v="41"/>
    <x v="1"/>
    <x v="3"/>
    <s v="Lagos"/>
    <s v="Ikeja"/>
    <s v="P023"/>
    <x v="1"/>
    <s v="Phones"/>
    <s v="Phones Model 3"/>
    <n v="29.55"/>
    <n v="7"/>
    <n v="0.05"/>
    <x v="3509"/>
    <n v="2023"/>
    <x v="10"/>
    <n v="0.21015228426395938"/>
    <s v="Profit"/>
    <s v="Small Order"/>
  </r>
  <r>
    <s v="O04287"/>
    <x v="709"/>
    <d v="2024-05-28T00:00:00"/>
    <s v="C092"/>
    <x v="79"/>
    <x v="1"/>
    <x v="0"/>
    <s v="Rivers"/>
    <s v="Port Harcourt"/>
    <s v="P013"/>
    <x v="0"/>
    <s v="Paper"/>
    <s v="Paper Model 3"/>
    <n v="311.52999999999997"/>
    <n v="5"/>
    <n v="0.3"/>
    <x v="3905"/>
    <n v="2024"/>
    <x v="2"/>
    <n v="1.0015086829518828E-2"/>
    <s v="Profit"/>
    <s v="Small Order"/>
  </r>
  <r>
    <s v="O04288"/>
    <x v="616"/>
    <d v="2023-09-16T00:00:00"/>
    <s v="C049"/>
    <x v="82"/>
    <x v="2"/>
    <x v="2"/>
    <s v="Enugu"/>
    <s v="Enugu"/>
    <s v="P029"/>
    <x v="1"/>
    <s v="Accessories"/>
    <s v="Accessories Model 4"/>
    <n v="671.33"/>
    <n v="2"/>
    <n v="0.05"/>
    <x v="3906"/>
    <n v="2023"/>
    <x v="11"/>
    <n v="0.21000104270626962"/>
    <s v="Profit"/>
    <s v="Small Order"/>
  </r>
  <r>
    <s v="O04289"/>
    <x v="105"/>
    <d v="2024-04-16T00:00:00"/>
    <s v="C041"/>
    <x v="54"/>
    <x v="2"/>
    <x v="2"/>
    <s v="Enugu"/>
    <s v="Enugu"/>
    <s v="P023"/>
    <x v="1"/>
    <s v="Phones"/>
    <s v="Phones Model 3"/>
    <n v="77.94"/>
    <n v="6"/>
    <n v="0.1"/>
    <x v="3907"/>
    <n v="2024"/>
    <x v="4"/>
    <n v="0.17000256607646907"/>
    <s v="Profit"/>
    <s v="Small Order"/>
  </r>
  <r>
    <s v="O04290"/>
    <x v="191"/>
    <d v="2023-12-24T00:00:00"/>
    <s v="C014"/>
    <x v="45"/>
    <x v="2"/>
    <x v="1"/>
    <s v="Kaduna"/>
    <s v="Kaduna"/>
    <s v="P006"/>
    <x v="2"/>
    <s v="Tables"/>
    <s v="Tables Model 1"/>
    <n v="1164.07"/>
    <n v="4"/>
    <n v="0.05"/>
    <x v="3908"/>
    <n v="2023"/>
    <x v="5"/>
    <n v="0.20999596244212118"/>
    <s v="Profit"/>
    <s v="Large Order"/>
  </r>
  <r>
    <s v="O04291"/>
    <x v="217"/>
    <d v="2024-03-05T00:00:00"/>
    <s v="C020"/>
    <x v="12"/>
    <x v="0"/>
    <x v="3"/>
    <s v="Lagos"/>
    <s v="Ikeja"/>
    <s v="P022"/>
    <x v="1"/>
    <s v="Phones"/>
    <s v="Phones Model 2"/>
    <n v="1982.75"/>
    <n v="3"/>
    <n v="0.3"/>
    <x v="3909"/>
    <n v="2024"/>
    <x v="3"/>
    <n v="1.0001260875047283E-2"/>
    <s v="Profit"/>
    <s v="Large Order"/>
  </r>
  <r>
    <s v="O04292"/>
    <x v="321"/>
    <d v="2024-02-03T00:00:00"/>
    <s v="C039"/>
    <x v="0"/>
    <x v="0"/>
    <x v="0"/>
    <s v="Rivers"/>
    <s v="Port Harcourt"/>
    <s v="P015"/>
    <x v="0"/>
    <s v="Paper"/>
    <s v="Paper Model 5"/>
    <n v="681.96"/>
    <n v="9"/>
    <n v="0"/>
    <x v="3910"/>
    <n v="2024"/>
    <x v="7"/>
    <n v="0.25"/>
    <s v="Profit"/>
    <s v="Small Order"/>
  </r>
  <r>
    <s v="O04293"/>
    <x v="297"/>
    <d v="2023-08-05T00:00:00"/>
    <s v="C029"/>
    <x v="38"/>
    <x v="2"/>
    <x v="3"/>
    <s v="Lagos"/>
    <s v="Ikeja"/>
    <s v="P014"/>
    <x v="0"/>
    <s v="Paper"/>
    <s v="Paper Model 4"/>
    <n v="601.62"/>
    <n v="4"/>
    <n v="0.2"/>
    <x v="3911"/>
    <n v="2023"/>
    <x v="1"/>
    <n v="9.000698115089259E-2"/>
    <s v="Profit"/>
    <s v="Small Order"/>
  </r>
  <r>
    <s v="O04294"/>
    <x v="575"/>
    <d v="2024-10-09T00:00:00"/>
    <s v="C025"/>
    <x v="87"/>
    <x v="0"/>
    <x v="2"/>
    <s v="Enugu"/>
    <s v="Enugu"/>
    <s v="P021"/>
    <x v="1"/>
    <s v="Phones"/>
    <s v="Phones Model 1"/>
    <n v="755.77"/>
    <n v="3"/>
    <n v="0.3"/>
    <x v="3912"/>
    <n v="2024"/>
    <x v="6"/>
    <n v="1.0003043253899996E-2"/>
    <s v="Profit"/>
    <s v="Small Order"/>
  </r>
  <r>
    <s v="O04295"/>
    <x v="139"/>
    <d v="2024-12-03T00:00:00"/>
    <s v="C031"/>
    <x v="90"/>
    <x v="1"/>
    <x v="2"/>
    <s v="Enugu"/>
    <s v="Enugu"/>
    <s v="P028"/>
    <x v="1"/>
    <s v="Accessories"/>
    <s v="Accessories Model 3"/>
    <n v="1389.7"/>
    <n v="3"/>
    <n v="0.3"/>
    <x v="2693"/>
    <n v="2024"/>
    <x v="9"/>
    <n v="1.0002158739296252E-2"/>
    <s v="Profit"/>
    <s v="Large Order"/>
  </r>
  <r>
    <s v="O04296"/>
    <x v="375"/>
    <d v="2023-01-05T00:00:00"/>
    <s v="C044"/>
    <x v="26"/>
    <x v="0"/>
    <x v="3"/>
    <s v="Lagos"/>
    <s v="Ikeja"/>
    <s v="P015"/>
    <x v="0"/>
    <s v="Paper"/>
    <s v="Paper Model 5"/>
    <n v="1587.34"/>
    <n v="6"/>
    <n v="0.05"/>
    <x v="3913"/>
    <n v="2023"/>
    <x v="7"/>
    <n v="0.20999911802134388"/>
    <s v="Profit"/>
    <s v="Large Order"/>
  </r>
  <r>
    <s v="O04297"/>
    <x v="697"/>
    <d v="2023-11-03T00:00:00"/>
    <s v="C048"/>
    <x v="55"/>
    <x v="1"/>
    <x v="3"/>
    <s v="Lagos"/>
    <s v="Ikeja"/>
    <s v="P008"/>
    <x v="2"/>
    <s v="Tables"/>
    <s v="Tables Model 3"/>
    <n v="1879.21"/>
    <n v="5"/>
    <n v="0.3"/>
    <x v="380"/>
    <n v="2023"/>
    <x v="9"/>
    <n v="9.9988825091394777E-3"/>
    <s v="Profit"/>
    <s v="Large Order"/>
  </r>
  <r>
    <s v="O04298"/>
    <x v="474"/>
    <d v="2025-01-01T00:00:00"/>
    <s v="C065"/>
    <x v="68"/>
    <x v="1"/>
    <x v="3"/>
    <s v="Lagos"/>
    <s v="Ikeja"/>
    <s v="P005"/>
    <x v="2"/>
    <s v="Chairs"/>
    <s v="Chairs Model 5"/>
    <n v="77.89"/>
    <n v="3"/>
    <n v="0"/>
    <x v="3914"/>
    <n v="2024"/>
    <x v="5"/>
    <n v="0.24996790345358838"/>
    <s v="Profit"/>
    <s v="Small Order"/>
  </r>
  <r>
    <s v="O04299"/>
    <x v="314"/>
    <d v="2024-09-27T00:00:00"/>
    <s v="C037"/>
    <x v="25"/>
    <x v="0"/>
    <x v="3"/>
    <s v="Lagos"/>
    <s v="Ikeja"/>
    <s v="P007"/>
    <x v="2"/>
    <s v="Tables"/>
    <s v="Tables Model 2"/>
    <n v="598.04999999999995"/>
    <n v="4"/>
    <n v="0"/>
    <x v="929"/>
    <n v="2024"/>
    <x v="11"/>
    <n v="0.24999581974751275"/>
    <s v="Profit"/>
    <s v="Small Order"/>
  </r>
  <r>
    <s v="O04300"/>
    <x v="13"/>
    <d v="2023-11-08T00:00:00"/>
    <s v="C041"/>
    <x v="54"/>
    <x v="2"/>
    <x v="2"/>
    <s v="Enugu"/>
    <s v="Enugu"/>
    <s v="P023"/>
    <x v="1"/>
    <s v="Phones"/>
    <s v="Phones Model 3"/>
    <n v="1632.46"/>
    <n v="5"/>
    <n v="0.05"/>
    <x v="3915"/>
    <n v="2023"/>
    <x v="9"/>
    <n v="0.21000208274628474"/>
    <s v="Profit"/>
    <s v="Large Order"/>
  </r>
  <r>
    <s v="O04301"/>
    <x v="202"/>
    <d v="2024-01-05T00:00:00"/>
    <s v="C062"/>
    <x v="95"/>
    <x v="1"/>
    <x v="3"/>
    <s v="Lagos"/>
    <s v="Ikeja"/>
    <s v="P005"/>
    <x v="2"/>
    <s v="Chairs"/>
    <s v="Chairs Model 5"/>
    <n v="134.72"/>
    <n v="4"/>
    <n v="0.05"/>
    <x v="3916"/>
    <n v="2023"/>
    <x v="5"/>
    <n v="0.20999109263657956"/>
    <s v="Profit"/>
    <s v="Small Order"/>
  </r>
  <r>
    <s v="O04302"/>
    <x v="306"/>
    <d v="2024-08-21T00:00:00"/>
    <s v="C085"/>
    <x v="43"/>
    <x v="2"/>
    <x v="0"/>
    <s v="Rivers"/>
    <s v="Port Harcourt"/>
    <s v="P006"/>
    <x v="2"/>
    <s v="Tables"/>
    <s v="Tables Model 1"/>
    <n v="783.23"/>
    <n v="10"/>
    <n v="0.3"/>
    <x v="3917"/>
    <n v="2024"/>
    <x v="0"/>
    <n v="9.9970634424115523E-3"/>
    <s v="Profit"/>
    <s v="Small Order"/>
  </r>
  <r>
    <s v="O04303"/>
    <x v="297"/>
    <d v="2023-07-31T00:00:00"/>
    <s v="C064"/>
    <x v="76"/>
    <x v="2"/>
    <x v="2"/>
    <s v="Enugu"/>
    <s v="Enugu"/>
    <s v="P010"/>
    <x v="2"/>
    <s v="Tables"/>
    <s v="Tables Model 5"/>
    <n v="652.88"/>
    <n v="7"/>
    <n v="0"/>
    <x v="3918"/>
    <n v="2023"/>
    <x v="1"/>
    <n v="0.25"/>
    <s v="Profit"/>
    <s v="Small Order"/>
  </r>
  <r>
    <s v="O04304"/>
    <x v="197"/>
    <d v="2023-09-11T00:00:00"/>
    <s v="C076"/>
    <x v="42"/>
    <x v="2"/>
    <x v="0"/>
    <s v="Rivers"/>
    <s v="Port Harcourt"/>
    <s v="P028"/>
    <x v="1"/>
    <s v="Accessories"/>
    <s v="Accessories Model 3"/>
    <n v="26.02"/>
    <n v="3"/>
    <n v="0.05"/>
    <x v="806"/>
    <n v="2023"/>
    <x v="11"/>
    <n v="0.20983858570330516"/>
    <s v="Profit"/>
    <s v="Small Order"/>
  </r>
  <r>
    <s v="O04305"/>
    <x v="337"/>
    <d v="2024-09-16T00:00:00"/>
    <s v="C052"/>
    <x v="99"/>
    <x v="1"/>
    <x v="2"/>
    <s v="Enugu"/>
    <s v="Enugu"/>
    <s v="P010"/>
    <x v="2"/>
    <s v="Tables"/>
    <s v="Tables Model 5"/>
    <n v="383.34"/>
    <n v="4"/>
    <n v="0.1"/>
    <x v="3919"/>
    <n v="2024"/>
    <x v="11"/>
    <n v="0.17000573903062557"/>
    <s v="Profit"/>
    <s v="Small Order"/>
  </r>
  <r>
    <s v="O04306"/>
    <x v="129"/>
    <d v="2024-10-04T00:00:00"/>
    <s v="C089"/>
    <x v="9"/>
    <x v="2"/>
    <x v="1"/>
    <s v="Kaduna"/>
    <s v="Kaduna"/>
    <s v="P006"/>
    <x v="2"/>
    <s v="Tables"/>
    <s v="Tables Model 1"/>
    <n v="732.52"/>
    <n v="2"/>
    <n v="0.2"/>
    <x v="1892"/>
    <n v="2024"/>
    <x v="11"/>
    <n v="9.0004368481406666E-2"/>
    <s v="Profit"/>
    <s v="Small Order"/>
  </r>
  <r>
    <s v="O04307"/>
    <x v="32"/>
    <d v="2023-10-25T00:00:00"/>
    <s v="C043"/>
    <x v="81"/>
    <x v="1"/>
    <x v="3"/>
    <s v="Lagos"/>
    <s v="Ikeja"/>
    <s v="P014"/>
    <x v="0"/>
    <s v="Paper"/>
    <s v="Paper Model 4"/>
    <n v="1491.62"/>
    <n v="7"/>
    <n v="0.1"/>
    <x v="3920"/>
    <n v="2023"/>
    <x v="6"/>
    <n v="0.17000308389536212"/>
    <s v="Profit"/>
    <s v="Large Order"/>
  </r>
  <r>
    <s v="O04308"/>
    <x v="111"/>
    <d v="2024-08-23T00:00:00"/>
    <s v="C080"/>
    <x v="56"/>
    <x v="0"/>
    <x v="3"/>
    <s v="Lagos"/>
    <s v="Ikeja"/>
    <s v="P023"/>
    <x v="1"/>
    <s v="Phones"/>
    <s v="Phones Model 3"/>
    <n v="738.64"/>
    <n v="5"/>
    <n v="0.1"/>
    <x v="3921"/>
    <n v="2024"/>
    <x v="0"/>
    <n v="0.17000162460738655"/>
    <s v="Profit"/>
    <s v="Small Order"/>
  </r>
  <r>
    <s v="O04309"/>
    <x v="186"/>
    <d v="2024-08-26T00:00:00"/>
    <s v="C020"/>
    <x v="12"/>
    <x v="0"/>
    <x v="2"/>
    <s v="Enugu"/>
    <s v="Enugu"/>
    <s v="P016"/>
    <x v="0"/>
    <s v="Binders"/>
    <s v="Binders Model 1"/>
    <n v="74.819999999999993"/>
    <n v="9"/>
    <n v="0.2"/>
    <x v="3922"/>
    <n v="2024"/>
    <x v="0"/>
    <n v="8.9949211440791252E-2"/>
    <s v="Profit"/>
    <s v="Small Order"/>
  </r>
  <r>
    <s v="O04310"/>
    <x v="488"/>
    <d v="2024-09-25T00:00:00"/>
    <s v="C022"/>
    <x v="85"/>
    <x v="1"/>
    <x v="0"/>
    <s v="Rivers"/>
    <s v="Port Harcourt"/>
    <s v="P015"/>
    <x v="0"/>
    <s v="Paper"/>
    <s v="Paper Model 5"/>
    <n v="1384.08"/>
    <n v="7"/>
    <n v="0.1"/>
    <x v="3923"/>
    <n v="2024"/>
    <x v="11"/>
    <n v="0.16999739899427779"/>
    <s v="Profit"/>
    <s v="Large Order"/>
  </r>
  <r>
    <s v="O04311"/>
    <x v="294"/>
    <d v="2023-02-23T00:00:00"/>
    <s v="C030"/>
    <x v="22"/>
    <x v="1"/>
    <x v="1"/>
    <s v="Kaduna"/>
    <s v="Kaduna"/>
    <s v="P019"/>
    <x v="0"/>
    <s v="Binders"/>
    <s v="Binders Model 4"/>
    <n v="1873.12"/>
    <n v="3"/>
    <n v="0.3"/>
    <x v="3519"/>
    <n v="2023"/>
    <x v="8"/>
    <n v="9.9993593576492706E-3"/>
    <s v="Profit"/>
    <s v="Large Order"/>
  </r>
  <r>
    <s v="O04312"/>
    <x v="257"/>
    <d v="2024-11-15T00:00:00"/>
    <s v="C034"/>
    <x v="96"/>
    <x v="1"/>
    <x v="1"/>
    <s v="Kaduna"/>
    <s v="Kaduna"/>
    <s v="P008"/>
    <x v="2"/>
    <s v="Tables"/>
    <s v="Tables Model 3"/>
    <n v="424.91"/>
    <n v="3"/>
    <n v="0.3"/>
    <x v="3924"/>
    <n v="2024"/>
    <x v="9"/>
    <n v="1.0002118095596714E-2"/>
    <s v="Profit"/>
    <s v="Small Order"/>
  </r>
  <r>
    <s v="O04313"/>
    <x v="80"/>
    <d v="2024-05-16T00:00:00"/>
    <s v="C003"/>
    <x v="64"/>
    <x v="0"/>
    <x v="1"/>
    <s v="Kaduna"/>
    <s v="Kaduna"/>
    <s v="P006"/>
    <x v="2"/>
    <s v="Tables"/>
    <s v="Tables Model 1"/>
    <n v="1920.89"/>
    <n v="7"/>
    <n v="0.3"/>
    <x v="3925"/>
    <n v="2024"/>
    <x v="2"/>
    <n v="1.0000572651218967E-2"/>
    <s v="Profit"/>
    <s v="Large Order"/>
  </r>
  <r>
    <s v="O04314"/>
    <x v="675"/>
    <d v="2024-11-09T00:00:00"/>
    <s v="C008"/>
    <x v="32"/>
    <x v="2"/>
    <x v="1"/>
    <s v="Kaduna"/>
    <s v="Kaduna"/>
    <s v="P019"/>
    <x v="0"/>
    <s v="Binders"/>
    <s v="Binders Model 4"/>
    <n v="516.48"/>
    <n v="7"/>
    <n v="0.2"/>
    <x v="3926"/>
    <n v="2024"/>
    <x v="9"/>
    <n v="8.9993804213135062E-2"/>
    <s v="Profit"/>
    <s v="Small Order"/>
  </r>
  <r>
    <s v="O04315"/>
    <x v="210"/>
    <d v="2024-04-21T00:00:00"/>
    <s v="C098"/>
    <x v="14"/>
    <x v="0"/>
    <x v="2"/>
    <s v="Enugu"/>
    <s v="Enugu"/>
    <s v="P018"/>
    <x v="0"/>
    <s v="Binders"/>
    <s v="Binders Model 3"/>
    <n v="1782.33"/>
    <n v="1"/>
    <n v="0.05"/>
    <x v="3927"/>
    <n v="2024"/>
    <x v="4"/>
    <n v="0.21000039274432908"/>
    <s v="Profit"/>
    <s v="Large Order"/>
  </r>
  <r>
    <s v="O04316"/>
    <x v="49"/>
    <d v="2023-04-26T00:00:00"/>
    <s v="C043"/>
    <x v="81"/>
    <x v="1"/>
    <x v="2"/>
    <s v="Enugu"/>
    <s v="Enugu"/>
    <s v="P014"/>
    <x v="0"/>
    <s v="Paper"/>
    <s v="Paper Model 4"/>
    <n v="646.89"/>
    <n v="9"/>
    <n v="0"/>
    <x v="3928"/>
    <n v="2023"/>
    <x v="4"/>
    <n v="0.24999613535531542"/>
    <s v="Profit"/>
    <s v="Small Order"/>
  </r>
  <r>
    <s v="O04317"/>
    <x v="301"/>
    <d v="2023-02-21T00:00:00"/>
    <s v="C061"/>
    <x v="62"/>
    <x v="2"/>
    <x v="1"/>
    <s v="Kaduna"/>
    <s v="Kaduna"/>
    <s v="P024"/>
    <x v="1"/>
    <s v="Phones"/>
    <s v="Phones Model 4"/>
    <n v="1719.39"/>
    <n v="6"/>
    <n v="0.1"/>
    <x v="3929"/>
    <n v="2023"/>
    <x v="8"/>
    <n v="0.17000215192597373"/>
    <s v="Profit"/>
    <s v="Large Order"/>
  </r>
  <r>
    <s v="O04318"/>
    <x v="712"/>
    <d v="2024-12-12T00:00:00"/>
    <s v="C081"/>
    <x v="69"/>
    <x v="0"/>
    <x v="0"/>
    <s v="Rivers"/>
    <s v="Port Harcourt"/>
    <s v="P005"/>
    <x v="2"/>
    <s v="Chairs"/>
    <s v="Chairs Model 5"/>
    <n v="694.4"/>
    <n v="6"/>
    <n v="0"/>
    <x v="3930"/>
    <n v="2024"/>
    <x v="5"/>
    <n v="0.25"/>
    <s v="Profit"/>
    <s v="Small Order"/>
  </r>
  <r>
    <s v="O04319"/>
    <x v="252"/>
    <d v="2024-02-24T00:00:00"/>
    <s v="C053"/>
    <x v="65"/>
    <x v="1"/>
    <x v="3"/>
    <s v="Lagos"/>
    <s v="Ikeja"/>
    <s v="P002"/>
    <x v="2"/>
    <s v="Chairs"/>
    <s v="Chairs Model 2"/>
    <n v="1840.74"/>
    <n v="10"/>
    <n v="0.3"/>
    <x v="3931"/>
    <n v="2024"/>
    <x v="8"/>
    <n v="1.0001412475417495E-2"/>
    <s v="Profit"/>
    <s v="Large Order"/>
  </r>
  <r>
    <s v="O04320"/>
    <x v="378"/>
    <d v="2023-05-28T00:00:00"/>
    <s v="C099"/>
    <x v="13"/>
    <x v="1"/>
    <x v="1"/>
    <s v="Kaduna"/>
    <s v="Kaduna"/>
    <s v="P018"/>
    <x v="0"/>
    <s v="Binders"/>
    <s v="Binders Model 3"/>
    <n v="878.24"/>
    <n v="9"/>
    <n v="0.1"/>
    <x v="3932"/>
    <n v="2023"/>
    <x v="2"/>
    <n v="0.16999908908726546"/>
    <s v="Profit"/>
    <s v="Small Order"/>
  </r>
  <r>
    <s v="O04321"/>
    <x v="166"/>
    <d v="2024-11-16T00:00:00"/>
    <s v="C083"/>
    <x v="71"/>
    <x v="1"/>
    <x v="0"/>
    <s v="Rivers"/>
    <s v="Port Harcourt"/>
    <s v="P005"/>
    <x v="2"/>
    <s v="Chairs"/>
    <s v="Chairs Model 5"/>
    <n v="199.84"/>
    <n v="7"/>
    <n v="0.3"/>
    <x v="2794"/>
    <n v="2024"/>
    <x v="9"/>
    <n v="1.0008006405124099E-2"/>
    <s v="Profit"/>
    <s v="Small Order"/>
  </r>
  <r>
    <s v="O04322"/>
    <x v="204"/>
    <d v="2023-04-04T00:00:00"/>
    <s v="C032"/>
    <x v="48"/>
    <x v="0"/>
    <x v="1"/>
    <s v="Kaduna"/>
    <s v="Kaduna"/>
    <s v="P029"/>
    <x v="1"/>
    <s v="Accessories"/>
    <s v="Accessories Model 4"/>
    <n v="52.63"/>
    <n v="3"/>
    <n v="0.1"/>
    <x v="3272"/>
    <n v="2023"/>
    <x v="4"/>
    <n v="0.17005510165304957"/>
    <s v="Profit"/>
    <s v="Small Order"/>
  </r>
  <r>
    <s v="O04323"/>
    <x v="590"/>
    <d v="2023-05-22T00:00:00"/>
    <s v="C066"/>
    <x v="63"/>
    <x v="1"/>
    <x v="1"/>
    <s v="Kaduna"/>
    <s v="Kaduna"/>
    <s v="P012"/>
    <x v="0"/>
    <s v="Paper"/>
    <s v="Paper Model 2"/>
    <n v="1530.59"/>
    <n v="7"/>
    <n v="0.3"/>
    <x v="1814"/>
    <n v="2023"/>
    <x v="2"/>
    <n v="1.0002678705597189E-2"/>
    <s v="Profit"/>
    <s v="Large Order"/>
  </r>
  <r>
    <s v="O04324"/>
    <x v="8"/>
    <d v="2023-10-14T00:00:00"/>
    <s v="C096"/>
    <x v="23"/>
    <x v="2"/>
    <x v="0"/>
    <s v="Rivers"/>
    <s v="Port Harcourt"/>
    <s v="P005"/>
    <x v="2"/>
    <s v="Chairs"/>
    <s v="Chairs Model 5"/>
    <n v="903.58"/>
    <n v="10"/>
    <n v="0.3"/>
    <x v="3933"/>
    <n v="2023"/>
    <x v="6"/>
    <n v="1.0004648177250492E-2"/>
    <s v="Profit"/>
    <s v="Small Order"/>
  </r>
  <r>
    <s v="O04325"/>
    <x v="507"/>
    <d v="2024-11-02T00:00:00"/>
    <s v="C002"/>
    <x v="19"/>
    <x v="2"/>
    <x v="3"/>
    <s v="Lagos"/>
    <s v="Ikeja"/>
    <s v="P006"/>
    <x v="2"/>
    <s v="Tables"/>
    <s v="Tables Model 1"/>
    <n v="356.35"/>
    <n v="8"/>
    <n v="0"/>
    <x v="3934"/>
    <n v="2024"/>
    <x v="9"/>
    <n v="0.25000701557457555"/>
    <s v="Profit"/>
    <s v="Small Order"/>
  </r>
  <r>
    <s v="O04326"/>
    <x v="520"/>
    <d v="2024-08-13T00:00:00"/>
    <s v="C084"/>
    <x v="53"/>
    <x v="0"/>
    <x v="3"/>
    <s v="Lagos"/>
    <s v="Ikeja"/>
    <s v="P019"/>
    <x v="0"/>
    <s v="Binders"/>
    <s v="Binders Model 4"/>
    <n v="501.08"/>
    <n v="10"/>
    <n v="0.3"/>
    <x v="829"/>
    <n v="2024"/>
    <x v="0"/>
    <n v="9.9984034485511297E-3"/>
    <s v="Profit"/>
    <s v="Small Order"/>
  </r>
  <r>
    <s v="O04327"/>
    <x v="568"/>
    <d v="2023-08-05T00:00:00"/>
    <s v="C078"/>
    <x v="98"/>
    <x v="2"/>
    <x v="1"/>
    <s v="Kaduna"/>
    <s v="Kaduna"/>
    <s v="P021"/>
    <x v="1"/>
    <s v="Phones"/>
    <s v="Phones Model 1"/>
    <n v="1639.46"/>
    <n v="4"/>
    <n v="0"/>
    <x v="3935"/>
    <n v="2023"/>
    <x v="0"/>
    <n v="0.25000304978468518"/>
    <s v="Profit"/>
    <s v="Large Order"/>
  </r>
  <r>
    <s v="O04328"/>
    <x v="194"/>
    <d v="2023-01-02T00:00:00"/>
    <s v="C009"/>
    <x v="66"/>
    <x v="0"/>
    <x v="3"/>
    <s v="Lagos"/>
    <s v="Ikeja"/>
    <s v="P028"/>
    <x v="1"/>
    <s v="Accessories"/>
    <s v="Accessories Model 3"/>
    <n v="1510.47"/>
    <n v="7"/>
    <n v="0"/>
    <x v="3936"/>
    <n v="2023"/>
    <x v="7"/>
    <n v="0.25000165511397116"/>
    <s v="Profit"/>
    <s v="Large Order"/>
  </r>
  <r>
    <s v="O04329"/>
    <x v="318"/>
    <d v="2024-02-11T00:00:00"/>
    <s v="C011"/>
    <x v="1"/>
    <x v="1"/>
    <x v="2"/>
    <s v="Enugu"/>
    <s v="Enugu"/>
    <s v="P030"/>
    <x v="1"/>
    <s v="Accessories"/>
    <s v="Accessories Model 5"/>
    <n v="414.23"/>
    <n v="2"/>
    <n v="0"/>
    <x v="3937"/>
    <n v="2024"/>
    <x v="8"/>
    <n v="0.25000603529440163"/>
    <s v="Profit"/>
    <s v="Small Order"/>
  </r>
  <r>
    <s v="O04330"/>
    <x v="248"/>
    <d v="2024-08-05T00:00:00"/>
    <s v="C017"/>
    <x v="41"/>
    <x v="1"/>
    <x v="3"/>
    <s v="Lagos"/>
    <s v="Ikeja"/>
    <s v="P005"/>
    <x v="2"/>
    <s v="Chairs"/>
    <s v="Chairs Model 5"/>
    <n v="1100.3"/>
    <n v="10"/>
    <n v="0.2"/>
    <x v="3938"/>
    <n v="2024"/>
    <x v="0"/>
    <n v="9.0002726529128427E-2"/>
    <s v="Profit"/>
    <s v="Large Order"/>
  </r>
  <r>
    <s v="O04331"/>
    <x v="629"/>
    <d v="2023-03-18T00:00:00"/>
    <s v="C071"/>
    <x v="72"/>
    <x v="0"/>
    <x v="1"/>
    <s v="Kaduna"/>
    <s v="Kaduna"/>
    <s v="P029"/>
    <x v="1"/>
    <s v="Accessories"/>
    <s v="Accessories Model 4"/>
    <n v="1006.39"/>
    <n v="1"/>
    <n v="0.1"/>
    <x v="3939"/>
    <n v="2023"/>
    <x v="3"/>
    <n v="0.17000367650711951"/>
    <s v="Profit"/>
    <s v="Large Order"/>
  </r>
  <r>
    <s v="O04332"/>
    <x v="493"/>
    <d v="2024-10-05T00:00:00"/>
    <s v="C035"/>
    <x v="24"/>
    <x v="2"/>
    <x v="0"/>
    <s v="Rivers"/>
    <s v="Port Harcourt"/>
    <s v="P018"/>
    <x v="0"/>
    <s v="Binders"/>
    <s v="Binders Model 3"/>
    <n v="377.56"/>
    <n v="2"/>
    <n v="0.3"/>
    <x v="2874"/>
    <n v="2024"/>
    <x v="6"/>
    <n v="1.0011653776883143E-2"/>
    <s v="Profit"/>
    <s v="Small Order"/>
  </r>
  <r>
    <s v="O04333"/>
    <x v="613"/>
    <d v="2023-05-31T00:00:00"/>
    <s v="C070"/>
    <x v="3"/>
    <x v="2"/>
    <x v="3"/>
    <s v="Lagos"/>
    <s v="Ikeja"/>
    <s v="P008"/>
    <x v="2"/>
    <s v="Tables"/>
    <s v="Tables Model 3"/>
    <n v="119.44"/>
    <n v="8"/>
    <n v="0.1"/>
    <x v="3940"/>
    <n v="2023"/>
    <x v="2"/>
    <n v="0.16995981245813799"/>
    <s v="Profit"/>
    <s v="Small Order"/>
  </r>
  <r>
    <s v="O04334"/>
    <x v="333"/>
    <d v="2023-02-14T00:00:00"/>
    <s v="C091"/>
    <x v="57"/>
    <x v="2"/>
    <x v="3"/>
    <s v="Lagos"/>
    <s v="Ikeja"/>
    <s v="P002"/>
    <x v="2"/>
    <s v="Chairs"/>
    <s v="Chairs Model 2"/>
    <n v="288.52999999999997"/>
    <n v="3"/>
    <n v="0.1"/>
    <x v="3941"/>
    <n v="2023"/>
    <x v="8"/>
    <n v="0.16999965341558937"/>
    <s v="Profit"/>
    <s v="Small Order"/>
  </r>
  <r>
    <s v="O04335"/>
    <x v="723"/>
    <d v="2024-01-20T00:00:00"/>
    <s v="C037"/>
    <x v="25"/>
    <x v="0"/>
    <x v="0"/>
    <s v="Rivers"/>
    <s v="Port Harcourt"/>
    <s v="P020"/>
    <x v="0"/>
    <s v="Binders"/>
    <s v="Binders Model 5"/>
    <n v="1617.01"/>
    <n v="3"/>
    <n v="0.05"/>
    <x v="3942"/>
    <n v="2024"/>
    <x v="7"/>
    <n v="0.20999870130673279"/>
    <s v="Profit"/>
    <s v="Large Order"/>
  </r>
  <r>
    <s v="O04336"/>
    <x v="681"/>
    <d v="2023-07-25T00:00:00"/>
    <s v="C013"/>
    <x v="86"/>
    <x v="0"/>
    <x v="2"/>
    <s v="Enugu"/>
    <s v="Enugu"/>
    <s v="P030"/>
    <x v="1"/>
    <s v="Accessories"/>
    <s v="Accessories Model 5"/>
    <n v="1335.61"/>
    <n v="5"/>
    <n v="0.1"/>
    <x v="3943"/>
    <n v="2023"/>
    <x v="1"/>
    <n v="0.16999722973023565"/>
    <s v="Profit"/>
    <s v="Large Order"/>
  </r>
  <r>
    <s v="O04337"/>
    <x v="509"/>
    <d v="2023-02-28T00:00:00"/>
    <s v="C008"/>
    <x v="32"/>
    <x v="2"/>
    <x v="0"/>
    <s v="Rivers"/>
    <s v="Port Harcourt"/>
    <s v="P022"/>
    <x v="1"/>
    <s v="Phones"/>
    <s v="Phones Model 2"/>
    <n v="349.52"/>
    <n v="7"/>
    <n v="0.05"/>
    <x v="3944"/>
    <n v="2023"/>
    <x v="8"/>
    <n v="0.21000228885328454"/>
    <s v="Profit"/>
    <s v="Small Order"/>
  </r>
  <r>
    <s v="O04338"/>
    <x v="659"/>
    <d v="2023-09-06T00:00:00"/>
    <s v="C057"/>
    <x v="70"/>
    <x v="1"/>
    <x v="0"/>
    <s v="Rivers"/>
    <s v="Port Harcourt"/>
    <s v="P009"/>
    <x v="2"/>
    <s v="Tables"/>
    <s v="Tables Model 4"/>
    <n v="334.75"/>
    <n v="7"/>
    <n v="0"/>
    <x v="3945"/>
    <n v="2023"/>
    <x v="11"/>
    <n v="0.25000746825989545"/>
    <s v="Profit"/>
    <s v="Small Order"/>
  </r>
  <r>
    <s v="O04339"/>
    <x v="321"/>
    <d v="2024-02-07T00:00:00"/>
    <s v="C002"/>
    <x v="19"/>
    <x v="2"/>
    <x v="2"/>
    <s v="Enugu"/>
    <s v="Enugu"/>
    <s v="P025"/>
    <x v="1"/>
    <s v="Phones"/>
    <s v="Phones Model 5"/>
    <n v="197.67"/>
    <n v="3"/>
    <n v="0.05"/>
    <x v="3946"/>
    <n v="2024"/>
    <x v="7"/>
    <n v="0.20999645874437195"/>
    <s v="Profit"/>
    <s v="Small Order"/>
  </r>
  <r>
    <s v="O04340"/>
    <x v="442"/>
    <d v="2024-04-05T00:00:00"/>
    <s v="C067"/>
    <x v="47"/>
    <x v="1"/>
    <x v="1"/>
    <s v="Kaduna"/>
    <s v="Kaduna"/>
    <s v="P009"/>
    <x v="2"/>
    <s v="Tables"/>
    <s v="Tables Model 4"/>
    <n v="333.05"/>
    <n v="9"/>
    <n v="0.2"/>
    <x v="3947"/>
    <n v="2024"/>
    <x v="4"/>
    <n v="8.9986488515237939E-2"/>
    <s v="Profit"/>
    <s v="Small Order"/>
  </r>
  <r>
    <s v="O04341"/>
    <x v="292"/>
    <d v="2023-12-21T00:00:00"/>
    <s v="C073"/>
    <x v="21"/>
    <x v="2"/>
    <x v="1"/>
    <s v="Kaduna"/>
    <s v="Kaduna"/>
    <s v="P028"/>
    <x v="1"/>
    <s v="Accessories"/>
    <s v="Accessories Model 3"/>
    <n v="512.85"/>
    <n v="7"/>
    <n v="0.1"/>
    <x v="3948"/>
    <n v="2023"/>
    <x v="5"/>
    <n v="0.16999122550453349"/>
    <s v="Profit"/>
    <s v="Small Order"/>
  </r>
  <r>
    <s v="O04342"/>
    <x v="232"/>
    <d v="2024-08-19T00:00:00"/>
    <s v="C059"/>
    <x v="60"/>
    <x v="0"/>
    <x v="3"/>
    <s v="Lagos"/>
    <s v="Ikeja"/>
    <s v="P030"/>
    <x v="1"/>
    <s v="Accessories"/>
    <s v="Accessories Model 5"/>
    <n v="1033.77"/>
    <n v="8"/>
    <n v="0"/>
    <x v="2863"/>
    <n v="2024"/>
    <x v="0"/>
    <n v="0.24999758166710198"/>
    <s v="Profit"/>
    <s v="Large Order"/>
  </r>
  <r>
    <s v="O04343"/>
    <x v="287"/>
    <d v="2024-01-23T00:00:00"/>
    <s v="C041"/>
    <x v="54"/>
    <x v="2"/>
    <x v="3"/>
    <s v="Lagos"/>
    <s v="Ikeja"/>
    <s v="P013"/>
    <x v="0"/>
    <s v="Paper"/>
    <s v="Paper Model 3"/>
    <n v="1378.16"/>
    <n v="4"/>
    <n v="0.1"/>
    <x v="3949"/>
    <n v="2024"/>
    <x v="7"/>
    <n v="0.17000203169443315"/>
    <s v="Profit"/>
    <s v="Large Order"/>
  </r>
  <r>
    <s v="O04344"/>
    <x v="187"/>
    <d v="2024-07-23T00:00:00"/>
    <s v="C083"/>
    <x v="71"/>
    <x v="1"/>
    <x v="3"/>
    <s v="Lagos"/>
    <s v="Ikeja"/>
    <s v="P021"/>
    <x v="1"/>
    <s v="Phones"/>
    <s v="Phones Model 1"/>
    <n v="1601.7"/>
    <n v="4"/>
    <n v="0.1"/>
    <x v="3950"/>
    <n v="2024"/>
    <x v="1"/>
    <n v="0.17000062433664231"/>
    <s v="Profit"/>
    <s v="Large Order"/>
  </r>
  <r>
    <s v="O04345"/>
    <x v="630"/>
    <d v="2023-01-13T00:00:00"/>
    <s v="C062"/>
    <x v="95"/>
    <x v="1"/>
    <x v="3"/>
    <s v="Lagos"/>
    <s v="Ikeja"/>
    <s v="P020"/>
    <x v="0"/>
    <s v="Binders"/>
    <s v="Binders Model 5"/>
    <n v="1191.52"/>
    <n v="9"/>
    <n v="0.2"/>
    <x v="3951"/>
    <n v="2023"/>
    <x v="7"/>
    <n v="9.000268564522626E-2"/>
    <s v="Profit"/>
    <s v="Large Order"/>
  </r>
  <r>
    <s v="O04346"/>
    <x v="626"/>
    <d v="2023-11-17T00:00:00"/>
    <s v="C063"/>
    <x v="10"/>
    <x v="0"/>
    <x v="3"/>
    <s v="Lagos"/>
    <s v="Ikeja"/>
    <s v="P016"/>
    <x v="0"/>
    <s v="Binders"/>
    <s v="Binders Model 1"/>
    <n v="647.51"/>
    <n v="3"/>
    <n v="0.2"/>
    <x v="3952"/>
    <n v="2023"/>
    <x v="9"/>
    <n v="9.0006331948541338E-2"/>
    <s v="Profit"/>
    <s v="Small Order"/>
  </r>
  <r>
    <s v="O04347"/>
    <x v="652"/>
    <d v="2024-03-28T00:00:00"/>
    <s v="C009"/>
    <x v="66"/>
    <x v="0"/>
    <x v="3"/>
    <s v="Lagos"/>
    <s v="Ikeja"/>
    <s v="P013"/>
    <x v="0"/>
    <s v="Paper"/>
    <s v="Paper Model 3"/>
    <n v="1642.22"/>
    <n v="2"/>
    <n v="0.2"/>
    <x v="3953"/>
    <n v="2024"/>
    <x v="3"/>
    <n v="9.0000121786362366E-2"/>
    <s v="Profit"/>
    <s v="Large Order"/>
  </r>
  <r>
    <s v="O04348"/>
    <x v="366"/>
    <d v="2023-04-27T00:00:00"/>
    <s v="C051"/>
    <x v="67"/>
    <x v="1"/>
    <x v="0"/>
    <s v="Rivers"/>
    <s v="Port Harcourt"/>
    <s v="P021"/>
    <x v="1"/>
    <s v="Phones"/>
    <s v="Phones Model 1"/>
    <n v="1225.25"/>
    <n v="4"/>
    <n v="0.05"/>
    <x v="3954"/>
    <n v="2023"/>
    <x v="4"/>
    <n v="0.20999795960008164"/>
    <s v="Profit"/>
    <s v="Large Order"/>
  </r>
  <r>
    <s v="O04349"/>
    <x v="168"/>
    <d v="2023-04-15T00:00:00"/>
    <s v="C017"/>
    <x v="41"/>
    <x v="1"/>
    <x v="2"/>
    <s v="Enugu"/>
    <s v="Enugu"/>
    <s v="P009"/>
    <x v="2"/>
    <s v="Tables"/>
    <s v="Tables Model 4"/>
    <n v="1355.73"/>
    <n v="3"/>
    <n v="0.3"/>
    <x v="3955"/>
    <n v="2023"/>
    <x v="4"/>
    <n v="1.0001991546989445E-2"/>
    <s v="Profit"/>
    <s v="Large Order"/>
  </r>
  <r>
    <s v="O04350"/>
    <x v="603"/>
    <d v="2024-02-23T00:00:00"/>
    <s v="C013"/>
    <x v="86"/>
    <x v="0"/>
    <x v="3"/>
    <s v="Lagos"/>
    <s v="Ikeja"/>
    <s v="P006"/>
    <x v="2"/>
    <s v="Tables"/>
    <s v="Tables Model 1"/>
    <n v="843.05"/>
    <n v="8"/>
    <n v="0"/>
    <x v="3956"/>
    <n v="2024"/>
    <x v="8"/>
    <n v="0.24999703457683412"/>
    <s v="Profit"/>
    <s v="Small Order"/>
  </r>
  <r>
    <s v="O04351"/>
    <x v="574"/>
    <d v="2023-04-19T00:00:00"/>
    <s v="C011"/>
    <x v="1"/>
    <x v="1"/>
    <x v="0"/>
    <s v="Rivers"/>
    <s v="Port Harcourt"/>
    <s v="P023"/>
    <x v="1"/>
    <s v="Phones"/>
    <s v="Phones Model 3"/>
    <n v="808.9"/>
    <n v="6"/>
    <n v="0.05"/>
    <x v="3957"/>
    <n v="2023"/>
    <x v="4"/>
    <n v="0.21000123624675487"/>
    <s v="Profit"/>
    <s v="Small Order"/>
  </r>
  <r>
    <s v="O04352"/>
    <x v="503"/>
    <d v="2024-03-19T00:00:00"/>
    <s v="C091"/>
    <x v="57"/>
    <x v="2"/>
    <x v="3"/>
    <s v="Lagos"/>
    <s v="Ikeja"/>
    <s v="P003"/>
    <x v="2"/>
    <s v="Chairs"/>
    <s v="Chairs Model 3"/>
    <n v="1986.68"/>
    <n v="5"/>
    <n v="0.1"/>
    <x v="3958"/>
    <n v="2024"/>
    <x v="3"/>
    <n v="0.17000221475023658"/>
    <s v="Profit"/>
    <s v="Large Order"/>
  </r>
  <r>
    <s v="O04353"/>
    <x v="417"/>
    <d v="2024-01-17T00:00:00"/>
    <s v="C017"/>
    <x v="41"/>
    <x v="1"/>
    <x v="2"/>
    <s v="Enugu"/>
    <s v="Enugu"/>
    <s v="P006"/>
    <x v="2"/>
    <s v="Tables"/>
    <s v="Tables Model 1"/>
    <n v="890.38"/>
    <n v="8"/>
    <n v="0.3"/>
    <x v="3959"/>
    <n v="2024"/>
    <x v="7"/>
    <n v="9.9957321593027709E-3"/>
    <s v="Profit"/>
    <s v="Small Order"/>
  </r>
  <r>
    <s v="O04354"/>
    <x v="243"/>
    <d v="2023-03-16T00:00:00"/>
    <s v="C075"/>
    <x v="97"/>
    <x v="0"/>
    <x v="2"/>
    <s v="Enugu"/>
    <s v="Enugu"/>
    <s v="P010"/>
    <x v="2"/>
    <s v="Tables"/>
    <s v="Tables Model 5"/>
    <n v="722.26"/>
    <n v="6"/>
    <n v="0.3"/>
    <x v="3960"/>
    <n v="2023"/>
    <x v="3"/>
    <n v="9.9964001882978434E-3"/>
    <s v="Profit"/>
    <s v="Small Order"/>
  </r>
  <r>
    <s v="O04355"/>
    <x v="592"/>
    <d v="2023-12-03T00:00:00"/>
    <s v="C035"/>
    <x v="24"/>
    <x v="2"/>
    <x v="0"/>
    <s v="Rivers"/>
    <s v="Port Harcourt"/>
    <s v="P004"/>
    <x v="2"/>
    <s v="Chairs"/>
    <s v="Chairs Model 4"/>
    <n v="628.38"/>
    <n v="7"/>
    <n v="0.1"/>
    <x v="3320"/>
    <n v="2023"/>
    <x v="5"/>
    <n v="0.16999267958878383"/>
    <s v="Profit"/>
    <s v="Small Order"/>
  </r>
  <r>
    <s v="O04356"/>
    <x v="426"/>
    <d v="2023-09-05T00:00:00"/>
    <s v="C002"/>
    <x v="19"/>
    <x v="2"/>
    <x v="3"/>
    <s v="Lagos"/>
    <s v="Ikeja"/>
    <s v="P022"/>
    <x v="1"/>
    <s v="Phones"/>
    <s v="Phones Model 2"/>
    <n v="527.36"/>
    <n v="4"/>
    <n v="0.3"/>
    <x v="245"/>
    <n v="2023"/>
    <x v="0"/>
    <n v="9.9931735436893186E-3"/>
    <s v="Profit"/>
    <s v="Small Order"/>
  </r>
  <r>
    <s v="O04357"/>
    <x v="461"/>
    <d v="2023-01-10T00:00:00"/>
    <s v="C016"/>
    <x v="61"/>
    <x v="2"/>
    <x v="3"/>
    <s v="Lagos"/>
    <s v="Ikeja"/>
    <s v="P013"/>
    <x v="0"/>
    <s v="Paper"/>
    <s v="Paper Model 3"/>
    <n v="28.75"/>
    <n v="5"/>
    <n v="0.2"/>
    <x v="3961"/>
    <n v="2023"/>
    <x v="7"/>
    <n v="9.008695652173912E-2"/>
    <s v="Profit"/>
    <s v="Small Order"/>
  </r>
  <r>
    <s v="O04358"/>
    <x v="396"/>
    <d v="2023-09-26T00:00:00"/>
    <s v="C053"/>
    <x v="65"/>
    <x v="1"/>
    <x v="2"/>
    <s v="Enugu"/>
    <s v="Enugu"/>
    <s v="P006"/>
    <x v="2"/>
    <s v="Tables"/>
    <s v="Tables Model 1"/>
    <n v="59.18"/>
    <n v="7"/>
    <n v="0.05"/>
    <x v="3962"/>
    <n v="2023"/>
    <x v="11"/>
    <n v="0.21003717472118957"/>
    <s v="Profit"/>
    <s v="Small Order"/>
  </r>
  <r>
    <s v="O04359"/>
    <x v="448"/>
    <d v="2023-07-19T00:00:00"/>
    <s v="C077"/>
    <x v="59"/>
    <x v="1"/>
    <x v="2"/>
    <s v="Enugu"/>
    <s v="Enugu"/>
    <s v="P022"/>
    <x v="1"/>
    <s v="Phones"/>
    <s v="Phones Model 2"/>
    <n v="961.18"/>
    <n v="1"/>
    <n v="0.1"/>
    <x v="2339"/>
    <n v="2023"/>
    <x v="1"/>
    <n v="0.16999937576728605"/>
    <s v="Profit"/>
    <s v="Small Order"/>
  </r>
  <r>
    <s v="O04360"/>
    <x v="9"/>
    <d v="2023-12-14T00:00:00"/>
    <s v="C072"/>
    <x v="2"/>
    <x v="0"/>
    <x v="2"/>
    <s v="Enugu"/>
    <s v="Enugu"/>
    <s v="P021"/>
    <x v="1"/>
    <s v="Phones"/>
    <s v="Phones Model 1"/>
    <n v="127.47"/>
    <n v="4"/>
    <n v="0.1"/>
    <x v="3963"/>
    <n v="2023"/>
    <x v="5"/>
    <n v="0.17000078449831335"/>
    <s v="Profit"/>
    <s v="Small Order"/>
  </r>
  <r>
    <s v="O04361"/>
    <x v="448"/>
    <d v="2023-07-20T00:00:00"/>
    <s v="C073"/>
    <x v="21"/>
    <x v="2"/>
    <x v="3"/>
    <s v="Lagos"/>
    <s v="Ikeja"/>
    <s v="P007"/>
    <x v="2"/>
    <s v="Tables"/>
    <s v="Tables Model 2"/>
    <n v="500.1"/>
    <n v="2"/>
    <n v="0.05"/>
    <x v="3964"/>
    <n v="2023"/>
    <x v="1"/>
    <n v="0.20999800039992"/>
    <s v="Profit"/>
    <s v="Small Order"/>
  </r>
  <r>
    <s v="O04362"/>
    <x v="153"/>
    <d v="2024-06-01T00:00:00"/>
    <s v="C037"/>
    <x v="25"/>
    <x v="0"/>
    <x v="3"/>
    <s v="Lagos"/>
    <s v="Ikeja"/>
    <s v="P003"/>
    <x v="2"/>
    <s v="Chairs"/>
    <s v="Chairs Model 3"/>
    <n v="54.52"/>
    <n v="8"/>
    <n v="0.1"/>
    <x v="3965"/>
    <n v="2024"/>
    <x v="2"/>
    <n v="0.17002934702861333"/>
    <s v="Profit"/>
    <s v="Small Order"/>
  </r>
  <r>
    <s v="O04363"/>
    <x v="590"/>
    <d v="2023-05-20T00:00:00"/>
    <s v="C058"/>
    <x v="78"/>
    <x v="1"/>
    <x v="2"/>
    <s v="Enugu"/>
    <s v="Enugu"/>
    <s v="P019"/>
    <x v="0"/>
    <s v="Binders"/>
    <s v="Binders Model 4"/>
    <n v="724.58"/>
    <n v="7"/>
    <n v="0.1"/>
    <x v="3966"/>
    <n v="2023"/>
    <x v="2"/>
    <n v="0.17000193215379944"/>
    <s v="Profit"/>
    <s v="Small Order"/>
  </r>
  <r>
    <s v="O04364"/>
    <x v="349"/>
    <d v="2023-04-25T00:00:00"/>
    <s v="C078"/>
    <x v="98"/>
    <x v="2"/>
    <x v="0"/>
    <s v="Rivers"/>
    <s v="Port Harcourt"/>
    <s v="P023"/>
    <x v="1"/>
    <s v="Phones"/>
    <s v="Phones Model 3"/>
    <n v="1402.48"/>
    <n v="4"/>
    <n v="0.3"/>
    <x v="3646"/>
    <n v="2023"/>
    <x v="4"/>
    <n v="9.9965774913011226E-3"/>
    <s v="Profit"/>
    <s v="Large Order"/>
  </r>
  <r>
    <s v="O04365"/>
    <x v="500"/>
    <d v="2024-12-07T00:00:00"/>
    <s v="C031"/>
    <x v="90"/>
    <x v="1"/>
    <x v="0"/>
    <s v="Rivers"/>
    <s v="Port Harcourt"/>
    <s v="P025"/>
    <x v="1"/>
    <s v="Phones"/>
    <s v="Phones Model 5"/>
    <n v="1575.85"/>
    <n v="1"/>
    <n v="0.05"/>
    <x v="3967"/>
    <n v="2024"/>
    <x v="5"/>
    <n v="0.21000095186724627"/>
    <s v="Profit"/>
    <s v="Large Order"/>
  </r>
  <r>
    <s v="O04366"/>
    <x v="681"/>
    <d v="2023-07-22T00:00:00"/>
    <s v="C033"/>
    <x v="16"/>
    <x v="2"/>
    <x v="3"/>
    <s v="Lagos"/>
    <s v="Ikeja"/>
    <s v="P003"/>
    <x v="2"/>
    <s v="Chairs"/>
    <s v="Chairs Model 3"/>
    <n v="1390.77"/>
    <n v="3"/>
    <n v="0.1"/>
    <x v="3968"/>
    <n v="2023"/>
    <x v="1"/>
    <n v="0.16999935287646412"/>
    <s v="Profit"/>
    <s v="Large Order"/>
  </r>
  <r>
    <s v="O04367"/>
    <x v="434"/>
    <d v="2023-12-21T00:00:00"/>
    <s v="C024"/>
    <x v="77"/>
    <x v="2"/>
    <x v="3"/>
    <s v="Lagos"/>
    <s v="Ikeja"/>
    <s v="P022"/>
    <x v="1"/>
    <s v="Phones"/>
    <s v="Phones Model 2"/>
    <n v="793.18"/>
    <n v="5"/>
    <n v="0.1"/>
    <x v="3969"/>
    <n v="2023"/>
    <x v="5"/>
    <n v="0.16999924355127463"/>
    <s v="Profit"/>
    <s v="Small Order"/>
  </r>
  <r>
    <s v="O04368"/>
    <x v="311"/>
    <d v="2023-09-02T00:00:00"/>
    <s v="C012"/>
    <x v="34"/>
    <x v="2"/>
    <x v="0"/>
    <s v="Rivers"/>
    <s v="Port Harcourt"/>
    <s v="P029"/>
    <x v="1"/>
    <s v="Accessories"/>
    <s v="Accessories Model 4"/>
    <n v="1109.47"/>
    <n v="9"/>
    <n v="0.05"/>
    <x v="1947"/>
    <n v="2023"/>
    <x v="11"/>
    <n v="0.21000117173064617"/>
    <s v="Profit"/>
    <s v="Large Order"/>
  </r>
  <r>
    <s v="O04369"/>
    <x v="14"/>
    <d v="2023-02-18T00:00:00"/>
    <s v="C019"/>
    <x v="36"/>
    <x v="2"/>
    <x v="2"/>
    <s v="Enugu"/>
    <s v="Enugu"/>
    <s v="P023"/>
    <x v="1"/>
    <s v="Phones"/>
    <s v="Phones Model 3"/>
    <n v="239.06"/>
    <n v="3"/>
    <n v="0.2"/>
    <x v="3970"/>
    <n v="2023"/>
    <x v="8"/>
    <n v="9.0019242031289207E-2"/>
    <s v="Profit"/>
    <s v="Small Order"/>
  </r>
  <r>
    <s v="O04370"/>
    <x v="502"/>
    <d v="2024-10-29T00:00:00"/>
    <s v="C062"/>
    <x v="95"/>
    <x v="1"/>
    <x v="3"/>
    <s v="Lagos"/>
    <s v="Ikeja"/>
    <s v="P017"/>
    <x v="0"/>
    <s v="Binders"/>
    <s v="Binders Model 2"/>
    <n v="1546.2"/>
    <n v="6"/>
    <n v="0.2"/>
    <x v="3971"/>
    <n v="2024"/>
    <x v="6"/>
    <n v="9.0001293493726556E-2"/>
    <s v="Profit"/>
    <s v="Large Order"/>
  </r>
  <r>
    <s v="O04371"/>
    <x v="451"/>
    <d v="2023-05-12T00:00:00"/>
    <s v="C062"/>
    <x v="95"/>
    <x v="1"/>
    <x v="3"/>
    <s v="Lagos"/>
    <s v="Ikeja"/>
    <s v="P009"/>
    <x v="2"/>
    <s v="Tables"/>
    <s v="Tables Model 4"/>
    <n v="830.95"/>
    <n v="5"/>
    <n v="0.1"/>
    <x v="3972"/>
    <n v="2023"/>
    <x v="2"/>
    <n v="0.16999819483723447"/>
    <s v="Profit"/>
    <s v="Small Order"/>
  </r>
  <r>
    <s v="O04372"/>
    <x v="442"/>
    <d v="2024-04-04T00:00:00"/>
    <s v="C031"/>
    <x v="90"/>
    <x v="1"/>
    <x v="3"/>
    <s v="Lagos"/>
    <s v="Ikeja"/>
    <s v="P023"/>
    <x v="1"/>
    <s v="Phones"/>
    <s v="Phones Model 3"/>
    <n v="537.4"/>
    <n v="3"/>
    <n v="0.05"/>
    <x v="3973"/>
    <n v="2024"/>
    <x v="4"/>
    <n v="0.20999255675474507"/>
    <s v="Profit"/>
    <s v="Small Order"/>
  </r>
  <r>
    <s v="O04373"/>
    <x v="720"/>
    <d v="2023-04-14T00:00:00"/>
    <s v="C006"/>
    <x v="91"/>
    <x v="1"/>
    <x v="1"/>
    <s v="Kaduna"/>
    <s v="Kaduna"/>
    <s v="P011"/>
    <x v="0"/>
    <s v="Paper"/>
    <s v="Paper Model 1"/>
    <n v="287.08"/>
    <n v="1"/>
    <n v="0.05"/>
    <x v="3974"/>
    <n v="2023"/>
    <x v="4"/>
    <n v="0.2100111467186847"/>
    <s v="Profit"/>
    <s v="Small Order"/>
  </r>
  <r>
    <s v="O04374"/>
    <x v="598"/>
    <d v="2023-09-17T00:00:00"/>
    <s v="C054"/>
    <x v="80"/>
    <x v="0"/>
    <x v="2"/>
    <s v="Enugu"/>
    <s v="Enugu"/>
    <s v="P010"/>
    <x v="2"/>
    <s v="Tables"/>
    <s v="Tables Model 5"/>
    <n v="121.41"/>
    <n v="8"/>
    <n v="0"/>
    <x v="3975"/>
    <n v="2023"/>
    <x v="11"/>
    <n v="0.24997940861543533"/>
    <s v="Profit"/>
    <s v="Small Order"/>
  </r>
  <r>
    <s v="O04375"/>
    <x v="222"/>
    <d v="2023-08-22T00:00:00"/>
    <s v="C014"/>
    <x v="45"/>
    <x v="2"/>
    <x v="2"/>
    <s v="Enugu"/>
    <s v="Enugu"/>
    <s v="P006"/>
    <x v="2"/>
    <s v="Tables"/>
    <s v="Tables Model 1"/>
    <n v="1391.02"/>
    <n v="9"/>
    <n v="0.1"/>
    <x v="3976"/>
    <n v="2023"/>
    <x v="0"/>
    <n v="0.1699975557504565"/>
    <s v="Profit"/>
    <s v="Large Order"/>
  </r>
  <r>
    <s v="O04376"/>
    <x v="171"/>
    <d v="2023-12-07T00:00:00"/>
    <s v="C069"/>
    <x v="44"/>
    <x v="2"/>
    <x v="2"/>
    <s v="Enugu"/>
    <s v="Enugu"/>
    <s v="P028"/>
    <x v="1"/>
    <s v="Accessories"/>
    <s v="Accessories Model 3"/>
    <n v="421.44"/>
    <n v="3"/>
    <n v="0.2"/>
    <x v="3977"/>
    <n v="2023"/>
    <x v="5"/>
    <n v="9.0000949126803342E-2"/>
    <s v="Profit"/>
    <s v="Small Order"/>
  </r>
  <r>
    <s v="O04377"/>
    <x v="198"/>
    <d v="2024-07-03T00:00:00"/>
    <s v="C049"/>
    <x v="82"/>
    <x v="2"/>
    <x v="1"/>
    <s v="Kaduna"/>
    <s v="Kaduna"/>
    <s v="P006"/>
    <x v="2"/>
    <s v="Tables"/>
    <s v="Tables Model 1"/>
    <n v="1368.01"/>
    <n v="5"/>
    <n v="0.2"/>
    <x v="3978"/>
    <n v="2024"/>
    <x v="10"/>
    <n v="8.9999342110072295E-2"/>
    <s v="Profit"/>
    <s v="Large Order"/>
  </r>
  <r>
    <s v="O04378"/>
    <x v="230"/>
    <d v="2023-01-04T00:00:00"/>
    <s v="C053"/>
    <x v="65"/>
    <x v="1"/>
    <x v="2"/>
    <s v="Enugu"/>
    <s v="Enugu"/>
    <s v="P015"/>
    <x v="0"/>
    <s v="Paper"/>
    <s v="Paper Model 5"/>
    <n v="1393.79"/>
    <n v="6"/>
    <n v="0.1"/>
    <x v="3979"/>
    <n v="2023"/>
    <x v="7"/>
    <n v="0.16999691488674765"/>
    <s v="Profit"/>
    <s v="Large Order"/>
  </r>
  <r>
    <s v="O04379"/>
    <x v="453"/>
    <d v="2023-11-13T00:00:00"/>
    <s v="C053"/>
    <x v="65"/>
    <x v="1"/>
    <x v="2"/>
    <s v="Enugu"/>
    <s v="Enugu"/>
    <s v="P005"/>
    <x v="2"/>
    <s v="Chairs"/>
    <s v="Chairs Model 5"/>
    <n v="1096.02"/>
    <n v="5"/>
    <n v="0.2"/>
    <x v="3980"/>
    <n v="2023"/>
    <x v="9"/>
    <n v="8.9998357694202669E-2"/>
    <s v="Profit"/>
    <s v="Large Order"/>
  </r>
  <r>
    <s v="O04380"/>
    <x v="533"/>
    <d v="2024-04-26T00:00:00"/>
    <s v="C006"/>
    <x v="91"/>
    <x v="1"/>
    <x v="3"/>
    <s v="Lagos"/>
    <s v="Ikeja"/>
    <s v="P012"/>
    <x v="0"/>
    <s v="Paper"/>
    <s v="Paper Model 2"/>
    <n v="481.46"/>
    <n v="8"/>
    <n v="0"/>
    <x v="3981"/>
    <n v="2024"/>
    <x v="4"/>
    <n v="0.24998961492128111"/>
    <s v="Profit"/>
    <s v="Small Order"/>
  </r>
  <r>
    <s v="O04381"/>
    <x v="400"/>
    <d v="2023-06-27T00:00:00"/>
    <s v="C087"/>
    <x v="11"/>
    <x v="1"/>
    <x v="2"/>
    <s v="Enugu"/>
    <s v="Enugu"/>
    <s v="P010"/>
    <x v="2"/>
    <s v="Tables"/>
    <s v="Tables Model 5"/>
    <n v="1628.21"/>
    <n v="5"/>
    <n v="0.05"/>
    <x v="3982"/>
    <n v="2023"/>
    <x v="10"/>
    <n v="0.20999748189729828"/>
    <s v="Profit"/>
    <s v="Large Order"/>
  </r>
  <r>
    <s v="O04382"/>
    <x v="552"/>
    <d v="2023-08-04T00:00:00"/>
    <s v="C096"/>
    <x v="23"/>
    <x v="2"/>
    <x v="1"/>
    <s v="Kaduna"/>
    <s v="Kaduna"/>
    <s v="P026"/>
    <x v="1"/>
    <s v="Accessories"/>
    <s v="Accessories Model 1"/>
    <n v="876.09"/>
    <n v="7"/>
    <n v="0.05"/>
    <x v="3983"/>
    <n v="2023"/>
    <x v="0"/>
    <n v="0.21000125557876473"/>
    <s v="Profit"/>
    <s v="Small Order"/>
  </r>
  <r>
    <s v="O04383"/>
    <x v="27"/>
    <d v="2023-07-09T00:00:00"/>
    <s v="C040"/>
    <x v="52"/>
    <x v="0"/>
    <x v="0"/>
    <s v="Rivers"/>
    <s v="Port Harcourt"/>
    <s v="P002"/>
    <x v="2"/>
    <s v="Chairs"/>
    <s v="Chairs Model 2"/>
    <n v="635.89"/>
    <n v="2"/>
    <n v="0"/>
    <x v="3984"/>
    <n v="2023"/>
    <x v="1"/>
    <n v="0.24999606850241393"/>
    <s v="Profit"/>
    <s v="Small Order"/>
  </r>
  <r>
    <s v="O04384"/>
    <x v="165"/>
    <d v="2023-10-13T00:00:00"/>
    <s v="C059"/>
    <x v="60"/>
    <x v="0"/>
    <x v="1"/>
    <s v="Kaduna"/>
    <s v="Kaduna"/>
    <s v="P003"/>
    <x v="2"/>
    <s v="Chairs"/>
    <s v="Chairs Model 3"/>
    <n v="174.11"/>
    <n v="8"/>
    <n v="0.2"/>
    <x v="3985"/>
    <n v="2023"/>
    <x v="6"/>
    <n v="9.0000574349549126E-2"/>
    <s v="Profit"/>
    <s v="Small Order"/>
  </r>
  <r>
    <s v="O04385"/>
    <x v="600"/>
    <d v="2024-02-28T00:00:00"/>
    <s v="C098"/>
    <x v="14"/>
    <x v="0"/>
    <x v="2"/>
    <s v="Enugu"/>
    <s v="Enugu"/>
    <s v="P027"/>
    <x v="1"/>
    <s v="Accessories"/>
    <s v="Accessories Model 2"/>
    <n v="1073.06"/>
    <n v="9"/>
    <n v="0.3"/>
    <x v="3986"/>
    <n v="2024"/>
    <x v="8"/>
    <n v="9.9994408513969409E-3"/>
    <s v="Profit"/>
    <s v="Large Order"/>
  </r>
  <r>
    <s v="O04386"/>
    <x v="270"/>
    <d v="2023-02-10T00:00:00"/>
    <s v="C045"/>
    <x v="8"/>
    <x v="2"/>
    <x v="3"/>
    <s v="Lagos"/>
    <s v="Ikeja"/>
    <s v="P004"/>
    <x v="2"/>
    <s v="Chairs"/>
    <s v="Chairs Model 4"/>
    <n v="1575.54"/>
    <n v="1"/>
    <n v="0.05"/>
    <x v="3987"/>
    <n v="2023"/>
    <x v="8"/>
    <n v="0.20999784200972366"/>
    <s v="Profit"/>
    <s v="Large Order"/>
  </r>
  <r>
    <s v="O04387"/>
    <x v="511"/>
    <d v="2024-06-20T00:00:00"/>
    <s v="C016"/>
    <x v="61"/>
    <x v="2"/>
    <x v="1"/>
    <s v="Kaduna"/>
    <s v="Kaduna"/>
    <s v="P026"/>
    <x v="1"/>
    <s v="Accessories"/>
    <s v="Accessories Model 1"/>
    <n v="82.42"/>
    <n v="4"/>
    <n v="0.2"/>
    <x v="3444"/>
    <n v="2024"/>
    <x v="10"/>
    <n v="9.0026692550351853E-2"/>
    <s v="Profit"/>
    <s v="Small Order"/>
  </r>
  <r>
    <s v="O04388"/>
    <x v="322"/>
    <d v="2024-12-28T00:00:00"/>
    <s v="C040"/>
    <x v="52"/>
    <x v="0"/>
    <x v="2"/>
    <s v="Enugu"/>
    <s v="Enugu"/>
    <s v="P004"/>
    <x v="2"/>
    <s v="Chairs"/>
    <s v="Chairs Model 4"/>
    <n v="1803.14"/>
    <n v="3"/>
    <n v="0"/>
    <x v="3988"/>
    <n v="2024"/>
    <x v="5"/>
    <n v="0.25000277294053708"/>
    <s v="Profit"/>
    <s v="Large Order"/>
  </r>
  <r>
    <s v="O04389"/>
    <x v="640"/>
    <d v="2023-05-13T00:00:00"/>
    <s v="C056"/>
    <x v="17"/>
    <x v="0"/>
    <x v="3"/>
    <s v="Lagos"/>
    <s v="Ikeja"/>
    <s v="P005"/>
    <x v="2"/>
    <s v="Chairs"/>
    <s v="Chairs Model 5"/>
    <n v="912.13"/>
    <n v="2"/>
    <n v="0.2"/>
    <x v="3989"/>
    <n v="2023"/>
    <x v="2"/>
    <n v="8.9998136230581172E-2"/>
    <s v="Profit"/>
    <s v="Small Order"/>
  </r>
  <r>
    <s v="O04390"/>
    <x v="107"/>
    <d v="2024-07-28T00:00:00"/>
    <s v="C065"/>
    <x v="68"/>
    <x v="1"/>
    <x v="3"/>
    <s v="Lagos"/>
    <s v="Ikeja"/>
    <s v="P028"/>
    <x v="1"/>
    <s v="Accessories"/>
    <s v="Accessories Model 3"/>
    <n v="206.61"/>
    <n v="5"/>
    <n v="0.05"/>
    <x v="3990"/>
    <n v="2024"/>
    <x v="1"/>
    <n v="0.21000919606989013"/>
    <s v="Profit"/>
    <s v="Small Order"/>
  </r>
  <r>
    <s v="O04391"/>
    <x v="593"/>
    <d v="2023-04-25T00:00:00"/>
    <s v="C066"/>
    <x v="63"/>
    <x v="1"/>
    <x v="3"/>
    <s v="Lagos"/>
    <s v="Ikeja"/>
    <s v="P005"/>
    <x v="2"/>
    <s v="Chairs"/>
    <s v="Chairs Model 5"/>
    <n v="780.04"/>
    <n v="7"/>
    <n v="0.05"/>
    <x v="3991"/>
    <n v="2023"/>
    <x v="4"/>
    <n v="0.21000205117686274"/>
    <s v="Profit"/>
    <s v="Small Order"/>
  </r>
  <r>
    <s v="O04392"/>
    <x v="42"/>
    <d v="2023-11-10T00:00:00"/>
    <s v="C076"/>
    <x v="42"/>
    <x v="2"/>
    <x v="3"/>
    <s v="Lagos"/>
    <s v="Ikeja"/>
    <s v="P008"/>
    <x v="2"/>
    <s v="Tables"/>
    <s v="Tables Model 3"/>
    <n v="524.13"/>
    <n v="7"/>
    <n v="0.2"/>
    <x v="3992"/>
    <n v="2023"/>
    <x v="9"/>
    <n v="8.9996756529868549E-2"/>
    <s v="Profit"/>
    <s v="Small Order"/>
  </r>
  <r>
    <s v="O04393"/>
    <x v="469"/>
    <d v="2023-05-02T00:00:00"/>
    <s v="C074"/>
    <x v="37"/>
    <x v="0"/>
    <x v="3"/>
    <s v="Lagos"/>
    <s v="Ikeja"/>
    <s v="P021"/>
    <x v="1"/>
    <s v="Phones"/>
    <s v="Phones Model 1"/>
    <n v="1634.52"/>
    <n v="10"/>
    <n v="0.05"/>
    <x v="3993"/>
    <n v="2023"/>
    <x v="4"/>
    <n v="0.21000048944032498"/>
    <s v="Profit"/>
    <s v="Large Order"/>
  </r>
  <r>
    <s v="O04394"/>
    <x v="393"/>
    <d v="2024-03-27T00:00:00"/>
    <s v="C084"/>
    <x v="53"/>
    <x v="0"/>
    <x v="1"/>
    <s v="Kaduna"/>
    <s v="Kaduna"/>
    <s v="P012"/>
    <x v="0"/>
    <s v="Paper"/>
    <s v="Paper Model 2"/>
    <n v="1282.17"/>
    <n v="5"/>
    <n v="0.3"/>
    <x v="3506"/>
    <n v="2024"/>
    <x v="3"/>
    <n v="9.998674122776231E-3"/>
    <s v="Profit"/>
    <s v="Large Order"/>
  </r>
  <r>
    <s v="O04395"/>
    <x v="482"/>
    <d v="2023-11-27T00:00:00"/>
    <s v="C066"/>
    <x v="63"/>
    <x v="1"/>
    <x v="2"/>
    <s v="Enugu"/>
    <s v="Enugu"/>
    <s v="P004"/>
    <x v="2"/>
    <s v="Chairs"/>
    <s v="Chairs Model 4"/>
    <n v="1771.77"/>
    <n v="7"/>
    <n v="0.2"/>
    <x v="3994"/>
    <n v="2023"/>
    <x v="9"/>
    <n v="9.000039508514085E-2"/>
    <s v="Profit"/>
    <s v="Large Order"/>
  </r>
  <r>
    <s v="O04396"/>
    <x v="663"/>
    <d v="2023-11-30T00:00:00"/>
    <s v="C063"/>
    <x v="10"/>
    <x v="0"/>
    <x v="0"/>
    <s v="Rivers"/>
    <s v="Port Harcourt"/>
    <s v="P015"/>
    <x v="0"/>
    <s v="Paper"/>
    <s v="Paper Model 5"/>
    <n v="1598.49"/>
    <n v="7"/>
    <n v="0.05"/>
    <x v="3995"/>
    <n v="2023"/>
    <x v="9"/>
    <n v="0.20999818578783727"/>
    <s v="Profit"/>
    <s v="Large Order"/>
  </r>
  <r>
    <s v="O04397"/>
    <x v="260"/>
    <d v="2023-07-27T00:00:00"/>
    <s v="C097"/>
    <x v="94"/>
    <x v="2"/>
    <x v="3"/>
    <s v="Lagos"/>
    <s v="Ikeja"/>
    <s v="P017"/>
    <x v="0"/>
    <s v="Binders"/>
    <s v="Binders Model 2"/>
    <n v="1116.6400000000001"/>
    <n v="7"/>
    <n v="0.3"/>
    <x v="3996"/>
    <n v="2023"/>
    <x v="1"/>
    <n v="1.0003223957587046E-2"/>
    <s v="Profit"/>
    <s v="Large Order"/>
  </r>
  <r>
    <s v="O04398"/>
    <x v="528"/>
    <d v="2023-11-11T00:00:00"/>
    <s v="C056"/>
    <x v="17"/>
    <x v="0"/>
    <x v="2"/>
    <s v="Enugu"/>
    <s v="Enugu"/>
    <s v="P015"/>
    <x v="0"/>
    <s v="Paper"/>
    <s v="Paper Model 5"/>
    <n v="133.76"/>
    <n v="2"/>
    <n v="0.3"/>
    <x v="2889"/>
    <n v="2023"/>
    <x v="9"/>
    <n v="1.0017942583732059E-2"/>
    <s v="Profit"/>
    <s v="Small Order"/>
  </r>
  <r>
    <s v="O04399"/>
    <x v="33"/>
    <d v="2023-04-11T00:00:00"/>
    <s v="C084"/>
    <x v="53"/>
    <x v="0"/>
    <x v="0"/>
    <s v="Rivers"/>
    <s v="Port Harcourt"/>
    <s v="P027"/>
    <x v="1"/>
    <s v="Accessories"/>
    <s v="Accessories Model 2"/>
    <n v="214.99"/>
    <n v="5"/>
    <n v="0.2"/>
    <x v="584"/>
    <n v="2023"/>
    <x v="4"/>
    <n v="9.000418624122053E-2"/>
    <s v="Profit"/>
    <s v="Small Order"/>
  </r>
  <r>
    <s v="O04400"/>
    <x v="254"/>
    <d v="2023-11-27T00:00:00"/>
    <s v="C079"/>
    <x v="6"/>
    <x v="2"/>
    <x v="2"/>
    <s v="Enugu"/>
    <s v="Enugu"/>
    <s v="P020"/>
    <x v="0"/>
    <s v="Binders"/>
    <s v="Binders Model 5"/>
    <n v="710.32"/>
    <n v="9"/>
    <n v="0.2"/>
    <x v="1799"/>
    <n v="2023"/>
    <x v="9"/>
    <n v="9.0001689379434618E-2"/>
    <s v="Profit"/>
    <s v="Small Order"/>
  </r>
  <r>
    <s v="O04401"/>
    <x v="631"/>
    <d v="2024-03-28T00:00:00"/>
    <s v="C025"/>
    <x v="87"/>
    <x v="0"/>
    <x v="3"/>
    <s v="Lagos"/>
    <s v="Ikeja"/>
    <s v="P004"/>
    <x v="2"/>
    <s v="Chairs"/>
    <s v="Chairs Model 4"/>
    <n v="1582.69"/>
    <n v="3"/>
    <n v="0.05"/>
    <x v="3997"/>
    <n v="2024"/>
    <x v="3"/>
    <n v="0.20999690400520632"/>
    <s v="Profit"/>
    <s v="Large Order"/>
  </r>
  <r>
    <s v="O04402"/>
    <x v="325"/>
    <d v="2023-07-24T00:00:00"/>
    <s v="C004"/>
    <x v="33"/>
    <x v="1"/>
    <x v="3"/>
    <s v="Lagos"/>
    <s v="Ikeja"/>
    <s v="P029"/>
    <x v="1"/>
    <s v="Accessories"/>
    <s v="Accessories Model 4"/>
    <n v="1796.92"/>
    <n v="2"/>
    <n v="0.05"/>
    <x v="3998"/>
    <n v="2023"/>
    <x v="1"/>
    <n v="0.20999821917503284"/>
    <s v="Profit"/>
    <s v="Large Order"/>
  </r>
  <r>
    <s v="O04403"/>
    <x v="413"/>
    <d v="2024-10-26T00:00:00"/>
    <s v="C076"/>
    <x v="42"/>
    <x v="2"/>
    <x v="3"/>
    <s v="Lagos"/>
    <s v="Ikeja"/>
    <s v="P023"/>
    <x v="1"/>
    <s v="Phones"/>
    <s v="Phones Model 3"/>
    <n v="434.19"/>
    <n v="5"/>
    <n v="0.05"/>
    <x v="3999"/>
    <n v="2024"/>
    <x v="6"/>
    <n v="0.21000023031391787"/>
    <s v="Profit"/>
    <s v="Small Order"/>
  </r>
  <r>
    <s v="O04404"/>
    <x v="616"/>
    <d v="2023-09-17T00:00:00"/>
    <s v="C013"/>
    <x v="86"/>
    <x v="0"/>
    <x v="1"/>
    <s v="Kaduna"/>
    <s v="Kaduna"/>
    <s v="P020"/>
    <x v="0"/>
    <s v="Binders"/>
    <s v="Binders Model 5"/>
    <n v="908.41"/>
    <n v="5"/>
    <n v="0.1"/>
    <x v="4000"/>
    <n v="2023"/>
    <x v="11"/>
    <n v="0.17000033024735528"/>
    <s v="Profit"/>
    <s v="Small Order"/>
  </r>
  <r>
    <s v="O04405"/>
    <x v="186"/>
    <d v="2024-08-29T00:00:00"/>
    <s v="C011"/>
    <x v="1"/>
    <x v="1"/>
    <x v="0"/>
    <s v="Rivers"/>
    <s v="Port Harcourt"/>
    <s v="P007"/>
    <x v="2"/>
    <s v="Tables"/>
    <s v="Tables Model 2"/>
    <n v="1235.33"/>
    <n v="5"/>
    <n v="0.2"/>
    <x v="4001"/>
    <n v="2024"/>
    <x v="0"/>
    <n v="9.0000242850088646E-2"/>
    <s v="Profit"/>
    <s v="Large Order"/>
  </r>
  <r>
    <s v="O04406"/>
    <x v="249"/>
    <d v="2024-09-19T00:00:00"/>
    <s v="C002"/>
    <x v="19"/>
    <x v="2"/>
    <x v="3"/>
    <s v="Lagos"/>
    <s v="Ikeja"/>
    <s v="P011"/>
    <x v="0"/>
    <s v="Paper"/>
    <s v="Paper Model 1"/>
    <n v="1005.22"/>
    <n v="2"/>
    <n v="0.1"/>
    <x v="4002"/>
    <n v="2024"/>
    <x v="11"/>
    <n v="0.17000258649847794"/>
    <s v="Profit"/>
    <s v="Large Order"/>
  </r>
  <r>
    <s v="O04407"/>
    <x v="535"/>
    <d v="2024-07-30T00:00:00"/>
    <s v="C074"/>
    <x v="37"/>
    <x v="0"/>
    <x v="2"/>
    <s v="Enugu"/>
    <s v="Enugu"/>
    <s v="P015"/>
    <x v="0"/>
    <s v="Paper"/>
    <s v="Paper Model 5"/>
    <n v="1263.53"/>
    <n v="1"/>
    <n v="0.2"/>
    <x v="4003"/>
    <n v="2024"/>
    <x v="1"/>
    <n v="9.0001820297104143E-2"/>
    <s v="Profit"/>
    <s v="Large Order"/>
  </r>
  <r>
    <s v="O04408"/>
    <x v="478"/>
    <d v="2024-07-17T00:00:00"/>
    <s v="C031"/>
    <x v="90"/>
    <x v="1"/>
    <x v="1"/>
    <s v="Kaduna"/>
    <s v="Kaduna"/>
    <s v="P006"/>
    <x v="2"/>
    <s v="Tables"/>
    <s v="Tables Model 1"/>
    <n v="1855.43"/>
    <n v="5"/>
    <n v="0.05"/>
    <x v="4004"/>
    <n v="2024"/>
    <x v="1"/>
    <n v="0.20999983831241273"/>
    <s v="Profit"/>
    <s v="Large Order"/>
  </r>
  <r>
    <s v="O04409"/>
    <x v="357"/>
    <d v="2024-07-03T00:00:00"/>
    <s v="C075"/>
    <x v="97"/>
    <x v="0"/>
    <x v="2"/>
    <s v="Enugu"/>
    <s v="Enugu"/>
    <s v="P030"/>
    <x v="1"/>
    <s v="Accessories"/>
    <s v="Accessories Model 5"/>
    <n v="1312.44"/>
    <n v="9"/>
    <n v="0.3"/>
    <x v="3162"/>
    <n v="2024"/>
    <x v="10"/>
    <n v="9.9966474657889118E-3"/>
    <s v="Profit"/>
    <s v="Large Order"/>
  </r>
  <r>
    <s v="O04410"/>
    <x v="333"/>
    <d v="2023-02-16T00:00:00"/>
    <s v="C082"/>
    <x v="20"/>
    <x v="2"/>
    <x v="3"/>
    <s v="Lagos"/>
    <s v="Ikeja"/>
    <s v="P002"/>
    <x v="2"/>
    <s v="Chairs"/>
    <s v="Chairs Model 2"/>
    <n v="32.46"/>
    <n v="8"/>
    <n v="0.3"/>
    <x v="3433"/>
    <n v="2023"/>
    <x v="8"/>
    <n v="9.8582871226124465E-3"/>
    <s v="Profit"/>
    <s v="Small Order"/>
  </r>
  <r>
    <s v="O04411"/>
    <x v="143"/>
    <d v="2024-09-09T00:00:00"/>
    <s v="C055"/>
    <x v="46"/>
    <x v="1"/>
    <x v="1"/>
    <s v="Kaduna"/>
    <s v="Kaduna"/>
    <s v="P023"/>
    <x v="1"/>
    <s v="Phones"/>
    <s v="Phones Model 3"/>
    <n v="1586.08"/>
    <n v="3"/>
    <n v="0.3"/>
    <x v="481"/>
    <n v="2024"/>
    <x v="11"/>
    <n v="9.9994956118228586E-3"/>
    <s v="Profit"/>
    <s v="Large Order"/>
  </r>
  <r>
    <s v="O04412"/>
    <x v="636"/>
    <d v="2024-03-22T00:00:00"/>
    <s v="C094"/>
    <x v="31"/>
    <x v="1"/>
    <x v="3"/>
    <s v="Lagos"/>
    <s v="Ikeja"/>
    <s v="P006"/>
    <x v="2"/>
    <s v="Tables"/>
    <s v="Tables Model 1"/>
    <n v="466.92"/>
    <n v="2"/>
    <n v="0.1"/>
    <x v="4005"/>
    <n v="2024"/>
    <x v="3"/>
    <n v="0.17000771010023127"/>
    <s v="Profit"/>
    <s v="Small Order"/>
  </r>
  <r>
    <s v="O04413"/>
    <x v="675"/>
    <d v="2024-11-09T00:00:00"/>
    <s v="C027"/>
    <x v="15"/>
    <x v="2"/>
    <x v="1"/>
    <s v="Kaduna"/>
    <s v="Kaduna"/>
    <s v="P016"/>
    <x v="0"/>
    <s v="Binders"/>
    <s v="Binders Model 1"/>
    <n v="845.14"/>
    <n v="10"/>
    <n v="0.05"/>
    <x v="4006"/>
    <n v="2024"/>
    <x v="9"/>
    <n v="0.21000070994154812"/>
    <s v="Profit"/>
    <s v="Small Order"/>
  </r>
  <r>
    <s v="O04414"/>
    <x v="400"/>
    <d v="2023-06-26T00:00:00"/>
    <s v="C059"/>
    <x v="60"/>
    <x v="0"/>
    <x v="3"/>
    <s v="Lagos"/>
    <s v="Ikeja"/>
    <s v="P019"/>
    <x v="0"/>
    <s v="Binders"/>
    <s v="Binders Model 4"/>
    <n v="802.86"/>
    <n v="8"/>
    <n v="0.2"/>
    <x v="4007"/>
    <n v="2023"/>
    <x v="10"/>
    <n v="9.0003238422639076E-2"/>
    <s v="Profit"/>
    <s v="Small Order"/>
  </r>
  <r>
    <s v="O04415"/>
    <x v="4"/>
    <d v="2024-07-07T00:00:00"/>
    <s v="C068"/>
    <x v="7"/>
    <x v="1"/>
    <x v="0"/>
    <s v="Rivers"/>
    <s v="Port Harcourt"/>
    <s v="P016"/>
    <x v="0"/>
    <s v="Binders"/>
    <s v="Binders Model 1"/>
    <n v="458.27"/>
    <n v="7"/>
    <n v="0.05"/>
    <x v="4008"/>
    <n v="2024"/>
    <x v="1"/>
    <n v="0.21000720099504658"/>
    <s v="Profit"/>
    <s v="Small Order"/>
  </r>
  <r>
    <s v="O04416"/>
    <x v="35"/>
    <d v="2024-09-11T00:00:00"/>
    <s v="C019"/>
    <x v="36"/>
    <x v="2"/>
    <x v="3"/>
    <s v="Lagos"/>
    <s v="Ikeja"/>
    <s v="P021"/>
    <x v="1"/>
    <s v="Phones"/>
    <s v="Phones Model 1"/>
    <n v="1109.1099999999999"/>
    <n v="8"/>
    <n v="0.3"/>
    <x v="4009"/>
    <n v="2024"/>
    <x v="11"/>
    <n v="9.9990082137930425E-3"/>
    <s v="Profit"/>
    <s v="Large Order"/>
  </r>
  <r>
    <s v="O04417"/>
    <x v="519"/>
    <d v="2023-08-14T00:00:00"/>
    <s v="C017"/>
    <x v="41"/>
    <x v="1"/>
    <x v="1"/>
    <s v="Kaduna"/>
    <s v="Kaduna"/>
    <s v="P003"/>
    <x v="2"/>
    <s v="Chairs"/>
    <s v="Chairs Model 3"/>
    <n v="1656.16"/>
    <n v="6"/>
    <n v="0"/>
    <x v="389"/>
    <n v="2023"/>
    <x v="0"/>
    <n v="0.25"/>
    <s v="Profit"/>
    <s v="Large Order"/>
  </r>
  <r>
    <s v="O04418"/>
    <x v="107"/>
    <d v="2024-07-25T00:00:00"/>
    <s v="C051"/>
    <x v="67"/>
    <x v="1"/>
    <x v="3"/>
    <s v="Lagos"/>
    <s v="Ikeja"/>
    <s v="P002"/>
    <x v="2"/>
    <s v="Chairs"/>
    <s v="Chairs Model 2"/>
    <n v="1483.6"/>
    <n v="5"/>
    <n v="0"/>
    <x v="4010"/>
    <n v="2024"/>
    <x v="1"/>
    <n v="0.25"/>
    <s v="Profit"/>
    <s v="Large Order"/>
  </r>
  <r>
    <s v="O04419"/>
    <x v="178"/>
    <d v="2023-06-15T00:00:00"/>
    <s v="C013"/>
    <x v="86"/>
    <x v="0"/>
    <x v="2"/>
    <s v="Enugu"/>
    <s v="Enugu"/>
    <s v="P016"/>
    <x v="0"/>
    <s v="Binders"/>
    <s v="Binders Model 1"/>
    <n v="233.1"/>
    <n v="10"/>
    <n v="0.1"/>
    <x v="4011"/>
    <n v="2023"/>
    <x v="10"/>
    <n v="0.17001287001287002"/>
    <s v="Profit"/>
    <s v="Small Order"/>
  </r>
  <r>
    <s v="O04420"/>
    <x v="586"/>
    <d v="2023-11-21T00:00:00"/>
    <s v="C090"/>
    <x v="93"/>
    <x v="2"/>
    <x v="2"/>
    <s v="Enugu"/>
    <s v="Enugu"/>
    <s v="P004"/>
    <x v="2"/>
    <s v="Chairs"/>
    <s v="Chairs Model 4"/>
    <n v="307.75"/>
    <n v="1"/>
    <n v="0.05"/>
    <x v="4012"/>
    <n v="2023"/>
    <x v="9"/>
    <n v="0.21000812347684808"/>
    <s v="Profit"/>
    <s v="Small Order"/>
  </r>
  <r>
    <s v="O04421"/>
    <x v="62"/>
    <d v="2023-05-07T00:00:00"/>
    <s v="C013"/>
    <x v="86"/>
    <x v="0"/>
    <x v="2"/>
    <s v="Enugu"/>
    <s v="Enugu"/>
    <s v="P010"/>
    <x v="2"/>
    <s v="Tables"/>
    <s v="Tables Model 5"/>
    <n v="858.43"/>
    <n v="8"/>
    <n v="0.1"/>
    <x v="4013"/>
    <n v="2023"/>
    <x v="2"/>
    <n v="0.16999638875621775"/>
    <s v="Profit"/>
    <s v="Small Order"/>
  </r>
  <r>
    <s v="O04422"/>
    <x v="685"/>
    <d v="2024-01-01T00:00:00"/>
    <s v="C098"/>
    <x v="14"/>
    <x v="0"/>
    <x v="2"/>
    <s v="Enugu"/>
    <s v="Enugu"/>
    <s v="P017"/>
    <x v="0"/>
    <s v="Binders"/>
    <s v="Binders Model 2"/>
    <n v="201.63"/>
    <n v="3"/>
    <n v="0.3"/>
    <x v="4014"/>
    <n v="2023"/>
    <x v="5"/>
    <n v="1.0018350443882358E-2"/>
    <s v="Profit"/>
    <s v="Small Order"/>
  </r>
  <r>
    <s v="O04423"/>
    <x v="220"/>
    <d v="2023-01-13T00:00:00"/>
    <s v="C021"/>
    <x v="73"/>
    <x v="2"/>
    <x v="2"/>
    <s v="Enugu"/>
    <s v="Enugu"/>
    <s v="P019"/>
    <x v="0"/>
    <s v="Binders"/>
    <s v="Binders Model 4"/>
    <n v="768.68"/>
    <n v="3"/>
    <n v="0.2"/>
    <x v="1488"/>
    <n v="2023"/>
    <x v="7"/>
    <n v="8.9998438882239698E-2"/>
    <s v="Profit"/>
    <s v="Small Order"/>
  </r>
  <r>
    <s v="O04424"/>
    <x v="532"/>
    <d v="2023-05-29T00:00:00"/>
    <s v="C096"/>
    <x v="23"/>
    <x v="2"/>
    <x v="1"/>
    <s v="Kaduna"/>
    <s v="Kaduna"/>
    <s v="P025"/>
    <x v="1"/>
    <s v="Phones"/>
    <s v="Phones Model 5"/>
    <n v="1583.23"/>
    <n v="6"/>
    <n v="0.2"/>
    <x v="4015"/>
    <n v="2023"/>
    <x v="2"/>
    <n v="8.9999557865881777E-2"/>
    <s v="Profit"/>
    <s v="Large Order"/>
  </r>
  <r>
    <s v="O04425"/>
    <x v="360"/>
    <d v="2024-06-13T00:00:00"/>
    <s v="C096"/>
    <x v="23"/>
    <x v="2"/>
    <x v="1"/>
    <s v="Kaduna"/>
    <s v="Kaduna"/>
    <s v="P020"/>
    <x v="0"/>
    <s v="Binders"/>
    <s v="Binders Model 5"/>
    <n v="409.85"/>
    <n v="7"/>
    <n v="0.3"/>
    <x v="4016"/>
    <n v="2024"/>
    <x v="10"/>
    <n v="1.0003659875564229E-2"/>
    <s v="Profit"/>
    <s v="Small Order"/>
  </r>
  <r>
    <s v="O04426"/>
    <x v="130"/>
    <d v="2023-11-25T00:00:00"/>
    <s v="C016"/>
    <x v="61"/>
    <x v="2"/>
    <x v="1"/>
    <s v="Kaduna"/>
    <s v="Kaduna"/>
    <s v="P012"/>
    <x v="0"/>
    <s v="Paper"/>
    <s v="Paper Model 2"/>
    <n v="1180.5"/>
    <n v="10"/>
    <n v="0.3"/>
    <x v="1348"/>
    <n v="2023"/>
    <x v="9"/>
    <n v="1.0004235493434986E-2"/>
    <s v="Profit"/>
    <s v="Large Order"/>
  </r>
  <r>
    <s v="O04427"/>
    <x v="436"/>
    <d v="2024-08-15T00:00:00"/>
    <s v="C033"/>
    <x v="16"/>
    <x v="2"/>
    <x v="3"/>
    <s v="Lagos"/>
    <s v="Ikeja"/>
    <s v="P006"/>
    <x v="2"/>
    <s v="Tables"/>
    <s v="Tables Model 1"/>
    <n v="1355.17"/>
    <n v="1"/>
    <n v="0.1"/>
    <x v="4017"/>
    <n v="2024"/>
    <x v="0"/>
    <n v="0.17000081170628037"/>
    <s v="Profit"/>
    <s v="Large Order"/>
  </r>
  <r>
    <s v="O04428"/>
    <x v="694"/>
    <d v="2023-09-10T00:00:00"/>
    <s v="C056"/>
    <x v="17"/>
    <x v="0"/>
    <x v="1"/>
    <s v="Kaduna"/>
    <s v="Kaduna"/>
    <s v="P009"/>
    <x v="2"/>
    <s v="Tables"/>
    <s v="Tables Model 4"/>
    <n v="1662.7"/>
    <n v="5"/>
    <n v="0.2"/>
    <x v="4018"/>
    <n v="2023"/>
    <x v="11"/>
    <n v="8.9998195705779743E-2"/>
    <s v="Profit"/>
    <s v="Large Order"/>
  </r>
  <r>
    <s v="O04429"/>
    <x v="62"/>
    <d v="2023-05-07T00:00:00"/>
    <s v="C064"/>
    <x v="76"/>
    <x v="2"/>
    <x v="1"/>
    <s v="Kaduna"/>
    <s v="Kaduna"/>
    <s v="P029"/>
    <x v="1"/>
    <s v="Accessories"/>
    <s v="Accessories Model 4"/>
    <n v="1378.93"/>
    <n v="8"/>
    <n v="0.05"/>
    <x v="4019"/>
    <n v="2023"/>
    <x v="2"/>
    <n v="0.21000340843987728"/>
    <s v="Profit"/>
    <s v="Large Order"/>
  </r>
  <r>
    <s v="O04430"/>
    <x v="701"/>
    <d v="2023-07-06T00:00:00"/>
    <s v="C039"/>
    <x v="0"/>
    <x v="0"/>
    <x v="2"/>
    <s v="Enugu"/>
    <s v="Enugu"/>
    <s v="P012"/>
    <x v="0"/>
    <s v="Paper"/>
    <s v="Paper Model 2"/>
    <n v="1679.11"/>
    <n v="7"/>
    <n v="0"/>
    <x v="4020"/>
    <n v="2023"/>
    <x v="10"/>
    <n v="0.2500014888839921"/>
    <s v="Profit"/>
    <s v="Large Order"/>
  </r>
  <r>
    <s v="O04431"/>
    <x v="631"/>
    <d v="2024-03-29T00:00:00"/>
    <s v="C083"/>
    <x v="71"/>
    <x v="1"/>
    <x v="2"/>
    <s v="Enugu"/>
    <s v="Enugu"/>
    <s v="P026"/>
    <x v="1"/>
    <s v="Accessories"/>
    <s v="Accessories Model 1"/>
    <n v="1417.71"/>
    <n v="8"/>
    <n v="0.2"/>
    <x v="4021"/>
    <n v="2024"/>
    <x v="3"/>
    <n v="8.9997249084791675E-2"/>
    <s v="Profit"/>
    <s v="Large Order"/>
  </r>
  <r>
    <s v="O04432"/>
    <x v="354"/>
    <d v="2023-12-09T00:00:00"/>
    <s v="C061"/>
    <x v="62"/>
    <x v="2"/>
    <x v="0"/>
    <s v="Rivers"/>
    <s v="Port Harcourt"/>
    <s v="P030"/>
    <x v="1"/>
    <s v="Accessories"/>
    <s v="Accessories Model 5"/>
    <n v="1078.46"/>
    <n v="1"/>
    <n v="0.2"/>
    <x v="4022"/>
    <n v="2023"/>
    <x v="5"/>
    <n v="8.9998701852641735E-2"/>
    <s v="Profit"/>
    <s v="Large Order"/>
  </r>
  <r>
    <s v="O04433"/>
    <x v="197"/>
    <d v="2023-09-10T00:00:00"/>
    <s v="C090"/>
    <x v="93"/>
    <x v="2"/>
    <x v="1"/>
    <s v="Kaduna"/>
    <s v="Kaduna"/>
    <s v="P012"/>
    <x v="0"/>
    <s v="Paper"/>
    <s v="Paper Model 2"/>
    <n v="1770.62"/>
    <n v="4"/>
    <n v="0.05"/>
    <x v="4023"/>
    <n v="2023"/>
    <x v="11"/>
    <n v="0.2099998870452158"/>
    <s v="Profit"/>
    <s v="Large Order"/>
  </r>
  <r>
    <s v="O04434"/>
    <x v="2"/>
    <d v="2023-05-05T00:00:00"/>
    <s v="C030"/>
    <x v="22"/>
    <x v="1"/>
    <x v="3"/>
    <s v="Lagos"/>
    <s v="Ikeja"/>
    <s v="P004"/>
    <x v="2"/>
    <s v="Chairs"/>
    <s v="Chairs Model 4"/>
    <n v="1096.98"/>
    <n v="6"/>
    <n v="0.2"/>
    <x v="4024"/>
    <n v="2023"/>
    <x v="2"/>
    <n v="9.0001640868566435E-2"/>
    <s v="Profit"/>
    <s v="Large Order"/>
  </r>
  <r>
    <s v="O04435"/>
    <x v="157"/>
    <d v="2023-11-19T00:00:00"/>
    <s v="C081"/>
    <x v="69"/>
    <x v="0"/>
    <x v="2"/>
    <s v="Enugu"/>
    <s v="Enugu"/>
    <s v="P014"/>
    <x v="0"/>
    <s v="Paper"/>
    <s v="Paper Model 4"/>
    <n v="194.27"/>
    <n v="8"/>
    <n v="0"/>
    <x v="4025"/>
    <n v="2023"/>
    <x v="9"/>
    <n v="0.25001286868790856"/>
    <s v="Profit"/>
    <s v="Small Order"/>
  </r>
  <r>
    <s v="O04436"/>
    <x v="578"/>
    <d v="2024-06-09T00:00:00"/>
    <s v="C033"/>
    <x v="16"/>
    <x v="2"/>
    <x v="1"/>
    <s v="Kaduna"/>
    <s v="Kaduna"/>
    <s v="P020"/>
    <x v="0"/>
    <s v="Binders"/>
    <s v="Binders Model 5"/>
    <n v="905.44"/>
    <n v="5"/>
    <n v="0.2"/>
    <x v="4026"/>
    <n v="2024"/>
    <x v="10"/>
    <n v="9.0000441774165038E-2"/>
    <s v="Profit"/>
    <s v="Small Order"/>
  </r>
  <r>
    <s v="O04437"/>
    <x v="234"/>
    <d v="2023-03-22T00:00:00"/>
    <s v="C042"/>
    <x v="49"/>
    <x v="1"/>
    <x v="2"/>
    <s v="Enugu"/>
    <s v="Enugu"/>
    <s v="P015"/>
    <x v="0"/>
    <s v="Paper"/>
    <s v="Paper Model 5"/>
    <n v="481.66"/>
    <n v="6"/>
    <n v="0.05"/>
    <x v="4027"/>
    <n v="2023"/>
    <x v="3"/>
    <n v="0.21000290661462442"/>
    <s v="Profit"/>
    <s v="Small Order"/>
  </r>
  <r>
    <s v="O04438"/>
    <x v="400"/>
    <d v="2023-06-29T00:00:00"/>
    <s v="C083"/>
    <x v="71"/>
    <x v="1"/>
    <x v="0"/>
    <s v="Rivers"/>
    <s v="Port Harcourt"/>
    <s v="P023"/>
    <x v="1"/>
    <s v="Phones"/>
    <s v="Phones Model 3"/>
    <n v="25.08"/>
    <n v="10"/>
    <n v="0.2"/>
    <x v="4028"/>
    <n v="2023"/>
    <x v="10"/>
    <n v="9.0111642743221684E-2"/>
    <s v="Profit"/>
    <s v="Small Order"/>
  </r>
  <r>
    <s v="O04439"/>
    <x v="383"/>
    <d v="2023-07-13T00:00:00"/>
    <s v="C020"/>
    <x v="12"/>
    <x v="0"/>
    <x v="2"/>
    <s v="Enugu"/>
    <s v="Enugu"/>
    <s v="P018"/>
    <x v="0"/>
    <s v="Binders"/>
    <s v="Binders Model 3"/>
    <n v="1176.77"/>
    <n v="10"/>
    <n v="0.3"/>
    <x v="1673"/>
    <n v="2023"/>
    <x v="1"/>
    <n v="1.0001954502579093E-2"/>
    <s v="Profit"/>
    <s v="Large Order"/>
  </r>
  <r>
    <s v="O04440"/>
    <x v="585"/>
    <d v="2023-01-19T00:00:00"/>
    <s v="C070"/>
    <x v="3"/>
    <x v="2"/>
    <x v="3"/>
    <s v="Lagos"/>
    <s v="Ikeja"/>
    <s v="P016"/>
    <x v="0"/>
    <s v="Binders"/>
    <s v="Binders Model 1"/>
    <n v="334.87"/>
    <n v="9"/>
    <n v="0"/>
    <x v="4029"/>
    <n v="2023"/>
    <x v="7"/>
    <n v="0.25000746558365933"/>
    <s v="Profit"/>
    <s v="Small Order"/>
  </r>
  <r>
    <s v="O04441"/>
    <x v="421"/>
    <d v="2023-12-15T00:00:00"/>
    <s v="C056"/>
    <x v="17"/>
    <x v="0"/>
    <x v="2"/>
    <s v="Enugu"/>
    <s v="Enugu"/>
    <s v="P016"/>
    <x v="0"/>
    <s v="Binders"/>
    <s v="Binders Model 1"/>
    <n v="1259.71"/>
    <n v="5"/>
    <n v="0"/>
    <x v="4030"/>
    <n v="2023"/>
    <x v="5"/>
    <n v="0.25000198458375339"/>
    <s v="Profit"/>
    <s v="Large Order"/>
  </r>
  <r>
    <s v="O04442"/>
    <x v="554"/>
    <d v="2024-06-23T00:00:00"/>
    <s v="C098"/>
    <x v="14"/>
    <x v="0"/>
    <x v="1"/>
    <s v="Kaduna"/>
    <s v="Kaduna"/>
    <s v="P011"/>
    <x v="0"/>
    <s v="Paper"/>
    <s v="Paper Model 1"/>
    <n v="299.19"/>
    <n v="3"/>
    <n v="0.3"/>
    <x v="4031"/>
    <n v="2024"/>
    <x v="10"/>
    <n v="9.9936495203716714E-3"/>
    <s v="Profit"/>
    <s v="Small Order"/>
  </r>
  <r>
    <s v="O04443"/>
    <x v="251"/>
    <d v="2023-07-24T00:00:00"/>
    <s v="C061"/>
    <x v="62"/>
    <x v="2"/>
    <x v="0"/>
    <s v="Rivers"/>
    <s v="Port Harcourt"/>
    <s v="P021"/>
    <x v="1"/>
    <s v="Phones"/>
    <s v="Phones Model 1"/>
    <n v="1256.57"/>
    <n v="4"/>
    <n v="0.2"/>
    <x v="4032"/>
    <n v="2023"/>
    <x v="1"/>
    <n v="8.9998965437659673E-2"/>
    <s v="Profit"/>
    <s v="Large Order"/>
  </r>
  <r>
    <s v="O04444"/>
    <x v="718"/>
    <d v="2024-08-07T00:00:00"/>
    <s v="C077"/>
    <x v="59"/>
    <x v="1"/>
    <x v="1"/>
    <s v="Kaduna"/>
    <s v="Kaduna"/>
    <s v="P008"/>
    <x v="2"/>
    <s v="Tables"/>
    <s v="Tables Model 3"/>
    <n v="1552.7"/>
    <n v="7"/>
    <n v="0.1"/>
    <x v="4033"/>
    <n v="2024"/>
    <x v="0"/>
    <n v="0.1700006440394152"/>
    <s v="Profit"/>
    <s v="Large Order"/>
  </r>
  <r>
    <s v="O04445"/>
    <x v="81"/>
    <d v="2024-09-17T00:00:00"/>
    <s v="C029"/>
    <x v="38"/>
    <x v="2"/>
    <x v="0"/>
    <s v="Rivers"/>
    <s v="Port Harcourt"/>
    <s v="P007"/>
    <x v="2"/>
    <s v="Tables"/>
    <s v="Tables Model 2"/>
    <n v="1168.03"/>
    <n v="4"/>
    <n v="0.1"/>
    <x v="4034"/>
    <n v="2024"/>
    <x v="11"/>
    <n v="0.17000419509772866"/>
    <s v="Profit"/>
    <s v="Large Order"/>
  </r>
  <r>
    <s v="O04446"/>
    <x v="559"/>
    <d v="2024-09-06T00:00:00"/>
    <s v="C050"/>
    <x v="4"/>
    <x v="1"/>
    <x v="0"/>
    <s v="Rivers"/>
    <s v="Port Harcourt"/>
    <s v="P029"/>
    <x v="1"/>
    <s v="Accessories"/>
    <s v="Accessories Model 4"/>
    <n v="124.64"/>
    <n v="4"/>
    <n v="0.2"/>
    <x v="1345"/>
    <n v="2024"/>
    <x v="11"/>
    <n v="9.001925545571246E-2"/>
    <s v="Profit"/>
    <s v="Small Order"/>
  </r>
  <r>
    <s v="O04447"/>
    <x v="332"/>
    <d v="2023-04-12T00:00:00"/>
    <s v="C002"/>
    <x v="19"/>
    <x v="2"/>
    <x v="2"/>
    <s v="Enugu"/>
    <s v="Enugu"/>
    <s v="P029"/>
    <x v="1"/>
    <s v="Accessories"/>
    <s v="Accessories Model 4"/>
    <n v="1827.82"/>
    <n v="7"/>
    <n v="0.2"/>
    <x v="4035"/>
    <n v="2023"/>
    <x v="4"/>
    <n v="8.9997921020669433E-2"/>
    <s v="Profit"/>
    <s v="Large Order"/>
  </r>
  <r>
    <s v="O04448"/>
    <x v="160"/>
    <d v="2024-02-15T00:00:00"/>
    <s v="C031"/>
    <x v="90"/>
    <x v="1"/>
    <x v="0"/>
    <s v="Rivers"/>
    <s v="Port Harcourt"/>
    <s v="P003"/>
    <x v="2"/>
    <s v="Chairs"/>
    <s v="Chairs Model 3"/>
    <n v="1201.18"/>
    <n v="5"/>
    <n v="0"/>
    <x v="4036"/>
    <n v="2024"/>
    <x v="8"/>
    <n v="0.25000416257346941"/>
    <s v="Profit"/>
    <s v="Large Order"/>
  </r>
  <r>
    <s v="O04449"/>
    <x v="518"/>
    <d v="2023-06-07T00:00:00"/>
    <s v="C077"/>
    <x v="59"/>
    <x v="1"/>
    <x v="0"/>
    <s v="Rivers"/>
    <s v="Port Harcourt"/>
    <s v="P023"/>
    <x v="1"/>
    <s v="Phones"/>
    <s v="Phones Model 3"/>
    <n v="766.08"/>
    <n v="3"/>
    <n v="0.2"/>
    <x v="4037"/>
    <n v="2023"/>
    <x v="10"/>
    <n v="9.0003654970760238E-2"/>
    <s v="Profit"/>
    <s v="Small Order"/>
  </r>
  <r>
    <s v="O04450"/>
    <x v="639"/>
    <d v="2024-12-08T00:00:00"/>
    <s v="C043"/>
    <x v="81"/>
    <x v="1"/>
    <x v="2"/>
    <s v="Enugu"/>
    <s v="Enugu"/>
    <s v="P030"/>
    <x v="1"/>
    <s v="Accessories"/>
    <s v="Accessories Model 5"/>
    <n v="863.06"/>
    <n v="9"/>
    <n v="0.1"/>
    <x v="4038"/>
    <n v="2024"/>
    <x v="5"/>
    <n v="0.16999976826640095"/>
    <s v="Profit"/>
    <s v="Small Order"/>
  </r>
  <r>
    <s v="O04451"/>
    <x v="469"/>
    <d v="2023-04-29T00:00:00"/>
    <s v="C014"/>
    <x v="45"/>
    <x v="2"/>
    <x v="2"/>
    <s v="Enugu"/>
    <s v="Enugu"/>
    <s v="P018"/>
    <x v="0"/>
    <s v="Binders"/>
    <s v="Binders Model 3"/>
    <n v="549.36"/>
    <n v="3"/>
    <n v="0.2"/>
    <x v="4039"/>
    <n v="2023"/>
    <x v="4"/>
    <n v="8.9995631280034946E-2"/>
    <s v="Profit"/>
    <s v="Small Order"/>
  </r>
  <r>
    <s v="O04452"/>
    <x v="483"/>
    <d v="2024-01-14T00:00:00"/>
    <s v="C047"/>
    <x v="30"/>
    <x v="0"/>
    <x v="3"/>
    <s v="Lagos"/>
    <s v="Ikeja"/>
    <s v="P022"/>
    <x v="1"/>
    <s v="Phones"/>
    <s v="Phones Model 2"/>
    <n v="1375.4"/>
    <n v="1"/>
    <n v="0.3"/>
    <x v="2228"/>
    <n v="2024"/>
    <x v="7"/>
    <n v="9.997091755125781E-3"/>
    <s v="Profit"/>
    <s v="Large Order"/>
  </r>
  <r>
    <s v="O04453"/>
    <x v="409"/>
    <d v="2024-02-10T00:00:00"/>
    <s v="C054"/>
    <x v="80"/>
    <x v="0"/>
    <x v="0"/>
    <s v="Rivers"/>
    <s v="Port Harcourt"/>
    <s v="P015"/>
    <x v="0"/>
    <s v="Paper"/>
    <s v="Paper Model 5"/>
    <n v="1499.28"/>
    <n v="4"/>
    <n v="0.3"/>
    <x v="4040"/>
    <n v="2024"/>
    <x v="8"/>
    <n v="9.9981324369030466E-3"/>
    <s v="Profit"/>
    <s v="Large Order"/>
  </r>
  <r>
    <s v="O04454"/>
    <x v="441"/>
    <d v="2024-08-07T00:00:00"/>
    <s v="C097"/>
    <x v="94"/>
    <x v="2"/>
    <x v="2"/>
    <s v="Enugu"/>
    <s v="Enugu"/>
    <s v="P007"/>
    <x v="2"/>
    <s v="Tables"/>
    <s v="Tables Model 2"/>
    <n v="680.63"/>
    <n v="5"/>
    <n v="0.1"/>
    <x v="4041"/>
    <n v="2024"/>
    <x v="0"/>
    <n v="0.17000426075841499"/>
    <s v="Profit"/>
    <s v="Small Order"/>
  </r>
  <r>
    <s v="O04455"/>
    <x v="392"/>
    <d v="2023-10-02T00:00:00"/>
    <s v="C099"/>
    <x v="13"/>
    <x v="1"/>
    <x v="1"/>
    <s v="Kaduna"/>
    <s v="Kaduna"/>
    <s v="P014"/>
    <x v="0"/>
    <s v="Paper"/>
    <s v="Paper Model 4"/>
    <n v="492.58"/>
    <n v="4"/>
    <n v="0"/>
    <x v="4042"/>
    <n v="2023"/>
    <x v="11"/>
    <n v="0.24998984936457022"/>
    <s v="Profit"/>
    <s v="Small Order"/>
  </r>
  <r>
    <s v="O04456"/>
    <x v="35"/>
    <d v="2024-09-14T00:00:00"/>
    <s v="C010"/>
    <x v="35"/>
    <x v="2"/>
    <x v="3"/>
    <s v="Lagos"/>
    <s v="Ikeja"/>
    <s v="P004"/>
    <x v="2"/>
    <s v="Chairs"/>
    <s v="Chairs Model 4"/>
    <n v="1035.28"/>
    <n v="8"/>
    <n v="0.05"/>
    <x v="4043"/>
    <n v="2024"/>
    <x v="11"/>
    <n v="0.2100011591067151"/>
    <s v="Profit"/>
    <s v="Large Order"/>
  </r>
  <r>
    <s v="O04457"/>
    <x v="225"/>
    <d v="2024-05-03T00:00:00"/>
    <s v="C061"/>
    <x v="62"/>
    <x v="2"/>
    <x v="2"/>
    <s v="Enugu"/>
    <s v="Enugu"/>
    <s v="P015"/>
    <x v="0"/>
    <s v="Paper"/>
    <s v="Paper Model 5"/>
    <n v="769.33"/>
    <n v="4"/>
    <n v="0.2"/>
    <x v="4044"/>
    <n v="2024"/>
    <x v="4"/>
    <n v="9.0000389949696474E-2"/>
    <s v="Profit"/>
    <s v="Small Order"/>
  </r>
  <r>
    <s v="O04458"/>
    <x v="270"/>
    <d v="2023-02-10T00:00:00"/>
    <s v="C046"/>
    <x v="75"/>
    <x v="0"/>
    <x v="3"/>
    <s v="Lagos"/>
    <s v="Ikeja"/>
    <s v="P024"/>
    <x v="1"/>
    <s v="Phones"/>
    <s v="Phones Model 4"/>
    <n v="71.14"/>
    <n v="1"/>
    <n v="0"/>
    <x v="4045"/>
    <n v="2023"/>
    <x v="8"/>
    <n v="0.25007028394714648"/>
    <s v="Profit"/>
    <s v="Small Order"/>
  </r>
  <r>
    <s v="O04459"/>
    <x v="594"/>
    <d v="2024-04-05T00:00:00"/>
    <s v="C048"/>
    <x v="55"/>
    <x v="1"/>
    <x v="3"/>
    <s v="Lagos"/>
    <s v="Ikeja"/>
    <s v="P024"/>
    <x v="1"/>
    <s v="Phones"/>
    <s v="Phones Model 4"/>
    <n v="810"/>
    <n v="8"/>
    <n v="0.3"/>
    <x v="3504"/>
    <n v="2024"/>
    <x v="3"/>
    <n v="0.01"/>
    <s v="Profit"/>
    <s v="Small Order"/>
  </r>
  <r>
    <s v="O04460"/>
    <x v="123"/>
    <d v="2023-06-04T00:00:00"/>
    <s v="C022"/>
    <x v="85"/>
    <x v="1"/>
    <x v="0"/>
    <s v="Rivers"/>
    <s v="Port Harcourt"/>
    <s v="P007"/>
    <x v="2"/>
    <s v="Tables"/>
    <s v="Tables Model 2"/>
    <n v="1575.5"/>
    <n v="6"/>
    <n v="0.05"/>
    <x v="4046"/>
    <n v="2023"/>
    <x v="2"/>
    <n v="0.20999682640431611"/>
    <s v="Profit"/>
    <s v="Large Order"/>
  </r>
  <r>
    <s v="O04461"/>
    <x v="163"/>
    <d v="2023-12-06T00:00:00"/>
    <s v="C019"/>
    <x v="36"/>
    <x v="2"/>
    <x v="1"/>
    <s v="Kaduna"/>
    <s v="Kaduna"/>
    <s v="P014"/>
    <x v="0"/>
    <s v="Paper"/>
    <s v="Paper Model 4"/>
    <n v="207.78"/>
    <n v="9"/>
    <n v="0.3"/>
    <x v="4047"/>
    <n v="2023"/>
    <x v="5"/>
    <n v="1.0010588122052171E-2"/>
    <s v="Profit"/>
    <s v="Small Order"/>
  </r>
  <r>
    <s v="O04462"/>
    <x v="710"/>
    <d v="2024-05-27T00:00:00"/>
    <s v="C055"/>
    <x v="46"/>
    <x v="1"/>
    <x v="1"/>
    <s v="Kaduna"/>
    <s v="Kaduna"/>
    <s v="P030"/>
    <x v="1"/>
    <s v="Accessories"/>
    <s v="Accessories Model 5"/>
    <n v="282.62"/>
    <n v="1"/>
    <n v="0.3"/>
    <x v="4048"/>
    <n v="2024"/>
    <x v="2"/>
    <n v="1.0013445616021513E-2"/>
    <s v="Profit"/>
    <s v="Small Order"/>
  </r>
  <r>
    <s v="O04463"/>
    <x v="207"/>
    <d v="2023-07-27T00:00:00"/>
    <s v="C008"/>
    <x v="32"/>
    <x v="2"/>
    <x v="2"/>
    <s v="Enugu"/>
    <s v="Enugu"/>
    <s v="P008"/>
    <x v="2"/>
    <s v="Tables"/>
    <s v="Tables Model 3"/>
    <n v="1889.78"/>
    <n v="4"/>
    <n v="0.1"/>
    <x v="4049"/>
    <n v="2023"/>
    <x v="1"/>
    <n v="0.1699986241784758"/>
    <s v="Profit"/>
    <s v="Large Order"/>
  </r>
  <r>
    <s v="O04464"/>
    <x v="432"/>
    <d v="2024-09-17T00:00:00"/>
    <s v="C097"/>
    <x v="94"/>
    <x v="2"/>
    <x v="2"/>
    <s v="Enugu"/>
    <s v="Enugu"/>
    <s v="P023"/>
    <x v="1"/>
    <s v="Phones"/>
    <s v="Phones Model 3"/>
    <n v="1727.83"/>
    <n v="10"/>
    <n v="0.3"/>
    <x v="4050"/>
    <n v="2024"/>
    <x v="11"/>
    <n v="1.0000983893091335E-2"/>
    <s v="Profit"/>
    <s v="Large Order"/>
  </r>
  <r>
    <s v="O04465"/>
    <x v="465"/>
    <d v="2024-03-24T00:00:00"/>
    <s v="C004"/>
    <x v="33"/>
    <x v="1"/>
    <x v="3"/>
    <s v="Lagos"/>
    <s v="Ikeja"/>
    <s v="P015"/>
    <x v="0"/>
    <s v="Paper"/>
    <s v="Paper Model 5"/>
    <n v="1471.38"/>
    <n v="2"/>
    <n v="0.3"/>
    <x v="4051"/>
    <n v="2024"/>
    <x v="3"/>
    <n v="9.9974173904769665E-3"/>
    <s v="Profit"/>
    <s v="Large Order"/>
  </r>
  <r>
    <s v="O04466"/>
    <x v="693"/>
    <d v="2023-01-12T00:00:00"/>
    <s v="C078"/>
    <x v="98"/>
    <x v="2"/>
    <x v="3"/>
    <s v="Lagos"/>
    <s v="Ikeja"/>
    <s v="P025"/>
    <x v="1"/>
    <s v="Phones"/>
    <s v="Phones Model 5"/>
    <n v="917.59"/>
    <n v="8"/>
    <n v="0.3"/>
    <x v="4052"/>
    <n v="2023"/>
    <x v="7"/>
    <n v="1.0004468226549984E-2"/>
    <s v="Profit"/>
    <s v="Small Order"/>
  </r>
  <r>
    <s v="O04467"/>
    <x v="188"/>
    <d v="2023-03-26T00:00:00"/>
    <s v="C013"/>
    <x v="86"/>
    <x v="0"/>
    <x v="0"/>
    <s v="Rivers"/>
    <s v="Port Harcourt"/>
    <s v="P022"/>
    <x v="1"/>
    <s v="Phones"/>
    <s v="Phones Model 2"/>
    <n v="1170.07"/>
    <n v="7"/>
    <n v="0.05"/>
    <x v="4053"/>
    <n v="2023"/>
    <x v="3"/>
    <n v="0.20999598314630749"/>
    <s v="Profit"/>
    <s v="Large Order"/>
  </r>
  <r>
    <s v="O04468"/>
    <x v="53"/>
    <d v="2023-09-17T00:00:00"/>
    <s v="C060"/>
    <x v="89"/>
    <x v="1"/>
    <x v="3"/>
    <s v="Lagos"/>
    <s v="Ikeja"/>
    <s v="P005"/>
    <x v="2"/>
    <s v="Chairs"/>
    <s v="Chairs Model 5"/>
    <n v="1961.8"/>
    <n v="2"/>
    <n v="0.05"/>
    <x v="4054"/>
    <n v="2023"/>
    <x v="11"/>
    <n v="0.21000101947191357"/>
    <s v="Profit"/>
    <s v="Large Order"/>
  </r>
  <r>
    <s v="O04469"/>
    <x v="415"/>
    <d v="2024-04-09T00:00:00"/>
    <s v="C055"/>
    <x v="46"/>
    <x v="1"/>
    <x v="1"/>
    <s v="Kaduna"/>
    <s v="Kaduna"/>
    <s v="P025"/>
    <x v="1"/>
    <s v="Phones"/>
    <s v="Phones Model 5"/>
    <n v="649.45000000000005"/>
    <n v="2"/>
    <n v="0.3"/>
    <x v="4055"/>
    <n v="2024"/>
    <x v="4"/>
    <n v="9.9930710601277995E-3"/>
    <s v="Profit"/>
    <s v="Small Order"/>
  </r>
  <r>
    <s v="O04470"/>
    <x v="202"/>
    <d v="2024-01-03T00:00:00"/>
    <s v="C012"/>
    <x v="34"/>
    <x v="2"/>
    <x v="3"/>
    <s v="Lagos"/>
    <s v="Ikeja"/>
    <s v="P025"/>
    <x v="1"/>
    <s v="Phones"/>
    <s v="Phones Model 5"/>
    <n v="523.64"/>
    <n v="1"/>
    <n v="0.1"/>
    <x v="4056"/>
    <n v="2023"/>
    <x v="5"/>
    <n v="0.17000229165075242"/>
    <s v="Profit"/>
    <s v="Small Order"/>
  </r>
  <r>
    <s v="O04471"/>
    <x v="717"/>
    <d v="2024-04-09T00:00:00"/>
    <s v="C029"/>
    <x v="38"/>
    <x v="2"/>
    <x v="3"/>
    <s v="Lagos"/>
    <s v="Ikeja"/>
    <s v="P016"/>
    <x v="0"/>
    <s v="Binders"/>
    <s v="Binders Model 1"/>
    <n v="359.06"/>
    <n v="7"/>
    <n v="0"/>
    <x v="4057"/>
    <n v="2024"/>
    <x v="4"/>
    <n v="0.25001392524926197"/>
    <s v="Profit"/>
    <s v="Small Order"/>
  </r>
  <r>
    <s v="O04472"/>
    <x v="573"/>
    <d v="2023-01-17T00:00:00"/>
    <s v="C045"/>
    <x v="8"/>
    <x v="2"/>
    <x v="3"/>
    <s v="Lagos"/>
    <s v="Ikeja"/>
    <s v="P030"/>
    <x v="1"/>
    <s v="Accessories"/>
    <s v="Accessories Model 5"/>
    <n v="1450.46"/>
    <n v="4"/>
    <n v="0.3"/>
    <x v="5"/>
    <n v="2023"/>
    <x v="7"/>
    <n v="9.9968285923086458E-3"/>
    <s v="Profit"/>
    <s v="Large Order"/>
  </r>
  <r>
    <s v="O04473"/>
    <x v="429"/>
    <d v="2023-09-03T00:00:00"/>
    <s v="C031"/>
    <x v="90"/>
    <x v="1"/>
    <x v="1"/>
    <s v="Kaduna"/>
    <s v="Kaduna"/>
    <s v="P026"/>
    <x v="1"/>
    <s v="Accessories"/>
    <s v="Accessories Model 1"/>
    <n v="624.77"/>
    <n v="3"/>
    <n v="0.2"/>
    <x v="4058"/>
    <n v="2023"/>
    <x v="0"/>
    <n v="9.000112041231173E-2"/>
    <s v="Profit"/>
    <s v="Small Order"/>
  </r>
  <r>
    <s v="O04474"/>
    <x v="728"/>
    <d v="2023-06-12T00:00:00"/>
    <s v="C013"/>
    <x v="86"/>
    <x v="0"/>
    <x v="0"/>
    <s v="Rivers"/>
    <s v="Port Harcourt"/>
    <s v="P028"/>
    <x v="1"/>
    <s v="Accessories"/>
    <s v="Accessories Model 3"/>
    <n v="432.92"/>
    <n v="4"/>
    <n v="0.05"/>
    <x v="4059"/>
    <n v="2023"/>
    <x v="10"/>
    <n v="0.20999260833410327"/>
    <s v="Profit"/>
    <s v="Small Order"/>
  </r>
  <r>
    <s v="O04475"/>
    <x v="621"/>
    <d v="2024-10-21T00:00:00"/>
    <s v="C025"/>
    <x v="87"/>
    <x v="0"/>
    <x v="2"/>
    <s v="Enugu"/>
    <s v="Enugu"/>
    <s v="P011"/>
    <x v="0"/>
    <s v="Paper"/>
    <s v="Paper Model 1"/>
    <n v="1092.8699999999999"/>
    <n v="5"/>
    <n v="0"/>
    <x v="4060"/>
    <n v="2024"/>
    <x v="6"/>
    <n v="0.25000228755478698"/>
    <s v="Profit"/>
    <s v="Large Order"/>
  </r>
  <r>
    <s v="O04476"/>
    <x v="597"/>
    <d v="2023-12-12T00:00:00"/>
    <s v="C079"/>
    <x v="6"/>
    <x v="2"/>
    <x v="1"/>
    <s v="Kaduna"/>
    <s v="Kaduna"/>
    <s v="P013"/>
    <x v="0"/>
    <s v="Paper"/>
    <s v="Paper Model 3"/>
    <n v="813.9"/>
    <n v="10"/>
    <n v="0.1"/>
    <x v="4061"/>
    <n v="2023"/>
    <x v="5"/>
    <n v="0.1699963140434943"/>
    <s v="Profit"/>
    <s v="Small Order"/>
  </r>
  <r>
    <s v="O04477"/>
    <x v="99"/>
    <d v="2024-09-09T00:00:00"/>
    <s v="C030"/>
    <x v="22"/>
    <x v="1"/>
    <x v="1"/>
    <s v="Kaduna"/>
    <s v="Kaduna"/>
    <s v="P022"/>
    <x v="1"/>
    <s v="Phones"/>
    <s v="Phones Model 2"/>
    <n v="1688.62"/>
    <n v="10"/>
    <n v="0"/>
    <x v="4062"/>
    <n v="2024"/>
    <x v="11"/>
    <n v="0.24999703900226219"/>
    <s v="Profit"/>
    <s v="Large Order"/>
  </r>
  <r>
    <s v="O04478"/>
    <x v="728"/>
    <d v="2023-06-16T00:00:00"/>
    <s v="C063"/>
    <x v="10"/>
    <x v="0"/>
    <x v="3"/>
    <s v="Lagos"/>
    <s v="Ikeja"/>
    <s v="P026"/>
    <x v="1"/>
    <s v="Accessories"/>
    <s v="Accessories Model 1"/>
    <n v="1579.18"/>
    <n v="8"/>
    <n v="0.05"/>
    <x v="4063"/>
    <n v="2023"/>
    <x v="10"/>
    <n v="0.21000139312807911"/>
    <s v="Profit"/>
    <s v="Large Order"/>
  </r>
  <r>
    <s v="O04479"/>
    <x v="39"/>
    <d v="2023-07-15T00:00:00"/>
    <s v="C014"/>
    <x v="45"/>
    <x v="2"/>
    <x v="0"/>
    <s v="Rivers"/>
    <s v="Port Harcourt"/>
    <s v="P001"/>
    <x v="2"/>
    <s v="Chairs"/>
    <s v="Chairs Model 1"/>
    <n v="1734.75"/>
    <n v="10"/>
    <n v="0.3"/>
    <x v="4064"/>
    <n v="2023"/>
    <x v="1"/>
    <n v="1.0001441129845801E-2"/>
    <s v="Profit"/>
    <s v="Large Order"/>
  </r>
  <r>
    <s v="O04480"/>
    <x v="40"/>
    <d v="2023-07-23T00:00:00"/>
    <s v="C055"/>
    <x v="46"/>
    <x v="1"/>
    <x v="3"/>
    <s v="Lagos"/>
    <s v="Ikeja"/>
    <s v="P018"/>
    <x v="0"/>
    <s v="Binders"/>
    <s v="Binders Model 3"/>
    <n v="326.14999999999998"/>
    <n v="9"/>
    <n v="0"/>
    <x v="4065"/>
    <n v="2023"/>
    <x v="1"/>
    <n v="0.250007665184731"/>
    <s v="Profit"/>
    <s v="Small Order"/>
  </r>
  <r>
    <s v="O04481"/>
    <x v="131"/>
    <d v="2023-11-05T00:00:00"/>
    <s v="C028"/>
    <x v="92"/>
    <x v="1"/>
    <x v="3"/>
    <s v="Lagos"/>
    <s v="Ikeja"/>
    <s v="P021"/>
    <x v="1"/>
    <s v="Phones"/>
    <s v="Phones Model 1"/>
    <n v="724.9"/>
    <n v="2"/>
    <n v="0.1"/>
    <x v="4066"/>
    <n v="2023"/>
    <x v="6"/>
    <n v="0.1699958614981377"/>
    <s v="Profit"/>
    <s v="Small Order"/>
  </r>
  <r>
    <s v="O04482"/>
    <x v="640"/>
    <d v="2023-05-14T00:00:00"/>
    <s v="C010"/>
    <x v="35"/>
    <x v="2"/>
    <x v="0"/>
    <s v="Rivers"/>
    <s v="Port Harcourt"/>
    <s v="P005"/>
    <x v="2"/>
    <s v="Chairs"/>
    <s v="Chairs Model 5"/>
    <n v="1094.4000000000001"/>
    <n v="7"/>
    <n v="0.1"/>
    <x v="4067"/>
    <n v="2023"/>
    <x v="2"/>
    <n v="0.17000182748538012"/>
    <s v="Profit"/>
    <s v="Large Order"/>
  </r>
  <r>
    <s v="O04483"/>
    <x v="371"/>
    <d v="2023-04-26T00:00:00"/>
    <s v="C030"/>
    <x v="22"/>
    <x v="1"/>
    <x v="0"/>
    <s v="Rivers"/>
    <s v="Port Harcourt"/>
    <s v="P030"/>
    <x v="1"/>
    <s v="Accessories"/>
    <s v="Accessories Model 5"/>
    <n v="1907.72"/>
    <n v="6"/>
    <n v="0.05"/>
    <x v="4068"/>
    <n v="2023"/>
    <x v="4"/>
    <n v="0.20999937097687291"/>
    <s v="Profit"/>
    <s v="Large Order"/>
  </r>
  <r>
    <s v="O04484"/>
    <x v="502"/>
    <d v="2024-10-27T00:00:00"/>
    <s v="C049"/>
    <x v="82"/>
    <x v="2"/>
    <x v="2"/>
    <s v="Enugu"/>
    <s v="Enugu"/>
    <s v="P030"/>
    <x v="1"/>
    <s v="Accessories"/>
    <s v="Accessories Model 5"/>
    <n v="197.89"/>
    <n v="6"/>
    <n v="0.3"/>
    <x v="4069"/>
    <n v="2024"/>
    <x v="6"/>
    <n v="1.000555864369094E-2"/>
    <s v="Profit"/>
    <s v="Small Order"/>
  </r>
  <r>
    <s v="O04485"/>
    <x v="105"/>
    <d v="2024-04-17T00:00:00"/>
    <s v="C080"/>
    <x v="56"/>
    <x v="0"/>
    <x v="0"/>
    <s v="Rivers"/>
    <s v="Port Harcourt"/>
    <s v="P017"/>
    <x v="0"/>
    <s v="Binders"/>
    <s v="Binders Model 2"/>
    <n v="221.53"/>
    <n v="5"/>
    <n v="0"/>
    <x v="4070"/>
    <n v="2024"/>
    <x v="4"/>
    <n v="0.24998871484674762"/>
    <s v="Profit"/>
    <s v="Small Order"/>
  </r>
  <r>
    <s v="O04486"/>
    <x v="564"/>
    <d v="2024-10-25T00:00:00"/>
    <s v="C029"/>
    <x v="38"/>
    <x v="2"/>
    <x v="0"/>
    <s v="Rivers"/>
    <s v="Port Harcourt"/>
    <s v="P018"/>
    <x v="0"/>
    <s v="Binders"/>
    <s v="Binders Model 3"/>
    <n v="1686.2"/>
    <n v="6"/>
    <n v="0.3"/>
    <x v="2049"/>
    <n v="2024"/>
    <x v="6"/>
    <n v="9.9988139010793488E-3"/>
    <s v="Profit"/>
    <s v="Large Order"/>
  </r>
  <r>
    <s v="O04487"/>
    <x v="458"/>
    <d v="2023-10-27T00:00:00"/>
    <s v="C060"/>
    <x v="89"/>
    <x v="1"/>
    <x v="3"/>
    <s v="Lagos"/>
    <s v="Ikeja"/>
    <s v="P001"/>
    <x v="2"/>
    <s v="Chairs"/>
    <s v="Chairs Model 1"/>
    <n v="1623.67"/>
    <n v="1"/>
    <n v="0.05"/>
    <x v="4071"/>
    <n v="2023"/>
    <x v="6"/>
    <n v="0.20999956887791238"/>
    <s v="Profit"/>
    <s v="Large Order"/>
  </r>
  <r>
    <s v="O04488"/>
    <x v="595"/>
    <d v="2023-10-27T00:00:00"/>
    <s v="C052"/>
    <x v="99"/>
    <x v="1"/>
    <x v="0"/>
    <s v="Rivers"/>
    <s v="Port Harcourt"/>
    <s v="P026"/>
    <x v="1"/>
    <s v="Accessories"/>
    <s v="Accessories Model 1"/>
    <n v="198.91"/>
    <n v="2"/>
    <n v="0"/>
    <x v="4072"/>
    <n v="2023"/>
    <x v="6"/>
    <n v="0.25001256849831582"/>
    <s v="Profit"/>
    <s v="Small Order"/>
  </r>
  <r>
    <s v="O04489"/>
    <x v="115"/>
    <d v="2024-11-18T00:00:00"/>
    <s v="C066"/>
    <x v="63"/>
    <x v="1"/>
    <x v="3"/>
    <s v="Lagos"/>
    <s v="Ikeja"/>
    <s v="P025"/>
    <x v="1"/>
    <s v="Phones"/>
    <s v="Phones Model 5"/>
    <n v="1256.32"/>
    <n v="3"/>
    <n v="0"/>
    <x v="4073"/>
    <n v="2024"/>
    <x v="9"/>
    <n v="0.25"/>
    <s v="Profit"/>
    <s v="Large Order"/>
  </r>
  <r>
    <s v="O04490"/>
    <x v="74"/>
    <d v="2023-05-25T00:00:00"/>
    <s v="C054"/>
    <x v="80"/>
    <x v="0"/>
    <x v="3"/>
    <s v="Lagos"/>
    <s v="Ikeja"/>
    <s v="P012"/>
    <x v="0"/>
    <s v="Paper"/>
    <s v="Paper Model 2"/>
    <n v="1131.44"/>
    <n v="3"/>
    <n v="0.3"/>
    <x v="4074"/>
    <n v="2023"/>
    <x v="2"/>
    <n v="9.996111150392421E-3"/>
    <s v="Profit"/>
    <s v="Large Order"/>
  </r>
  <r>
    <s v="O04491"/>
    <x v="359"/>
    <d v="2024-01-19T00:00:00"/>
    <s v="C083"/>
    <x v="71"/>
    <x v="1"/>
    <x v="3"/>
    <s v="Lagos"/>
    <s v="Ikeja"/>
    <s v="P017"/>
    <x v="0"/>
    <s v="Binders"/>
    <s v="Binders Model 2"/>
    <n v="1935.22"/>
    <n v="8"/>
    <n v="0.1"/>
    <x v="4075"/>
    <n v="2024"/>
    <x v="7"/>
    <n v="0.17000134351649943"/>
    <s v="Profit"/>
    <s v="Large Order"/>
  </r>
  <r>
    <s v="O04492"/>
    <x v="132"/>
    <d v="2024-07-12T00:00:00"/>
    <s v="C084"/>
    <x v="53"/>
    <x v="0"/>
    <x v="1"/>
    <s v="Kaduna"/>
    <s v="Kaduna"/>
    <s v="P021"/>
    <x v="1"/>
    <s v="Phones"/>
    <s v="Phones Model 1"/>
    <n v="1192.67"/>
    <n v="1"/>
    <n v="0.05"/>
    <x v="4076"/>
    <n v="2024"/>
    <x v="1"/>
    <n v="0.20999941308157327"/>
    <s v="Profit"/>
    <s v="Large Order"/>
  </r>
  <r>
    <s v="O04493"/>
    <x v="455"/>
    <d v="2023-03-08T00:00:00"/>
    <s v="C031"/>
    <x v="90"/>
    <x v="1"/>
    <x v="2"/>
    <s v="Enugu"/>
    <s v="Enugu"/>
    <s v="P005"/>
    <x v="2"/>
    <s v="Chairs"/>
    <s v="Chairs Model 5"/>
    <n v="205.02"/>
    <n v="6"/>
    <n v="0.1"/>
    <x v="4077"/>
    <n v="2023"/>
    <x v="3"/>
    <n v="0.16998341625207297"/>
    <s v="Profit"/>
    <s v="Small Order"/>
  </r>
  <r>
    <s v="O04494"/>
    <x v="40"/>
    <d v="2023-07-21T00:00:00"/>
    <s v="C072"/>
    <x v="2"/>
    <x v="0"/>
    <x v="1"/>
    <s v="Kaduna"/>
    <s v="Kaduna"/>
    <s v="P019"/>
    <x v="0"/>
    <s v="Binders"/>
    <s v="Binders Model 4"/>
    <n v="1585.43"/>
    <n v="7"/>
    <n v="0"/>
    <x v="4078"/>
    <n v="2023"/>
    <x v="1"/>
    <n v="0.25000157685927477"/>
    <s v="Profit"/>
    <s v="Large Order"/>
  </r>
  <r>
    <s v="O04495"/>
    <x v="425"/>
    <d v="2024-08-04T00:00:00"/>
    <s v="C043"/>
    <x v="81"/>
    <x v="1"/>
    <x v="2"/>
    <s v="Enugu"/>
    <s v="Enugu"/>
    <s v="P022"/>
    <x v="1"/>
    <s v="Phones"/>
    <s v="Phones Model 2"/>
    <n v="832.23"/>
    <n v="3"/>
    <n v="0"/>
    <x v="4079"/>
    <n v="2024"/>
    <x v="1"/>
    <n v="0.25000300397726588"/>
    <s v="Profit"/>
    <s v="Small Order"/>
  </r>
  <r>
    <s v="O04496"/>
    <x v="510"/>
    <d v="2023-08-04T00:00:00"/>
    <s v="C059"/>
    <x v="60"/>
    <x v="0"/>
    <x v="1"/>
    <s v="Kaduna"/>
    <s v="Kaduna"/>
    <s v="P020"/>
    <x v="0"/>
    <s v="Binders"/>
    <s v="Binders Model 5"/>
    <n v="422.86"/>
    <n v="10"/>
    <n v="0.3"/>
    <x v="4080"/>
    <n v="2023"/>
    <x v="0"/>
    <n v="1.000331078844062E-2"/>
    <s v="Profit"/>
    <s v="Small Order"/>
  </r>
  <r>
    <s v="O04497"/>
    <x v="647"/>
    <d v="2023-10-11T00:00:00"/>
    <s v="C076"/>
    <x v="42"/>
    <x v="2"/>
    <x v="3"/>
    <s v="Lagos"/>
    <s v="Ikeja"/>
    <s v="P029"/>
    <x v="1"/>
    <s v="Accessories"/>
    <s v="Accessories Model 4"/>
    <n v="1544.15"/>
    <n v="6"/>
    <n v="0.1"/>
    <x v="4081"/>
    <n v="2023"/>
    <x v="6"/>
    <n v="0.17000291422465433"/>
    <s v="Profit"/>
    <s v="Large Order"/>
  </r>
  <r>
    <s v="O04498"/>
    <x v="152"/>
    <d v="2023-07-21T00:00:00"/>
    <s v="C087"/>
    <x v="11"/>
    <x v="1"/>
    <x v="2"/>
    <s v="Enugu"/>
    <s v="Enugu"/>
    <s v="P003"/>
    <x v="2"/>
    <s v="Chairs"/>
    <s v="Chairs Model 3"/>
    <n v="1442.8"/>
    <n v="8"/>
    <n v="0.3"/>
    <x v="1749"/>
    <n v="2023"/>
    <x v="1"/>
    <n v="1.0001386193512615E-2"/>
    <s v="Profit"/>
    <s v="Large Order"/>
  </r>
  <r>
    <s v="O04499"/>
    <x v="580"/>
    <d v="2024-01-15T00:00:00"/>
    <s v="C083"/>
    <x v="71"/>
    <x v="1"/>
    <x v="1"/>
    <s v="Kaduna"/>
    <s v="Kaduna"/>
    <s v="P018"/>
    <x v="0"/>
    <s v="Binders"/>
    <s v="Binders Model 3"/>
    <n v="1747.32"/>
    <n v="6"/>
    <n v="0.1"/>
    <x v="4082"/>
    <n v="2024"/>
    <x v="7"/>
    <n v="0.16999748185793101"/>
    <s v="Profit"/>
    <s v="Large Order"/>
  </r>
  <r>
    <s v="O04500"/>
    <x v="92"/>
    <d v="2023-03-12T00:00:00"/>
    <s v="C001"/>
    <x v="18"/>
    <x v="0"/>
    <x v="3"/>
    <s v="Lagos"/>
    <s v="Ikeja"/>
    <s v="P025"/>
    <x v="1"/>
    <s v="Phones"/>
    <s v="Phones Model 5"/>
    <n v="366.98"/>
    <n v="8"/>
    <n v="0.2"/>
    <x v="4083"/>
    <n v="2023"/>
    <x v="3"/>
    <n v="9.0004904899449553E-2"/>
    <s v="Profit"/>
    <s v="Small Order"/>
  </r>
  <r>
    <s v="O04501"/>
    <x v="648"/>
    <d v="2024-03-13T00:00:00"/>
    <s v="C039"/>
    <x v="0"/>
    <x v="0"/>
    <x v="0"/>
    <s v="Rivers"/>
    <s v="Port Harcourt"/>
    <s v="P012"/>
    <x v="0"/>
    <s v="Paper"/>
    <s v="Paper Model 2"/>
    <n v="653.98"/>
    <n v="1"/>
    <n v="0.05"/>
    <x v="4084"/>
    <n v="2024"/>
    <x v="3"/>
    <n v="0.21000642221474664"/>
    <s v="Profit"/>
    <s v="Small Order"/>
  </r>
  <r>
    <s v="O04502"/>
    <x v="586"/>
    <d v="2023-11-20T00:00:00"/>
    <s v="C025"/>
    <x v="87"/>
    <x v="0"/>
    <x v="3"/>
    <s v="Lagos"/>
    <s v="Ikeja"/>
    <s v="P006"/>
    <x v="2"/>
    <s v="Tables"/>
    <s v="Tables Model 1"/>
    <n v="28.83"/>
    <n v="7"/>
    <n v="0.1"/>
    <x v="4085"/>
    <n v="2023"/>
    <x v="9"/>
    <n v="0.16996184530003472"/>
    <s v="Profit"/>
    <s v="Small Order"/>
  </r>
  <r>
    <s v="O04503"/>
    <x v="244"/>
    <d v="2023-08-15T00:00:00"/>
    <s v="C035"/>
    <x v="24"/>
    <x v="2"/>
    <x v="1"/>
    <s v="Kaduna"/>
    <s v="Kaduna"/>
    <s v="P027"/>
    <x v="1"/>
    <s v="Accessories"/>
    <s v="Accessories Model 2"/>
    <n v="651.70000000000005"/>
    <n v="2"/>
    <n v="0.3"/>
    <x v="4086"/>
    <n v="2023"/>
    <x v="0"/>
    <n v="1.0004603345097436E-2"/>
    <s v="Profit"/>
    <s v="Small Order"/>
  </r>
  <r>
    <s v="O04504"/>
    <x v="640"/>
    <d v="2023-05-12T00:00:00"/>
    <s v="C077"/>
    <x v="59"/>
    <x v="1"/>
    <x v="2"/>
    <s v="Enugu"/>
    <s v="Enugu"/>
    <s v="P014"/>
    <x v="0"/>
    <s v="Paper"/>
    <s v="Paper Model 4"/>
    <n v="165.83"/>
    <n v="6"/>
    <n v="0"/>
    <x v="3242"/>
    <n v="2023"/>
    <x v="2"/>
    <n v="0.25001507567991316"/>
    <s v="Profit"/>
    <s v="Small Order"/>
  </r>
  <r>
    <s v="O04505"/>
    <x v="473"/>
    <d v="2023-06-01T00:00:00"/>
    <s v="C072"/>
    <x v="2"/>
    <x v="0"/>
    <x v="3"/>
    <s v="Lagos"/>
    <s v="Ikeja"/>
    <s v="P028"/>
    <x v="1"/>
    <s v="Accessories"/>
    <s v="Accessories Model 3"/>
    <n v="1141.04"/>
    <n v="10"/>
    <n v="0.05"/>
    <x v="4087"/>
    <n v="2023"/>
    <x v="2"/>
    <n v="0.210001402229545"/>
    <s v="Profit"/>
    <s v="Large Order"/>
  </r>
  <r>
    <s v="O04506"/>
    <x v="280"/>
    <d v="2023-02-27T00:00:00"/>
    <s v="C035"/>
    <x v="24"/>
    <x v="2"/>
    <x v="3"/>
    <s v="Lagos"/>
    <s v="Ikeja"/>
    <s v="P010"/>
    <x v="2"/>
    <s v="Tables"/>
    <s v="Tables Model 5"/>
    <n v="468.19"/>
    <n v="8"/>
    <n v="0.1"/>
    <x v="4088"/>
    <n v="2023"/>
    <x v="8"/>
    <n v="0.16999508746449091"/>
    <s v="Profit"/>
    <s v="Small Order"/>
  </r>
  <r>
    <s v="O04507"/>
    <x v="584"/>
    <d v="2024-06-08T00:00:00"/>
    <s v="C003"/>
    <x v="64"/>
    <x v="0"/>
    <x v="1"/>
    <s v="Kaduna"/>
    <s v="Kaduna"/>
    <s v="P019"/>
    <x v="0"/>
    <s v="Binders"/>
    <s v="Binders Model 4"/>
    <n v="836.73"/>
    <n v="8"/>
    <n v="0"/>
    <x v="4089"/>
    <n v="2024"/>
    <x v="10"/>
    <n v="0.24999701217836101"/>
    <s v="Profit"/>
    <s v="Small Order"/>
  </r>
  <r>
    <s v="O04508"/>
    <x v="336"/>
    <d v="2024-10-05T00:00:00"/>
    <s v="C054"/>
    <x v="80"/>
    <x v="0"/>
    <x v="1"/>
    <s v="Kaduna"/>
    <s v="Kaduna"/>
    <s v="P027"/>
    <x v="1"/>
    <s v="Accessories"/>
    <s v="Accessories Model 2"/>
    <n v="143.69"/>
    <n v="7"/>
    <n v="0.3"/>
    <x v="1886"/>
    <n v="2024"/>
    <x v="11"/>
    <n v="1.0021574222284084E-2"/>
    <s v="Profit"/>
    <s v="Small Order"/>
  </r>
  <r>
    <s v="O04509"/>
    <x v="196"/>
    <d v="2023-05-04T00:00:00"/>
    <s v="C088"/>
    <x v="27"/>
    <x v="1"/>
    <x v="2"/>
    <s v="Enugu"/>
    <s v="Enugu"/>
    <s v="P022"/>
    <x v="1"/>
    <s v="Phones"/>
    <s v="Phones Model 2"/>
    <n v="1278.8"/>
    <n v="2"/>
    <n v="0.05"/>
    <x v="3513"/>
    <n v="2023"/>
    <x v="4"/>
    <n v="0.21000156396621836"/>
    <s v="Profit"/>
    <s v="Large Order"/>
  </r>
  <r>
    <s v="O04510"/>
    <x v="441"/>
    <d v="2024-08-08T00:00:00"/>
    <s v="C085"/>
    <x v="43"/>
    <x v="2"/>
    <x v="3"/>
    <s v="Lagos"/>
    <s v="Ikeja"/>
    <s v="P009"/>
    <x v="2"/>
    <s v="Tables"/>
    <s v="Tables Model 4"/>
    <n v="1975.46"/>
    <n v="1"/>
    <n v="0"/>
    <x v="4090"/>
    <n v="2024"/>
    <x v="0"/>
    <n v="0.25000253105605785"/>
    <s v="Profit"/>
    <s v="Large Order"/>
  </r>
  <r>
    <s v="O04511"/>
    <x v="515"/>
    <d v="2023-04-18T00:00:00"/>
    <s v="C035"/>
    <x v="24"/>
    <x v="2"/>
    <x v="2"/>
    <s v="Enugu"/>
    <s v="Enugu"/>
    <s v="P018"/>
    <x v="0"/>
    <s v="Binders"/>
    <s v="Binders Model 3"/>
    <n v="1454.48"/>
    <n v="3"/>
    <n v="0.3"/>
    <x v="4091"/>
    <n v="2023"/>
    <x v="4"/>
    <n v="9.9966998514933163E-3"/>
    <s v="Profit"/>
    <s v="Large Order"/>
  </r>
  <r>
    <s v="O04512"/>
    <x v="686"/>
    <d v="2024-03-07T00:00:00"/>
    <s v="C051"/>
    <x v="67"/>
    <x v="1"/>
    <x v="0"/>
    <s v="Rivers"/>
    <s v="Port Harcourt"/>
    <s v="P019"/>
    <x v="0"/>
    <s v="Binders"/>
    <s v="Binders Model 4"/>
    <n v="1607.14"/>
    <n v="9"/>
    <n v="0.3"/>
    <x v="1255"/>
    <n v="2024"/>
    <x v="3"/>
    <n v="9.9991288873402442E-3"/>
    <s v="Profit"/>
    <s v="Large Order"/>
  </r>
  <r>
    <s v="O04513"/>
    <x v="670"/>
    <d v="2023-04-23T00:00:00"/>
    <s v="C099"/>
    <x v="13"/>
    <x v="1"/>
    <x v="0"/>
    <s v="Rivers"/>
    <s v="Port Harcourt"/>
    <s v="P027"/>
    <x v="1"/>
    <s v="Accessories"/>
    <s v="Accessories Model 2"/>
    <n v="493.59"/>
    <n v="3"/>
    <n v="0.2"/>
    <x v="4092"/>
    <n v="2023"/>
    <x v="4"/>
    <n v="8.9993719483782098E-2"/>
    <s v="Profit"/>
    <s v="Small Order"/>
  </r>
  <r>
    <s v="O04514"/>
    <x v="689"/>
    <d v="2024-05-09T00:00:00"/>
    <s v="C032"/>
    <x v="48"/>
    <x v="0"/>
    <x v="2"/>
    <s v="Enugu"/>
    <s v="Enugu"/>
    <s v="P020"/>
    <x v="0"/>
    <s v="Binders"/>
    <s v="Binders Model 5"/>
    <n v="405.28"/>
    <n v="9"/>
    <n v="0.1"/>
    <x v="4093"/>
    <n v="2024"/>
    <x v="2"/>
    <n v="0.17000592183182001"/>
    <s v="Profit"/>
    <s v="Small Order"/>
  </r>
  <r>
    <s v="O04515"/>
    <x v="620"/>
    <d v="2023-04-13T00:00:00"/>
    <s v="C078"/>
    <x v="98"/>
    <x v="2"/>
    <x v="3"/>
    <s v="Lagos"/>
    <s v="Ikeja"/>
    <s v="P003"/>
    <x v="2"/>
    <s v="Chairs"/>
    <s v="Chairs Model 3"/>
    <n v="1410.22"/>
    <n v="9"/>
    <n v="0"/>
    <x v="4094"/>
    <n v="2023"/>
    <x v="4"/>
    <n v="0.250003545546085"/>
    <s v="Profit"/>
    <s v="Large Order"/>
  </r>
  <r>
    <s v="O04516"/>
    <x v="255"/>
    <d v="2023-11-29T00:00:00"/>
    <s v="C051"/>
    <x v="67"/>
    <x v="1"/>
    <x v="3"/>
    <s v="Lagos"/>
    <s v="Ikeja"/>
    <s v="P024"/>
    <x v="1"/>
    <s v="Phones"/>
    <s v="Phones Model 4"/>
    <n v="408.22"/>
    <n v="1"/>
    <n v="0.1"/>
    <x v="4095"/>
    <n v="2023"/>
    <x v="9"/>
    <n v="0.17000636911469305"/>
    <s v="Profit"/>
    <s v="Small Order"/>
  </r>
  <r>
    <s v="O04517"/>
    <x v="634"/>
    <d v="2023-08-03T00:00:00"/>
    <s v="C009"/>
    <x v="66"/>
    <x v="0"/>
    <x v="0"/>
    <s v="Rivers"/>
    <s v="Port Harcourt"/>
    <s v="P027"/>
    <x v="1"/>
    <s v="Accessories"/>
    <s v="Accessories Model 2"/>
    <n v="1349.44"/>
    <n v="5"/>
    <n v="0.05"/>
    <x v="4096"/>
    <n v="2023"/>
    <x v="1"/>
    <n v="0.20999822148446762"/>
    <s v="Profit"/>
    <s v="Large Order"/>
  </r>
  <r>
    <s v="O04518"/>
    <x v="466"/>
    <d v="2024-12-02T00:00:00"/>
    <s v="C032"/>
    <x v="48"/>
    <x v="0"/>
    <x v="3"/>
    <s v="Lagos"/>
    <s v="Ikeja"/>
    <s v="P024"/>
    <x v="1"/>
    <s v="Phones"/>
    <s v="Phones Model 4"/>
    <n v="1236.24"/>
    <n v="1"/>
    <n v="0"/>
    <x v="162"/>
    <n v="2024"/>
    <x v="9"/>
    <n v="0.25"/>
    <s v="Profit"/>
    <s v="Large Order"/>
  </r>
  <r>
    <s v="O04519"/>
    <x v="379"/>
    <d v="2024-05-15T00:00:00"/>
    <s v="C094"/>
    <x v="31"/>
    <x v="1"/>
    <x v="0"/>
    <s v="Rivers"/>
    <s v="Port Harcourt"/>
    <s v="P029"/>
    <x v="1"/>
    <s v="Accessories"/>
    <s v="Accessories Model 4"/>
    <n v="751.79"/>
    <n v="10"/>
    <n v="0.3"/>
    <x v="1880"/>
    <n v="2024"/>
    <x v="2"/>
    <n v="1.0002793333244655E-2"/>
    <s v="Profit"/>
    <s v="Small Order"/>
  </r>
  <r>
    <s v="O04520"/>
    <x v="668"/>
    <d v="2024-03-07T00:00:00"/>
    <s v="C067"/>
    <x v="47"/>
    <x v="1"/>
    <x v="1"/>
    <s v="Kaduna"/>
    <s v="Kaduna"/>
    <s v="P004"/>
    <x v="2"/>
    <s v="Chairs"/>
    <s v="Chairs Model 4"/>
    <n v="1198.31"/>
    <n v="5"/>
    <n v="0.2"/>
    <x v="4097"/>
    <n v="2024"/>
    <x v="3"/>
    <n v="9.0001752468059179E-2"/>
    <s v="Profit"/>
    <s v="Large Order"/>
  </r>
  <r>
    <s v="O04521"/>
    <x v="661"/>
    <d v="2024-07-11T00:00:00"/>
    <s v="C094"/>
    <x v="31"/>
    <x v="1"/>
    <x v="3"/>
    <s v="Lagos"/>
    <s v="Ikeja"/>
    <s v="P030"/>
    <x v="1"/>
    <s v="Accessories"/>
    <s v="Accessories Model 5"/>
    <n v="1041.58"/>
    <n v="8"/>
    <n v="0.3"/>
    <x v="261"/>
    <n v="2024"/>
    <x v="1"/>
    <n v="1.0004032335490314E-2"/>
    <s v="Profit"/>
    <s v="Large Order"/>
  </r>
  <r>
    <s v="O04522"/>
    <x v="252"/>
    <d v="2024-02-27T00:00:00"/>
    <s v="C093"/>
    <x v="83"/>
    <x v="1"/>
    <x v="2"/>
    <s v="Enugu"/>
    <s v="Enugu"/>
    <s v="P018"/>
    <x v="0"/>
    <s v="Binders"/>
    <s v="Binders Model 3"/>
    <n v="1016.47"/>
    <n v="10"/>
    <n v="0.2"/>
    <x v="4098"/>
    <n v="2024"/>
    <x v="8"/>
    <n v="8.9997737267209069E-2"/>
    <s v="Profit"/>
    <s v="Large Order"/>
  </r>
  <r>
    <s v="O04523"/>
    <x v="307"/>
    <d v="2024-06-03T00:00:00"/>
    <s v="C033"/>
    <x v="16"/>
    <x v="2"/>
    <x v="0"/>
    <s v="Rivers"/>
    <s v="Port Harcourt"/>
    <s v="P015"/>
    <x v="0"/>
    <s v="Paper"/>
    <s v="Paper Model 5"/>
    <n v="1228.0999999999999"/>
    <n v="7"/>
    <n v="0"/>
    <x v="4099"/>
    <n v="2024"/>
    <x v="10"/>
    <n v="0.24999592867030374"/>
    <s v="Profit"/>
    <s v="Large Order"/>
  </r>
  <r>
    <s v="O04524"/>
    <x v="321"/>
    <d v="2024-02-05T00:00:00"/>
    <s v="C032"/>
    <x v="48"/>
    <x v="0"/>
    <x v="2"/>
    <s v="Enugu"/>
    <s v="Enugu"/>
    <s v="P001"/>
    <x v="2"/>
    <s v="Chairs"/>
    <s v="Chairs Model 1"/>
    <n v="1757.45"/>
    <n v="5"/>
    <n v="0.2"/>
    <x v="4100"/>
    <n v="2024"/>
    <x v="7"/>
    <n v="8.999971549688468E-2"/>
    <s v="Profit"/>
    <s v="Large Order"/>
  </r>
  <r>
    <s v="O04525"/>
    <x v="189"/>
    <d v="2023-11-11T00:00:00"/>
    <s v="C018"/>
    <x v="5"/>
    <x v="0"/>
    <x v="1"/>
    <s v="Kaduna"/>
    <s v="Kaduna"/>
    <s v="P011"/>
    <x v="0"/>
    <s v="Paper"/>
    <s v="Paper Model 1"/>
    <n v="385.65"/>
    <n v="9"/>
    <n v="0"/>
    <x v="4101"/>
    <n v="2023"/>
    <x v="9"/>
    <n v="0.24999351743809153"/>
    <s v="Profit"/>
    <s v="Small Order"/>
  </r>
  <r>
    <s v="O04526"/>
    <x v="568"/>
    <d v="2023-08-09T00:00:00"/>
    <s v="C075"/>
    <x v="97"/>
    <x v="0"/>
    <x v="1"/>
    <s v="Kaduna"/>
    <s v="Kaduna"/>
    <s v="P021"/>
    <x v="1"/>
    <s v="Phones"/>
    <s v="Phones Model 1"/>
    <n v="1761.75"/>
    <n v="8"/>
    <n v="0.05"/>
    <x v="4102"/>
    <n v="2023"/>
    <x v="0"/>
    <n v="0.21000141904356465"/>
    <s v="Profit"/>
    <s v="Large Order"/>
  </r>
  <r>
    <s v="O04527"/>
    <x v="86"/>
    <d v="2024-09-08T00:00:00"/>
    <s v="C037"/>
    <x v="25"/>
    <x v="0"/>
    <x v="3"/>
    <s v="Lagos"/>
    <s v="Ikeja"/>
    <s v="P030"/>
    <x v="1"/>
    <s v="Accessories"/>
    <s v="Accessories Model 5"/>
    <n v="1118.54"/>
    <n v="6"/>
    <n v="0.1"/>
    <x v="4103"/>
    <n v="2024"/>
    <x v="11"/>
    <n v="0.16999839075938278"/>
    <s v="Profit"/>
    <s v="Large Order"/>
  </r>
  <r>
    <s v="O04528"/>
    <x v="653"/>
    <d v="2024-02-29T00:00:00"/>
    <s v="C065"/>
    <x v="68"/>
    <x v="1"/>
    <x v="3"/>
    <s v="Lagos"/>
    <s v="Ikeja"/>
    <s v="P030"/>
    <x v="1"/>
    <s v="Accessories"/>
    <s v="Accessories Model 5"/>
    <n v="224.31"/>
    <n v="2"/>
    <n v="0.1"/>
    <x v="4104"/>
    <n v="2024"/>
    <x v="8"/>
    <n v="0.16998796308679953"/>
    <s v="Profit"/>
    <s v="Small Order"/>
  </r>
  <r>
    <s v="O04529"/>
    <x v="31"/>
    <d v="2023-12-28T00:00:00"/>
    <s v="C020"/>
    <x v="12"/>
    <x v="0"/>
    <x v="0"/>
    <s v="Rivers"/>
    <s v="Port Harcourt"/>
    <s v="P016"/>
    <x v="0"/>
    <s v="Binders"/>
    <s v="Binders Model 1"/>
    <n v="1628.54"/>
    <n v="2"/>
    <n v="0.1"/>
    <x v="4105"/>
    <n v="2023"/>
    <x v="5"/>
    <n v="0.16999889471551208"/>
    <s v="Profit"/>
    <s v="Large Order"/>
  </r>
  <r>
    <s v="O04530"/>
    <x v="385"/>
    <d v="2023-07-16T00:00:00"/>
    <s v="C078"/>
    <x v="98"/>
    <x v="2"/>
    <x v="3"/>
    <s v="Lagos"/>
    <s v="Ikeja"/>
    <s v="P030"/>
    <x v="1"/>
    <s v="Accessories"/>
    <s v="Accessories Model 5"/>
    <n v="282.39999999999998"/>
    <n v="8"/>
    <n v="0.2"/>
    <x v="4106"/>
    <n v="2023"/>
    <x v="1"/>
    <n v="9.0014164305949024E-2"/>
    <s v="Profit"/>
    <s v="Small Order"/>
  </r>
  <r>
    <s v="O04531"/>
    <x v="28"/>
    <d v="2024-10-26T00:00:00"/>
    <s v="C033"/>
    <x v="16"/>
    <x v="2"/>
    <x v="0"/>
    <s v="Rivers"/>
    <s v="Port Harcourt"/>
    <s v="P023"/>
    <x v="1"/>
    <s v="Phones"/>
    <s v="Phones Model 3"/>
    <n v="269.89999999999998"/>
    <n v="4"/>
    <n v="0.3"/>
    <x v="4107"/>
    <n v="2024"/>
    <x v="6"/>
    <n v="1.0003705075954059E-2"/>
    <s v="Profit"/>
    <s v="Small Order"/>
  </r>
  <r>
    <s v="O04532"/>
    <x v="215"/>
    <d v="2023-02-13T00:00:00"/>
    <s v="C054"/>
    <x v="80"/>
    <x v="0"/>
    <x v="0"/>
    <s v="Rivers"/>
    <s v="Port Harcourt"/>
    <s v="P001"/>
    <x v="2"/>
    <s v="Chairs"/>
    <s v="Chairs Model 1"/>
    <n v="1978.65"/>
    <n v="3"/>
    <n v="0.3"/>
    <x v="4108"/>
    <n v="2023"/>
    <x v="8"/>
    <n v="1.0001768882824147E-2"/>
    <s v="Profit"/>
    <s v="Large Order"/>
  </r>
  <r>
    <s v="O04533"/>
    <x v="479"/>
    <d v="2023-09-30T00:00:00"/>
    <s v="C059"/>
    <x v="60"/>
    <x v="0"/>
    <x v="2"/>
    <s v="Enugu"/>
    <s v="Enugu"/>
    <s v="P027"/>
    <x v="1"/>
    <s v="Accessories"/>
    <s v="Accessories Model 2"/>
    <n v="1367.45"/>
    <n v="6"/>
    <n v="0"/>
    <x v="4109"/>
    <n v="2023"/>
    <x v="11"/>
    <n v="0.24999817177958975"/>
    <s v="Profit"/>
    <s v="Large Order"/>
  </r>
  <r>
    <s v="O04534"/>
    <x v="392"/>
    <d v="2023-10-02T00:00:00"/>
    <s v="C057"/>
    <x v="70"/>
    <x v="1"/>
    <x v="0"/>
    <s v="Rivers"/>
    <s v="Port Harcourt"/>
    <s v="P027"/>
    <x v="1"/>
    <s v="Accessories"/>
    <s v="Accessories Model 2"/>
    <n v="775.15"/>
    <n v="2"/>
    <n v="0.2"/>
    <x v="4110"/>
    <n v="2023"/>
    <x v="11"/>
    <n v="8.9995484744888096E-2"/>
    <s v="Profit"/>
    <s v="Small Order"/>
  </r>
  <r>
    <s v="O04535"/>
    <x v="218"/>
    <d v="2023-11-25T00:00:00"/>
    <s v="C066"/>
    <x v="63"/>
    <x v="1"/>
    <x v="1"/>
    <s v="Kaduna"/>
    <s v="Kaduna"/>
    <s v="P016"/>
    <x v="0"/>
    <s v="Binders"/>
    <s v="Binders Model 1"/>
    <n v="1494.41"/>
    <n v="7"/>
    <n v="0.2"/>
    <x v="4111"/>
    <n v="2023"/>
    <x v="9"/>
    <n v="9.0002074397253759E-2"/>
    <s v="Profit"/>
    <s v="Large Order"/>
  </r>
  <r>
    <s v="O04536"/>
    <x v="523"/>
    <d v="2023-11-06T00:00:00"/>
    <s v="C046"/>
    <x v="75"/>
    <x v="0"/>
    <x v="1"/>
    <s v="Kaduna"/>
    <s v="Kaduna"/>
    <s v="P014"/>
    <x v="0"/>
    <s v="Paper"/>
    <s v="Paper Model 4"/>
    <n v="529.29999999999995"/>
    <n v="1"/>
    <n v="0.1"/>
    <x v="4112"/>
    <n v="2023"/>
    <x v="9"/>
    <n v="0.16999811071226151"/>
    <s v="Profit"/>
    <s v="Small Order"/>
  </r>
  <r>
    <s v="O04537"/>
    <x v="559"/>
    <d v="2024-09-08T00:00:00"/>
    <s v="C052"/>
    <x v="99"/>
    <x v="1"/>
    <x v="1"/>
    <s v="Kaduna"/>
    <s v="Kaduna"/>
    <s v="P005"/>
    <x v="2"/>
    <s v="Chairs"/>
    <s v="Chairs Model 5"/>
    <n v="1258.05"/>
    <n v="3"/>
    <n v="0.3"/>
    <x v="358"/>
    <n v="2024"/>
    <x v="11"/>
    <n v="9.9996025595167123E-3"/>
    <s v="Profit"/>
    <s v="Large Order"/>
  </r>
  <r>
    <s v="O04538"/>
    <x v="285"/>
    <d v="2024-05-11T00:00:00"/>
    <s v="C035"/>
    <x v="24"/>
    <x v="2"/>
    <x v="0"/>
    <s v="Rivers"/>
    <s v="Port Harcourt"/>
    <s v="P016"/>
    <x v="0"/>
    <s v="Binders"/>
    <s v="Binders Model 1"/>
    <n v="1459.73"/>
    <n v="2"/>
    <n v="0.2"/>
    <x v="4113"/>
    <n v="2024"/>
    <x v="2"/>
    <n v="9.0002945750241481E-2"/>
    <s v="Profit"/>
    <s v="Large Order"/>
  </r>
  <r>
    <s v="O04539"/>
    <x v="112"/>
    <d v="2023-08-31T00:00:00"/>
    <s v="C002"/>
    <x v="19"/>
    <x v="2"/>
    <x v="1"/>
    <s v="Kaduna"/>
    <s v="Kaduna"/>
    <s v="P014"/>
    <x v="0"/>
    <s v="Paper"/>
    <s v="Paper Model 4"/>
    <n v="1480.5"/>
    <n v="5"/>
    <n v="0.1"/>
    <x v="4114"/>
    <n v="2023"/>
    <x v="0"/>
    <n v="0.16999662276258021"/>
    <s v="Profit"/>
    <s v="Large Order"/>
  </r>
  <r>
    <s v="O04540"/>
    <x v="434"/>
    <d v="2023-12-25T00:00:00"/>
    <s v="C029"/>
    <x v="38"/>
    <x v="2"/>
    <x v="1"/>
    <s v="Kaduna"/>
    <s v="Kaduna"/>
    <s v="P026"/>
    <x v="1"/>
    <s v="Accessories"/>
    <s v="Accessories Model 1"/>
    <n v="564.53"/>
    <n v="6"/>
    <n v="0.05"/>
    <x v="4115"/>
    <n v="2023"/>
    <x v="5"/>
    <n v="0.20999769719944025"/>
    <s v="Profit"/>
    <s v="Small Order"/>
  </r>
  <r>
    <s v="O04541"/>
    <x v="451"/>
    <d v="2023-05-15T00:00:00"/>
    <s v="C077"/>
    <x v="59"/>
    <x v="1"/>
    <x v="0"/>
    <s v="Rivers"/>
    <s v="Port Harcourt"/>
    <s v="P008"/>
    <x v="2"/>
    <s v="Tables"/>
    <s v="Tables Model 3"/>
    <n v="820.38"/>
    <n v="5"/>
    <n v="0.2"/>
    <x v="4116"/>
    <n v="2023"/>
    <x v="2"/>
    <n v="8.9994880421268186E-2"/>
    <s v="Profit"/>
    <s v="Small Order"/>
  </r>
  <r>
    <s v="O04542"/>
    <x v="1"/>
    <d v="2024-07-18T00:00:00"/>
    <s v="C033"/>
    <x v="16"/>
    <x v="2"/>
    <x v="0"/>
    <s v="Rivers"/>
    <s v="Port Harcourt"/>
    <s v="P009"/>
    <x v="2"/>
    <s v="Tables"/>
    <s v="Tables Model 4"/>
    <n v="824.44"/>
    <n v="6"/>
    <n v="0.2"/>
    <x v="4117"/>
    <n v="2024"/>
    <x v="1"/>
    <n v="9.0000485177817668E-2"/>
    <s v="Profit"/>
    <s v="Small Order"/>
  </r>
  <r>
    <s v="O04543"/>
    <x v="578"/>
    <d v="2024-06-08T00:00:00"/>
    <s v="C082"/>
    <x v="20"/>
    <x v="2"/>
    <x v="2"/>
    <s v="Enugu"/>
    <s v="Enugu"/>
    <s v="P001"/>
    <x v="2"/>
    <s v="Chairs"/>
    <s v="Chairs Model 1"/>
    <n v="631.92999999999995"/>
    <n v="6"/>
    <n v="0"/>
    <x v="4118"/>
    <n v="2024"/>
    <x v="10"/>
    <n v="0.24999604386561802"/>
    <s v="Profit"/>
    <s v="Small Order"/>
  </r>
  <r>
    <s v="O04544"/>
    <x v="4"/>
    <d v="2024-07-06T00:00:00"/>
    <s v="C076"/>
    <x v="42"/>
    <x v="2"/>
    <x v="2"/>
    <s v="Enugu"/>
    <s v="Enugu"/>
    <s v="P025"/>
    <x v="1"/>
    <s v="Phones"/>
    <s v="Phones Model 5"/>
    <n v="1034.9000000000001"/>
    <n v="6"/>
    <n v="0.3"/>
    <x v="4119"/>
    <n v="2024"/>
    <x v="1"/>
    <n v="1.0000966276934968E-2"/>
    <s v="Profit"/>
    <s v="Large Order"/>
  </r>
  <r>
    <s v="O04545"/>
    <x v="717"/>
    <d v="2024-04-08T00:00:00"/>
    <s v="C054"/>
    <x v="80"/>
    <x v="0"/>
    <x v="0"/>
    <s v="Rivers"/>
    <s v="Port Harcourt"/>
    <s v="P025"/>
    <x v="1"/>
    <s v="Phones"/>
    <s v="Phones Model 5"/>
    <n v="1450.9"/>
    <n v="5"/>
    <n v="0.3"/>
    <x v="886"/>
    <n v="2024"/>
    <x v="4"/>
    <n v="1.0000689227376111E-2"/>
    <s v="Profit"/>
    <s v="Large Order"/>
  </r>
  <r>
    <s v="O04546"/>
    <x v="124"/>
    <d v="2024-09-04T00:00:00"/>
    <s v="C002"/>
    <x v="19"/>
    <x v="2"/>
    <x v="3"/>
    <s v="Lagos"/>
    <s v="Ikeja"/>
    <s v="P025"/>
    <x v="1"/>
    <s v="Phones"/>
    <s v="Phones Model 5"/>
    <n v="301.07"/>
    <n v="5"/>
    <n v="0.2"/>
    <x v="4120"/>
    <n v="2024"/>
    <x v="11"/>
    <n v="9.0012289500780551E-2"/>
    <s v="Profit"/>
    <s v="Small Order"/>
  </r>
  <r>
    <s v="O04547"/>
    <x v="659"/>
    <d v="2023-09-03T00:00:00"/>
    <s v="C092"/>
    <x v="79"/>
    <x v="1"/>
    <x v="2"/>
    <s v="Enugu"/>
    <s v="Enugu"/>
    <s v="P026"/>
    <x v="1"/>
    <s v="Accessories"/>
    <s v="Accessories Model 1"/>
    <n v="561.82000000000005"/>
    <n v="5"/>
    <n v="0"/>
    <x v="4121"/>
    <n v="2023"/>
    <x v="11"/>
    <n v="0.25000889964757395"/>
    <s v="Profit"/>
    <s v="Small Order"/>
  </r>
  <r>
    <s v="O04548"/>
    <x v="170"/>
    <d v="2024-07-09T00:00:00"/>
    <s v="C058"/>
    <x v="78"/>
    <x v="1"/>
    <x v="2"/>
    <s v="Enugu"/>
    <s v="Enugu"/>
    <s v="P009"/>
    <x v="2"/>
    <s v="Tables"/>
    <s v="Tables Model 4"/>
    <n v="1279.42"/>
    <n v="4"/>
    <n v="0.05"/>
    <x v="4122"/>
    <n v="2024"/>
    <x v="1"/>
    <n v="0.21000140688749588"/>
    <s v="Profit"/>
    <s v="Large Order"/>
  </r>
  <r>
    <s v="O04549"/>
    <x v="26"/>
    <d v="2024-09-01T00:00:00"/>
    <s v="C042"/>
    <x v="49"/>
    <x v="1"/>
    <x v="1"/>
    <s v="Kaduna"/>
    <s v="Kaduna"/>
    <s v="P003"/>
    <x v="2"/>
    <s v="Chairs"/>
    <s v="Chairs Model 3"/>
    <n v="578.49"/>
    <n v="10"/>
    <n v="0.05"/>
    <x v="4123"/>
    <n v="2024"/>
    <x v="0"/>
    <n v="0.20999498694878044"/>
    <s v="Profit"/>
    <s v="Small Order"/>
  </r>
  <r>
    <s v="O04550"/>
    <x v="387"/>
    <d v="2024-10-17T00:00:00"/>
    <s v="C047"/>
    <x v="30"/>
    <x v="0"/>
    <x v="2"/>
    <s v="Enugu"/>
    <s v="Enugu"/>
    <s v="P024"/>
    <x v="1"/>
    <s v="Phones"/>
    <s v="Phones Model 4"/>
    <n v="729.48"/>
    <n v="6"/>
    <n v="0"/>
    <x v="4124"/>
    <n v="2024"/>
    <x v="6"/>
    <n v="0.25"/>
    <s v="Profit"/>
    <s v="Small Order"/>
  </r>
  <r>
    <s v="O04551"/>
    <x v="85"/>
    <d v="2024-09-15T00:00:00"/>
    <s v="C062"/>
    <x v="95"/>
    <x v="1"/>
    <x v="0"/>
    <s v="Rivers"/>
    <s v="Port Harcourt"/>
    <s v="P030"/>
    <x v="1"/>
    <s v="Accessories"/>
    <s v="Accessories Model 5"/>
    <n v="1252.32"/>
    <n v="8"/>
    <n v="0.1"/>
    <x v="4125"/>
    <n v="2024"/>
    <x v="11"/>
    <n v="0.16999648652101698"/>
    <s v="Profit"/>
    <s v="Large Order"/>
  </r>
  <r>
    <s v="O04552"/>
    <x v="368"/>
    <d v="2024-09-27T00:00:00"/>
    <s v="C065"/>
    <x v="68"/>
    <x v="1"/>
    <x v="2"/>
    <s v="Enugu"/>
    <s v="Enugu"/>
    <s v="P022"/>
    <x v="1"/>
    <s v="Phones"/>
    <s v="Phones Model 2"/>
    <n v="173.44"/>
    <n v="6"/>
    <n v="0"/>
    <x v="3610"/>
    <n v="2024"/>
    <x v="11"/>
    <n v="0.25"/>
    <s v="Profit"/>
    <s v="Small Order"/>
  </r>
  <r>
    <s v="O04553"/>
    <x v="238"/>
    <d v="2024-03-18T00:00:00"/>
    <s v="C071"/>
    <x v="72"/>
    <x v="0"/>
    <x v="1"/>
    <s v="Kaduna"/>
    <s v="Kaduna"/>
    <s v="P025"/>
    <x v="1"/>
    <s v="Phones"/>
    <s v="Phones Model 5"/>
    <n v="1856.79"/>
    <n v="10"/>
    <n v="0.2"/>
    <x v="4126"/>
    <n v="2024"/>
    <x v="3"/>
    <n v="8.999940757974785E-2"/>
    <s v="Profit"/>
    <s v="Large Order"/>
  </r>
  <r>
    <s v="O04554"/>
    <x v="364"/>
    <d v="2023-06-21T00:00:00"/>
    <s v="C040"/>
    <x v="52"/>
    <x v="0"/>
    <x v="0"/>
    <s v="Rivers"/>
    <s v="Port Harcourt"/>
    <s v="P010"/>
    <x v="2"/>
    <s v="Tables"/>
    <s v="Tables Model 5"/>
    <n v="1381.04"/>
    <n v="7"/>
    <n v="0.2"/>
    <x v="4127"/>
    <n v="2023"/>
    <x v="10"/>
    <n v="8.9997393268840875E-2"/>
    <s v="Profit"/>
    <s v="Large Order"/>
  </r>
  <r>
    <s v="O04555"/>
    <x v="135"/>
    <d v="2023-09-28T00:00:00"/>
    <s v="C064"/>
    <x v="76"/>
    <x v="2"/>
    <x v="2"/>
    <s v="Enugu"/>
    <s v="Enugu"/>
    <s v="P020"/>
    <x v="0"/>
    <s v="Binders"/>
    <s v="Binders Model 5"/>
    <n v="692.16"/>
    <n v="3"/>
    <n v="0.2"/>
    <x v="4128"/>
    <n v="2023"/>
    <x v="11"/>
    <n v="8.999364308830328E-2"/>
    <s v="Profit"/>
    <s v="Small Order"/>
  </r>
  <r>
    <s v="O04556"/>
    <x v="471"/>
    <d v="2024-09-06T00:00:00"/>
    <s v="C008"/>
    <x v="32"/>
    <x v="2"/>
    <x v="1"/>
    <s v="Kaduna"/>
    <s v="Kaduna"/>
    <s v="P020"/>
    <x v="0"/>
    <s v="Binders"/>
    <s v="Binders Model 5"/>
    <n v="395.76"/>
    <n v="8"/>
    <n v="0.1"/>
    <x v="4129"/>
    <n v="2024"/>
    <x v="11"/>
    <n v="0.17000202142712756"/>
    <s v="Profit"/>
    <s v="Small Order"/>
  </r>
  <r>
    <s v="O04557"/>
    <x v="325"/>
    <d v="2023-07-22T00:00:00"/>
    <s v="C036"/>
    <x v="84"/>
    <x v="1"/>
    <x v="1"/>
    <s v="Kaduna"/>
    <s v="Kaduna"/>
    <s v="P025"/>
    <x v="1"/>
    <s v="Phones"/>
    <s v="Phones Model 5"/>
    <n v="1072.77"/>
    <n v="8"/>
    <n v="0.05"/>
    <x v="4130"/>
    <n v="2023"/>
    <x v="1"/>
    <n v="0.209998415317356"/>
    <s v="Profit"/>
    <s v="Large Order"/>
  </r>
  <r>
    <s v="O04558"/>
    <x v="550"/>
    <d v="2023-01-06T00:00:00"/>
    <s v="C007"/>
    <x v="88"/>
    <x v="0"/>
    <x v="0"/>
    <s v="Rivers"/>
    <s v="Port Harcourt"/>
    <s v="P010"/>
    <x v="2"/>
    <s v="Tables"/>
    <s v="Tables Model 5"/>
    <n v="335.25"/>
    <n v="4"/>
    <n v="0.05"/>
    <x v="4131"/>
    <n v="2023"/>
    <x v="7"/>
    <n v="0.20999254287844893"/>
    <s v="Profit"/>
    <s v="Small Order"/>
  </r>
  <r>
    <s v="O04559"/>
    <x v="256"/>
    <d v="2023-08-27T00:00:00"/>
    <s v="C003"/>
    <x v="64"/>
    <x v="0"/>
    <x v="1"/>
    <s v="Kaduna"/>
    <s v="Kaduna"/>
    <s v="P023"/>
    <x v="1"/>
    <s v="Phones"/>
    <s v="Phones Model 3"/>
    <n v="35.72"/>
    <n v="4"/>
    <n v="0.3"/>
    <x v="4132"/>
    <n v="2023"/>
    <x v="0"/>
    <n v="1.0078387458006719E-2"/>
    <s v="Profit"/>
    <s v="Small Order"/>
  </r>
  <r>
    <s v="O04560"/>
    <x v="650"/>
    <d v="2023-06-11T00:00:00"/>
    <s v="C013"/>
    <x v="86"/>
    <x v="0"/>
    <x v="2"/>
    <s v="Enugu"/>
    <s v="Enugu"/>
    <s v="P021"/>
    <x v="1"/>
    <s v="Phones"/>
    <s v="Phones Model 1"/>
    <n v="399.14"/>
    <n v="1"/>
    <n v="0"/>
    <x v="4133"/>
    <n v="2023"/>
    <x v="10"/>
    <n v="0.24998747306709426"/>
    <s v="Profit"/>
    <s v="Small Order"/>
  </r>
  <r>
    <s v="O04561"/>
    <x v="711"/>
    <d v="2023-07-18T00:00:00"/>
    <s v="C081"/>
    <x v="69"/>
    <x v="0"/>
    <x v="2"/>
    <s v="Enugu"/>
    <s v="Enugu"/>
    <s v="P016"/>
    <x v="0"/>
    <s v="Binders"/>
    <s v="Binders Model 1"/>
    <n v="318.93"/>
    <n v="9"/>
    <n v="0.2"/>
    <x v="4134"/>
    <n v="2023"/>
    <x v="1"/>
    <n v="8.998839870818047E-2"/>
    <s v="Profit"/>
    <s v="Small Order"/>
  </r>
  <r>
    <s v="O04562"/>
    <x v="729"/>
    <d v="2023-05-28T00:00:00"/>
    <s v="C072"/>
    <x v="2"/>
    <x v="0"/>
    <x v="1"/>
    <s v="Kaduna"/>
    <s v="Kaduna"/>
    <s v="P011"/>
    <x v="0"/>
    <s v="Paper"/>
    <s v="Paper Model 1"/>
    <n v="781.26"/>
    <n v="4"/>
    <n v="0.1"/>
    <x v="4135"/>
    <n v="2023"/>
    <x v="2"/>
    <n v="0.16999462406881191"/>
    <s v="Profit"/>
    <s v="Small Order"/>
  </r>
  <r>
    <s v="O04563"/>
    <x v="469"/>
    <d v="2023-05-01T00:00:00"/>
    <s v="C014"/>
    <x v="45"/>
    <x v="2"/>
    <x v="0"/>
    <s v="Rivers"/>
    <s v="Port Harcourt"/>
    <s v="P009"/>
    <x v="2"/>
    <s v="Tables"/>
    <s v="Tables Model 4"/>
    <n v="952.93"/>
    <n v="4"/>
    <n v="0.1"/>
    <x v="4136"/>
    <n v="2023"/>
    <x v="4"/>
    <n v="0.17000199385054518"/>
    <s v="Profit"/>
    <s v="Small Order"/>
  </r>
  <r>
    <s v="O04564"/>
    <x v="74"/>
    <d v="2023-05-25T00:00:00"/>
    <s v="C065"/>
    <x v="68"/>
    <x v="1"/>
    <x v="2"/>
    <s v="Enugu"/>
    <s v="Enugu"/>
    <s v="P011"/>
    <x v="0"/>
    <s v="Paper"/>
    <s v="Paper Model 1"/>
    <n v="1070.95"/>
    <n v="2"/>
    <n v="0.3"/>
    <x v="1694"/>
    <n v="2023"/>
    <x v="2"/>
    <n v="1.0000466875204258E-2"/>
    <s v="Profit"/>
    <s v="Large Order"/>
  </r>
  <r>
    <s v="O04565"/>
    <x v="15"/>
    <d v="2024-12-30T00:00:00"/>
    <s v="C090"/>
    <x v="93"/>
    <x v="2"/>
    <x v="1"/>
    <s v="Kaduna"/>
    <s v="Kaduna"/>
    <s v="P026"/>
    <x v="1"/>
    <s v="Accessories"/>
    <s v="Accessories Model 1"/>
    <n v="1430.18"/>
    <n v="4"/>
    <n v="0.1"/>
    <x v="4137"/>
    <n v="2024"/>
    <x v="5"/>
    <n v="0.16999958047238808"/>
    <s v="Profit"/>
    <s v="Large Order"/>
  </r>
  <r>
    <s v="O04566"/>
    <x v="59"/>
    <d v="2023-05-16T00:00:00"/>
    <s v="C001"/>
    <x v="18"/>
    <x v="0"/>
    <x v="1"/>
    <s v="Kaduna"/>
    <s v="Kaduna"/>
    <s v="P025"/>
    <x v="1"/>
    <s v="Phones"/>
    <s v="Phones Model 5"/>
    <n v="199.78"/>
    <n v="3"/>
    <n v="0.05"/>
    <x v="4138"/>
    <n v="2023"/>
    <x v="2"/>
    <n v="0.20998097907698471"/>
    <s v="Profit"/>
    <s v="Small Order"/>
  </r>
  <r>
    <s v="O04567"/>
    <x v="451"/>
    <d v="2023-05-14T00:00:00"/>
    <s v="C018"/>
    <x v="5"/>
    <x v="0"/>
    <x v="3"/>
    <s v="Lagos"/>
    <s v="Ikeja"/>
    <s v="P030"/>
    <x v="1"/>
    <s v="Accessories"/>
    <s v="Accessories Model 5"/>
    <n v="967.87"/>
    <n v="3"/>
    <n v="0"/>
    <x v="4139"/>
    <n v="2023"/>
    <x v="2"/>
    <n v="0.25000258299151745"/>
    <s v="Profit"/>
    <s v="Small Order"/>
  </r>
  <r>
    <s v="O04568"/>
    <x v="78"/>
    <d v="2023-10-10T00:00:00"/>
    <s v="C088"/>
    <x v="27"/>
    <x v="1"/>
    <x v="2"/>
    <s v="Enugu"/>
    <s v="Enugu"/>
    <s v="P026"/>
    <x v="1"/>
    <s v="Accessories"/>
    <s v="Accessories Model 1"/>
    <n v="1210.1300000000001"/>
    <n v="4"/>
    <n v="0"/>
    <x v="4140"/>
    <n v="2023"/>
    <x v="6"/>
    <n v="0.24999793410625301"/>
    <s v="Profit"/>
    <s v="Large Order"/>
  </r>
  <r>
    <s v="O04569"/>
    <x v="653"/>
    <d v="2024-02-26T00:00:00"/>
    <s v="C005"/>
    <x v="29"/>
    <x v="2"/>
    <x v="0"/>
    <s v="Rivers"/>
    <s v="Port Harcourt"/>
    <s v="P004"/>
    <x v="2"/>
    <s v="Chairs"/>
    <s v="Chairs Model 4"/>
    <n v="364.13"/>
    <n v="4"/>
    <n v="0.05"/>
    <x v="4141"/>
    <n v="2024"/>
    <x v="8"/>
    <n v="0.21000741493422678"/>
    <s v="Profit"/>
    <s v="Small Order"/>
  </r>
  <r>
    <s v="O04570"/>
    <x v="12"/>
    <d v="2023-05-21T00:00:00"/>
    <s v="C010"/>
    <x v="35"/>
    <x v="2"/>
    <x v="1"/>
    <s v="Kaduna"/>
    <s v="Kaduna"/>
    <s v="P026"/>
    <x v="1"/>
    <s v="Accessories"/>
    <s v="Accessories Model 1"/>
    <n v="42.15"/>
    <n v="6"/>
    <n v="0"/>
    <x v="4142"/>
    <n v="2023"/>
    <x v="2"/>
    <n v="0.25005931198102016"/>
    <s v="Profit"/>
    <s v="Small Order"/>
  </r>
  <r>
    <s v="O04571"/>
    <x v="525"/>
    <d v="2024-01-27T00:00:00"/>
    <s v="C080"/>
    <x v="56"/>
    <x v="0"/>
    <x v="3"/>
    <s v="Lagos"/>
    <s v="Ikeja"/>
    <s v="P006"/>
    <x v="2"/>
    <s v="Tables"/>
    <s v="Tables Model 1"/>
    <n v="114.33"/>
    <n v="3"/>
    <n v="0.3"/>
    <x v="1962"/>
    <n v="2024"/>
    <x v="7"/>
    <n v="9.9711361847284168E-3"/>
    <s v="Profit"/>
    <s v="Small Order"/>
  </r>
  <r>
    <s v="O04572"/>
    <x v="19"/>
    <d v="2024-01-29T00:00:00"/>
    <s v="C001"/>
    <x v="18"/>
    <x v="0"/>
    <x v="2"/>
    <s v="Enugu"/>
    <s v="Enugu"/>
    <s v="P016"/>
    <x v="0"/>
    <s v="Binders"/>
    <s v="Binders Model 1"/>
    <n v="442.05"/>
    <n v="8"/>
    <n v="0.3"/>
    <x v="4143"/>
    <n v="2024"/>
    <x v="7"/>
    <n v="9.9988689062323263E-3"/>
    <s v="Profit"/>
    <s v="Small Order"/>
  </r>
  <r>
    <s v="O04573"/>
    <x v="115"/>
    <d v="2024-11-13T00:00:00"/>
    <s v="C025"/>
    <x v="87"/>
    <x v="0"/>
    <x v="0"/>
    <s v="Rivers"/>
    <s v="Port Harcourt"/>
    <s v="P002"/>
    <x v="2"/>
    <s v="Chairs"/>
    <s v="Chairs Model 2"/>
    <n v="1922.4"/>
    <n v="10"/>
    <n v="0.05"/>
    <x v="4144"/>
    <n v="2024"/>
    <x v="9"/>
    <n v="0.20999791926758218"/>
    <s v="Profit"/>
    <s v="Large Order"/>
  </r>
  <r>
    <s v="O04574"/>
    <x v="402"/>
    <d v="2024-11-15T00:00:00"/>
    <s v="C077"/>
    <x v="59"/>
    <x v="1"/>
    <x v="2"/>
    <s v="Enugu"/>
    <s v="Enugu"/>
    <s v="P007"/>
    <x v="2"/>
    <s v="Tables"/>
    <s v="Tables Model 2"/>
    <n v="151.6"/>
    <n v="5"/>
    <n v="0.3"/>
    <x v="4145"/>
    <n v="2024"/>
    <x v="9"/>
    <n v="1.0026385224274407E-2"/>
    <s v="Profit"/>
    <s v="Small Order"/>
  </r>
  <r>
    <s v="O04575"/>
    <x v="148"/>
    <d v="2023-01-24T00:00:00"/>
    <s v="C083"/>
    <x v="71"/>
    <x v="1"/>
    <x v="0"/>
    <s v="Rivers"/>
    <s v="Port Harcourt"/>
    <s v="P030"/>
    <x v="1"/>
    <s v="Accessories"/>
    <s v="Accessories Model 5"/>
    <n v="1857.27"/>
    <n v="10"/>
    <n v="0.3"/>
    <x v="4146"/>
    <n v="2023"/>
    <x v="7"/>
    <n v="9.9985462533718848E-3"/>
    <s v="Profit"/>
    <s v="Large Order"/>
  </r>
  <r>
    <s v="O04576"/>
    <x v="423"/>
    <d v="2024-04-23T00:00:00"/>
    <s v="C019"/>
    <x v="36"/>
    <x v="2"/>
    <x v="1"/>
    <s v="Kaduna"/>
    <s v="Kaduna"/>
    <s v="P021"/>
    <x v="1"/>
    <s v="Phones"/>
    <s v="Phones Model 1"/>
    <n v="188.08"/>
    <n v="2"/>
    <n v="0"/>
    <x v="4147"/>
    <n v="2024"/>
    <x v="4"/>
    <n v="0.25"/>
    <s v="Profit"/>
    <s v="Small Order"/>
  </r>
  <r>
    <s v="O04577"/>
    <x v="220"/>
    <d v="2023-01-14T00:00:00"/>
    <s v="C085"/>
    <x v="43"/>
    <x v="2"/>
    <x v="3"/>
    <s v="Lagos"/>
    <s v="Ikeja"/>
    <s v="P002"/>
    <x v="2"/>
    <s v="Chairs"/>
    <s v="Chairs Model 2"/>
    <n v="1217.19"/>
    <n v="6"/>
    <n v="0.2"/>
    <x v="4148"/>
    <n v="2023"/>
    <x v="7"/>
    <n v="9.0002382536826617E-2"/>
    <s v="Profit"/>
    <s v="Large Order"/>
  </r>
  <r>
    <s v="O04578"/>
    <x v="679"/>
    <d v="2023-08-30T00:00:00"/>
    <s v="C071"/>
    <x v="72"/>
    <x v="0"/>
    <x v="3"/>
    <s v="Lagos"/>
    <s v="Ikeja"/>
    <s v="P019"/>
    <x v="0"/>
    <s v="Binders"/>
    <s v="Binders Model 4"/>
    <n v="1333.95"/>
    <n v="8"/>
    <n v="0.2"/>
    <x v="4149"/>
    <n v="2023"/>
    <x v="0"/>
    <n v="9.0003373439784096E-2"/>
    <s v="Profit"/>
    <s v="Large Order"/>
  </r>
  <r>
    <s v="O04579"/>
    <x v="9"/>
    <d v="2023-12-10T00:00:00"/>
    <s v="C023"/>
    <x v="40"/>
    <x v="0"/>
    <x v="2"/>
    <s v="Enugu"/>
    <s v="Enugu"/>
    <s v="P005"/>
    <x v="2"/>
    <s v="Chairs"/>
    <s v="Chairs Model 5"/>
    <n v="800.7"/>
    <n v="1"/>
    <n v="0.05"/>
    <x v="4150"/>
    <n v="2023"/>
    <x v="5"/>
    <n v="0.21000374672161859"/>
    <s v="Profit"/>
    <s v="Small Order"/>
  </r>
  <r>
    <s v="O04580"/>
    <x v="105"/>
    <d v="2024-04-19T00:00:00"/>
    <s v="C080"/>
    <x v="56"/>
    <x v="0"/>
    <x v="2"/>
    <s v="Enugu"/>
    <s v="Enugu"/>
    <s v="P030"/>
    <x v="1"/>
    <s v="Accessories"/>
    <s v="Accessories Model 5"/>
    <n v="911.99"/>
    <n v="2"/>
    <n v="0.1"/>
    <x v="4151"/>
    <n v="2024"/>
    <x v="4"/>
    <n v="0.17000186405552692"/>
    <s v="Profit"/>
    <s v="Small Order"/>
  </r>
  <r>
    <s v="O04581"/>
    <x v="507"/>
    <d v="2024-11-07T00:00:00"/>
    <s v="C015"/>
    <x v="39"/>
    <x v="2"/>
    <x v="0"/>
    <s v="Rivers"/>
    <s v="Port Harcourt"/>
    <s v="P011"/>
    <x v="0"/>
    <s v="Paper"/>
    <s v="Paper Model 1"/>
    <n v="1672.44"/>
    <n v="8"/>
    <n v="0.05"/>
    <x v="4152"/>
    <n v="2024"/>
    <x v="9"/>
    <n v="0.20999856497094063"/>
    <s v="Profit"/>
    <s v="Large Order"/>
  </r>
  <r>
    <s v="O04582"/>
    <x v="482"/>
    <d v="2023-11-27T00:00:00"/>
    <s v="C035"/>
    <x v="24"/>
    <x v="2"/>
    <x v="0"/>
    <s v="Rivers"/>
    <s v="Port Harcourt"/>
    <s v="P018"/>
    <x v="0"/>
    <s v="Binders"/>
    <s v="Binders Model 3"/>
    <n v="104.81"/>
    <n v="8"/>
    <n v="0.3"/>
    <x v="4153"/>
    <n v="2023"/>
    <x v="9"/>
    <n v="1.0018128041217442E-2"/>
    <s v="Profit"/>
    <s v="Small Order"/>
  </r>
  <r>
    <s v="O04583"/>
    <x v="696"/>
    <d v="2023-10-29T00:00:00"/>
    <s v="C079"/>
    <x v="6"/>
    <x v="2"/>
    <x v="0"/>
    <s v="Rivers"/>
    <s v="Port Harcourt"/>
    <s v="P014"/>
    <x v="0"/>
    <s v="Paper"/>
    <s v="Paper Model 4"/>
    <n v="943.08"/>
    <n v="2"/>
    <n v="0.2"/>
    <x v="4154"/>
    <n v="2023"/>
    <x v="6"/>
    <n v="9.0002968995207183E-2"/>
    <s v="Profit"/>
    <s v="Small Order"/>
  </r>
  <r>
    <s v="O04584"/>
    <x v="183"/>
    <d v="2024-07-30T00:00:00"/>
    <s v="C096"/>
    <x v="23"/>
    <x v="2"/>
    <x v="1"/>
    <s v="Kaduna"/>
    <s v="Kaduna"/>
    <s v="P017"/>
    <x v="0"/>
    <s v="Binders"/>
    <s v="Binders Model 2"/>
    <n v="98.34"/>
    <n v="5"/>
    <n v="0.1"/>
    <x v="4155"/>
    <n v="2024"/>
    <x v="1"/>
    <n v="0.17002237136465323"/>
    <s v="Profit"/>
    <s v="Small Order"/>
  </r>
  <r>
    <s v="O04585"/>
    <x v="340"/>
    <d v="2024-09-27T00:00:00"/>
    <s v="C040"/>
    <x v="52"/>
    <x v="0"/>
    <x v="0"/>
    <s v="Rivers"/>
    <s v="Port Harcourt"/>
    <s v="P026"/>
    <x v="1"/>
    <s v="Accessories"/>
    <s v="Accessories Model 1"/>
    <n v="953.03"/>
    <n v="4"/>
    <n v="0.1"/>
    <x v="4156"/>
    <n v="2024"/>
    <x v="11"/>
    <n v="0.17000514149607043"/>
    <s v="Profit"/>
    <s v="Small Order"/>
  </r>
  <r>
    <s v="O04586"/>
    <x v="245"/>
    <d v="2024-08-05T00:00:00"/>
    <s v="C014"/>
    <x v="45"/>
    <x v="2"/>
    <x v="1"/>
    <s v="Kaduna"/>
    <s v="Kaduna"/>
    <s v="P020"/>
    <x v="0"/>
    <s v="Binders"/>
    <s v="Binders Model 5"/>
    <n v="1127.53"/>
    <n v="7"/>
    <n v="0.05"/>
    <x v="4157"/>
    <n v="2024"/>
    <x v="0"/>
    <n v="0.20999884703732938"/>
    <s v="Profit"/>
    <s v="Large Order"/>
  </r>
  <r>
    <s v="O04587"/>
    <x v="524"/>
    <d v="2023-10-22T00:00:00"/>
    <s v="C054"/>
    <x v="80"/>
    <x v="0"/>
    <x v="1"/>
    <s v="Kaduna"/>
    <s v="Kaduna"/>
    <s v="P022"/>
    <x v="1"/>
    <s v="Phones"/>
    <s v="Phones Model 2"/>
    <n v="1743"/>
    <n v="1"/>
    <n v="0.3"/>
    <x v="4158"/>
    <n v="2023"/>
    <x v="6"/>
    <n v="0.01"/>
    <s v="Profit"/>
    <s v="Large Order"/>
  </r>
  <r>
    <s v="O04588"/>
    <x v="503"/>
    <d v="2024-03-22T00:00:00"/>
    <s v="C007"/>
    <x v="88"/>
    <x v="0"/>
    <x v="1"/>
    <s v="Kaduna"/>
    <s v="Kaduna"/>
    <s v="P020"/>
    <x v="0"/>
    <s v="Binders"/>
    <s v="Binders Model 5"/>
    <n v="422.61"/>
    <n v="10"/>
    <n v="0"/>
    <x v="4159"/>
    <n v="2024"/>
    <x v="3"/>
    <n v="0.249994084380398"/>
    <s v="Profit"/>
    <s v="Small Order"/>
  </r>
  <r>
    <s v="O04589"/>
    <x v="632"/>
    <d v="2023-09-26T00:00:00"/>
    <s v="C036"/>
    <x v="84"/>
    <x v="1"/>
    <x v="1"/>
    <s v="Kaduna"/>
    <s v="Kaduna"/>
    <s v="P027"/>
    <x v="1"/>
    <s v="Accessories"/>
    <s v="Accessories Model 2"/>
    <n v="350.16"/>
    <n v="1"/>
    <n v="0.3"/>
    <x v="755"/>
    <n v="2023"/>
    <x v="11"/>
    <n v="9.9954306602695903E-3"/>
    <s v="Profit"/>
    <s v="Small Order"/>
  </r>
  <r>
    <s v="O04590"/>
    <x v="561"/>
    <d v="2023-12-21T00:00:00"/>
    <s v="C050"/>
    <x v="4"/>
    <x v="1"/>
    <x v="3"/>
    <s v="Lagos"/>
    <s v="Ikeja"/>
    <s v="P017"/>
    <x v="0"/>
    <s v="Binders"/>
    <s v="Binders Model 2"/>
    <n v="1153.49"/>
    <n v="1"/>
    <n v="0.3"/>
    <x v="4160"/>
    <n v="2023"/>
    <x v="5"/>
    <n v="9.995752022124162E-3"/>
    <s v="Profit"/>
    <s v="Large Order"/>
  </r>
  <r>
    <s v="O04591"/>
    <x v="194"/>
    <d v="2023-01-05T00:00:00"/>
    <s v="C021"/>
    <x v="73"/>
    <x v="2"/>
    <x v="0"/>
    <s v="Rivers"/>
    <s v="Port Harcourt"/>
    <s v="P023"/>
    <x v="1"/>
    <s v="Phones"/>
    <s v="Phones Model 3"/>
    <n v="1764.7"/>
    <n v="8"/>
    <n v="0.2"/>
    <x v="2071"/>
    <n v="2023"/>
    <x v="7"/>
    <n v="8.9998299994333314E-2"/>
    <s v="Profit"/>
    <s v="Large Order"/>
  </r>
  <r>
    <s v="O04592"/>
    <x v="591"/>
    <d v="2023-12-31T00:00:00"/>
    <s v="C091"/>
    <x v="57"/>
    <x v="2"/>
    <x v="3"/>
    <s v="Lagos"/>
    <s v="Ikeja"/>
    <s v="P008"/>
    <x v="2"/>
    <s v="Tables"/>
    <s v="Tables Model 3"/>
    <n v="1089.51"/>
    <n v="8"/>
    <n v="0.1"/>
    <x v="4161"/>
    <n v="2023"/>
    <x v="5"/>
    <n v="0.17000302888454444"/>
    <s v="Profit"/>
    <s v="Large Order"/>
  </r>
  <r>
    <s v="O04593"/>
    <x v="476"/>
    <d v="2023-11-16T00:00:00"/>
    <s v="C042"/>
    <x v="49"/>
    <x v="1"/>
    <x v="2"/>
    <s v="Enugu"/>
    <s v="Enugu"/>
    <s v="P019"/>
    <x v="0"/>
    <s v="Binders"/>
    <s v="Binders Model 4"/>
    <n v="1042.1400000000001"/>
    <n v="6"/>
    <n v="0.05"/>
    <x v="4162"/>
    <n v="2023"/>
    <x v="9"/>
    <n v="0.21000057573838446"/>
    <s v="Profit"/>
    <s v="Large Order"/>
  </r>
  <r>
    <s v="O04594"/>
    <x v="714"/>
    <d v="2023-07-09T00:00:00"/>
    <s v="C029"/>
    <x v="38"/>
    <x v="2"/>
    <x v="2"/>
    <s v="Enugu"/>
    <s v="Enugu"/>
    <s v="P004"/>
    <x v="2"/>
    <s v="Chairs"/>
    <s v="Chairs Model 4"/>
    <n v="1454.14"/>
    <n v="4"/>
    <n v="0"/>
    <x v="4163"/>
    <n v="2023"/>
    <x v="1"/>
    <n v="0.25000343845847028"/>
    <s v="Profit"/>
    <s v="Large Order"/>
  </r>
  <r>
    <s v="O04595"/>
    <x v="85"/>
    <d v="2024-09-17T00:00:00"/>
    <s v="C092"/>
    <x v="79"/>
    <x v="1"/>
    <x v="2"/>
    <s v="Enugu"/>
    <s v="Enugu"/>
    <s v="P020"/>
    <x v="0"/>
    <s v="Binders"/>
    <s v="Binders Model 5"/>
    <n v="1943.43"/>
    <n v="5"/>
    <n v="0.3"/>
    <x v="3043"/>
    <n v="2024"/>
    <x v="11"/>
    <n v="9.9977874170924606E-3"/>
    <s v="Profit"/>
    <s v="Large Order"/>
  </r>
  <r>
    <s v="O04596"/>
    <x v="656"/>
    <d v="2023-10-20T00:00:00"/>
    <s v="C011"/>
    <x v="1"/>
    <x v="1"/>
    <x v="2"/>
    <s v="Enugu"/>
    <s v="Enugu"/>
    <s v="P007"/>
    <x v="2"/>
    <s v="Tables"/>
    <s v="Tables Model 2"/>
    <n v="748.68"/>
    <n v="1"/>
    <n v="0.3"/>
    <x v="2744"/>
    <n v="2023"/>
    <x v="6"/>
    <n v="1.000427418923973E-2"/>
    <s v="Profit"/>
    <s v="Small Order"/>
  </r>
  <r>
    <s v="O04597"/>
    <x v="173"/>
    <d v="2023-11-02T00:00:00"/>
    <s v="C086"/>
    <x v="51"/>
    <x v="1"/>
    <x v="3"/>
    <s v="Lagos"/>
    <s v="Ikeja"/>
    <s v="P018"/>
    <x v="0"/>
    <s v="Binders"/>
    <s v="Binders Model 3"/>
    <n v="273.98"/>
    <n v="8"/>
    <n v="0.2"/>
    <x v="4164"/>
    <n v="2023"/>
    <x v="6"/>
    <n v="9.000656982261479E-2"/>
    <s v="Profit"/>
    <s v="Small Order"/>
  </r>
  <r>
    <s v="O04598"/>
    <x v="460"/>
    <d v="2023-06-27T00:00:00"/>
    <s v="C085"/>
    <x v="43"/>
    <x v="2"/>
    <x v="3"/>
    <s v="Lagos"/>
    <s v="Ikeja"/>
    <s v="P010"/>
    <x v="2"/>
    <s v="Tables"/>
    <s v="Tables Model 5"/>
    <n v="169.11"/>
    <n v="4"/>
    <n v="0"/>
    <x v="4165"/>
    <n v="2023"/>
    <x v="10"/>
    <n v="0.25001478327715687"/>
    <s v="Profit"/>
    <s v="Small Order"/>
  </r>
  <r>
    <s v="O04599"/>
    <x v="395"/>
    <d v="2024-05-11T00:00:00"/>
    <s v="C089"/>
    <x v="9"/>
    <x v="2"/>
    <x v="1"/>
    <s v="Kaduna"/>
    <s v="Kaduna"/>
    <s v="P008"/>
    <x v="2"/>
    <s v="Tables"/>
    <s v="Tables Model 3"/>
    <n v="680.29"/>
    <n v="1"/>
    <n v="0.3"/>
    <x v="2363"/>
    <n v="2024"/>
    <x v="2"/>
    <n v="9.9957371121139511E-3"/>
    <s v="Profit"/>
    <s v="Small Order"/>
  </r>
  <r>
    <s v="O04600"/>
    <x v="141"/>
    <d v="2024-07-26T00:00:00"/>
    <s v="C046"/>
    <x v="75"/>
    <x v="0"/>
    <x v="1"/>
    <s v="Kaduna"/>
    <s v="Kaduna"/>
    <s v="P007"/>
    <x v="2"/>
    <s v="Tables"/>
    <s v="Tables Model 2"/>
    <n v="547.88"/>
    <n v="8"/>
    <n v="0.1"/>
    <x v="4166"/>
    <n v="2024"/>
    <x v="1"/>
    <n v="0.17000073008688035"/>
    <s v="Profit"/>
    <s v="Small Order"/>
  </r>
  <r>
    <s v="O04601"/>
    <x v="513"/>
    <d v="2024-08-10T00:00:00"/>
    <s v="C015"/>
    <x v="39"/>
    <x v="2"/>
    <x v="2"/>
    <s v="Enugu"/>
    <s v="Enugu"/>
    <s v="P026"/>
    <x v="1"/>
    <s v="Accessories"/>
    <s v="Accessories Model 1"/>
    <n v="1959.74"/>
    <n v="5"/>
    <n v="0.05"/>
    <x v="4167"/>
    <n v="2024"/>
    <x v="0"/>
    <n v="0.21000234725014544"/>
    <s v="Profit"/>
    <s v="Large Order"/>
  </r>
  <r>
    <s v="O04602"/>
    <x v="487"/>
    <d v="2023-07-08T00:00:00"/>
    <s v="C020"/>
    <x v="12"/>
    <x v="0"/>
    <x v="0"/>
    <s v="Rivers"/>
    <s v="Port Harcourt"/>
    <s v="P023"/>
    <x v="1"/>
    <s v="Phones"/>
    <s v="Phones Model 3"/>
    <n v="521.1"/>
    <n v="3"/>
    <n v="0.3"/>
    <x v="585"/>
    <n v="2023"/>
    <x v="1"/>
    <n v="9.9980809825369402E-3"/>
    <s v="Profit"/>
    <s v="Small Order"/>
  </r>
  <r>
    <s v="O04603"/>
    <x v="87"/>
    <d v="2024-08-22T00:00:00"/>
    <s v="C028"/>
    <x v="92"/>
    <x v="1"/>
    <x v="3"/>
    <s v="Lagos"/>
    <s v="Ikeja"/>
    <s v="P008"/>
    <x v="2"/>
    <s v="Tables"/>
    <s v="Tables Model 3"/>
    <n v="1140.82"/>
    <n v="9"/>
    <n v="0"/>
    <x v="4168"/>
    <n v="2024"/>
    <x v="0"/>
    <n v="0.24999561718763696"/>
    <s v="Profit"/>
    <s v="Large Order"/>
  </r>
  <r>
    <s v="O04604"/>
    <x v="496"/>
    <d v="2023-02-24T00:00:00"/>
    <s v="C014"/>
    <x v="45"/>
    <x v="2"/>
    <x v="1"/>
    <s v="Kaduna"/>
    <s v="Kaduna"/>
    <s v="P016"/>
    <x v="0"/>
    <s v="Binders"/>
    <s v="Binders Model 1"/>
    <n v="1171.23"/>
    <n v="6"/>
    <n v="0.05"/>
    <x v="4169"/>
    <n v="2023"/>
    <x v="8"/>
    <n v="0.21000145146555332"/>
    <s v="Profit"/>
    <s v="Large Order"/>
  </r>
  <r>
    <s v="O04605"/>
    <x v="78"/>
    <d v="2023-10-06T00:00:00"/>
    <s v="C038"/>
    <x v="28"/>
    <x v="2"/>
    <x v="3"/>
    <s v="Lagos"/>
    <s v="Ikeja"/>
    <s v="P029"/>
    <x v="1"/>
    <s v="Accessories"/>
    <s v="Accessories Model 4"/>
    <n v="1072.17"/>
    <n v="4"/>
    <n v="0.2"/>
    <x v="4170"/>
    <n v="2023"/>
    <x v="6"/>
    <n v="9.0004383633192492E-2"/>
    <s v="Profit"/>
    <s v="Large Order"/>
  </r>
  <r>
    <s v="O04606"/>
    <x v="437"/>
    <d v="2023-02-04T00:00:00"/>
    <s v="C051"/>
    <x v="67"/>
    <x v="1"/>
    <x v="0"/>
    <s v="Rivers"/>
    <s v="Port Harcourt"/>
    <s v="P026"/>
    <x v="1"/>
    <s v="Accessories"/>
    <s v="Accessories Model 1"/>
    <n v="1744.44"/>
    <n v="8"/>
    <n v="0"/>
    <x v="4171"/>
    <n v="2023"/>
    <x v="7"/>
    <n v="0.25"/>
    <s v="Profit"/>
    <s v="Large Order"/>
  </r>
  <r>
    <s v="O04607"/>
    <x v="70"/>
    <d v="2023-06-13T00:00:00"/>
    <s v="C068"/>
    <x v="7"/>
    <x v="1"/>
    <x v="3"/>
    <s v="Lagos"/>
    <s v="Ikeja"/>
    <s v="P014"/>
    <x v="0"/>
    <s v="Paper"/>
    <s v="Paper Model 4"/>
    <n v="1322.75"/>
    <n v="9"/>
    <n v="0.1"/>
    <x v="4172"/>
    <n v="2023"/>
    <x v="10"/>
    <n v="0.17000189000189"/>
    <s v="Profit"/>
    <s v="Large Order"/>
  </r>
  <r>
    <s v="O04608"/>
    <x v="332"/>
    <d v="2023-04-16T00:00:00"/>
    <s v="C077"/>
    <x v="59"/>
    <x v="1"/>
    <x v="2"/>
    <s v="Enugu"/>
    <s v="Enugu"/>
    <s v="P011"/>
    <x v="0"/>
    <s v="Paper"/>
    <s v="Paper Model 1"/>
    <n v="324.3"/>
    <n v="10"/>
    <n v="0.3"/>
    <x v="4173"/>
    <n v="2023"/>
    <x v="4"/>
    <n v="9.9907493061979647E-3"/>
    <s v="Profit"/>
    <s v="Small Order"/>
  </r>
  <r>
    <s v="O04609"/>
    <x v="274"/>
    <d v="2023-06-22T00:00:00"/>
    <s v="C052"/>
    <x v="99"/>
    <x v="1"/>
    <x v="3"/>
    <s v="Lagos"/>
    <s v="Ikeja"/>
    <s v="P014"/>
    <x v="0"/>
    <s v="Paper"/>
    <s v="Paper Model 4"/>
    <n v="986.45"/>
    <n v="6"/>
    <n v="0"/>
    <x v="2711"/>
    <n v="2023"/>
    <x v="10"/>
    <n v="0.24999746565968878"/>
    <s v="Profit"/>
    <s v="Small Order"/>
  </r>
  <r>
    <s v="O04610"/>
    <x v="126"/>
    <d v="2024-11-11T00:00:00"/>
    <s v="C038"/>
    <x v="28"/>
    <x v="2"/>
    <x v="3"/>
    <s v="Lagos"/>
    <s v="Ikeja"/>
    <s v="P029"/>
    <x v="1"/>
    <s v="Accessories"/>
    <s v="Accessories Model 4"/>
    <n v="564.07000000000005"/>
    <n v="10"/>
    <n v="0.2"/>
    <x v="4174"/>
    <n v="2024"/>
    <x v="9"/>
    <n v="9.0006559469569383E-2"/>
    <s v="Profit"/>
    <s v="Small Order"/>
  </r>
  <r>
    <s v="O04611"/>
    <x v="513"/>
    <d v="2024-08-10T00:00:00"/>
    <s v="C066"/>
    <x v="63"/>
    <x v="1"/>
    <x v="0"/>
    <s v="Rivers"/>
    <s v="Port Harcourt"/>
    <s v="P021"/>
    <x v="1"/>
    <s v="Phones"/>
    <s v="Phones Model 1"/>
    <n v="1365.19"/>
    <n v="8"/>
    <n v="0.3"/>
    <x v="4175"/>
    <n v="2024"/>
    <x v="0"/>
    <n v="9.9986082523311776E-3"/>
    <s v="Profit"/>
    <s v="Large Order"/>
  </r>
  <r>
    <s v="O04612"/>
    <x v="700"/>
    <d v="2024-11-24T00:00:00"/>
    <s v="C025"/>
    <x v="87"/>
    <x v="0"/>
    <x v="3"/>
    <s v="Lagos"/>
    <s v="Ikeja"/>
    <s v="P010"/>
    <x v="2"/>
    <s v="Tables"/>
    <s v="Tables Model 5"/>
    <n v="718.27"/>
    <n v="4"/>
    <n v="0.2"/>
    <x v="4176"/>
    <n v="2024"/>
    <x v="9"/>
    <n v="8.9994013393292216E-2"/>
    <s v="Profit"/>
    <s v="Small Order"/>
  </r>
  <r>
    <s v="O04613"/>
    <x v="180"/>
    <d v="2023-09-28T00:00:00"/>
    <s v="C038"/>
    <x v="28"/>
    <x v="2"/>
    <x v="0"/>
    <s v="Rivers"/>
    <s v="Port Harcourt"/>
    <s v="P012"/>
    <x v="0"/>
    <s v="Paper"/>
    <s v="Paper Model 2"/>
    <n v="1923.76"/>
    <n v="3"/>
    <n v="0.3"/>
    <x v="4177"/>
    <n v="2023"/>
    <x v="11"/>
    <n v="1.00012475568678E-2"/>
    <s v="Profit"/>
    <s v="Large Order"/>
  </r>
  <r>
    <s v="O04614"/>
    <x v="368"/>
    <d v="2024-09-27T00:00:00"/>
    <s v="C096"/>
    <x v="23"/>
    <x v="2"/>
    <x v="1"/>
    <s v="Kaduna"/>
    <s v="Kaduna"/>
    <s v="P026"/>
    <x v="1"/>
    <s v="Accessories"/>
    <s v="Accessories Model 1"/>
    <n v="1877.72"/>
    <n v="8"/>
    <n v="0.2"/>
    <x v="4178"/>
    <n v="2024"/>
    <x v="11"/>
    <n v="8.9997443708327129E-2"/>
    <s v="Profit"/>
    <s v="Large Order"/>
  </r>
  <r>
    <s v="O04615"/>
    <x v="351"/>
    <d v="2024-07-12T00:00:00"/>
    <s v="C057"/>
    <x v="70"/>
    <x v="1"/>
    <x v="0"/>
    <s v="Rivers"/>
    <s v="Port Harcourt"/>
    <s v="P017"/>
    <x v="0"/>
    <s v="Binders"/>
    <s v="Binders Model 2"/>
    <n v="1631.97"/>
    <n v="1"/>
    <n v="0.1"/>
    <x v="4179"/>
    <n v="2024"/>
    <x v="1"/>
    <n v="0.16999699749382649"/>
    <s v="Profit"/>
    <s v="Large Order"/>
  </r>
  <r>
    <s v="O04616"/>
    <x v="729"/>
    <d v="2023-05-22T00:00:00"/>
    <s v="C018"/>
    <x v="5"/>
    <x v="0"/>
    <x v="1"/>
    <s v="Kaduna"/>
    <s v="Kaduna"/>
    <s v="P022"/>
    <x v="1"/>
    <s v="Phones"/>
    <s v="Phones Model 2"/>
    <n v="601.51"/>
    <n v="6"/>
    <n v="0"/>
    <x v="4180"/>
    <n v="2023"/>
    <x v="2"/>
    <n v="0.25000415620687932"/>
    <s v="Profit"/>
    <s v="Small Order"/>
  </r>
  <r>
    <s v="O04617"/>
    <x v="305"/>
    <d v="2023-04-02T00:00:00"/>
    <s v="C004"/>
    <x v="33"/>
    <x v="1"/>
    <x v="2"/>
    <s v="Enugu"/>
    <s v="Enugu"/>
    <s v="P002"/>
    <x v="2"/>
    <s v="Chairs"/>
    <s v="Chairs Model 2"/>
    <n v="1621.4"/>
    <n v="8"/>
    <n v="0.3"/>
    <x v="4181"/>
    <n v="2023"/>
    <x v="3"/>
    <n v="9.9975329961761433E-3"/>
    <s v="Profit"/>
    <s v="Large Order"/>
  </r>
  <r>
    <s v="O04618"/>
    <x v="270"/>
    <d v="2023-02-05T00:00:00"/>
    <s v="C028"/>
    <x v="92"/>
    <x v="1"/>
    <x v="1"/>
    <s v="Kaduna"/>
    <s v="Kaduna"/>
    <s v="P008"/>
    <x v="2"/>
    <s v="Tables"/>
    <s v="Tables Model 3"/>
    <n v="767.23"/>
    <n v="7"/>
    <n v="0.1"/>
    <x v="4182"/>
    <n v="2023"/>
    <x v="8"/>
    <n v="0.17000117305110593"/>
    <s v="Profit"/>
    <s v="Small Order"/>
  </r>
  <r>
    <s v="O04619"/>
    <x v="514"/>
    <d v="2024-06-10T00:00:00"/>
    <s v="C096"/>
    <x v="23"/>
    <x v="2"/>
    <x v="2"/>
    <s v="Enugu"/>
    <s v="Enugu"/>
    <s v="P012"/>
    <x v="0"/>
    <s v="Paper"/>
    <s v="Paper Model 2"/>
    <n v="1060.57"/>
    <n v="1"/>
    <n v="0.3"/>
    <x v="4183"/>
    <n v="2024"/>
    <x v="10"/>
    <n v="1.0004054423564687E-2"/>
    <s v="Profit"/>
    <s v="Large Order"/>
  </r>
  <r>
    <s v="O04620"/>
    <x v="316"/>
    <d v="2023-07-09T00:00:00"/>
    <s v="C084"/>
    <x v="53"/>
    <x v="0"/>
    <x v="0"/>
    <s v="Rivers"/>
    <s v="Port Harcourt"/>
    <s v="P027"/>
    <x v="1"/>
    <s v="Accessories"/>
    <s v="Accessories Model 2"/>
    <n v="1283.32"/>
    <n v="6"/>
    <n v="0.05"/>
    <x v="4184"/>
    <n v="2023"/>
    <x v="1"/>
    <n v="0.21000218184085032"/>
    <s v="Profit"/>
    <s v="Large Order"/>
  </r>
  <r>
    <s v="O04621"/>
    <x v="118"/>
    <d v="2024-11-25T00:00:00"/>
    <s v="C071"/>
    <x v="72"/>
    <x v="0"/>
    <x v="0"/>
    <s v="Rivers"/>
    <s v="Port Harcourt"/>
    <s v="P005"/>
    <x v="2"/>
    <s v="Chairs"/>
    <s v="Chairs Model 5"/>
    <n v="616.89"/>
    <n v="2"/>
    <n v="0"/>
    <x v="4185"/>
    <n v="2024"/>
    <x v="9"/>
    <n v="0.2499959474136394"/>
    <s v="Profit"/>
    <s v="Small Order"/>
  </r>
  <r>
    <s v="O04622"/>
    <x v="375"/>
    <d v="2023-01-09T00:00:00"/>
    <s v="C070"/>
    <x v="3"/>
    <x v="2"/>
    <x v="1"/>
    <s v="Kaduna"/>
    <s v="Kaduna"/>
    <s v="P021"/>
    <x v="1"/>
    <s v="Phones"/>
    <s v="Phones Model 1"/>
    <n v="647.66999999999996"/>
    <n v="9"/>
    <n v="0"/>
    <x v="4186"/>
    <n v="2023"/>
    <x v="7"/>
    <n v="0.25000385999042724"/>
    <s v="Profit"/>
    <s v="Small Order"/>
  </r>
  <r>
    <s v="O04623"/>
    <x v="332"/>
    <d v="2023-04-15T00:00:00"/>
    <s v="C013"/>
    <x v="86"/>
    <x v="0"/>
    <x v="0"/>
    <s v="Rivers"/>
    <s v="Port Harcourt"/>
    <s v="P002"/>
    <x v="2"/>
    <s v="Chairs"/>
    <s v="Chairs Model 2"/>
    <n v="1026.3499999999999"/>
    <n v="9"/>
    <n v="0.1"/>
    <x v="4187"/>
    <n v="2023"/>
    <x v="4"/>
    <n v="0.17000048716324842"/>
    <s v="Profit"/>
    <s v="Large Order"/>
  </r>
  <r>
    <s v="O04624"/>
    <x v="615"/>
    <d v="2023-03-31T00:00:00"/>
    <s v="C042"/>
    <x v="49"/>
    <x v="1"/>
    <x v="0"/>
    <s v="Rivers"/>
    <s v="Port Harcourt"/>
    <s v="P011"/>
    <x v="0"/>
    <s v="Paper"/>
    <s v="Paper Model 1"/>
    <n v="756.9"/>
    <n v="7"/>
    <n v="0.1"/>
    <x v="4188"/>
    <n v="2023"/>
    <x v="3"/>
    <n v="0.16999603646452635"/>
    <s v="Profit"/>
    <s v="Small Order"/>
  </r>
  <r>
    <s v="O04625"/>
    <x v="588"/>
    <d v="2023-03-07T00:00:00"/>
    <s v="C035"/>
    <x v="24"/>
    <x v="2"/>
    <x v="2"/>
    <s v="Enugu"/>
    <s v="Enugu"/>
    <s v="P008"/>
    <x v="2"/>
    <s v="Tables"/>
    <s v="Tables Model 3"/>
    <n v="1150.76"/>
    <n v="6"/>
    <n v="0.3"/>
    <x v="4189"/>
    <n v="2023"/>
    <x v="3"/>
    <n v="1.0002085578226563E-2"/>
    <s v="Profit"/>
    <s v="Large Order"/>
  </r>
  <r>
    <s v="O04626"/>
    <x v="130"/>
    <d v="2023-11-22T00:00:00"/>
    <s v="C061"/>
    <x v="62"/>
    <x v="2"/>
    <x v="1"/>
    <s v="Kaduna"/>
    <s v="Kaduna"/>
    <s v="P019"/>
    <x v="0"/>
    <s v="Binders"/>
    <s v="Binders Model 4"/>
    <n v="532.87"/>
    <n v="8"/>
    <n v="0.3"/>
    <x v="1145"/>
    <n v="2023"/>
    <x v="9"/>
    <n v="1.000243961941937E-2"/>
    <s v="Profit"/>
    <s v="Small Order"/>
  </r>
  <r>
    <s v="O04627"/>
    <x v="208"/>
    <d v="2024-02-04T00:00:00"/>
    <s v="C051"/>
    <x v="67"/>
    <x v="1"/>
    <x v="3"/>
    <s v="Lagos"/>
    <s v="Ikeja"/>
    <s v="P018"/>
    <x v="0"/>
    <s v="Binders"/>
    <s v="Binders Model 3"/>
    <n v="1595.49"/>
    <n v="2"/>
    <n v="0"/>
    <x v="4190"/>
    <n v="2024"/>
    <x v="7"/>
    <n v="0.24999843308325342"/>
    <s v="Profit"/>
    <s v="Large Order"/>
  </r>
  <r>
    <s v="O04628"/>
    <x v="242"/>
    <d v="2023-04-14T00:00:00"/>
    <s v="C023"/>
    <x v="40"/>
    <x v="0"/>
    <x v="1"/>
    <s v="Kaduna"/>
    <s v="Kaduna"/>
    <s v="P006"/>
    <x v="2"/>
    <s v="Tables"/>
    <s v="Tables Model 1"/>
    <n v="1310.06"/>
    <n v="3"/>
    <n v="0.2"/>
    <x v="4191"/>
    <n v="2023"/>
    <x v="4"/>
    <n v="9.000351128955926E-2"/>
    <s v="Profit"/>
    <s v="Large Order"/>
  </r>
  <r>
    <s v="O04629"/>
    <x v="360"/>
    <d v="2024-06-08T00:00:00"/>
    <s v="C069"/>
    <x v="44"/>
    <x v="2"/>
    <x v="3"/>
    <s v="Lagos"/>
    <s v="Ikeja"/>
    <s v="P016"/>
    <x v="0"/>
    <s v="Binders"/>
    <s v="Binders Model 1"/>
    <n v="1355.8"/>
    <n v="6"/>
    <n v="0.05"/>
    <x v="4192"/>
    <n v="2024"/>
    <x v="10"/>
    <n v="0.21000147514382655"/>
    <s v="Profit"/>
    <s v="Large Order"/>
  </r>
  <r>
    <s v="O04630"/>
    <x v="407"/>
    <d v="2023-03-27T00:00:00"/>
    <s v="C017"/>
    <x v="41"/>
    <x v="1"/>
    <x v="2"/>
    <s v="Enugu"/>
    <s v="Enugu"/>
    <s v="P029"/>
    <x v="1"/>
    <s v="Accessories"/>
    <s v="Accessories Model 4"/>
    <n v="1349.53"/>
    <n v="4"/>
    <n v="0.1"/>
    <x v="4193"/>
    <n v="2023"/>
    <x v="3"/>
    <n v="0.16999992590012819"/>
    <s v="Profit"/>
    <s v="Large Order"/>
  </r>
  <r>
    <s v="O04631"/>
    <x v="420"/>
    <d v="2024-03-13T00:00:00"/>
    <s v="C073"/>
    <x v="21"/>
    <x v="2"/>
    <x v="3"/>
    <s v="Lagos"/>
    <s v="Ikeja"/>
    <s v="P015"/>
    <x v="0"/>
    <s v="Paper"/>
    <s v="Paper Model 5"/>
    <n v="716.23"/>
    <n v="8"/>
    <n v="0.2"/>
    <x v="4194"/>
    <n v="2024"/>
    <x v="3"/>
    <n v="8.9999022660318603E-2"/>
    <s v="Profit"/>
    <s v="Small Order"/>
  </r>
  <r>
    <s v="O04632"/>
    <x v="636"/>
    <d v="2024-03-22T00:00:00"/>
    <s v="C015"/>
    <x v="39"/>
    <x v="2"/>
    <x v="1"/>
    <s v="Kaduna"/>
    <s v="Kaduna"/>
    <s v="P006"/>
    <x v="2"/>
    <s v="Tables"/>
    <s v="Tables Model 1"/>
    <n v="1606.72"/>
    <n v="3"/>
    <n v="0.3"/>
    <x v="1255"/>
    <n v="2024"/>
    <x v="3"/>
    <n v="1.0001742680740888E-2"/>
    <s v="Profit"/>
    <s v="Large Order"/>
  </r>
  <r>
    <s v="O04633"/>
    <x v="187"/>
    <d v="2024-07-18T00:00:00"/>
    <s v="C094"/>
    <x v="31"/>
    <x v="1"/>
    <x v="3"/>
    <s v="Lagos"/>
    <s v="Ikeja"/>
    <s v="P003"/>
    <x v="2"/>
    <s v="Chairs"/>
    <s v="Chairs Model 3"/>
    <n v="1347.07"/>
    <n v="2"/>
    <n v="0.3"/>
    <x v="4195"/>
    <n v="2024"/>
    <x v="1"/>
    <n v="9.9994803536564546E-3"/>
    <s v="Profit"/>
    <s v="Large Order"/>
  </r>
  <r>
    <s v="O04634"/>
    <x v="158"/>
    <d v="2024-01-13T00:00:00"/>
    <s v="C054"/>
    <x v="80"/>
    <x v="0"/>
    <x v="0"/>
    <s v="Rivers"/>
    <s v="Port Harcourt"/>
    <s v="P028"/>
    <x v="1"/>
    <s v="Accessories"/>
    <s v="Accessories Model 3"/>
    <n v="632.72"/>
    <n v="3"/>
    <n v="0"/>
    <x v="4196"/>
    <n v="2024"/>
    <x v="7"/>
    <n v="0.25"/>
    <s v="Profit"/>
    <s v="Small Order"/>
  </r>
  <r>
    <s v="O04635"/>
    <x v="492"/>
    <d v="2024-10-09T00:00:00"/>
    <s v="C049"/>
    <x v="82"/>
    <x v="2"/>
    <x v="0"/>
    <s v="Rivers"/>
    <s v="Port Harcourt"/>
    <s v="P006"/>
    <x v="2"/>
    <s v="Tables"/>
    <s v="Tables Model 1"/>
    <n v="313.01"/>
    <n v="10"/>
    <n v="0"/>
    <x v="4197"/>
    <n v="2024"/>
    <x v="6"/>
    <n v="0.24999201303472735"/>
    <s v="Profit"/>
    <s v="Small Order"/>
  </r>
  <r>
    <s v="O04636"/>
    <x v="217"/>
    <d v="2024-03-09T00:00:00"/>
    <s v="C036"/>
    <x v="84"/>
    <x v="1"/>
    <x v="0"/>
    <s v="Rivers"/>
    <s v="Port Harcourt"/>
    <s v="P030"/>
    <x v="1"/>
    <s v="Accessories"/>
    <s v="Accessories Model 5"/>
    <n v="1154.6400000000001"/>
    <n v="5"/>
    <n v="0.1"/>
    <x v="4198"/>
    <n v="2024"/>
    <x v="3"/>
    <n v="0.17000103928497193"/>
    <s v="Profit"/>
    <s v="Large Order"/>
  </r>
  <r>
    <s v="O04637"/>
    <x v="617"/>
    <d v="2024-07-15T00:00:00"/>
    <s v="C069"/>
    <x v="44"/>
    <x v="2"/>
    <x v="0"/>
    <s v="Rivers"/>
    <s v="Port Harcourt"/>
    <s v="P003"/>
    <x v="2"/>
    <s v="Chairs"/>
    <s v="Chairs Model 3"/>
    <n v="1782.43"/>
    <n v="2"/>
    <n v="0.2"/>
    <x v="4199"/>
    <n v="2024"/>
    <x v="1"/>
    <n v="9.0000729341404698E-2"/>
    <s v="Profit"/>
    <s v="Large Order"/>
  </r>
  <r>
    <s v="O04638"/>
    <x v="384"/>
    <d v="2024-12-15T00:00:00"/>
    <s v="C079"/>
    <x v="6"/>
    <x v="2"/>
    <x v="2"/>
    <s v="Enugu"/>
    <s v="Enugu"/>
    <s v="P005"/>
    <x v="2"/>
    <s v="Chairs"/>
    <s v="Chairs Model 5"/>
    <n v="1855.03"/>
    <n v="6"/>
    <n v="0"/>
    <x v="4200"/>
    <n v="2024"/>
    <x v="5"/>
    <n v="0.25000134768709942"/>
    <s v="Profit"/>
    <s v="Large Order"/>
  </r>
  <r>
    <s v="O04639"/>
    <x v="653"/>
    <d v="2024-03-02T00:00:00"/>
    <s v="C097"/>
    <x v="94"/>
    <x v="2"/>
    <x v="1"/>
    <s v="Kaduna"/>
    <s v="Kaduna"/>
    <s v="P011"/>
    <x v="0"/>
    <s v="Paper"/>
    <s v="Paper Model 1"/>
    <n v="612.41"/>
    <n v="9"/>
    <n v="0.1"/>
    <x v="4201"/>
    <n v="2024"/>
    <x v="8"/>
    <n v="0.17000048986789895"/>
    <s v="Profit"/>
    <s v="Small Order"/>
  </r>
  <r>
    <s v="O04640"/>
    <x v="184"/>
    <d v="2023-04-09T00:00:00"/>
    <s v="C053"/>
    <x v="65"/>
    <x v="1"/>
    <x v="3"/>
    <s v="Lagos"/>
    <s v="Ikeja"/>
    <s v="P018"/>
    <x v="0"/>
    <s v="Binders"/>
    <s v="Binders Model 3"/>
    <n v="924.18"/>
    <n v="4"/>
    <n v="0.05"/>
    <x v="4202"/>
    <n v="2023"/>
    <x v="4"/>
    <n v="0.21000238048864941"/>
    <s v="Profit"/>
    <s v="Small Order"/>
  </r>
  <r>
    <s v="O04641"/>
    <x v="161"/>
    <d v="2024-02-02T00:00:00"/>
    <s v="C078"/>
    <x v="98"/>
    <x v="2"/>
    <x v="3"/>
    <s v="Lagos"/>
    <s v="Ikeja"/>
    <s v="P003"/>
    <x v="2"/>
    <s v="Chairs"/>
    <s v="Chairs Model 3"/>
    <n v="1653.93"/>
    <n v="6"/>
    <n v="0.2"/>
    <x v="4203"/>
    <n v="2024"/>
    <x v="7"/>
    <n v="8.9997762904113224E-2"/>
    <s v="Profit"/>
    <s v="Large Order"/>
  </r>
  <r>
    <s v="O04642"/>
    <x v="318"/>
    <d v="2024-02-05T00:00:00"/>
    <s v="C075"/>
    <x v="97"/>
    <x v="0"/>
    <x v="3"/>
    <s v="Lagos"/>
    <s v="Ikeja"/>
    <s v="P021"/>
    <x v="1"/>
    <s v="Phones"/>
    <s v="Phones Model 1"/>
    <n v="93.05"/>
    <n v="10"/>
    <n v="0.1"/>
    <x v="4204"/>
    <n v="2024"/>
    <x v="8"/>
    <n v="0.17001612036539496"/>
    <s v="Profit"/>
    <s v="Small Order"/>
  </r>
  <r>
    <s v="O04643"/>
    <x v="639"/>
    <d v="2024-12-06T00:00:00"/>
    <s v="C030"/>
    <x v="22"/>
    <x v="1"/>
    <x v="0"/>
    <s v="Rivers"/>
    <s v="Port Harcourt"/>
    <s v="P010"/>
    <x v="2"/>
    <s v="Tables"/>
    <s v="Tables Model 5"/>
    <n v="1127.33"/>
    <n v="6"/>
    <n v="0.05"/>
    <x v="4205"/>
    <n v="2024"/>
    <x v="5"/>
    <n v="0.2100006209361944"/>
    <s v="Profit"/>
    <s v="Large Order"/>
  </r>
  <r>
    <s v="O04644"/>
    <x v="198"/>
    <d v="2024-06-30T00:00:00"/>
    <s v="C023"/>
    <x v="40"/>
    <x v="0"/>
    <x v="0"/>
    <s v="Rivers"/>
    <s v="Port Harcourt"/>
    <s v="P018"/>
    <x v="0"/>
    <s v="Binders"/>
    <s v="Binders Model 3"/>
    <n v="866.31"/>
    <n v="1"/>
    <n v="0.05"/>
    <x v="4206"/>
    <n v="2024"/>
    <x v="10"/>
    <n v="0.21000565617388697"/>
    <s v="Profit"/>
    <s v="Small Order"/>
  </r>
  <r>
    <s v="O04645"/>
    <x v="694"/>
    <d v="2023-09-04T00:00:00"/>
    <s v="C083"/>
    <x v="71"/>
    <x v="1"/>
    <x v="0"/>
    <s v="Rivers"/>
    <s v="Port Harcourt"/>
    <s v="P010"/>
    <x v="2"/>
    <s v="Tables"/>
    <s v="Tables Model 5"/>
    <n v="1364.58"/>
    <n v="6"/>
    <n v="0.05"/>
    <x v="4207"/>
    <n v="2023"/>
    <x v="11"/>
    <n v="0.20999868091280835"/>
    <s v="Profit"/>
    <s v="Large Order"/>
  </r>
  <r>
    <s v="O04646"/>
    <x v="386"/>
    <d v="2024-03-14T00:00:00"/>
    <s v="C075"/>
    <x v="97"/>
    <x v="0"/>
    <x v="3"/>
    <s v="Lagos"/>
    <s v="Ikeja"/>
    <s v="P027"/>
    <x v="1"/>
    <s v="Accessories"/>
    <s v="Accessories Model 2"/>
    <n v="675.3"/>
    <n v="4"/>
    <n v="0.3"/>
    <x v="4208"/>
    <n v="2024"/>
    <x v="3"/>
    <n v="9.995557529986673E-3"/>
    <s v="Profit"/>
    <s v="Small Order"/>
  </r>
  <r>
    <s v="O04647"/>
    <x v="134"/>
    <d v="2023-08-24T00:00:00"/>
    <s v="C040"/>
    <x v="52"/>
    <x v="0"/>
    <x v="1"/>
    <s v="Kaduna"/>
    <s v="Kaduna"/>
    <s v="P019"/>
    <x v="0"/>
    <s v="Binders"/>
    <s v="Binders Model 4"/>
    <n v="1238.06"/>
    <n v="10"/>
    <n v="0"/>
    <x v="4209"/>
    <n v="2023"/>
    <x v="0"/>
    <n v="0.24999596142351743"/>
    <s v="Profit"/>
    <s v="Large Order"/>
  </r>
  <r>
    <s v="O04648"/>
    <x v="462"/>
    <d v="2024-08-31T00:00:00"/>
    <s v="C031"/>
    <x v="90"/>
    <x v="1"/>
    <x v="2"/>
    <s v="Enugu"/>
    <s v="Enugu"/>
    <s v="P016"/>
    <x v="0"/>
    <s v="Binders"/>
    <s v="Binders Model 1"/>
    <n v="946.92"/>
    <n v="8"/>
    <n v="0.3"/>
    <x v="4210"/>
    <n v="2024"/>
    <x v="0"/>
    <n v="1.0000844844337432E-2"/>
    <s v="Profit"/>
    <s v="Small Order"/>
  </r>
  <r>
    <s v="O04649"/>
    <x v="275"/>
    <d v="2024-02-17T00:00:00"/>
    <s v="C050"/>
    <x v="4"/>
    <x v="1"/>
    <x v="0"/>
    <s v="Rivers"/>
    <s v="Port Harcourt"/>
    <s v="P030"/>
    <x v="1"/>
    <s v="Accessories"/>
    <s v="Accessories Model 5"/>
    <n v="1144.45"/>
    <n v="10"/>
    <n v="0.2"/>
    <x v="4211"/>
    <n v="2024"/>
    <x v="8"/>
    <n v="8.999956310891695E-2"/>
    <s v="Profit"/>
    <s v="Large Order"/>
  </r>
  <r>
    <s v="O04650"/>
    <x v="584"/>
    <d v="2024-06-10T00:00:00"/>
    <s v="C100"/>
    <x v="74"/>
    <x v="2"/>
    <x v="1"/>
    <s v="Kaduna"/>
    <s v="Kaduna"/>
    <s v="P012"/>
    <x v="0"/>
    <s v="Paper"/>
    <s v="Paper Model 2"/>
    <n v="341.38"/>
    <n v="3"/>
    <n v="0.05"/>
    <x v="4212"/>
    <n v="2024"/>
    <x v="10"/>
    <n v="0.21000058585740231"/>
    <s v="Profit"/>
    <s v="Small Order"/>
  </r>
  <r>
    <s v="O04651"/>
    <x v="336"/>
    <d v="2024-10-01T00:00:00"/>
    <s v="C033"/>
    <x v="16"/>
    <x v="2"/>
    <x v="1"/>
    <s v="Kaduna"/>
    <s v="Kaduna"/>
    <s v="P024"/>
    <x v="1"/>
    <s v="Phones"/>
    <s v="Phones Model 4"/>
    <n v="1609.57"/>
    <n v="4"/>
    <n v="0"/>
    <x v="4213"/>
    <n v="2024"/>
    <x v="11"/>
    <n v="0.2499984467901365"/>
    <s v="Profit"/>
    <s v="Large Order"/>
  </r>
  <r>
    <s v="O04652"/>
    <x v="322"/>
    <d v="2024-12-26T00:00:00"/>
    <s v="C005"/>
    <x v="29"/>
    <x v="2"/>
    <x v="0"/>
    <s v="Rivers"/>
    <s v="Port Harcourt"/>
    <s v="P017"/>
    <x v="0"/>
    <s v="Binders"/>
    <s v="Binders Model 2"/>
    <n v="1086.8499999999999"/>
    <n v="8"/>
    <n v="0.2"/>
    <x v="3666"/>
    <n v="2024"/>
    <x v="5"/>
    <n v="9.0003220315590923E-2"/>
    <s v="Profit"/>
    <s v="Large Order"/>
  </r>
  <r>
    <s v="O04653"/>
    <x v="663"/>
    <d v="2023-12-03T00:00:00"/>
    <s v="C038"/>
    <x v="28"/>
    <x v="2"/>
    <x v="3"/>
    <s v="Lagos"/>
    <s v="Ikeja"/>
    <s v="P017"/>
    <x v="0"/>
    <s v="Binders"/>
    <s v="Binders Model 2"/>
    <n v="498.36"/>
    <n v="8"/>
    <n v="0.3"/>
    <x v="462"/>
    <n v="2023"/>
    <x v="9"/>
    <n v="9.9927763062846141E-3"/>
    <s v="Profit"/>
    <s v="Small Order"/>
  </r>
  <r>
    <s v="O04654"/>
    <x v="66"/>
    <d v="2023-12-03T00:00:00"/>
    <s v="C079"/>
    <x v="6"/>
    <x v="2"/>
    <x v="2"/>
    <s v="Enugu"/>
    <s v="Enugu"/>
    <s v="P011"/>
    <x v="0"/>
    <s v="Paper"/>
    <s v="Paper Model 1"/>
    <n v="1662.86"/>
    <n v="6"/>
    <n v="0.1"/>
    <x v="4214"/>
    <n v="2023"/>
    <x v="5"/>
    <n v="0.17000228521944122"/>
    <s v="Profit"/>
    <s v="Large Order"/>
  </r>
  <r>
    <s v="O04655"/>
    <x v="194"/>
    <d v="2023-01-04T00:00:00"/>
    <s v="C016"/>
    <x v="61"/>
    <x v="2"/>
    <x v="2"/>
    <s v="Enugu"/>
    <s v="Enugu"/>
    <s v="P030"/>
    <x v="1"/>
    <s v="Accessories"/>
    <s v="Accessories Model 5"/>
    <n v="1876.08"/>
    <n v="3"/>
    <n v="0.3"/>
    <x v="4215"/>
    <n v="2023"/>
    <x v="7"/>
    <n v="9.9995735789518581E-3"/>
    <s v="Profit"/>
    <s v="Large Order"/>
  </r>
  <r>
    <s v="O04656"/>
    <x v="494"/>
    <d v="2023-05-16T00:00:00"/>
    <s v="C067"/>
    <x v="47"/>
    <x v="1"/>
    <x v="2"/>
    <s v="Enugu"/>
    <s v="Enugu"/>
    <s v="P006"/>
    <x v="2"/>
    <s v="Tables"/>
    <s v="Tables Model 1"/>
    <n v="644.49"/>
    <n v="4"/>
    <n v="0"/>
    <x v="4216"/>
    <n v="2023"/>
    <x v="2"/>
    <n v="0.24999612096386289"/>
    <s v="Profit"/>
    <s v="Small Order"/>
  </r>
  <r>
    <s v="O04657"/>
    <x v="673"/>
    <d v="2024-10-10T00:00:00"/>
    <s v="C053"/>
    <x v="65"/>
    <x v="1"/>
    <x v="2"/>
    <s v="Enugu"/>
    <s v="Enugu"/>
    <s v="P024"/>
    <x v="1"/>
    <s v="Phones"/>
    <s v="Phones Model 4"/>
    <n v="246.55"/>
    <n v="4"/>
    <n v="0.2"/>
    <x v="4217"/>
    <n v="2024"/>
    <x v="6"/>
    <n v="9.0002027986209696E-2"/>
    <s v="Profit"/>
    <s v="Small Order"/>
  </r>
  <r>
    <s v="O04658"/>
    <x v="347"/>
    <d v="2023-04-12T00:00:00"/>
    <s v="C002"/>
    <x v="19"/>
    <x v="2"/>
    <x v="0"/>
    <s v="Rivers"/>
    <s v="Port Harcourt"/>
    <s v="P022"/>
    <x v="1"/>
    <s v="Phones"/>
    <s v="Phones Model 2"/>
    <n v="1837.23"/>
    <n v="8"/>
    <n v="0.3"/>
    <x v="4218"/>
    <n v="2023"/>
    <x v="4"/>
    <n v="9.9987481153693339E-3"/>
    <s v="Profit"/>
    <s v="Large Order"/>
  </r>
  <r>
    <s v="O04659"/>
    <x v="468"/>
    <d v="2024-12-14T00:00:00"/>
    <s v="C039"/>
    <x v="0"/>
    <x v="0"/>
    <x v="3"/>
    <s v="Lagos"/>
    <s v="Ikeja"/>
    <s v="P026"/>
    <x v="1"/>
    <s v="Accessories"/>
    <s v="Accessories Model 1"/>
    <n v="135.22"/>
    <n v="2"/>
    <n v="0.2"/>
    <x v="4219"/>
    <n v="2024"/>
    <x v="5"/>
    <n v="9.0001479071143323E-2"/>
    <s v="Profit"/>
    <s v="Small Order"/>
  </r>
  <r>
    <s v="O04660"/>
    <x v="301"/>
    <d v="2023-02-27T00:00:00"/>
    <s v="C062"/>
    <x v="95"/>
    <x v="1"/>
    <x v="0"/>
    <s v="Rivers"/>
    <s v="Port Harcourt"/>
    <s v="P002"/>
    <x v="2"/>
    <s v="Chairs"/>
    <s v="Chairs Model 2"/>
    <n v="673.17"/>
    <n v="10"/>
    <n v="0.3"/>
    <x v="3922"/>
    <n v="2023"/>
    <x v="8"/>
    <n v="9.9974746349361984E-3"/>
    <s v="Profit"/>
    <s v="Small Order"/>
  </r>
  <r>
    <s v="O04661"/>
    <x v="477"/>
    <d v="2023-10-30T00:00:00"/>
    <s v="C056"/>
    <x v="17"/>
    <x v="0"/>
    <x v="3"/>
    <s v="Lagos"/>
    <s v="Ikeja"/>
    <s v="P022"/>
    <x v="1"/>
    <s v="Phones"/>
    <s v="Phones Model 2"/>
    <n v="485.47"/>
    <n v="9"/>
    <n v="0.1"/>
    <x v="4220"/>
    <n v="2023"/>
    <x v="6"/>
    <n v="0.17000020598595175"/>
    <s v="Profit"/>
    <s v="Small Order"/>
  </r>
  <r>
    <s v="O04662"/>
    <x v="459"/>
    <d v="2024-10-26T00:00:00"/>
    <s v="C006"/>
    <x v="91"/>
    <x v="1"/>
    <x v="3"/>
    <s v="Lagos"/>
    <s v="Ikeja"/>
    <s v="P010"/>
    <x v="2"/>
    <s v="Tables"/>
    <s v="Tables Model 5"/>
    <n v="603.98"/>
    <n v="1"/>
    <n v="0.05"/>
    <x v="4221"/>
    <n v="2024"/>
    <x v="6"/>
    <n v="0.21000695387264479"/>
    <s v="Profit"/>
    <s v="Small Order"/>
  </r>
  <r>
    <s v="O04663"/>
    <x v="688"/>
    <d v="2024-12-31T00:00:00"/>
    <s v="C099"/>
    <x v="13"/>
    <x v="1"/>
    <x v="1"/>
    <s v="Kaduna"/>
    <s v="Kaduna"/>
    <s v="P004"/>
    <x v="2"/>
    <s v="Chairs"/>
    <s v="Chairs Model 4"/>
    <n v="1003.2"/>
    <n v="2"/>
    <n v="0.2"/>
    <x v="4222"/>
    <n v="2024"/>
    <x v="5"/>
    <n v="9.000199362041468E-2"/>
    <s v="Profit"/>
    <s v="Large Order"/>
  </r>
  <r>
    <s v="O04664"/>
    <x v="612"/>
    <d v="2024-09-19T00:00:00"/>
    <s v="C076"/>
    <x v="42"/>
    <x v="2"/>
    <x v="1"/>
    <s v="Kaduna"/>
    <s v="Kaduna"/>
    <s v="P025"/>
    <x v="1"/>
    <s v="Phones"/>
    <s v="Phones Model 5"/>
    <n v="1955.8"/>
    <n v="4"/>
    <n v="0.1"/>
    <x v="4223"/>
    <n v="2024"/>
    <x v="11"/>
    <n v="0.17000204519889561"/>
    <s v="Profit"/>
    <s v="Large Order"/>
  </r>
  <r>
    <s v="O04665"/>
    <x v="437"/>
    <d v="2023-02-05T00:00:00"/>
    <s v="C020"/>
    <x v="12"/>
    <x v="0"/>
    <x v="2"/>
    <s v="Enugu"/>
    <s v="Enugu"/>
    <s v="P028"/>
    <x v="1"/>
    <s v="Accessories"/>
    <s v="Accessories Model 3"/>
    <n v="637.84"/>
    <n v="8"/>
    <n v="0"/>
    <x v="3994"/>
    <n v="2023"/>
    <x v="7"/>
    <n v="0.25"/>
    <s v="Profit"/>
    <s v="Small Order"/>
  </r>
  <r>
    <s v="O04666"/>
    <x v="189"/>
    <d v="2023-11-08T00:00:00"/>
    <s v="C052"/>
    <x v="99"/>
    <x v="1"/>
    <x v="1"/>
    <s v="Kaduna"/>
    <s v="Kaduna"/>
    <s v="P023"/>
    <x v="1"/>
    <s v="Phones"/>
    <s v="Phones Model 3"/>
    <n v="744.55"/>
    <n v="10"/>
    <n v="0"/>
    <x v="4224"/>
    <n v="2023"/>
    <x v="9"/>
    <n v="0.25000335773285876"/>
    <s v="Profit"/>
    <s v="Small Order"/>
  </r>
  <r>
    <s v="O04667"/>
    <x v="75"/>
    <d v="2023-04-08T00:00:00"/>
    <s v="C001"/>
    <x v="18"/>
    <x v="0"/>
    <x v="3"/>
    <s v="Lagos"/>
    <s v="Ikeja"/>
    <s v="P028"/>
    <x v="1"/>
    <s v="Accessories"/>
    <s v="Accessories Model 3"/>
    <n v="1379.3"/>
    <n v="6"/>
    <n v="0.1"/>
    <x v="4225"/>
    <n v="2023"/>
    <x v="4"/>
    <n v="0.16999927499456247"/>
    <s v="Profit"/>
    <s v="Large Order"/>
  </r>
  <r>
    <s v="O04668"/>
    <x v="472"/>
    <d v="2023-09-12T00:00:00"/>
    <s v="C030"/>
    <x v="22"/>
    <x v="1"/>
    <x v="0"/>
    <s v="Rivers"/>
    <s v="Port Harcourt"/>
    <s v="P018"/>
    <x v="0"/>
    <s v="Binders"/>
    <s v="Binders Model 3"/>
    <n v="309.01"/>
    <n v="1"/>
    <n v="0.05"/>
    <x v="4226"/>
    <n v="2023"/>
    <x v="11"/>
    <n v="0.20999320410342709"/>
    <s v="Profit"/>
    <s v="Small Order"/>
  </r>
  <r>
    <s v="O04669"/>
    <x v="223"/>
    <d v="2023-03-17T00:00:00"/>
    <s v="C004"/>
    <x v="33"/>
    <x v="1"/>
    <x v="2"/>
    <s v="Enugu"/>
    <s v="Enugu"/>
    <s v="P023"/>
    <x v="1"/>
    <s v="Phones"/>
    <s v="Phones Model 3"/>
    <n v="1877.24"/>
    <n v="3"/>
    <n v="0.3"/>
    <x v="3173"/>
    <n v="2023"/>
    <x v="3"/>
    <n v="9.9987215273486599E-3"/>
    <s v="Profit"/>
    <s v="Large Order"/>
  </r>
  <r>
    <s v="O04670"/>
    <x v="721"/>
    <d v="2023-01-12T00:00:00"/>
    <s v="C098"/>
    <x v="14"/>
    <x v="0"/>
    <x v="0"/>
    <s v="Rivers"/>
    <s v="Port Harcourt"/>
    <s v="P024"/>
    <x v="1"/>
    <s v="Phones"/>
    <s v="Phones Model 4"/>
    <n v="1684.17"/>
    <n v="1"/>
    <n v="0.2"/>
    <x v="4227"/>
    <n v="2023"/>
    <x v="7"/>
    <n v="9.000279069215103E-2"/>
    <s v="Profit"/>
    <s v="Large Order"/>
  </r>
  <r>
    <s v="O04671"/>
    <x v="444"/>
    <d v="2023-05-29T00:00:00"/>
    <s v="C016"/>
    <x v="61"/>
    <x v="2"/>
    <x v="2"/>
    <s v="Enugu"/>
    <s v="Enugu"/>
    <s v="P016"/>
    <x v="0"/>
    <s v="Binders"/>
    <s v="Binders Model 1"/>
    <n v="922.37"/>
    <n v="4"/>
    <n v="0.3"/>
    <x v="4228"/>
    <n v="2023"/>
    <x v="2"/>
    <n v="9.9959885945986975E-3"/>
    <s v="Profit"/>
    <s v="Small Order"/>
  </r>
  <r>
    <s v="O04672"/>
    <x v="245"/>
    <d v="2024-08-10T00:00:00"/>
    <s v="C046"/>
    <x v="75"/>
    <x v="0"/>
    <x v="3"/>
    <s v="Lagos"/>
    <s v="Ikeja"/>
    <s v="P015"/>
    <x v="0"/>
    <s v="Paper"/>
    <s v="Paper Model 5"/>
    <n v="1923.48"/>
    <n v="5"/>
    <n v="0.3"/>
    <x v="4229"/>
    <n v="2024"/>
    <x v="0"/>
    <n v="9.9975045230519689E-3"/>
    <s v="Profit"/>
    <s v="Large Order"/>
  </r>
  <r>
    <s v="O04673"/>
    <x v="372"/>
    <d v="2023-08-29T00:00:00"/>
    <s v="C010"/>
    <x v="35"/>
    <x v="2"/>
    <x v="1"/>
    <s v="Kaduna"/>
    <s v="Kaduna"/>
    <s v="P005"/>
    <x v="2"/>
    <s v="Chairs"/>
    <s v="Chairs Model 5"/>
    <n v="1477.33"/>
    <n v="2"/>
    <n v="0"/>
    <x v="4230"/>
    <n v="2023"/>
    <x v="0"/>
    <n v="0.24999830775791462"/>
    <s v="Profit"/>
    <s v="Large Order"/>
  </r>
  <r>
    <s v="O04674"/>
    <x v="160"/>
    <d v="2024-02-14T00:00:00"/>
    <s v="C068"/>
    <x v="7"/>
    <x v="1"/>
    <x v="1"/>
    <s v="Kaduna"/>
    <s v="Kaduna"/>
    <s v="P008"/>
    <x v="2"/>
    <s v="Tables"/>
    <s v="Tables Model 3"/>
    <n v="383.25"/>
    <n v="1"/>
    <n v="0.05"/>
    <x v="1356"/>
    <n v="2024"/>
    <x v="8"/>
    <n v="0.20999347684279193"/>
    <s v="Profit"/>
    <s v="Small Order"/>
  </r>
  <r>
    <s v="O04675"/>
    <x v="540"/>
    <d v="2024-09-25T00:00:00"/>
    <s v="C067"/>
    <x v="47"/>
    <x v="1"/>
    <x v="1"/>
    <s v="Kaduna"/>
    <s v="Kaduna"/>
    <s v="P024"/>
    <x v="1"/>
    <s v="Phones"/>
    <s v="Phones Model 4"/>
    <n v="91.05"/>
    <n v="2"/>
    <n v="0.1"/>
    <x v="4231"/>
    <n v="2024"/>
    <x v="11"/>
    <n v="0.1700164744645799"/>
    <s v="Profit"/>
    <s v="Small Order"/>
  </r>
  <r>
    <s v="O04676"/>
    <x v="653"/>
    <d v="2024-02-25T00:00:00"/>
    <s v="C027"/>
    <x v="15"/>
    <x v="2"/>
    <x v="1"/>
    <s v="Kaduna"/>
    <s v="Kaduna"/>
    <s v="P017"/>
    <x v="0"/>
    <s v="Binders"/>
    <s v="Binders Model 2"/>
    <n v="194.87"/>
    <n v="1"/>
    <n v="0.1"/>
    <x v="4232"/>
    <n v="2024"/>
    <x v="8"/>
    <n v="0.17001077641504594"/>
    <s v="Profit"/>
    <s v="Small Order"/>
  </r>
  <r>
    <s v="O04677"/>
    <x v="730"/>
    <d v="2024-06-28T00:00:00"/>
    <s v="C088"/>
    <x v="27"/>
    <x v="1"/>
    <x v="1"/>
    <s v="Kaduna"/>
    <s v="Kaduna"/>
    <s v="P030"/>
    <x v="1"/>
    <s v="Accessories"/>
    <s v="Accessories Model 5"/>
    <n v="1004.23"/>
    <n v="9"/>
    <n v="0"/>
    <x v="4233"/>
    <n v="2024"/>
    <x v="10"/>
    <n v="0.25000248946954384"/>
    <s v="Profit"/>
    <s v="Large Order"/>
  </r>
  <r>
    <s v="O04678"/>
    <x v="579"/>
    <d v="2024-08-30T00:00:00"/>
    <s v="C007"/>
    <x v="88"/>
    <x v="0"/>
    <x v="2"/>
    <s v="Enugu"/>
    <s v="Enugu"/>
    <s v="P016"/>
    <x v="0"/>
    <s v="Binders"/>
    <s v="Binders Model 1"/>
    <n v="1937.15"/>
    <n v="6"/>
    <n v="0"/>
    <x v="4234"/>
    <n v="2024"/>
    <x v="0"/>
    <n v="0.2500012905557133"/>
    <s v="Profit"/>
    <s v="Large Order"/>
  </r>
  <r>
    <s v="O04679"/>
    <x v="600"/>
    <d v="2024-02-22T00:00:00"/>
    <s v="C053"/>
    <x v="65"/>
    <x v="1"/>
    <x v="2"/>
    <s v="Enugu"/>
    <s v="Enugu"/>
    <s v="P010"/>
    <x v="2"/>
    <s v="Tables"/>
    <s v="Tables Model 5"/>
    <n v="1558.33"/>
    <n v="6"/>
    <n v="0.05"/>
    <x v="4235"/>
    <n v="2024"/>
    <x v="8"/>
    <n v="0.21000044919882183"/>
    <s v="Profit"/>
    <s v="Large Order"/>
  </r>
  <r>
    <s v="O04680"/>
    <x v="366"/>
    <d v="2023-05-01T00:00:00"/>
    <s v="C099"/>
    <x v="13"/>
    <x v="1"/>
    <x v="0"/>
    <s v="Rivers"/>
    <s v="Port Harcourt"/>
    <s v="P007"/>
    <x v="2"/>
    <s v="Tables"/>
    <s v="Tables Model 2"/>
    <n v="1819.44"/>
    <n v="5"/>
    <n v="0"/>
    <x v="4236"/>
    <n v="2023"/>
    <x v="4"/>
    <n v="0.25"/>
    <s v="Profit"/>
    <s v="Large Order"/>
  </r>
  <r>
    <s v="O04681"/>
    <x v="268"/>
    <d v="2023-10-22T00:00:00"/>
    <s v="C083"/>
    <x v="71"/>
    <x v="1"/>
    <x v="3"/>
    <s v="Lagos"/>
    <s v="Ikeja"/>
    <s v="P030"/>
    <x v="1"/>
    <s v="Accessories"/>
    <s v="Accessories Model 5"/>
    <n v="370.45"/>
    <n v="4"/>
    <n v="0.3"/>
    <x v="1142"/>
    <n v="2023"/>
    <x v="6"/>
    <n v="9.9878526116884882E-3"/>
    <s v="Profit"/>
    <s v="Small Order"/>
  </r>
  <r>
    <s v="O04682"/>
    <x v="565"/>
    <d v="2023-02-10T00:00:00"/>
    <s v="C046"/>
    <x v="75"/>
    <x v="0"/>
    <x v="1"/>
    <s v="Kaduna"/>
    <s v="Kaduna"/>
    <s v="P004"/>
    <x v="2"/>
    <s v="Chairs"/>
    <s v="Chairs Model 4"/>
    <n v="150.93"/>
    <n v="9"/>
    <n v="0.05"/>
    <x v="4237"/>
    <n v="2023"/>
    <x v="8"/>
    <n v="0.2100311402636984"/>
    <s v="Profit"/>
    <s v="Small Order"/>
  </r>
  <r>
    <s v="O04683"/>
    <x v="640"/>
    <d v="2023-05-10T00:00:00"/>
    <s v="C018"/>
    <x v="5"/>
    <x v="0"/>
    <x v="2"/>
    <s v="Enugu"/>
    <s v="Enugu"/>
    <s v="P016"/>
    <x v="0"/>
    <s v="Binders"/>
    <s v="Binders Model 1"/>
    <n v="1680.81"/>
    <n v="10"/>
    <n v="0.1"/>
    <x v="4238"/>
    <n v="2023"/>
    <x v="2"/>
    <n v="0.17000136838786062"/>
    <s v="Profit"/>
    <s v="Large Order"/>
  </r>
  <r>
    <s v="O04684"/>
    <x v="603"/>
    <d v="2024-02-18T00:00:00"/>
    <s v="C078"/>
    <x v="98"/>
    <x v="2"/>
    <x v="0"/>
    <s v="Rivers"/>
    <s v="Port Harcourt"/>
    <s v="P018"/>
    <x v="0"/>
    <s v="Binders"/>
    <s v="Binders Model 3"/>
    <n v="1824.57"/>
    <n v="1"/>
    <n v="0"/>
    <x v="4239"/>
    <n v="2024"/>
    <x v="8"/>
    <n v="0.249998629814148"/>
    <s v="Profit"/>
    <s v="Large Order"/>
  </r>
  <r>
    <s v="O04685"/>
    <x v="2"/>
    <d v="2023-05-04T00:00:00"/>
    <s v="C028"/>
    <x v="92"/>
    <x v="1"/>
    <x v="1"/>
    <s v="Kaduna"/>
    <s v="Kaduna"/>
    <s v="P013"/>
    <x v="0"/>
    <s v="Paper"/>
    <s v="Paper Model 3"/>
    <n v="1888.28"/>
    <n v="4"/>
    <n v="0.05"/>
    <x v="4240"/>
    <n v="2023"/>
    <x v="2"/>
    <n v="0.21000063549897263"/>
    <s v="Profit"/>
    <s v="Large Order"/>
  </r>
  <r>
    <s v="O04686"/>
    <x v="67"/>
    <d v="2023-10-02T00:00:00"/>
    <s v="C040"/>
    <x v="52"/>
    <x v="0"/>
    <x v="1"/>
    <s v="Kaduna"/>
    <s v="Kaduna"/>
    <s v="P025"/>
    <x v="1"/>
    <s v="Phones"/>
    <s v="Phones Model 5"/>
    <n v="140.93"/>
    <n v="4"/>
    <n v="0.1"/>
    <x v="4241"/>
    <n v="2023"/>
    <x v="11"/>
    <n v="0.17001348187043214"/>
    <s v="Profit"/>
    <s v="Small Order"/>
  </r>
  <r>
    <s v="O04687"/>
    <x v="40"/>
    <d v="2023-07-20T00:00:00"/>
    <s v="C032"/>
    <x v="48"/>
    <x v="0"/>
    <x v="2"/>
    <s v="Enugu"/>
    <s v="Enugu"/>
    <s v="P009"/>
    <x v="2"/>
    <s v="Tables"/>
    <s v="Tables Model 4"/>
    <n v="1886.65"/>
    <n v="7"/>
    <n v="0.3"/>
    <x v="4242"/>
    <n v="2023"/>
    <x v="1"/>
    <n v="1.0001855140063074E-2"/>
    <s v="Profit"/>
    <s v="Large Order"/>
  </r>
  <r>
    <s v="O04688"/>
    <x v="298"/>
    <d v="2023-08-21T00:00:00"/>
    <s v="C071"/>
    <x v="72"/>
    <x v="0"/>
    <x v="2"/>
    <s v="Enugu"/>
    <s v="Enugu"/>
    <s v="P007"/>
    <x v="2"/>
    <s v="Tables"/>
    <s v="Tables Model 2"/>
    <n v="524.72"/>
    <n v="1"/>
    <n v="0.1"/>
    <x v="4243"/>
    <n v="2023"/>
    <x v="0"/>
    <n v="0.16999542613203231"/>
    <s v="Profit"/>
    <s v="Small Order"/>
  </r>
  <r>
    <s v="O04689"/>
    <x v="202"/>
    <d v="2024-01-03T00:00:00"/>
    <s v="C089"/>
    <x v="9"/>
    <x v="2"/>
    <x v="1"/>
    <s v="Kaduna"/>
    <s v="Kaduna"/>
    <s v="P003"/>
    <x v="2"/>
    <s v="Chairs"/>
    <s v="Chairs Model 3"/>
    <n v="1589.82"/>
    <n v="9"/>
    <n v="0"/>
    <x v="4244"/>
    <n v="2023"/>
    <x v="5"/>
    <n v="0.24999685498987306"/>
    <s v="Profit"/>
    <s v="Large Order"/>
  </r>
  <r>
    <s v="O04690"/>
    <x v="377"/>
    <d v="2023-06-15T00:00:00"/>
    <s v="C096"/>
    <x v="23"/>
    <x v="2"/>
    <x v="1"/>
    <s v="Kaduna"/>
    <s v="Kaduna"/>
    <s v="P028"/>
    <x v="1"/>
    <s v="Accessories"/>
    <s v="Accessories Model 3"/>
    <n v="1339.66"/>
    <n v="1"/>
    <n v="0.2"/>
    <x v="2239"/>
    <n v="2023"/>
    <x v="10"/>
    <n v="9.0000447874833897E-2"/>
    <s v="Profit"/>
    <s v="Large Order"/>
  </r>
  <r>
    <s v="O04691"/>
    <x v="529"/>
    <d v="2024-05-01T00:00:00"/>
    <s v="C043"/>
    <x v="81"/>
    <x v="1"/>
    <x v="3"/>
    <s v="Lagos"/>
    <s v="Ikeja"/>
    <s v="P007"/>
    <x v="2"/>
    <s v="Tables"/>
    <s v="Tables Model 2"/>
    <n v="521.76"/>
    <n v="2"/>
    <n v="0.2"/>
    <x v="1060"/>
    <n v="2024"/>
    <x v="4"/>
    <n v="9.0003066544004903E-2"/>
    <s v="Profit"/>
    <s v="Small Order"/>
  </r>
  <r>
    <s v="O04692"/>
    <x v="139"/>
    <d v="2024-12-03T00:00:00"/>
    <s v="C100"/>
    <x v="74"/>
    <x v="2"/>
    <x v="1"/>
    <s v="Kaduna"/>
    <s v="Kaduna"/>
    <s v="P010"/>
    <x v="2"/>
    <s v="Tables"/>
    <s v="Tables Model 5"/>
    <n v="1950.61"/>
    <n v="3"/>
    <n v="0.2"/>
    <x v="4245"/>
    <n v="2024"/>
    <x v="9"/>
    <n v="8.9997487965303172E-2"/>
    <s v="Profit"/>
    <s v="Large Order"/>
  </r>
  <r>
    <s v="O04693"/>
    <x v="277"/>
    <d v="2024-01-25T00:00:00"/>
    <s v="C006"/>
    <x v="91"/>
    <x v="1"/>
    <x v="1"/>
    <s v="Kaduna"/>
    <s v="Kaduna"/>
    <s v="P004"/>
    <x v="2"/>
    <s v="Chairs"/>
    <s v="Chairs Model 4"/>
    <n v="978.09"/>
    <n v="9"/>
    <n v="0"/>
    <x v="4246"/>
    <n v="2024"/>
    <x v="7"/>
    <n v="0.24999744399799609"/>
    <s v="Profit"/>
    <s v="Small Order"/>
  </r>
  <r>
    <s v="O04694"/>
    <x v="557"/>
    <d v="2023-08-26T00:00:00"/>
    <s v="C052"/>
    <x v="99"/>
    <x v="1"/>
    <x v="2"/>
    <s v="Enugu"/>
    <s v="Enugu"/>
    <s v="P011"/>
    <x v="0"/>
    <s v="Paper"/>
    <s v="Paper Model 1"/>
    <n v="473.12"/>
    <n v="1"/>
    <n v="0.1"/>
    <x v="4247"/>
    <n v="2023"/>
    <x v="0"/>
    <n v="0.16999915454852893"/>
    <s v="Profit"/>
    <s v="Small Order"/>
  </r>
  <r>
    <s v="O04695"/>
    <x v="5"/>
    <d v="2024-04-17T00:00:00"/>
    <s v="C085"/>
    <x v="43"/>
    <x v="2"/>
    <x v="1"/>
    <s v="Kaduna"/>
    <s v="Kaduna"/>
    <s v="P002"/>
    <x v="2"/>
    <s v="Chairs"/>
    <s v="Chairs Model 2"/>
    <n v="682.86"/>
    <n v="7"/>
    <n v="0"/>
    <x v="4248"/>
    <n v="2024"/>
    <x v="4"/>
    <n v="0.25000732214509563"/>
    <s v="Profit"/>
    <s v="Small Order"/>
  </r>
  <r>
    <s v="O04696"/>
    <x v="619"/>
    <d v="2024-11-02T00:00:00"/>
    <s v="C087"/>
    <x v="11"/>
    <x v="1"/>
    <x v="3"/>
    <s v="Lagos"/>
    <s v="Ikeja"/>
    <s v="P020"/>
    <x v="0"/>
    <s v="Binders"/>
    <s v="Binders Model 5"/>
    <n v="1116.44"/>
    <n v="1"/>
    <n v="0.2"/>
    <x v="4249"/>
    <n v="2024"/>
    <x v="6"/>
    <n v="9.0000358281681056E-2"/>
    <s v="Profit"/>
    <s v="Large Order"/>
  </r>
  <r>
    <s v="O04697"/>
    <x v="80"/>
    <d v="2024-05-18T00:00:00"/>
    <s v="C079"/>
    <x v="6"/>
    <x v="2"/>
    <x v="1"/>
    <s v="Kaduna"/>
    <s v="Kaduna"/>
    <s v="P005"/>
    <x v="2"/>
    <s v="Chairs"/>
    <s v="Chairs Model 5"/>
    <n v="1943.57"/>
    <n v="8"/>
    <n v="0.2"/>
    <x v="3470"/>
    <n v="2024"/>
    <x v="2"/>
    <n v="8.9999331127770033E-2"/>
    <s v="Profit"/>
    <s v="Large Order"/>
  </r>
  <r>
    <s v="O04698"/>
    <x v="64"/>
    <d v="2023-08-16T00:00:00"/>
    <s v="C043"/>
    <x v="81"/>
    <x v="1"/>
    <x v="3"/>
    <s v="Lagos"/>
    <s v="Ikeja"/>
    <s v="P006"/>
    <x v="2"/>
    <s v="Tables"/>
    <s v="Tables Model 1"/>
    <n v="1373.72"/>
    <n v="7"/>
    <n v="0.1"/>
    <x v="4250"/>
    <n v="2023"/>
    <x v="0"/>
    <n v="0.16999825291908102"/>
    <s v="Profit"/>
    <s v="Large Order"/>
  </r>
  <r>
    <s v="O04699"/>
    <x v="345"/>
    <d v="2024-03-01T00:00:00"/>
    <s v="C055"/>
    <x v="46"/>
    <x v="1"/>
    <x v="0"/>
    <s v="Rivers"/>
    <s v="Port Harcourt"/>
    <s v="P029"/>
    <x v="1"/>
    <s v="Accessories"/>
    <s v="Accessories Model 4"/>
    <n v="1903.5"/>
    <n v="5"/>
    <n v="0.3"/>
    <x v="4251"/>
    <n v="2024"/>
    <x v="8"/>
    <n v="1.0002626740215393E-2"/>
    <s v="Profit"/>
    <s v="Large Order"/>
  </r>
  <r>
    <s v="O04700"/>
    <x v="400"/>
    <d v="2023-06-25T00:00:00"/>
    <s v="C019"/>
    <x v="36"/>
    <x v="2"/>
    <x v="2"/>
    <s v="Enugu"/>
    <s v="Enugu"/>
    <s v="P002"/>
    <x v="2"/>
    <s v="Chairs"/>
    <s v="Chairs Model 2"/>
    <n v="1827.2"/>
    <n v="7"/>
    <n v="0"/>
    <x v="4252"/>
    <n v="2023"/>
    <x v="10"/>
    <n v="0.25"/>
    <s v="Profit"/>
    <s v="Large Order"/>
  </r>
  <r>
    <s v="O04701"/>
    <x v="411"/>
    <d v="2024-04-12T00:00:00"/>
    <s v="C018"/>
    <x v="5"/>
    <x v="0"/>
    <x v="2"/>
    <s v="Enugu"/>
    <s v="Enugu"/>
    <s v="P005"/>
    <x v="2"/>
    <s v="Chairs"/>
    <s v="Chairs Model 5"/>
    <n v="842.76"/>
    <n v="8"/>
    <n v="0.2"/>
    <x v="4253"/>
    <n v="2024"/>
    <x v="4"/>
    <n v="9.0001898523897658E-2"/>
    <s v="Profit"/>
    <s v="Small Order"/>
  </r>
  <r>
    <s v="O04702"/>
    <x v="482"/>
    <d v="2023-11-27T00:00:00"/>
    <s v="C054"/>
    <x v="80"/>
    <x v="0"/>
    <x v="0"/>
    <s v="Rivers"/>
    <s v="Port Harcourt"/>
    <s v="P003"/>
    <x v="2"/>
    <s v="Chairs"/>
    <s v="Chairs Model 3"/>
    <n v="835.72"/>
    <n v="7"/>
    <n v="0.3"/>
    <x v="4254"/>
    <n v="2023"/>
    <x v="9"/>
    <n v="1.0003350404441677E-2"/>
    <s v="Profit"/>
    <s v="Small Order"/>
  </r>
  <r>
    <s v="O04703"/>
    <x v="393"/>
    <d v="2024-03-26T00:00:00"/>
    <s v="C079"/>
    <x v="6"/>
    <x v="2"/>
    <x v="1"/>
    <s v="Kaduna"/>
    <s v="Kaduna"/>
    <s v="P002"/>
    <x v="2"/>
    <s v="Chairs"/>
    <s v="Chairs Model 2"/>
    <n v="994.67"/>
    <n v="10"/>
    <n v="0.1"/>
    <x v="4255"/>
    <n v="2024"/>
    <x v="3"/>
    <n v="0.1699960791016116"/>
    <s v="Profit"/>
    <s v="Small Order"/>
  </r>
  <r>
    <s v="O04704"/>
    <x v="228"/>
    <d v="2024-03-21T00:00:00"/>
    <s v="C069"/>
    <x v="44"/>
    <x v="2"/>
    <x v="1"/>
    <s v="Kaduna"/>
    <s v="Kaduna"/>
    <s v="P002"/>
    <x v="2"/>
    <s v="Chairs"/>
    <s v="Chairs Model 2"/>
    <n v="428.98"/>
    <n v="1"/>
    <n v="0.05"/>
    <x v="2657"/>
    <n v="2024"/>
    <x v="3"/>
    <n v="0.21000979066623152"/>
    <s v="Profit"/>
    <s v="Small Order"/>
  </r>
  <r>
    <s v="O04705"/>
    <x v="501"/>
    <d v="2024-10-11T00:00:00"/>
    <s v="C057"/>
    <x v="70"/>
    <x v="1"/>
    <x v="2"/>
    <s v="Enugu"/>
    <s v="Enugu"/>
    <s v="P011"/>
    <x v="0"/>
    <s v="Paper"/>
    <s v="Paper Model 1"/>
    <n v="1828.52"/>
    <n v="10"/>
    <n v="0.05"/>
    <x v="4256"/>
    <n v="2024"/>
    <x v="6"/>
    <n v="0.21000043751230504"/>
    <s v="Profit"/>
    <s v="Large Order"/>
  </r>
  <r>
    <s v="O04706"/>
    <x v="194"/>
    <d v="2023-01-04T00:00:00"/>
    <s v="C088"/>
    <x v="27"/>
    <x v="1"/>
    <x v="2"/>
    <s v="Enugu"/>
    <s v="Enugu"/>
    <s v="P014"/>
    <x v="0"/>
    <s v="Paper"/>
    <s v="Paper Model 4"/>
    <n v="1894.9"/>
    <n v="8"/>
    <n v="0.05"/>
    <x v="4257"/>
    <n v="2023"/>
    <x v="7"/>
    <n v="0.21000052773233416"/>
    <s v="Profit"/>
    <s v="Large Order"/>
  </r>
  <r>
    <s v="O04707"/>
    <x v="184"/>
    <d v="2023-04-07T00:00:00"/>
    <s v="C083"/>
    <x v="71"/>
    <x v="1"/>
    <x v="1"/>
    <s v="Kaduna"/>
    <s v="Kaduna"/>
    <s v="P001"/>
    <x v="2"/>
    <s v="Chairs"/>
    <s v="Chairs Model 1"/>
    <n v="1602.88"/>
    <n v="10"/>
    <n v="0.05"/>
    <x v="4258"/>
    <n v="2023"/>
    <x v="4"/>
    <n v="0.20999700539029748"/>
    <s v="Profit"/>
    <s v="Large Order"/>
  </r>
  <r>
    <s v="O04708"/>
    <x v="193"/>
    <d v="2024-04-03T00:00:00"/>
    <s v="C007"/>
    <x v="88"/>
    <x v="0"/>
    <x v="3"/>
    <s v="Lagos"/>
    <s v="Ikeja"/>
    <s v="P022"/>
    <x v="1"/>
    <s v="Phones"/>
    <s v="Phones Model 2"/>
    <n v="696.23"/>
    <n v="2"/>
    <n v="0.1"/>
    <x v="4259"/>
    <n v="2024"/>
    <x v="4"/>
    <n v="0.17000129267627076"/>
    <s v="Profit"/>
    <s v="Small Order"/>
  </r>
  <r>
    <s v="O04709"/>
    <x v="165"/>
    <d v="2023-10-16T00:00:00"/>
    <s v="C037"/>
    <x v="25"/>
    <x v="0"/>
    <x v="3"/>
    <s v="Lagos"/>
    <s v="Ikeja"/>
    <s v="P029"/>
    <x v="1"/>
    <s v="Accessories"/>
    <s v="Accessories Model 4"/>
    <n v="570.36"/>
    <n v="5"/>
    <n v="0.3"/>
    <x v="308"/>
    <n v="2023"/>
    <x v="6"/>
    <n v="9.9936881969282555E-3"/>
    <s v="Profit"/>
    <s v="Small Order"/>
  </r>
  <r>
    <s v="O04710"/>
    <x v="676"/>
    <d v="2023-12-12T00:00:00"/>
    <s v="C083"/>
    <x v="71"/>
    <x v="1"/>
    <x v="3"/>
    <s v="Lagos"/>
    <s v="Ikeja"/>
    <s v="P030"/>
    <x v="1"/>
    <s v="Accessories"/>
    <s v="Accessories Model 5"/>
    <n v="631.23"/>
    <n v="5"/>
    <n v="0.1"/>
    <x v="4260"/>
    <n v="2023"/>
    <x v="5"/>
    <n v="0.17000142578774774"/>
    <s v="Profit"/>
    <s v="Small Order"/>
  </r>
  <r>
    <s v="O04711"/>
    <x v="288"/>
    <d v="2023-08-08T00:00:00"/>
    <s v="C057"/>
    <x v="70"/>
    <x v="1"/>
    <x v="1"/>
    <s v="Kaduna"/>
    <s v="Kaduna"/>
    <s v="P010"/>
    <x v="2"/>
    <s v="Tables"/>
    <s v="Tables Model 5"/>
    <n v="701.76"/>
    <n v="5"/>
    <n v="0.1"/>
    <x v="4261"/>
    <n v="2023"/>
    <x v="0"/>
    <n v="0.17000113999088007"/>
    <s v="Profit"/>
    <s v="Small Order"/>
  </r>
  <r>
    <s v="O04712"/>
    <x v="384"/>
    <d v="2024-12-13T00:00:00"/>
    <s v="C017"/>
    <x v="41"/>
    <x v="1"/>
    <x v="2"/>
    <s v="Enugu"/>
    <s v="Enugu"/>
    <s v="P003"/>
    <x v="2"/>
    <s v="Chairs"/>
    <s v="Chairs Model 3"/>
    <n v="1939.12"/>
    <n v="8"/>
    <n v="0.3"/>
    <x v="4262"/>
    <n v="2024"/>
    <x v="5"/>
    <n v="9.9993811625892163E-3"/>
    <s v="Profit"/>
    <s v="Large Order"/>
  </r>
  <r>
    <s v="O04713"/>
    <x v="304"/>
    <d v="2023-03-26T00:00:00"/>
    <s v="C070"/>
    <x v="3"/>
    <x v="2"/>
    <x v="1"/>
    <s v="Kaduna"/>
    <s v="Kaduna"/>
    <s v="P021"/>
    <x v="1"/>
    <s v="Phones"/>
    <s v="Phones Model 1"/>
    <n v="1349.74"/>
    <n v="3"/>
    <n v="0.1"/>
    <x v="4263"/>
    <n v="2023"/>
    <x v="3"/>
    <n v="0.1700031117104035"/>
    <s v="Profit"/>
    <s v="Large Order"/>
  </r>
  <r>
    <s v="O04714"/>
    <x v="73"/>
    <d v="2024-03-25T00:00:00"/>
    <s v="C051"/>
    <x v="67"/>
    <x v="1"/>
    <x v="3"/>
    <s v="Lagos"/>
    <s v="Ikeja"/>
    <s v="P001"/>
    <x v="2"/>
    <s v="Chairs"/>
    <s v="Chairs Model 1"/>
    <n v="1929.12"/>
    <n v="4"/>
    <n v="0.1"/>
    <x v="4264"/>
    <n v="2024"/>
    <x v="3"/>
    <n v="0.1699997926515717"/>
    <s v="Profit"/>
    <s v="Large Order"/>
  </r>
  <r>
    <s v="O04715"/>
    <x v="533"/>
    <d v="2024-04-22T00:00:00"/>
    <s v="C051"/>
    <x v="67"/>
    <x v="1"/>
    <x v="0"/>
    <s v="Rivers"/>
    <s v="Port Harcourt"/>
    <s v="P020"/>
    <x v="0"/>
    <s v="Binders"/>
    <s v="Binders Model 5"/>
    <n v="90.65"/>
    <n v="3"/>
    <n v="0.1"/>
    <x v="4265"/>
    <n v="2024"/>
    <x v="4"/>
    <n v="0.16999448428019856"/>
    <s v="Profit"/>
    <s v="Small Order"/>
  </r>
  <r>
    <s v="O04716"/>
    <x v="434"/>
    <d v="2023-12-22T00:00:00"/>
    <s v="C071"/>
    <x v="72"/>
    <x v="0"/>
    <x v="1"/>
    <s v="Kaduna"/>
    <s v="Kaduna"/>
    <s v="P010"/>
    <x v="2"/>
    <s v="Tables"/>
    <s v="Tables Model 5"/>
    <n v="1856.77"/>
    <n v="7"/>
    <n v="0.05"/>
    <x v="4266"/>
    <n v="2023"/>
    <x v="5"/>
    <n v="0.20999908443156665"/>
    <s v="Profit"/>
    <s v="Large Order"/>
  </r>
  <r>
    <s v="O04717"/>
    <x v="715"/>
    <d v="2023-01-25T00:00:00"/>
    <s v="C048"/>
    <x v="55"/>
    <x v="1"/>
    <x v="1"/>
    <s v="Kaduna"/>
    <s v="Kaduna"/>
    <s v="P010"/>
    <x v="2"/>
    <s v="Tables"/>
    <s v="Tables Model 5"/>
    <n v="1949.62"/>
    <n v="4"/>
    <n v="0.05"/>
    <x v="4267"/>
    <n v="2023"/>
    <x v="7"/>
    <n v="0.20999989741590672"/>
    <s v="Profit"/>
    <s v="Large Order"/>
  </r>
  <r>
    <s v="O04718"/>
    <x v="690"/>
    <d v="2024-09-04T00:00:00"/>
    <s v="C064"/>
    <x v="76"/>
    <x v="2"/>
    <x v="1"/>
    <s v="Kaduna"/>
    <s v="Kaduna"/>
    <s v="P012"/>
    <x v="0"/>
    <s v="Paper"/>
    <s v="Paper Model 2"/>
    <n v="537.39"/>
    <n v="1"/>
    <n v="0.05"/>
    <x v="3973"/>
    <n v="2024"/>
    <x v="0"/>
    <n v="0.20999646439271291"/>
    <s v="Profit"/>
    <s v="Small Order"/>
  </r>
  <r>
    <s v="O04719"/>
    <x v="583"/>
    <d v="2023-06-29T00:00:00"/>
    <s v="C048"/>
    <x v="55"/>
    <x v="1"/>
    <x v="0"/>
    <s v="Rivers"/>
    <s v="Port Harcourt"/>
    <s v="P008"/>
    <x v="2"/>
    <s v="Tables"/>
    <s v="Tables Model 3"/>
    <n v="1933.21"/>
    <n v="1"/>
    <n v="0"/>
    <x v="4268"/>
    <n v="2023"/>
    <x v="10"/>
    <n v="0.24999870681405539"/>
    <s v="Profit"/>
    <s v="Large Order"/>
  </r>
  <r>
    <s v="O04720"/>
    <x v="271"/>
    <d v="2024-01-06T00:00:00"/>
    <s v="C089"/>
    <x v="9"/>
    <x v="2"/>
    <x v="2"/>
    <s v="Enugu"/>
    <s v="Enugu"/>
    <s v="P028"/>
    <x v="1"/>
    <s v="Accessories"/>
    <s v="Accessories Model 3"/>
    <n v="1662.33"/>
    <n v="4"/>
    <n v="0.3"/>
    <x v="3603"/>
    <n v="2024"/>
    <x v="7"/>
    <n v="9.9980148345996285E-3"/>
    <s v="Profit"/>
    <s v="Large Order"/>
  </r>
  <r>
    <s v="O04721"/>
    <x v="194"/>
    <d v="2023-01-07T00:00:00"/>
    <s v="C094"/>
    <x v="31"/>
    <x v="1"/>
    <x v="2"/>
    <s v="Enugu"/>
    <s v="Enugu"/>
    <s v="P010"/>
    <x v="2"/>
    <s v="Tables"/>
    <s v="Tables Model 5"/>
    <n v="558.71"/>
    <n v="2"/>
    <n v="0.1"/>
    <x v="1703"/>
    <n v="2023"/>
    <x v="7"/>
    <n v="0.16999874711388735"/>
    <s v="Profit"/>
    <s v="Small Order"/>
  </r>
  <r>
    <s v="O04722"/>
    <x v="203"/>
    <d v="2023-07-26T00:00:00"/>
    <s v="C060"/>
    <x v="89"/>
    <x v="1"/>
    <x v="3"/>
    <s v="Lagos"/>
    <s v="Ikeja"/>
    <s v="P021"/>
    <x v="1"/>
    <s v="Phones"/>
    <s v="Phones Model 1"/>
    <n v="940.22"/>
    <n v="1"/>
    <n v="0"/>
    <x v="4269"/>
    <n v="2023"/>
    <x v="1"/>
    <n v="0.25000531790432023"/>
    <s v="Profit"/>
    <s v="Small Order"/>
  </r>
  <r>
    <s v="O04723"/>
    <x v="138"/>
    <d v="2024-04-14T00:00:00"/>
    <s v="C073"/>
    <x v="21"/>
    <x v="2"/>
    <x v="1"/>
    <s v="Kaduna"/>
    <s v="Kaduna"/>
    <s v="P004"/>
    <x v="2"/>
    <s v="Chairs"/>
    <s v="Chairs Model 4"/>
    <n v="705.48"/>
    <n v="9"/>
    <n v="0.3"/>
    <x v="4270"/>
    <n v="2024"/>
    <x v="4"/>
    <n v="9.9931961217894199E-3"/>
    <s v="Profit"/>
    <s v="Small Order"/>
  </r>
  <r>
    <s v="O04724"/>
    <x v="491"/>
    <d v="2023-02-12T00:00:00"/>
    <s v="C026"/>
    <x v="50"/>
    <x v="1"/>
    <x v="0"/>
    <s v="Rivers"/>
    <s v="Port Harcourt"/>
    <s v="P025"/>
    <x v="1"/>
    <s v="Phones"/>
    <s v="Phones Model 5"/>
    <n v="190.19"/>
    <n v="8"/>
    <n v="0.05"/>
    <x v="4271"/>
    <n v="2023"/>
    <x v="8"/>
    <n v="0.21000052578999948"/>
    <s v="Profit"/>
    <s v="Small Order"/>
  </r>
  <r>
    <s v="O04725"/>
    <x v="255"/>
    <d v="2023-11-26T00:00:00"/>
    <s v="C057"/>
    <x v="70"/>
    <x v="1"/>
    <x v="0"/>
    <s v="Rivers"/>
    <s v="Port Harcourt"/>
    <s v="P008"/>
    <x v="2"/>
    <s v="Tables"/>
    <s v="Tables Model 3"/>
    <n v="90.62"/>
    <n v="10"/>
    <n v="0.3"/>
    <x v="4272"/>
    <n v="2023"/>
    <x v="9"/>
    <n v="1.0041933348046789E-2"/>
    <s v="Profit"/>
    <s v="Small Order"/>
  </r>
  <r>
    <s v="O04726"/>
    <x v="393"/>
    <d v="2024-03-24T00:00:00"/>
    <s v="C042"/>
    <x v="49"/>
    <x v="1"/>
    <x v="2"/>
    <s v="Enugu"/>
    <s v="Enugu"/>
    <s v="P011"/>
    <x v="0"/>
    <s v="Paper"/>
    <s v="Paper Model 1"/>
    <n v="1014.36"/>
    <n v="10"/>
    <n v="0.05"/>
    <x v="4273"/>
    <n v="2024"/>
    <x v="3"/>
    <n v="0.21000433771047755"/>
    <s v="Profit"/>
    <s v="Large Order"/>
  </r>
  <r>
    <s v="O04727"/>
    <x v="397"/>
    <d v="2023-10-20T00:00:00"/>
    <s v="C012"/>
    <x v="34"/>
    <x v="2"/>
    <x v="1"/>
    <s v="Kaduna"/>
    <s v="Kaduna"/>
    <s v="P018"/>
    <x v="0"/>
    <s v="Binders"/>
    <s v="Binders Model 3"/>
    <n v="380.64"/>
    <n v="10"/>
    <n v="0.1"/>
    <x v="4274"/>
    <n v="2023"/>
    <x v="6"/>
    <n v="0.17000315258511978"/>
    <s v="Profit"/>
    <s v="Small Order"/>
  </r>
  <r>
    <s v="O04728"/>
    <x v="322"/>
    <d v="2024-12-30T00:00:00"/>
    <s v="C039"/>
    <x v="0"/>
    <x v="0"/>
    <x v="2"/>
    <s v="Enugu"/>
    <s v="Enugu"/>
    <s v="P018"/>
    <x v="0"/>
    <s v="Binders"/>
    <s v="Binders Model 3"/>
    <n v="684.83"/>
    <n v="1"/>
    <n v="0.1"/>
    <x v="3786"/>
    <n v="2024"/>
    <x v="5"/>
    <n v="0.16999839376195552"/>
    <s v="Profit"/>
    <s v="Small Order"/>
  </r>
  <r>
    <s v="O04729"/>
    <x v="305"/>
    <d v="2023-04-05T00:00:00"/>
    <s v="C028"/>
    <x v="92"/>
    <x v="1"/>
    <x v="2"/>
    <s v="Enugu"/>
    <s v="Enugu"/>
    <s v="P028"/>
    <x v="1"/>
    <s v="Accessories"/>
    <s v="Accessories Model 3"/>
    <n v="1721.4"/>
    <n v="8"/>
    <n v="0"/>
    <x v="4275"/>
    <n v="2023"/>
    <x v="3"/>
    <n v="0.25"/>
    <s v="Profit"/>
    <s v="Large Order"/>
  </r>
  <r>
    <s v="O04730"/>
    <x v="636"/>
    <d v="2024-03-18T00:00:00"/>
    <s v="C043"/>
    <x v="81"/>
    <x v="1"/>
    <x v="3"/>
    <s v="Lagos"/>
    <s v="Ikeja"/>
    <s v="P022"/>
    <x v="1"/>
    <s v="Phones"/>
    <s v="Phones Model 2"/>
    <n v="1895.26"/>
    <n v="1"/>
    <n v="0.2"/>
    <x v="4276"/>
    <n v="2024"/>
    <x v="3"/>
    <n v="8.9998206050884835E-2"/>
    <s v="Profit"/>
    <s v="Large Order"/>
  </r>
  <r>
    <s v="O04731"/>
    <x v="625"/>
    <d v="2023-03-10T00:00:00"/>
    <s v="C040"/>
    <x v="52"/>
    <x v="0"/>
    <x v="1"/>
    <s v="Kaduna"/>
    <s v="Kaduna"/>
    <s v="P030"/>
    <x v="1"/>
    <s v="Accessories"/>
    <s v="Accessories Model 5"/>
    <n v="1316.84"/>
    <n v="6"/>
    <n v="0.05"/>
    <x v="4277"/>
    <n v="2023"/>
    <x v="3"/>
    <n v="0.21000273381732029"/>
    <s v="Profit"/>
    <s v="Large Order"/>
  </r>
  <r>
    <s v="O04732"/>
    <x v="519"/>
    <d v="2023-08-15T00:00:00"/>
    <s v="C031"/>
    <x v="90"/>
    <x v="1"/>
    <x v="2"/>
    <s v="Enugu"/>
    <s v="Enugu"/>
    <s v="P028"/>
    <x v="1"/>
    <s v="Accessories"/>
    <s v="Accessories Model 3"/>
    <n v="1609.27"/>
    <n v="6"/>
    <n v="0.1"/>
    <x v="4278"/>
    <n v="2023"/>
    <x v="0"/>
    <n v="0.17000254773903695"/>
    <s v="Profit"/>
    <s v="Large Order"/>
  </r>
  <r>
    <s v="O04733"/>
    <x v="370"/>
    <d v="2023-09-20T00:00:00"/>
    <s v="C061"/>
    <x v="62"/>
    <x v="2"/>
    <x v="3"/>
    <s v="Lagos"/>
    <s v="Ikeja"/>
    <s v="P002"/>
    <x v="2"/>
    <s v="Chairs"/>
    <s v="Chairs Model 2"/>
    <n v="230.46"/>
    <n v="3"/>
    <n v="0.2"/>
    <x v="4279"/>
    <n v="2023"/>
    <x v="11"/>
    <n v="8.9993925193092073E-2"/>
    <s v="Profit"/>
    <s v="Small Order"/>
  </r>
  <r>
    <s v="O04734"/>
    <x v="395"/>
    <d v="2024-05-16T00:00:00"/>
    <s v="C072"/>
    <x v="2"/>
    <x v="0"/>
    <x v="3"/>
    <s v="Lagos"/>
    <s v="Ikeja"/>
    <s v="P010"/>
    <x v="2"/>
    <s v="Tables"/>
    <s v="Tables Model 5"/>
    <n v="229.61"/>
    <n v="7"/>
    <n v="0.3"/>
    <x v="4280"/>
    <n v="2024"/>
    <x v="2"/>
    <n v="1.0016985322938895E-2"/>
    <s v="Profit"/>
    <s v="Small Order"/>
  </r>
  <r>
    <s v="O04735"/>
    <x v="304"/>
    <d v="2023-03-30T00:00:00"/>
    <s v="C025"/>
    <x v="87"/>
    <x v="0"/>
    <x v="3"/>
    <s v="Lagos"/>
    <s v="Ikeja"/>
    <s v="P012"/>
    <x v="0"/>
    <s v="Paper"/>
    <s v="Paper Model 2"/>
    <n v="1380.89"/>
    <n v="5"/>
    <n v="0"/>
    <x v="4281"/>
    <n v="2023"/>
    <x v="3"/>
    <n v="0.24999818957339107"/>
    <s v="Profit"/>
    <s v="Large Order"/>
  </r>
  <r>
    <s v="O04736"/>
    <x v="460"/>
    <d v="2023-06-27T00:00:00"/>
    <s v="C005"/>
    <x v="29"/>
    <x v="2"/>
    <x v="1"/>
    <s v="Kaduna"/>
    <s v="Kaduna"/>
    <s v="P017"/>
    <x v="0"/>
    <s v="Binders"/>
    <s v="Binders Model 2"/>
    <n v="611.58000000000004"/>
    <n v="7"/>
    <n v="0.2"/>
    <x v="4282"/>
    <n v="2023"/>
    <x v="10"/>
    <n v="8.9996402760064084E-2"/>
    <s v="Profit"/>
    <s v="Small Order"/>
  </r>
  <r>
    <s v="O04737"/>
    <x v="521"/>
    <d v="2024-04-30T00:00:00"/>
    <s v="C013"/>
    <x v="86"/>
    <x v="0"/>
    <x v="2"/>
    <s v="Enugu"/>
    <s v="Enugu"/>
    <s v="P006"/>
    <x v="2"/>
    <s v="Tables"/>
    <s v="Tables Model 1"/>
    <n v="1598"/>
    <n v="4"/>
    <n v="0.3"/>
    <x v="4283"/>
    <n v="2024"/>
    <x v="4"/>
    <n v="0.01"/>
    <s v="Profit"/>
    <s v="Large Order"/>
  </r>
  <r>
    <s v="O04738"/>
    <x v="176"/>
    <d v="2024-03-20T00:00:00"/>
    <s v="C042"/>
    <x v="49"/>
    <x v="1"/>
    <x v="1"/>
    <s v="Kaduna"/>
    <s v="Kaduna"/>
    <s v="P006"/>
    <x v="2"/>
    <s v="Tables"/>
    <s v="Tables Model 1"/>
    <n v="1693.52"/>
    <n v="3"/>
    <n v="0.2"/>
    <x v="4284"/>
    <n v="2024"/>
    <x v="3"/>
    <n v="9.0001889555482065E-2"/>
    <s v="Profit"/>
    <s v="Large Order"/>
  </r>
  <r>
    <s v="O04739"/>
    <x v="561"/>
    <d v="2023-12-17T00:00:00"/>
    <s v="C075"/>
    <x v="97"/>
    <x v="0"/>
    <x v="0"/>
    <s v="Rivers"/>
    <s v="Port Harcourt"/>
    <s v="P013"/>
    <x v="0"/>
    <s v="Paper"/>
    <s v="Paper Model 3"/>
    <n v="648.16"/>
    <n v="4"/>
    <n v="0.2"/>
    <x v="4285"/>
    <n v="2023"/>
    <x v="5"/>
    <n v="8.999321155270304E-2"/>
    <s v="Profit"/>
    <s v="Small Order"/>
  </r>
  <r>
    <s v="O04740"/>
    <x v="553"/>
    <d v="2023-08-19T00:00:00"/>
    <s v="C078"/>
    <x v="98"/>
    <x v="2"/>
    <x v="0"/>
    <s v="Rivers"/>
    <s v="Port Harcourt"/>
    <s v="P012"/>
    <x v="0"/>
    <s v="Paper"/>
    <s v="Paper Model 2"/>
    <n v="984.74"/>
    <n v="8"/>
    <n v="0.3"/>
    <x v="257"/>
    <n v="2023"/>
    <x v="0"/>
    <n v="1.000264029083819E-2"/>
    <s v="Profit"/>
    <s v="Small Order"/>
  </r>
  <r>
    <s v="O04741"/>
    <x v="637"/>
    <d v="2024-06-27T00:00:00"/>
    <s v="C048"/>
    <x v="55"/>
    <x v="1"/>
    <x v="2"/>
    <s v="Enugu"/>
    <s v="Enugu"/>
    <s v="P020"/>
    <x v="0"/>
    <s v="Binders"/>
    <s v="Binders Model 5"/>
    <n v="713"/>
    <n v="5"/>
    <n v="0"/>
    <x v="4286"/>
    <n v="2024"/>
    <x v="10"/>
    <n v="0.25"/>
    <s v="Profit"/>
    <s v="Small Order"/>
  </r>
  <r>
    <s v="O04742"/>
    <x v="212"/>
    <d v="2023-09-10T00:00:00"/>
    <s v="C057"/>
    <x v="70"/>
    <x v="1"/>
    <x v="0"/>
    <s v="Rivers"/>
    <s v="Port Harcourt"/>
    <s v="P007"/>
    <x v="2"/>
    <s v="Tables"/>
    <s v="Tables Model 2"/>
    <n v="1808.2"/>
    <n v="5"/>
    <n v="0.3"/>
    <x v="4287"/>
    <n v="2023"/>
    <x v="11"/>
    <n v="9.9988939276628684E-3"/>
    <s v="Profit"/>
    <s v="Large Order"/>
  </r>
  <r>
    <s v="O04743"/>
    <x v="188"/>
    <d v="2023-03-23T00:00:00"/>
    <s v="C096"/>
    <x v="23"/>
    <x v="2"/>
    <x v="3"/>
    <s v="Lagos"/>
    <s v="Ikeja"/>
    <s v="P019"/>
    <x v="0"/>
    <s v="Binders"/>
    <s v="Binders Model 4"/>
    <n v="1975.16"/>
    <n v="9"/>
    <n v="0.2"/>
    <x v="4288"/>
    <n v="2023"/>
    <x v="3"/>
    <n v="8.9997772332367998E-2"/>
    <s v="Profit"/>
    <s v="Large Order"/>
  </r>
  <r>
    <s v="O04744"/>
    <x v="113"/>
    <d v="2023-03-27T00:00:00"/>
    <s v="C029"/>
    <x v="38"/>
    <x v="2"/>
    <x v="0"/>
    <s v="Rivers"/>
    <s v="Port Harcourt"/>
    <s v="P029"/>
    <x v="1"/>
    <s v="Accessories"/>
    <s v="Accessories Model 4"/>
    <n v="1480.15"/>
    <n v="5"/>
    <n v="0.1"/>
    <x v="4289"/>
    <n v="2023"/>
    <x v="3"/>
    <n v="0.17000304023240886"/>
    <s v="Profit"/>
    <s v="Large Order"/>
  </r>
  <r>
    <s v="O04745"/>
    <x v="163"/>
    <d v="2023-12-09T00:00:00"/>
    <s v="C088"/>
    <x v="27"/>
    <x v="1"/>
    <x v="3"/>
    <s v="Lagos"/>
    <s v="Ikeja"/>
    <s v="P004"/>
    <x v="2"/>
    <s v="Chairs"/>
    <s v="Chairs Model 4"/>
    <n v="125.6"/>
    <n v="7"/>
    <n v="0.2"/>
    <x v="1978"/>
    <n v="2023"/>
    <x v="5"/>
    <n v="8.9968152866242046E-2"/>
    <s v="Profit"/>
    <s v="Small Order"/>
  </r>
  <r>
    <s v="O04746"/>
    <x v="293"/>
    <d v="2023-09-18T00:00:00"/>
    <s v="C060"/>
    <x v="89"/>
    <x v="1"/>
    <x v="2"/>
    <s v="Enugu"/>
    <s v="Enugu"/>
    <s v="P001"/>
    <x v="2"/>
    <s v="Chairs"/>
    <s v="Chairs Model 1"/>
    <n v="889.29"/>
    <n v="7"/>
    <n v="0.05"/>
    <x v="4290"/>
    <n v="2023"/>
    <x v="11"/>
    <n v="0.20999898795668456"/>
    <s v="Profit"/>
    <s v="Small Order"/>
  </r>
  <r>
    <s v="O04747"/>
    <x v="407"/>
    <d v="2023-03-23T00:00:00"/>
    <s v="C006"/>
    <x v="91"/>
    <x v="1"/>
    <x v="2"/>
    <s v="Enugu"/>
    <s v="Enugu"/>
    <s v="P004"/>
    <x v="2"/>
    <s v="Chairs"/>
    <s v="Chairs Model 4"/>
    <n v="882.61"/>
    <n v="9"/>
    <n v="0.2"/>
    <x v="4291"/>
    <n v="2023"/>
    <x v="3"/>
    <n v="8.999444828406658E-2"/>
    <s v="Profit"/>
    <s v="Small Order"/>
  </r>
  <r>
    <s v="O04748"/>
    <x v="719"/>
    <d v="2023-03-23T00:00:00"/>
    <s v="C092"/>
    <x v="79"/>
    <x v="1"/>
    <x v="1"/>
    <s v="Kaduna"/>
    <s v="Kaduna"/>
    <s v="P002"/>
    <x v="2"/>
    <s v="Chairs"/>
    <s v="Chairs Model 2"/>
    <n v="981.51"/>
    <n v="5"/>
    <n v="0.2"/>
    <x v="1443"/>
    <n v="2023"/>
    <x v="3"/>
    <n v="9.000417723711425E-2"/>
    <s v="Profit"/>
    <s v="Small Order"/>
  </r>
  <r>
    <s v="O04749"/>
    <x v="435"/>
    <d v="2024-12-07T00:00:00"/>
    <s v="C012"/>
    <x v="34"/>
    <x v="2"/>
    <x v="2"/>
    <s v="Enugu"/>
    <s v="Enugu"/>
    <s v="P008"/>
    <x v="2"/>
    <s v="Tables"/>
    <s v="Tables Model 3"/>
    <n v="1028.8900000000001"/>
    <n v="10"/>
    <n v="0"/>
    <x v="4292"/>
    <n v="2024"/>
    <x v="5"/>
    <n v="0.24999757019700844"/>
    <s v="Profit"/>
    <s v="Large Order"/>
  </r>
  <r>
    <s v="O04750"/>
    <x v="394"/>
    <d v="2023-05-11T00:00:00"/>
    <s v="C086"/>
    <x v="51"/>
    <x v="1"/>
    <x v="3"/>
    <s v="Lagos"/>
    <s v="Ikeja"/>
    <s v="P015"/>
    <x v="0"/>
    <s v="Paper"/>
    <s v="Paper Model 5"/>
    <n v="1998.3"/>
    <n v="10"/>
    <n v="0.2"/>
    <x v="4293"/>
    <n v="2023"/>
    <x v="2"/>
    <n v="9.0001501276084667E-2"/>
    <s v="Profit"/>
    <s v="Large Order"/>
  </r>
  <r>
    <s v="O04751"/>
    <x v="63"/>
    <d v="2024-10-05T00:00:00"/>
    <s v="C062"/>
    <x v="95"/>
    <x v="1"/>
    <x v="1"/>
    <s v="Kaduna"/>
    <s v="Kaduna"/>
    <s v="P012"/>
    <x v="0"/>
    <s v="Paper"/>
    <s v="Paper Model 2"/>
    <n v="243.04"/>
    <n v="7"/>
    <n v="0.3"/>
    <x v="4294"/>
    <n v="2024"/>
    <x v="11"/>
    <n v="9.998354180381832E-3"/>
    <s v="Profit"/>
    <s v="Small Order"/>
  </r>
  <r>
    <s v="O04752"/>
    <x v="719"/>
    <d v="2023-03-27T00:00:00"/>
    <s v="C064"/>
    <x v="76"/>
    <x v="2"/>
    <x v="0"/>
    <s v="Rivers"/>
    <s v="Port Harcourt"/>
    <s v="P016"/>
    <x v="0"/>
    <s v="Binders"/>
    <s v="Binders Model 1"/>
    <n v="1866.87"/>
    <n v="5"/>
    <n v="0.2"/>
    <x v="4295"/>
    <n v="2023"/>
    <x v="3"/>
    <n v="9.0000910615093729E-2"/>
    <s v="Profit"/>
    <s v="Large Order"/>
  </r>
  <r>
    <s v="O04753"/>
    <x v="619"/>
    <d v="2024-11-04T00:00:00"/>
    <s v="C028"/>
    <x v="92"/>
    <x v="1"/>
    <x v="1"/>
    <s v="Kaduna"/>
    <s v="Kaduna"/>
    <s v="P002"/>
    <x v="2"/>
    <s v="Chairs"/>
    <s v="Chairs Model 2"/>
    <n v="273.81"/>
    <n v="9"/>
    <n v="0"/>
    <x v="4296"/>
    <n v="2024"/>
    <x v="6"/>
    <n v="0.2499908695810964"/>
    <s v="Profit"/>
    <s v="Small Order"/>
  </r>
  <r>
    <s v="O04754"/>
    <x v="260"/>
    <d v="2023-07-29T00:00:00"/>
    <s v="C014"/>
    <x v="45"/>
    <x v="2"/>
    <x v="1"/>
    <s v="Kaduna"/>
    <s v="Kaduna"/>
    <s v="P029"/>
    <x v="1"/>
    <s v="Accessories"/>
    <s v="Accessories Model 4"/>
    <n v="1202.5899999999999"/>
    <n v="3"/>
    <n v="0.05"/>
    <x v="4297"/>
    <n v="2023"/>
    <x v="1"/>
    <n v="0.20999675699947615"/>
    <s v="Profit"/>
    <s v="Large Order"/>
  </r>
  <r>
    <s v="O04755"/>
    <x v="320"/>
    <d v="2023-06-08T00:00:00"/>
    <s v="C004"/>
    <x v="33"/>
    <x v="1"/>
    <x v="0"/>
    <s v="Rivers"/>
    <s v="Port Harcourt"/>
    <s v="P001"/>
    <x v="2"/>
    <s v="Chairs"/>
    <s v="Chairs Model 1"/>
    <n v="634.33000000000004"/>
    <n v="2"/>
    <n v="0.3"/>
    <x v="4298"/>
    <n v="2023"/>
    <x v="10"/>
    <n v="9.9947976605237014E-3"/>
    <s v="Profit"/>
    <s v="Small Order"/>
  </r>
  <r>
    <s v="O04756"/>
    <x v="642"/>
    <d v="2024-12-23T00:00:00"/>
    <s v="C033"/>
    <x v="16"/>
    <x v="2"/>
    <x v="2"/>
    <s v="Enugu"/>
    <s v="Enugu"/>
    <s v="P025"/>
    <x v="1"/>
    <s v="Phones"/>
    <s v="Phones Model 5"/>
    <n v="1863.14"/>
    <n v="7"/>
    <n v="0.3"/>
    <x v="4299"/>
    <n v="2024"/>
    <x v="5"/>
    <n v="9.9992485803535956E-3"/>
    <s v="Profit"/>
    <s v="Large Order"/>
  </r>
  <r>
    <s v="O04757"/>
    <x v="133"/>
    <d v="2024-08-22T00:00:00"/>
    <s v="C055"/>
    <x v="46"/>
    <x v="1"/>
    <x v="2"/>
    <s v="Enugu"/>
    <s v="Enugu"/>
    <s v="P016"/>
    <x v="0"/>
    <s v="Binders"/>
    <s v="Binders Model 1"/>
    <n v="328.01"/>
    <n v="3"/>
    <n v="0.1"/>
    <x v="4300"/>
    <n v="2024"/>
    <x v="0"/>
    <n v="0.16999481723118198"/>
    <s v="Profit"/>
    <s v="Small Order"/>
  </r>
  <r>
    <s v="O04758"/>
    <x v="149"/>
    <d v="2024-06-30T00:00:00"/>
    <s v="C079"/>
    <x v="6"/>
    <x v="2"/>
    <x v="0"/>
    <s v="Rivers"/>
    <s v="Port Harcourt"/>
    <s v="P030"/>
    <x v="1"/>
    <s v="Accessories"/>
    <s v="Accessories Model 5"/>
    <n v="1709"/>
    <n v="8"/>
    <n v="0"/>
    <x v="4301"/>
    <n v="2024"/>
    <x v="10"/>
    <n v="0.25"/>
    <s v="Profit"/>
    <s v="Large Order"/>
  </r>
  <r>
    <s v="O04759"/>
    <x v="160"/>
    <d v="2024-02-16T00:00:00"/>
    <s v="C095"/>
    <x v="58"/>
    <x v="2"/>
    <x v="2"/>
    <s v="Enugu"/>
    <s v="Enugu"/>
    <s v="P015"/>
    <x v="0"/>
    <s v="Paper"/>
    <s v="Paper Model 5"/>
    <n v="998.46"/>
    <n v="2"/>
    <n v="0.3"/>
    <x v="4302"/>
    <n v="2024"/>
    <x v="8"/>
    <n v="9.9953929050738133E-3"/>
    <s v="Profit"/>
    <s v="Small Order"/>
  </r>
  <r>
    <s v="O04760"/>
    <x v="239"/>
    <d v="2023-03-06T00:00:00"/>
    <s v="C020"/>
    <x v="12"/>
    <x v="0"/>
    <x v="3"/>
    <s v="Lagos"/>
    <s v="Ikeja"/>
    <s v="P027"/>
    <x v="1"/>
    <s v="Accessories"/>
    <s v="Accessories Model 2"/>
    <n v="1538.14"/>
    <n v="2"/>
    <n v="0.05"/>
    <x v="4303"/>
    <n v="2023"/>
    <x v="3"/>
    <n v="0.21000039008152702"/>
    <s v="Profit"/>
    <s v="Large Order"/>
  </r>
  <r>
    <s v="O04761"/>
    <x v="353"/>
    <d v="2024-02-19T00:00:00"/>
    <s v="C085"/>
    <x v="43"/>
    <x v="2"/>
    <x v="0"/>
    <s v="Rivers"/>
    <s v="Port Harcourt"/>
    <s v="P017"/>
    <x v="0"/>
    <s v="Binders"/>
    <s v="Binders Model 2"/>
    <n v="870.64"/>
    <n v="4"/>
    <n v="0.3"/>
    <x v="4304"/>
    <n v="2024"/>
    <x v="8"/>
    <n v="1.0004134889276855E-2"/>
    <s v="Profit"/>
    <s v="Small Order"/>
  </r>
  <r>
    <s v="O04762"/>
    <x v="2"/>
    <d v="2023-05-08T00:00:00"/>
    <s v="C044"/>
    <x v="26"/>
    <x v="0"/>
    <x v="1"/>
    <s v="Kaduna"/>
    <s v="Kaduna"/>
    <s v="P008"/>
    <x v="2"/>
    <s v="Tables"/>
    <s v="Tables Model 3"/>
    <n v="1459.94"/>
    <n v="9"/>
    <n v="0.1"/>
    <x v="4305"/>
    <n v="2023"/>
    <x v="2"/>
    <n v="0.17000013699193117"/>
    <s v="Profit"/>
    <s v="Large Order"/>
  </r>
  <r>
    <s v="O04763"/>
    <x v="135"/>
    <d v="2023-09-26T00:00:00"/>
    <s v="C064"/>
    <x v="76"/>
    <x v="2"/>
    <x v="0"/>
    <s v="Rivers"/>
    <s v="Port Harcourt"/>
    <s v="P016"/>
    <x v="0"/>
    <s v="Binders"/>
    <s v="Binders Model 1"/>
    <n v="599.28"/>
    <n v="5"/>
    <n v="0"/>
    <x v="4306"/>
    <n v="2023"/>
    <x v="11"/>
    <n v="0.25"/>
    <s v="Profit"/>
    <s v="Small Order"/>
  </r>
  <r>
    <s v="O04764"/>
    <x v="206"/>
    <d v="2023-08-23T00:00:00"/>
    <s v="C023"/>
    <x v="40"/>
    <x v="0"/>
    <x v="1"/>
    <s v="Kaduna"/>
    <s v="Kaduna"/>
    <s v="P010"/>
    <x v="2"/>
    <s v="Tables"/>
    <s v="Tables Model 5"/>
    <n v="1647.58"/>
    <n v="1"/>
    <n v="0.05"/>
    <x v="4307"/>
    <n v="2023"/>
    <x v="0"/>
    <n v="0.20999890748855898"/>
    <s v="Profit"/>
    <s v="Large Order"/>
  </r>
  <r>
    <s v="O04765"/>
    <x v="278"/>
    <d v="2024-07-22T00:00:00"/>
    <s v="C047"/>
    <x v="30"/>
    <x v="0"/>
    <x v="1"/>
    <s v="Kaduna"/>
    <s v="Kaduna"/>
    <s v="P008"/>
    <x v="2"/>
    <s v="Tables"/>
    <s v="Tables Model 3"/>
    <n v="1798.43"/>
    <n v="9"/>
    <n v="0.05"/>
    <x v="4308"/>
    <n v="2024"/>
    <x v="1"/>
    <n v="0.20999983318783605"/>
    <s v="Profit"/>
    <s v="Large Order"/>
  </r>
  <r>
    <s v="O04766"/>
    <x v="277"/>
    <d v="2024-01-21T00:00:00"/>
    <s v="C029"/>
    <x v="38"/>
    <x v="2"/>
    <x v="1"/>
    <s v="Kaduna"/>
    <s v="Kaduna"/>
    <s v="P029"/>
    <x v="1"/>
    <s v="Accessories"/>
    <s v="Accessories Model 4"/>
    <n v="1781.66"/>
    <n v="4"/>
    <n v="0.3"/>
    <x v="4309"/>
    <n v="2024"/>
    <x v="7"/>
    <n v="1.0001908332678514E-2"/>
    <s v="Profit"/>
    <s v="Large Order"/>
  </r>
  <r>
    <s v="O04767"/>
    <x v="2"/>
    <d v="2023-05-04T00:00:00"/>
    <s v="C066"/>
    <x v="63"/>
    <x v="1"/>
    <x v="3"/>
    <s v="Lagos"/>
    <s v="Ikeja"/>
    <s v="P018"/>
    <x v="0"/>
    <s v="Binders"/>
    <s v="Binders Model 3"/>
    <n v="1506.04"/>
    <n v="9"/>
    <n v="0.05"/>
    <x v="4310"/>
    <n v="2023"/>
    <x v="2"/>
    <n v="0.21000106238878116"/>
    <s v="Profit"/>
    <s v="Large Order"/>
  </r>
  <r>
    <s v="O04768"/>
    <x v="517"/>
    <d v="2023-08-08T00:00:00"/>
    <s v="C074"/>
    <x v="37"/>
    <x v="0"/>
    <x v="3"/>
    <s v="Lagos"/>
    <s v="Ikeja"/>
    <s v="P019"/>
    <x v="0"/>
    <s v="Binders"/>
    <s v="Binders Model 4"/>
    <n v="1796.33"/>
    <n v="3"/>
    <n v="0.2"/>
    <x v="4311"/>
    <n v="2023"/>
    <x v="0"/>
    <n v="9.0000167007175738E-2"/>
    <s v="Profit"/>
    <s v="Large Order"/>
  </r>
  <r>
    <s v="O04769"/>
    <x v="487"/>
    <d v="2023-07-10T00:00:00"/>
    <s v="C015"/>
    <x v="39"/>
    <x v="2"/>
    <x v="1"/>
    <s v="Kaduna"/>
    <s v="Kaduna"/>
    <s v="P026"/>
    <x v="1"/>
    <s v="Accessories"/>
    <s v="Accessories Model 1"/>
    <n v="1792.4"/>
    <n v="3"/>
    <n v="0.2"/>
    <x v="4312"/>
    <n v="2023"/>
    <x v="1"/>
    <n v="9.0002231644722153E-2"/>
    <s v="Profit"/>
    <s v="Large Order"/>
  </r>
  <r>
    <s v="O04770"/>
    <x v="463"/>
    <d v="2023-05-13T00:00:00"/>
    <s v="C048"/>
    <x v="55"/>
    <x v="1"/>
    <x v="3"/>
    <s v="Lagos"/>
    <s v="Ikeja"/>
    <s v="P023"/>
    <x v="1"/>
    <s v="Phones"/>
    <s v="Phones Model 3"/>
    <n v="621.38"/>
    <n v="9"/>
    <n v="0.1"/>
    <x v="4313"/>
    <n v="2023"/>
    <x v="2"/>
    <n v="0.1699925971225337"/>
    <s v="Profit"/>
    <s v="Small Order"/>
  </r>
  <r>
    <s v="O04771"/>
    <x v="224"/>
    <d v="2024-04-05T00:00:00"/>
    <s v="C081"/>
    <x v="69"/>
    <x v="0"/>
    <x v="3"/>
    <s v="Lagos"/>
    <s v="Ikeja"/>
    <s v="P022"/>
    <x v="1"/>
    <s v="Phones"/>
    <s v="Phones Model 2"/>
    <n v="1005.97"/>
    <n v="9"/>
    <n v="0.1"/>
    <x v="4314"/>
    <n v="2024"/>
    <x v="3"/>
    <n v="0.16999512907939598"/>
    <s v="Profit"/>
    <s v="Large Order"/>
  </r>
  <r>
    <s v="O04772"/>
    <x v="559"/>
    <d v="2024-09-10T00:00:00"/>
    <s v="C100"/>
    <x v="74"/>
    <x v="2"/>
    <x v="2"/>
    <s v="Enugu"/>
    <s v="Enugu"/>
    <s v="P018"/>
    <x v="0"/>
    <s v="Binders"/>
    <s v="Binders Model 3"/>
    <n v="1096.58"/>
    <n v="3"/>
    <n v="0.2"/>
    <x v="4315"/>
    <n v="2024"/>
    <x v="11"/>
    <n v="8.9997993762424996E-2"/>
    <s v="Profit"/>
    <s v="Large Order"/>
  </r>
  <r>
    <s v="O04773"/>
    <x v="121"/>
    <d v="2023-02-07T00:00:00"/>
    <s v="C100"/>
    <x v="74"/>
    <x v="2"/>
    <x v="2"/>
    <s v="Enugu"/>
    <s v="Enugu"/>
    <s v="P027"/>
    <x v="1"/>
    <s v="Accessories"/>
    <s v="Accessories Model 2"/>
    <n v="1557.44"/>
    <n v="7"/>
    <n v="0.05"/>
    <x v="4316"/>
    <n v="2023"/>
    <x v="8"/>
    <n v="0.20999845900965686"/>
    <s v="Profit"/>
    <s v="Large Order"/>
  </r>
  <r>
    <s v="O04774"/>
    <x v="63"/>
    <d v="2024-10-05T00:00:00"/>
    <s v="C014"/>
    <x v="45"/>
    <x v="2"/>
    <x v="1"/>
    <s v="Kaduna"/>
    <s v="Kaduna"/>
    <s v="P020"/>
    <x v="0"/>
    <s v="Binders"/>
    <s v="Binders Model 5"/>
    <n v="246.86"/>
    <n v="7"/>
    <n v="0"/>
    <x v="4317"/>
    <n v="2024"/>
    <x v="11"/>
    <n v="0.25002025439520376"/>
    <s v="Profit"/>
    <s v="Small Order"/>
  </r>
  <r>
    <s v="O04775"/>
    <x v="698"/>
    <d v="2024-09-09T00:00:00"/>
    <s v="C013"/>
    <x v="86"/>
    <x v="0"/>
    <x v="1"/>
    <s v="Kaduna"/>
    <s v="Kaduna"/>
    <s v="P026"/>
    <x v="1"/>
    <s v="Accessories"/>
    <s v="Accessories Model 1"/>
    <n v="627.76"/>
    <n v="7"/>
    <n v="0.2"/>
    <x v="1861"/>
    <n v="2024"/>
    <x v="11"/>
    <n v="9.0002548744743213E-2"/>
    <s v="Profit"/>
    <s v="Small Order"/>
  </r>
  <r>
    <s v="O04776"/>
    <x v="363"/>
    <d v="2023-03-09T00:00:00"/>
    <s v="C099"/>
    <x v="13"/>
    <x v="1"/>
    <x v="3"/>
    <s v="Lagos"/>
    <s v="Ikeja"/>
    <s v="P028"/>
    <x v="1"/>
    <s v="Accessories"/>
    <s v="Accessories Model 3"/>
    <n v="1968.22"/>
    <n v="10"/>
    <n v="0"/>
    <x v="4318"/>
    <n v="2023"/>
    <x v="3"/>
    <n v="0.25000254036642244"/>
    <s v="Profit"/>
    <s v="Large Order"/>
  </r>
  <r>
    <s v="O04777"/>
    <x v="360"/>
    <d v="2024-06-13T00:00:00"/>
    <s v="C061"/>
    <x v="62"/>
    <x v="2"/>
    <x v="0"/>
    <s v="Rivers"/>
    <s v="Port Harcourt"/>
    <s v="P002"/>
    <x v="2"/>
    <s v="Chairs"/>
    <s v="Chairs Model 2"/>
    <n v="1287.8499999999999"/>
    <n v="5"/>
    <n v="0"/>
    <x v="4319"/>
    <n v="2024"/>
    <x v="10"/>
    <n v="0.24999805878013745"/>
    <s v="Profit"/>
    <s v="Large Order"/>
  </r>
  <r>
    <s v="O04778"/>
    <x v="717"/>
    <d v="2024-04-14T00:00:00"/>
    <s v="C098"/>
    <x v="14"/>
    <x v="0"/>
    <x v="3"/>
    <s v="Lagos"/>
    <s v="Ikeja"/>
    <s v="P010"/>
    <x v="2"/>
    <s v="Tables"/>
    <s v="Tables Model 5"/>
    <n v="321.27999999999997"/>
    <n v="1"/>
    <n v="0.05"/>
    <x v="4320"/>
    <n v="2024"/>
    <x v="4"/>
    <n v="0.21000373505976097"/>
    <s v="Profit"/>
    <s v="Small Order"/>
  </r>
  <r>
    <s v="O04779"/>
    <x v="147"/>
    <d v="2024-09-08T00:00:00"/>
    <s v="C081"/>
    <x v="69"/>
    <x v="0"/>
    <x v="3"/>
    <s v="Lagos"/>
    <s v="Ikeja"/>
    <s v="P016"/>
    <x v="0"/>
    <s v="Binders"/>
    <s v="Binders Model 1"/>
    <n v="1993.36"/>
    <n v="3"/>
    <n v="0.05"/>
    <x v="4321"/>
    <n v="2024"/>
    <x v="11"/>
    <n v="0.21000220732833008"/>
    <s v="Profit"/>
    <s v="Large Order"/>
  </r>
  <r>
    <s v="O04780"/>
    <x v="724"/>
    <d v="2023-07-22T00:00:00"/>
    <s v="C044"/>
    <x v="26"/>
    <x v="0"/>
    <x v="2"/>
    <s v="Enugu"/>
    <s v="Enugu"/>
    <s v="P020"/>
    <x v="0"/>
    <s v="Binders"/>
    <s v="Binders Model 5"/>
    <n v="1769.12"/>
    <n v="3"/>
    <n v="0.2"/>
    <x v="4322"/>
    <n v="2023"/>
    <x v="1"/>
    <n v="8.9999547797775165E-2"/>
    <s v="Profit"/>
    <s v="Large Order"/>
  </r>
  <r>
    <s v="O04781"/>
    <x v="721"/>
    <d v="2023-01-11T00:00:00"/>
    <s v="C006"/>
    <x v="91"/>
    <x v="1"/>
    <x v="1"/>
    <s v="Kaduna"/>
    <s v="Kaduna"/>
    <s v="P014"/>
    <x v="0"/>
    <s v="Paper"/>
    <s v="Paper Model 4"/>
    <n v="1810.58"/>
    <n v="3"/>
    <n v="0.2"/>
    <x v="4323"/>
    <n v="2023"/>
    <x v="7"/>
    <n v="8.9998784919749469E-2"/>
    <s v="Profit"/>
    <s v="Large Order"/>
  </r>
  <r>
    <s v="O04782"/>
    <x v="725"/>
    <d v="2023-08-26T00:00:00"/>
    <s v="C003"/>
    <x v="64"/>
    <x v="0"/>
    <x v="1"/>
    <s v="Kaduna"/>
    <s v="Kaduna"/>
    <s v="P006"/>
    <x v="2"/>
    <s v="Tables"/>
    <s v="Tables Model 1"/>
    <n v="1808.76"/>
    <n v="10"/>
    <n v="0"/>
    <x v="4324"/>
    <n v="2023"/>
    <x v="0"/>
    <n v="0.25"/>
    <s v="Profit"/>
    <s v="Large Order"/>
  </r>
  <r>
    <s v="O04783"/>
    <x v="128"/>
    <d v="2024-12-24T00:00:00"/>
    <s v="C015"/>
    <x v="39"/>
    <x v="2"/>
    <x v="1"/>
    <s v="Kaduna"/>
    <s v="Kaduna"/>
    <s v="P005"/>
    <x v="2"/>
    <s v="Chairs"/>
    <s v="Chairs Model 5"/>
    <n v="774.53"/>
    <n v="8"/>
    <n v="0.2"/>
    <x v="1039"/>
    <n v="2024"/>
    <x v="5"/>
    <n v="9.0002969542819514E-2"/>
    <s v="Profit"/>
    <s v="Small Order"/>
  </r>
  <r>
    <s v="O04784"/>
    <x v="159"/>
    <d v="2024-11-25T00:00:00"/>
    <s v="C033"/>
    <x v="16"/>
    <x v="2"/>
    <x v="0"/>
    <s v="Rivers"/>
    <s v="Port Harcourt"/>
    <s v="P015"/>
    <x v="0"/>
    <s v="Paper"/>
    <s v="Paper Model 5"/>
    <n v="1533.96"/>
    <n v="2"/>
    <n v="0"/>
    <x v="4325"/>
    <n v="2024"/>
    <x v="9"/>
    <n v="0.25"/>
    <s v="Profit"/>
    <s v="Large Order"/>
  </r>
  <r>
    <s v="O04785"/>
    <x v="624"/>
    <d v="2023-04-06T00:00:00"/>
    <s v="C071"/>
    <x v="72"/>
    <x v="0"/>
    <x v="2"/>
    <s v="Enugu"/>
    <s v="Enugu"/>
    <s v="P019"/>
    <x v="0"/>
    <s v="Binders"/>
    <s v="Binders Model 4"/>
    <n v="638.61"/>
    <n v="9"/>
    <n v="0.3"/>
    <x v="4326"/>
    <n v="2023"/>
    <x v="3"/>
    <n v="1.0006107013670315E-2"/>
    <s v="Profit"/>
    <s v="Small Order"/>
  </r>
  <r>
    <s v="O04786"/>
    <x v="588"/>
    <d v="2023-03-13T00:00:00"/>
    <s v="C079"/>
    <x v="6"/>
    <x v="2"/>
    <x v="2"/>
    <s v="Enugu"/>
    <s v="Enugu"/>
    <s v="P030"/>
    <x v="1"/>
    <s v="Accessories"/>
    <s v="Accessories Model 5"/>
    <n v="558.67999999999995"/>
    <n v="8"/>
    <n v="0.05"/>
    <x v="4327"/>
    <n v="2023"/>
    <x v="3"/>
    <n v="0.20999498818643947"/>
    <s v="Profit"/>
    <s v="Small Order"/>
  </r>
  <r>
    <s v="O04787"/>
    <x v="124"/>
    <d v="2024-09-04T00:00:00"/>
    <s v="C064"/>
    <x v="76"/>
    <x v="2"/>
    <x v="1"/>
    <s v="Kaduna"/>
    <s v="Kaduna"/>
    <s v="P010"/>
    <x v="2"/>
    <s v="Tables"/>
    <s v="Tables Model 5"/>
    <n v="1215.4100000000001"/>
    <n v="5"/>
    <n v="0.05"/>
    <x v="4328"/>
    <n v="2024"/>
    <x v="11"/>
    <n v="0.21000320879374038"/>
    <s v="Profit"/>
    <s v="Large Order"/>
  </r>
  <r>
    <s v="O04788"/>
    <x v="43"/>
    <d v="2023-09-05T00:00:00"/>
    <s v="C029"/>
    <x v="38"/>
    <x v="2"/>
    <x v="3"/>
    <s v="Lagos"/>
    <s v="Ikeja"/>
    <s v="P005"/>
    <x v="2"/>
    <s v="Chairs"/>
    <s v="Chairs Model 5"/>
    <n v="1852.22"/>
    <n v="7"/>
    <n v="0.05"/>
    <x v="4329"/>
    <n v="2023"/>
    <x v="0"/>
    <n v="0.2100020515921435"/>
    <s v="Profit"/>
    <s v="Large Order"/>
  </r>
  <r>
    <s v="O04789"/>
    <x v="391"/>
    <d v="2024-09-28T00:00:00"/>
    <s v="C087"/>
    <x v="11"/>
    <x v="1"/>
    <x v="0"/>
    <s v="Rivers"/>
    <s v="Port Harcourt"/>
    <s v="P006"/>
    <x v="2"/>
    <s v="Tables"/>
    <s v="Tables Model 1"/>
    <n v="1358.1"/>
    <n v="3"/>
    <n v="0.3"/>
    <x v="1199"/>
    <n v="2024"/>
    <x v="11"/>
    <n v="9.9992636771960835E-3"/>
    <s v="Profit"/>
    <s v="Large Order"/>
  </r>
  <r>
    <s v="O04790"/>
    <x v="305"/>
    <d v="2023-04-05T00:00:00"/>
    <s v="C002"/>
    <x v="19"/>
    <x v="2"/>
    <x v="2"/>
    <s v="Enugu"/>
    <s v="Enugu"/>
    <s v="P025"/>
    <x v="1"/>
    <s v="Phones"/>
    <s v="Phones Model 5"/>
    <n v="1501.22"/>
    <n v="2"/>
    <n v="0.1"/>
    <x v="4330"/>
    <n v="2023"/>
    <x v="3"/>
    <n v="0.17000173192470125"/>
    <s v="Profit"/>
    <s v="Large Order"/>
  </r>
  <r>
    <s v="O04791"/>
    <x v="467"/>
    <d v="2024-02-04T00:00:00"/>
    <s v="C028"/>
    <x v="92"/>
    <x v="1"/>
    <x v="2"/>
    <s v="Enugu"/>
    <s v="Enugu"/>
    <s v="P023"/>
    <x v="1"/>
    <s v="Phones"/>
    <s v="Phones Model 3"/>
    <n v="448.88"/>
    <n v="5"/>
    <n v="0.05"/>
    <x v="4331"/>
    <n v="2024"/>
    <x v="8"/>
    <n v="0.20998930671894495"/>
    <s v="Profit"/>
    <s v="Small Order"/>
  </r>
  <r>
    <s v="O04792"/>
    <x v="707"/>
    <d v="2023-10-26T00:00:00"/>
    <s v="C088"/>
    <x v="27"/>
    <x v="1"/>
    <x v="0"/>
    <s v="Rivers"/>
    <s v="Port Harcourt"/>
    <s v="P021"/>
    <x v="1"/>
    <s v="Phones"/>
    <s v="Phones Model 1"/>
    <n v="208.66"/>
    <n v="3"/>
    <n v="0.2"/>
    <x v="549"/>
    <n v="2023"/>
    <x v="6"/>
    <n v="9.0002875491229761E-2"/>
    <s v="Profit"/>
    <s v="Small Order"/>
  </r>
  <r>
    <s v="O04793"/>
    <x v="399"/>
    <d v="2023-03-16T00:00:00"/>
    <s v="C065"/>
    <x v="68"/>
    <x v="1"/>
    <x v="3"/>
    <s v="Lagos"/>
    <s v="Ikeja"/>
    <s v="P022"/>
    <x v="1"/>
    <s v="Phones"/>
    <s v="Phones Model 2"/>
    <n v="153.22"/>
    <n v="8"/>
    <n v="0.3"/>
    <x v="4332"/>
    <n v="2023"/>
    <x v="3"/>
    <n v="9.9856415611538959E-3"/>
    <s v="Profit"/>
    <s v="Small Order"/>
  </r>
  <r>
    <s v="O04794"/>
    <x v="269"/>
    <d v="2023-12-25T00:00:00"/>
    <s v="C004"/>
    <x v="33"/>
    <x v="1"/>
    <x v="1"/>
    <s v="Kaduna"/>
    <s v="Kaduna"/>
    <s v="P009"/>
    <x v="2"/>
    <s v="Tables"/>
    <s v="Tables Model 4"/>
    <n v="987.59"/>
    <n v="9"/>
    <n v="0.2"/>
    <x v="4333"/>
    <n v="2023"/>
    <x v="5"/>
    <n v="8.9996861045575582E-2"/>
    <s v="Profit"/>
    <s v="Small Order"/>
  </r>
  <r>
    <s v="O04795"/>
    <x v="120"/>
    <d v="2023-05-13T00:00:00"/>
    <s v="C041"/>
    <x v="54"/>
    <x v="2"/>
    <x v="1"/>
    <s v="Kaduna"/>
    <s v="Kaduna"/>
    <s v="P028"/>
    <x v="1"/>
    <s v="Accessories"/>
    <s v="Accessories Model 3"/>
    <n v="499.27"/>
    <n v="7"/>
    <n v="0"/>
    <x v="4334"/>
    <n v="2023"/>
    <x v="2"/>
    <n v="0.2500050073106736"/>
    <s v="Profit"/>
    <s v="Small Order"/>
  </r>
  <r>
    <s v="O04796"/>
    <x v="471"/>
    <d v="2024-09-08T00:00:00"/>
    <s v="C007"/>
    <x v="88"/>
    <x v="0"/>
    <x v="3"/>
    <s v="Lagos"/>
    <s v="Ikeja"/>
    <s v="P020"/>
    <x v="0"/>
    <s v="Binders"/>
    <s v="Binders Model 5"/>
    <n v="1974.47"/>
    <n v="4"/>
    <n v="0.05"/>
    <x v="4335"/>
    <n v="2024"/>
    <x v="11"/>
    <n v="0.21000065840453386"/>
    <s v="Profit"/>
    <s v="Large Order"/>
  </r>
  <r>
    <s v="O04797"/>
    <x v="65"/>
    <d v="2024-12-11T00:00:00"/>
    <s v="C031"/>
    <x v="90"/>
    <x v="1"/>
    <x v="0"/>
    <s v="Rivers"/>
    <s v="Port Harcourt"/>
    <s v="P020"/>
    <x v="0"/>
    <s v="Binders"/>
    <s v="Binders Model 5"/>
    <n v="1331.44"/>
    <n v="8"/>
    <n v="0.3"/>
    <x v="3548"/>
    <n v="2024"/>
    <x v="5"/>
    <n v="9.9966953073364184E-3"/>
    <s v="Profit"/>
    <s v="Large Order"/>
  </r>
  <r>
    <s v="O04798"/>
    <x v="350"/>
    <d v="2025-01-03T00:00:00"/>
    <s v="C085"/>
    <x v="43"/>
    <x v="2"/>
    <x v="1"/>
    <s v="Kaduna"/>
    <s v="Kaduna"/>
    <s v="P025"/>
    <x v="1"/>
    <s v="Phones"/>
    <s v="Phones Model 5"/>
    <n v="982.66"/>
    <n v="3"/>
    <n v="0"/>
    <x v="4336"/>
    <n v="2024"/>
    <x v="5"/>
    <n v="0.24999491177009342"/>
    <s v="Profit"/>
    <s v="Small Order"/>
  </r>
  <r>
    <s v="O04799"/>
    <x v="378"/>
    <d v="2023-06-01T00:00:00"/>
    <s v="C081"/>
    <x v="69"/>
    <x v="0"/>
    <x v="0"/>
    <s v="Rivers"/>
    <s v="Port Harcourt"/>
    <s v="P019"/>
    <x v="0"/>
    <s v="Binders"/>
    <s v="Binders Model 4"/>
    <n v="1677.17"/>
    <n v="2"/>
    <n v="0.1"/>
    <x v="4337"/>
    <n v="2023"/>
    <x v="2"/>
    <n v="0.17000065586672788"/>
    <s v="Profit"/>
    <s v="Large Order"/>
  </r>
  <r>
    <s v="O04800"/>
    <x v="36"/>
    <d v="2024-06-02T00:00:00"/>
    <s v="C074"/>
    <x v="37"/>
    <x v="0"/>
    <x v="2"/>
    <s v="Enugu"/>
    <s v="Enugu"/>
    <s v="P006"/>
    <x v="2"/>
    <s v="Tables"/>
    <s v="Tables Model 1"/>
    <n v="1053.02"/>
    <n v="9"/>
    <n v="0.1"/>
    <x v="4338"/>
    <n v="2024"/>
    <x v="2"/>
    <n v="0.16999677119143036"/>
    <s v="Profit"/>
    <s v="Large Order"/>
  </r>
  <r>
    <s v="O04801"/>
    <x v="578"/>
    <d v="2024-06-12T00:00:00"/>
    <s v="C053"/>
    <x v="65"/>
    <x v="1"/>
    <x v="1"/>
    <s v="Kaduna"/>
    <s v="Kaduna"/>
    <s v="P029"/>
    <x v="1"/>
    <s v="Accessories"/>
    <s v="Accessories Model 4"/>
    <n v="1431.67"/>
    <n v="3"/>
    <n v="0.1"/>
    <x v="4339"/>
    <n v="2024"/>
    <x v="10"/>
    <n v="0.16999727590855435"/>
    <s v="Profit"/>
    <s v="Large Order"/>
  </r>
  <r>
    <s v="O04802"/>
    <x v="94"/>
    <d v="2024-05-02T00:00:00"/>
    <s v="C009"/>
    <x v="66"/>
    <x v="0"/>
    <x v="0"/>
    <s v="Rivers"/>
    <s v="Port Harcourt"/>
    <s v="P005"/>
    <x v="2"/>
    <s v="Chairs"/>
    <s v="Chairs Model 5"/>
    <n v="506.74"/>
    <n v="4"/>
    <n v="0"/>
    <x v="4340"/>
    <n v="2024"/>
    <x v="4"/>
    <n v="0.2500098669929352"/>
    <s v="Profit"/>
    <s v="Small Order"/>
  </r>
  <r>
    <s v="O04803"/>
    <x v="234"/>
    <d v="2023-03-23T00:00:00"/>
    <s v="C029"/>
    <x v="38"/>
    <x v="2"/>
    <x v="1"/>
    <s v="Kaduna"/>
    <s v="Kaduna"/>
    <s v="P013"/>
    <x v="0"/>
    <s v="Paper"/>
    <s v="Paper Model 3"/>
    <n v="1250.96"/>
    <n v="8"/>
    <n v="0.1"/>
    <x v="4341"/>
    <n v="2023"/>
    <x v="3"/>
    <n v="0.1699974419645712"/>
    <s v="Profit"/>
    <s v="Large Order"/>
  </r>
  <r>
    <s v="O04804"/>
    <x v="507"/>
    <d v="2024-11-03T00:00:00"/>
    <s v="C001"/>
    <x v="18"/>
    <x v="0"/>
    <x v="1"/>
    <s v="Kaduna"/>
    <s v="Kaduna"/>
    <s v="P007"/>
    <x v="2"/>
    <s v="Tables"/>
    <s v="Tables Model 2"/>
    <n v="1408.98"/>
    <n v="7"/>
    <n v="0.2"/>
    <x v="4342"/>
    <n v="2024"/>
    <x v="9"/>
    <n v="9.0001277519908024E-2"/>
    <s v="Profit"/>
    <s v="Large Order"/>
  </r>
  <r>
    <s v="O04805"/>
    <x v="400"/>
    <d v="2023-06-26T00:00:00"/>
    <s v="C021"/>
    <x v="73"/>
    <x v="2"/>
    <x v="2"/>
    <s v="Enugu"/>
    <s v="Enugu"/>
    <s v="P006"/>
    <x v="2"/>
    <s v="Tables"/>
    <s v="Tables Model 1"/>
    <n v="1102.6300000000001"/>
    <n v="6"/>
    <n v="0.2"/>
    <x v="4343"/>
    <n v="2023"/>
    <x v="10"/>
    <n v="9.0002992844381152E-2"/>
    <s v="Profit"/>
    <s v="Large Order"/>
  </r>
  <r>
    <s v="O04806"/>
    <x v="299"/>
    <d v="2024-06-06T00:00:00"/>
    <s v="C001"/>
    <x v="18"/>
    <x v="0"/>
    <x v="0"/>
    <s v="Rivers"/>
    <s v="Port Harcourt"/>
    <s v="P026"/>
    <x v="1"/>
    <s v="Accessories"/>
    <s v="Accessories Model 1"/>
    <n v="339.96"/>
    <n v="2"/>
    <n v="0.3"/>
    <x v="4344"/>
    <n v="2024"/>
    <x v="2"/>
    <n v="1.0001176609012825E-2"/>
    <s v="Profit"/>
    <s v="Small Order"/>
  </r>
  <r>
    <s v="O04807"/>
    <x v="522"/>
    <d v="2023-01-30T00:00:00"/>
    <s v="C086"/>
    <x v="51"/>
    <x v="1"/>
    <x v="1"/>
    <s v="Kaduna"/>
    <s v="Kaduna"/>
    <s v="P014"/>
    <x v="0"/>
    <s v="Paper"/>
    <s v="Paper Model 4"/>
    <n v="1451.34"/>
    <n v="10"/>
    <n v="0.1"/>
    <x v="4345"/>
    <n v="2023"/>
    <x v="7"/>
    <n v="0.17000151584053358"/>
    <s v="Profit"/>
    <s v="Large Order"/>
  </r>
  <r>
    <s v="O04808"/>
    <x v="264"/>
    <d v="2023-10-13T00:00:00"/>
    <s v="C059"/>
    <x v="60"/>
    <x v="0"/>
    <x v="3"/>
    <s v="Lagos"/>
    <s v="Ikeja"/>
    <s v="P010"/>
    <x v="2"/>
    <s v="Tables"/>
    <s v="Tables Model 5"/>
    <n v="844.95"/>
    <n v="3"/>
    <n v="0.2"/>
    <x v="4346"/>
    <n v="2023"/>
    <x v="6"/>
    <n v="9.0005325758920632E-2"/>
    <s v="Profit"/>
    <s v="Small Order"/>
  </r>
  <r>
    <s v="O04809"/>
    <x v="220"/>
    <d v="2023-01-15T00:00:00"/>
    <s v="C011"/>
    <x v="1"/>
    <x v="1"/>
    <x v="2"/>
    <s v="Enugu"/>
    <s v="Enugu"/>
    <s v="P006"/>
    <x v="2"/>
    <s v="Tables"/>
    <s v="Tables Model 1"/>
    <n v="119.78"/>
    <n v="1"/>
    <n v="0.1"/>
    <x v="4347"/>
    <n v="2023"/>
    <x v="7"/>
    <n v="0.16997829353815327"/>
    <s v="Profit"/>
    <s v="Small Order"/>
  </r>
  <r>
    <s v="O04810"/>
    <x v="458"/>
    <d v="2023-10-28T00:00:00"/>
    <s v="C071"/>
    <x v="72"/>
    <x v="0"/>
    <x v="1"/>
    <s v="Kaduna"/>
    <s v="Kaduna"/>
    <s v="P023"/>
    <x v="1"/>
    <s v="Phones"/>
    <s v="Phones Model 3"/>
    <n v="1244.08"/>
    <n v="5"/>
    <n v="0.2"/>
    <x v="4348"/>
    <n v="2023"/>
    <x v="6"/>
    <n v="9.000225065912161E-2"/>
    <s v="Profit"/>
    <s v="Large Order"/>
  </r>
  <r>
    <s v="O04811"/>
    <x v="225"/>
    <d v="2024-05-03T00:00:00"/>
    <s v="C073"/>
    <x v="21"/>
    <x v="2"/>
    <x v="2"/>
    <s v="Enugu"/>
    <s v="Enugu"/>
    <s v="P017"/>
    <x v="0"/>
    <s v="Binders"/>
    <s v="Binders Model 2"/>
    <n v="698.29"/>
    <n v="7"/>
    <n v="0.3"/>
    <x v="4349"/>
    <n v="2024"/>
    <x v="4"/>
    <n v="9.995846997665727E-3"/>
    <s v="Profit"/>
    <s v="Small Order"/>
  </r>
  <r>
    <s v="O04812"/>
    <x v="572"/>
    <d v="2024-08-31T00:00:00"/>
    <s v="C099"/>
    <x v="13"/>
    <x v="1"/>
    <x v="0"/>
    <s v="Rivers"/>
    <s v="Port Harcourt"/>
    <s v="P001"/>
    <x v="2"/>
    <s v="Chairs"/>
    <s v="Chairs Model 1"/>
    <n v="440.95"/>
    <n v="3"/>
    <n v="0.2"/>
    <x v="4350"/>
    <n v="2024"/>
    <x v="0"/>
    <n v="9.0010205238689189E-2"/>
    <s v="Profit"/>
    <s v="Small Order"/>
  </r>
  <r>
    <s v="O04813"/>
    <x v="719"/>
    <d v="2023-03-23T00:00:00"/>
    <s v="C053"/>
    <x v="65"/>
    <x v="1"/>
    <x v="1"/>
    <s v="Kaduna"/>
    <s v="Kaduna"/>
    <s v="P007"/>
    <x v="2"/>
    <s v="Tables"/>
    <s v="Tables Model 2"/>
    <n v="745.64"/>
    <n v="10"/>
    <n v="0.2"/>
    <x v="4351"/>
    <n v="2023"/>
    <x v="3"/>
    <n v="9.0003218711442526E-2"/>
    <s v="Profit"/>
    <s v="Small Order"/>
  </r>
  <r>
    <s v="O04814"/>
    <x v="185"/>
    <d v="2023-03-06T00:00:00"/>
    <s v="C082"/>
    <x v="20"/>
    <x v="2"/>
    <x v="2"/>
    <s v="Enugu"/>
    <s v="Enugu"/>
    <s v="P001"/>
    <x v="2"/>
    <s v="Chairs"/>
    <s v="Chairs Model 1"/>
    <n v="1619.61"/>
    <n v="8"/>
    <n v="0"/>
    <x v="4352"/>
    <n v="2023"/>
    <x v="3"/>
    <n v="0.2499984564185205"/>
    <s v="Profit"/>
    <s v="Large Order"/>
  </r>
  <r>
    <s v="O04815"/>
    <x v="171"/>
    <d v="2023-12-09T00:00:00"/>
    <s v="C099"/>
    <x v="13"/>
    <x v="1"/>
    <x v="3"/>
    <s v="Lagos"/>
    <s v="Ikeja"/>
    <s v="P014"/>
    <x v="0"/>
    <s v="Paper"/>
    <s v="Paper Model 4"/>
    <n v="1000.31"/>
    <n v="4"/>
    <n v="0.05"/>
    <x v="4353"/>
    <n v="2023"/>
    <x v="5"/>
    <n v="0.21000489848147075"/>
    <s v="Profit"/>
    <s v="Large Order"/>
  </r>
  <r>
    <s v="O04816"/>
    <x v="149"/>
    <d v="2024-06-28T00:00:00"/>
    <s v="C004"/>
    <x v="33"/>
    <x v="1"/>
    <x v="3"/>
    <s v="Lagos"/>
    <s v="Ikeja"/>
    <s v="P018"/>
    <x v="0"/>
    <s v="Binders"/>
    <s v="Binders Model 3"/>
    <n v="1648.33"/>
    <n v="1"/>
    <n v="0.05"/>
    <x v="4354"/>
    <n v="2024"/>
    <x v="10"/>
    <n v="0.21000042467224403"/>
    <s v="Profit"/>
    <s v="Large Order"/>
  </r>
  <r>
    <s v="O04817"/>
    <x v="20"/>
    <d v="2024-06-13T00:00:00"/>
    <s v="C040"/>
    <x v="52"/>
    <x v="0"/>
    <x v="1"/>
    <s v="Kaduna"/>
    <s v="Kaduna"/>
    <s v="P007"/>
    <x v="2"/>
    <s v="Tables"/>
    <s v="Tables Model 2"/>
    <n v="1115.92"/>
    <n v="9"/>
    <n v="0.2"/>
    <x v="4355"/>
    <n v="2024"/>
    <x v="10"/>
    <n v="8.9997490859559826E-2"/>
    <s v="Profit"/>
    <s v="Large Order"/>
  </r>
  <r>
    <s v="O04818"/>
    <x v="213"/>
    <d v="2024-11-24T00:00:00"/>
    <s v="C027"/>
    <x v="15"/>
    <x v="2"/>
    <x v="0"/>
    <s v="Rivers"/>
    <s v="Port Harcourt"/>
    <s v="P030"/>
    <x v="1"/>
    <s v="Accessories"/>
    <s v="Accessories Model 5"/>
    <n v="299.52999999999997"/>
    <n v="5"/>
    <n v="0.3"/>
    <x v="4356"/>
    <n v="2024"/>
    <x v="9"/>
    <n v="1.0015691249624413E-2"/>
    <s v="Profit"/>
    <s v="Small Order"/>
  </r>
  <r>
    <s v="O04819"/>
    <x v="314"/>
    <d v="2024-09-29T00:00:00"/>
    <s v="C039"/>
    <x v="0"/>
    <x v="0"/>
    <x v="2"/>
    <s v="Enugu"/>
    <s v="Enugu"/>
    <s v="P029"/>
    <x v="1"/>
    <s v="Accessories"/>
    <s v="Accessories Model 4"/>
    <n v="191.09"/>
    <n v="7"/>
    <n v="0.05"/>
    <x v="4357"/>
    <n v="2024"/>
    <x v="11"/>
    <n v="0.2100057564498404"/>
    <s v="Profit"/>
    <s v="Small Order"/>
  </r>
  <r>
    <s v="O04820"/>
    <x v="335"/>
    <d v="2023-07-22T00:00:00"/>
    <s v="C043"/>
    <x v="81"/>
    <x v="1"/>
    <x v="3"/>
    <s v="Lagos"/>
    <s v="Ikeja"/>
    <s v="P004"/>
    <x v="2"/>
    <s v="Chairs"/>
    <s v="Chairs Model 4"/>
    <n v="1195.44"/>
    <n v="5"/>
    <n v="0.2"/>
    <x v="4358"/>
    <n v="2023"/>
    <x v="1"/>
    <n v="9.0000334604831686E-2"/>
    <s v="Profit"/>
    <s v="Large Order"/>
  </r>
  <r>
    <s v="O04821"/>
    <x v="259"/>
    <d v="2024-07-12T00:00:00"/>
    <s v="C095"/>
    <x v="58"/>
    <x v="2"/>
    <x v="1"/>
    <s v="Kaduna"/>
    <s v="Kaduna"/>
    <s v="P027"/>
    <x v="1"/>
    <s v="Accessories"/>
    <s v="Accessories Model 2"/>
    <n v="1660.51"/>
    <n v="1"/>
    <n v="0.05"/>
    <x v="4359"/>
    <n v="2024"/>
    <x v="1"/>
    <n v="0.21000174645139144"/>
    <s v="Profit"/>
    <s v="Large Order"/>
  </r>
  <r>
    <s v="O04822"/>
    <x v="152"/>
    <d v="2023-07-21T00:00:00"/>
    <s v="C059"/>
    <x v="60"/>
    <x v="0"/>
    <x v="2"/>
    <s v="Enugu"/>
    <s v="Enugu"/>
    <s v="P025"/>
    <x v="1"/>
    <s v="Phones"/>
    <s v="Phones Model 5"/>
    <n v="668.32"/>
    <n v="9"/>
    <n v="0.05"/>
    <x v="4360"/>
    <n v="2023"/>
    <x v="1"/>
    <n v="0.21000418960976774"/>
    <s v="Profit"/>
    <s v="Small Order"/>
  </r>
  <r>
    <s v="O04823"/>
    <x v="438"/>
    <d v="2024-10-17T00:00:00"/>
    <s v="C046"/>
    <x v="75"/>
    <x v="0"/>
    <x v="3"/>
    <s v="Lagos"/>
    <s v="Ikeja"/>
    <s v="P013"/>
    <x v="0"/>
    <s v="Paper"/>
    <s v="Paper Model 3"/>
    <n v="518.30999999999995"/>
    <n v="8"/>
    <n v="0.3"/>
    <x v="120"/>
    <n v="2024"/>
    <x v="6"/>
    <n v="9.994019023364397E-3"/>
    <s v="Profit"/>
    <s v="Small Order"/>
  </r>
  <r>
    <s v="O04824"/>
    <x v="691"/>
    <d v="2024-01-11T00:00:00"/>
    <s v="C099"/>
    <x v="13"/>
    <x v="1"/>
    <x v="0"/>
    <s v="Rivers"/>
    <s v="Port Harcourt"/>
    <s v="P027"/>
    <x v="1"/>
    <s v="Accessories"/>
    <s v="Accessories Model 2"/>
    <n v="1130.01"/>
    <n v="10"/>
    <n v="0.2"/>
    <x v="4361"/>
    <n v="2024"/>
    <x v="7"/>
    <n v="8.999920354687127E-2"/>
    <s v="Profit"/>
    <s v="Large Order"/>
  </r>
  <r>
    <s v="O04825"/>
    <x v="648"/>
    <d v="2024-03-12T00:00:00"/>
    <s v="C010"/>
    <x v="35"/>
    <x v="2"/>
    <x v="1"/>
    <s v="Kaduna"/>
    <s v="Kaduna"/>
    <s v="P015"/>
    <x v="0"/>
    <s v="Paper"/>
    <s v="Paper Model 5"/>
    <n v="924.27"/>
    <n v="8"/>
    <n v="0.1"/>
    <x v="4362"/>
    <n v="2024"/>
    <x v="3"/>
    <n v="0.17000443593322298"/>
    <s v="Profit"/>
    <s v="Small Order"/>
  </r>
  <r>
    <s v="O04826"/>
    <x v="333"/>
    <d v="2023-02-15T00:00:00"/>
    <s v="C095"/>
    <x v="58"/>
    <x v="2"/>
    <x v="1"/>
    <s v="Kaduna"/>
    <s v="Kaduna"/>
    <s v="P013"/>
    <x v="0"/>
    <s v="Paper"/>
    <s v="Paper Model 3"/>
    <n v="1669.62"/>
    <n v="5"/>
    <n v="0"/>
    <x v="4363"/>
    <n v="2023"/>
    <x v="8"/>
    <n v="0.24999700530659671"/>
    <s v="Profit"/>
    <s v="Large Order"/>
  </r>
  <r>
    <s v="O04827"/>
    <x v="387"/>
    <d v="2024-10-11T00:00:00"/>
    <s v="C042"/>
    <x v="49"/>
    <x v="1"/>
    <x v="1"/>
    <s v="Kaduna"/>
    <s v="Kaduna"/>
    <s v="P019"/>
    <x v="0"/>
    <s v="Binders"/>
    <s v="Binders Model 4"/>
    <n v="285.66000000000003"/>
    <n v="1"/>
    <n v="0.3"/>
    <x v="4364"/>
    <n v="2024"/>
    <x v="6"/>
    <n v="1.0011902261429671E-2"/>
    <s v="Profit"/>
    <s v="Small Order"/>
  </r>
  <r>
    <s v="O04828"/>
    <x v="478"/>
    <d v="2024-07-16T00:00:00"/>
    <s v="C085"/>
    <x v="43"/>
    <x v="2"/>
    <x v="2"/>
    <s v="Enugu"/>
    <s v="Enugu"/>
    <s v="P008"/>
    <x v="2"/>
    <s v="Tables"/>
    <s v="Tables Model 3"/>
    <n v="1684.09"/>
    <n v="8"/>
    <n v="0.1"/>
    <x v="4365"/>
    <n v="2024"/>
    <x v="1"/>
    <n v="0.17000279082471842"/>
    <s v="Profit"/>
    <s v="Large Order"/>
  </r>
  <r>
    <s v="O04829"/>
    <x v="425"/>
    <d v="2024-08-03T00:00:00"/>
    <s v="C013"/>
    <x v="86"/>
    <x v="0"/>
    <x v="2"/>
    <s v="Enugu"/>
    <s v="Enugu"/>
    <s v="P009"/>
    <x v="2"/>
    <s v="Tables"/>
    <s v="Tables Model 4"/>
    <n v="1093.5999999999999"/>
    <n v="10"/>
    <n v="0.1"/>
    <x v="4366"/>
    <n v="2024"/>
    <x v="1"/>
    <n v="0.16999817117776153"/>
    <s v="Profit"/>
    <s v="Large Order"/>
  </r>
  <r>
    <s v="O04830"/>
    <x v="698"/>
    <d v="2024-09-13T00:00:00"/>
    <s v="C006"/>
    <x v="91"/>
    <x v="1"/>
    <x v="3"/>
    <s v="Lagos"/>
    <s v="Ikeja"/>
    <s v="P014"/>
    <x v="0"/>
    <s v="Paper"/>
    <s v="Paper Model 4"/>
    <n v="460.17"/>
    <n v="10"/>
    <n v="0"/>
    <x v="75"/>
    <n v="2024"/>
    <x v="11"/>
    <n v="0.24999456722515592"/>
    <s v="Profit"/>
    <s v="Small Order"/>
  </r>
  <r>
    <s v="O04831"/>
    <x v="514"/>
    <d v="2024-06-09T00:00:00"/>
    <s v="C026"/>
    <x v="50"/>
    <x v="1"/>
    <x v="3"/>
    <s v="Lagos"/>
    <s v="Ikeja"/>
    <s v="P025"/>
    <x v="1"/>
    <s v="Phones"/>
    <s v="Phones Model 5"/>
    <n v="781.04"/>
    <n v="5"/>
    <n v="0.3"/>
    <x v="4367"/>
    <n v="2024"/>
    <x v="10"/>
    <n v="9.9994878623373955E-3"/>
    <s v="Profit"/>
    <s v="Small Order"/>
  </r>
  <r>
    <s v="O04832"/>
    <x v="2"/>
    <d v="2023-05-08T00:00:00"/>
    <s v="C073"/>
    <x v="21"/>
    <x v="2"/>
    <x v="0"/>
    <s v="Rivers"/>
    <s v="Port Harcourt"/>
    <s v="P011"/>
    <x v="0"/>
    <s v="Paper"/>
    <s v="Paper Model 1"/>
    <n v="794.04"/>
    <n v="2"/>
    <n v="0.05"/>
    <x v="4368"/>
    <n v="2023"/>
    <x v="2"/>
    <n v="0.21000201501183821"/>
    <s v="Profit"/>
    <s v="Small Order"/>
  </r>
  <r>
    <s v="O04833"/>
    <x v="481"/>
    <d v="2024-11-01T00:00:00"/>
    <s v="C048"/>
    <x v="55"/>
    <x v="1"/>
    <x v="1"/>
    <s v="Kaduna"/>
    <s v="Kaduna"/>
    <s v="P020"/>
    <x v="0"/>
    <s v="Binders"/>
    <s v="Binders Model 5"/>
    <n v="1440.08"/>
    <n v="10"/>
    <n v="0.3"/>
    <x v="4369"/>
    <n v="2024"/>
    <x v="6"/>
    <n v="9.9994444753069289E-3"/>
    <s v="Profit"/>
    <s v="Large Order"/>
  </r>
  <r>
    <s v="O04834"/>
    <x v="592"/>
    <d v="2023-12-08T00:00:00"/>
    <s v="C042"/>
    <x v="49"/>
    <x v="1"/>
    <x v="1"/>
    <s v="Kaduna"/>
    <s v="Kaduna"/>
    <s v="P017"/>
    <x v="0"/>
    <s v="Binders"/>
    <s v="Binders Model 2"/>
    <n v="1103.8599999999999"/>
    <n v="2"/>
    <n v="0"/>
    <x v="4370"/>
    <n v="2023"/>
    <x v="5"/>
    <n v="0.24999547044009204"/>
    <s v="Profit"/>
    <s v="Large Order"/>
  </r>
  <r>
    <s v="O04835"/>
    <x v="702"/>
    <d v="2024-04-17T00:00:00"/>
    <s v="C004"/>
    <x v="33"/>
    <x v="1"/>
    <x v="1"/>
    <s v="Kaduna"/>
    <s v="Kaduna"/>
    <s v="P022"/>
    <x v="1"/>
    <s v="Phones"/>
    <s v="Phones Model 2"/>
    <n v="1673.02"/>
    <n v="8"/>
    <n v="0.3"/>
    <x v="4371"/>
    <n v="2024"/>
    <x v="4"/>
    <n v="9.9998804557028618E-3"/>
    <s v="Profit"/>
    <s v="Large Order"/>
  </r>
  <r>
    <s v="O04836"/>
    <x v="172"/>
    <d v="2024-05-25T00:00:00"/>
    <s v="C008"/>
    <x v="32"/>
    <x v="2"/>
    <x v="2"/>
    <s v="Enugu"/>
    <s v="Enugu"/>
    <s v="P002"/>
    <x v="2"/>
    <s v="Chairs"/>
    <s v="Chairs Model 2"/>
    <n v="896.75"/>
    <n v="8"/>
    <n v="0.2"/>
    <x v="4372"/>
    <n v="2024"/>
    <x v="2"/>
    <n v="9.000278784499581E-2"/>
    <s v="Profit"/>
    <s v="Small Order"/>
  </r>
  <r>
    <s v="O04837"/>
    <x v="711"/>
    <d v="2023-07-18T00:00:00"/>
    <s v="C047"/>
    <x v="30"/>
    <x v="0"/>
    <x v="1"/>
    <s v="Kaduna"/>
    <s v="Kaduna"/>
    <s v="P012"/>
    <x v="0"/>
    <s v="Paper"/>
    <s v="Paper Model 2"/>
    <n v="1045.0999999999999"/>
    <n v="8"/>
    <n v="0"/>
    <x v="4373"/>
    <n v="2023"/>
    <x v="1"/>
    <n v="0.24999521576882594"/>
    <s v="Profit"/>
    <s v="Large Order"/>
  </r>
  <r>
    <s v="O04838"/>
    <x v="702"/>
    <d v="2024-04-21T00:00:00"/>
    <s v="C066"/>
    <x v="63"/>
    <x v="1"/>
    <x v="3"/>
    <s v="Lagos"/>
    <s v="Ikeja"/>
    <s v="P019"/>
    <x v="0"/>
    <s v="Binders"/>
    <s v="Binders Model 4"/>
    <n v="1560.46"/>
    <n v="3"/>
    <n v="0.1"/>
    <x v="4374"/>
    <n v="2024"/>
    <x v="4"/>
    <n v="0.17000115350601744"/>
    <s v="Profit"/>
    <s v="Large Order"/>
  </r>
  <r>
    <s v="O04839"/>
    <x v="113"/>
    <d v="2023-03-30T00:00:00"/>
    <s v="C001"/>
    <x v="18"/>
    <x v="0"/>
    <x v="3"/>
    <s v="Lagos"/>
    <s v="Ikeja"/>
    <s v="P013"/>
    <x v="0"/>
    <s v="Paper"/>
    <s v="Paper Model 3"/>
    <n v="1307.0899999999999"/>
    <n v="1"/>
    <n v="0.1"/>
    <x v="4375"/>
    <n v="2023"/>
    <x v="3"/>
    <n v="0.17000359577381818"/>
    <s v="Profit"/>
    <s v="Large Order"/>
  </r>
  <r>
    <s v="O04840"/>
    <x v="104"/>
    <d v="2024-01-24T00:00:00"/>
    <s v="C034"/>
    <x v="96"/>
    <x v="1"/>
    <x v="1"/>
    <s v="Kaduna"/>
    <s v="Kaduna"/>
    <s v="P013"/>
    <x v="0"/>
    <s v="Paper"/>
    <s v="Paper Model 3"/>
    <n v="1272.01"/>
    <n v="5"/>
    <n v="0.2"/>
    <x v="4376"/>
    <n v="2024"/>
    <x v="7"/>
    <n v="8.9999292458392624E-2"/>
    <s v="Profit"/>
    <s v="Large Order"/>
  </r>
  <r>
    <s v="O04841"/>
    <x v="28"/>
    <d v="2024-10-28T00:00:00"/>
    <s v="C049"/>
    <x v="82"/>
    <x v="2"/>
    <x v="3"/>
    <s v="Lagos"/>
    <s v="Ikeja"/>
    <s v="P020"/>
    <x v="0"/>
    <s v="Binders"/>
    <s v="Binders Model 5"/>
    <n v="1862.7"/>
    <n v="8"/>
    <n v="0.05"/>
    <x v="4377"/>
    <n v="2024"/>
    <x v="6"/>
    <n v="0.21000161056530842"/>
    <s v="Profit"/>
    <s v="Large Order"/>
  </r>
  <r>
    <s v="O04842"/>
    <x v="644"/>
    <d v="2023-12-08T00:00:00"/>
    <s v="C082"/>
    <x v="20"/>
    <x v="2"/>
    <x v="2"/>
    <s v="Enugu"/>
    <s v="Enugu"/>
    <s v="P016"/>
    <x v="0"/>
    <s v="Binders"/>
    <s v="Binders Model 1"/>
    <n v="63.69"/>
    <n v="3"/>
    <n v="0.05"/>
    <x v="4378"/>
    <n v="2023"/>
    <x v="5"/>
    <n v="0.20992306484534462"/>
    <s v="Profit"/>
    <s v="Small Order"/>
  </r>
  <r>
    <s v="O04843"/>
    <x v="18"/>
    <d v="2024-03-03T00:00:00"/>
    <s v="C092"/>
    <x v="79"/>
    <x v="1"/>
    <x v="0"/>
    <s v="Rivers"/>
    <s v="Port Harcourt"/>
    <s v="P004"/>
    <x v="2"/>
    <s v="Chairs"/>
    <s v="Chairs Model 4"/>
    <n v="1381.37"/>
    <n v="8"/>
    <n v="0.2"/>
    <x v="4379"/>
    <n v="2024"/>
    <x v="8"/>
    <n v="8.9997611067273789E-2"/>
    <s v="Profit"/>
    <s v="Large Order"/>
  </r>
  <r>
    <s v="O04844"/>
    <x v="546"/>
    <d v="2023-12-22T00:00:00"/>
    <s v="C055"/>
    <x v="46"/>
    <x v="1"/>
    <x v="1"/>
    <s v="Kaduna"/>
    <s v="Kaduna"/>
    <s v="P027"/>
    <x v="1"/>
    <s v="Accessories"/>
    <s v="Accessories Model 2"/>
    <n v="1872.17"/>
    <n v="2"/>
    <n v="0.2"/>
    <x v="4380"/>
    <n v="2023"/>
    <x v="5"/>
    <n v="9.0002510455781254E-2"/>
    <s v="Profit"/>
    <s v="Large Order"/>
  </r>
  <r>
    <s v="O04845"/>
    <x v="317"/>
    <d v="2024-05-06T00:00:00"/>
    <s v="C073"/>
    <x v="21"/>
    <x v="2"/>
    <x v="3"/>
    <s v="Lagos"/>
    <s v="Ikeja"/>
    <s v="P009"/>
    <x v="2"/>
    <s v="Tables"/>
    <s v="Tables Model 4"/>
    <n v="468.99"/>
    <n v="10"/>
    <n v="0.1"/>
    <x v="4381"/>
    <n v="2024"/>
    <x v="4"/>
    <n v="0.17000362481076356"/>
    <s v="Profit"/>
    <s v="Small Order"/>
  </r>
  <r>
    <s v="O04846"/>
    <x v="601"/>
    <d v="2023-04-22T00:00:00"/>
    <s v="C095"/>
    <x v="58"/>
    <x v="2"/>
    <x v="3"/>
    <s v="Lagos"/>
    <s v="Ikeja"/>
    <s v="P021"/>
    <x v="1"/>
    <s v="Phones"/>
    <s v="Phones Model 1"/>
    <n v="1636.82"/>
    <n v="6"/>
    <n v="0.1"/>
    <x v="4382"/>
    <n v="2023"/>
    <x v="4"/>
    <n v="0.17000036656443593"/>
    <s v="Profit"/>
    <s v="Large Order"/>
  </r>
  <r>
    <s v="O04847"/>
    <x v="104"/>
    <d v="2024-01-29T00:00:00"/>
    <s v="C071"/>
    <x v="72"/>
    <x v="0"/>
    <x v="1"/>
    <s v="Kaduna"/>
    <s v="Kaduna"/>
    <s v="P010"/>
    <x v="2"/>
    <s v="Tables"/>
    <s v="Tables Model 5"/>
    <n v="1497.86"/>
    <n v="9"/>
    <n v="0.3"/>
    <x v="4383"/>
    <n v="2024"/>
    <x v="7"/>
    <n v="1.000093466679129E-2"/>
    <s v="Profit"/>
    <s v="Large Order"/>
  </r>
  <r>
    <s v="O04848"/>
    <x v="166"/>
    <d v="2024-11-13T00:00:00"/>
    <s v="C024"/>
    <x v="77"/>
    <x v="2"/>
    <x v="3"/>
    <s v="Lagos"/>
    <s v="Ikeja"/>
    <s v="P013"/>
    <x v="0"/>
    <s v="Paper"/>
    <s v="Paper Model 3"/>
    <n v="639.28"/>
    <n v="5"/>
    <n v="0.3"/>
    <x v="4326"/>
    <n v="2024"/>
    <x v="9"/>
    <n v="9.9956200725816544E-3"/>
    <s v="Profit"/>
    <s v="Small Order"/>
  </r>
  <r>
    <s v="O04849"/>
    <x v="456"/>
    <d v="2024-10-31T00:00:00"/>
    <s v="C048"/>
    <x v="55"/>
    <x v="1"/>
    <x v="3"/>
    <s v="Lagos"/>
    <s v="Ikeja"/>
    <s v="P004"/>
    <x v="2"/>
    <s v="Chairs"/>
    <s v="Chairs Model 4"/>
    <n v="535.65"/>
    <n v="6"/>
    <n v="0.2"/>
    <x v="4384"/>
    <n v="2024"/>
    <x v="6"/>
    <n v="9.0002800336040328E-2"/>
    <s v="Profit"/>
    <s v="Small Order"/>
  </r>
  <r>
    <s v="O04850"/>
    <x v="124"/>
    <d v="2024-09-07T00:00:00"/>
    <s v="C089"/>
    <x v="9"/>
    <x v="2"/>
    <x v="2"/>
    <s v="Enugu"/>
    <s v="Enugu"/>
    <s v="P004"/>
    <x v="2"/>
    <s v="Chairs"/>
    <s v="Chairs Model 4"/>
    <n v="1590.88"/>
    <n v="10"/>
    <n v="0.3"/>
    <x v="2273"/>
    <n v="2024"/>
    <x v="11"/>
    <n v="1.000075429950719E-2"/>
    <s v="Profit"/>
    <s v="Large Order"/>
  </r>
  <r>
    <s v="O04851"/>
    <x v="495"/>
    <d v="2024-07-29T00:00:00"/>
    <s v="C060"/>
    <x v="89"/>
    <x v="1"/>
    <x v="3"/>
    <s v="Lagos"/>
    <s v="Ikeja"/>
    <s v="P029"/>
    <x v="1"/>
    <s v="Accessories"/>
    <s v="Accessories Model 4"/>
    <n v="1268.6300000000001"/>
    <n v="3"/>
    <n v="0.2"/>
    <x v="4385"/>
    <n v="2024"/>
    <x v="1"/>
    <n v="9.0002601231249452E-2"/>
    <s v="Profit"/>
    <s v="Large Order"/>
  </r>
  <r>
    <s v="O04852"/>
    <x v="688"/>
    <d v="2024-12-30T00:00:00"/>
    <s v="C011"/>
    <x v="1"/>
    <x v="1"/>
    <x v="0"/>
    <s v="Rivers"/>
    <s v="Port Harcourt"/>
    <s v="P013"/>
    <x v="0"/>
    <s v="Paper"/>
    <s v="Paper Model 3"/>
    <n v="433.87"/>
    <n v="3"/>
    <n v="0.05"/>
    <x v="4386"/>
    <n v="2024"/>
    <x v="5"/>
    <n v="0.20999377693779242"/>
    <s v="Profit"/>
    <s v="Small Order"/>
  </r>
  <r>
    <s v="O04853"/>
    <x v="410"/>
    <d v="2024-11-11T00:00:00"/>
    <s v="C076"/>
    <x v="42"/>
    <x v="2"/>
    <x v="1"/>
    <s v="Kaduna"/>
    <s v="Kaduna"/>
    <s v="P007"/>
    <x v="2"/>
    <s v="Tables"/>
    <s v="Tables Model 2"/>
    <n v="774.94"/>
    <n v="8"/>
    <n v="0.05"/>
    <x v="4387"/>
    <n v="2024"/>
    <x v="9"/>
    <n v="0.21000335509845924"/>
    <s v="Profit"/>
    <s v="Small Order"/>
  </r>
  <r>
    <s v="O04854"/>
    <x v="466"/>
    <d v="2024-11-30T00:00:00"/>
    <s v="C079"/>
    <x v="6"/>
    <x v="2"/>
    <x v="0"/>
    <s v="Rivers"/>
    <s v="Port Harcourt"/>
    <s v="P004"/>
    <x v="2"/>
    <s v="Chairs"/>
    <s v="Chairs Model 4"/>
    <n v="307.73"/>
    <n v="5"/>
    <n v="0.1"/>
    <x v="4388"/>
    <n v="2024"/>
    <x v="9"/>
    <n v="0.16998667663211256"/>
    <s v="Profit"/>
    <s v="Small Order"/>
  </r>
  <r>
    <s v="O04855"/>
    <x v="29"/>
    <d v="2024-04-07T00:00:00"/>
    <s v="C040"/>
    <x v="52"/>
    <x v="0"/>
    <x v="3"/>
    <s v="Lagos"/>
    <s v="Ikeja"/>
    <s v="P019"/>
    <x v="0"/>
    <s v="Binders"/>
    <s v="Binders Model 4"/>
    <n v="465.65"/>
    <n v="6"/>
    <n v="0.05"/>
    <x v="4389"/>
    <n v="2024"/>
    <x v="4"/>
    <n v="0.21000751637495976"/>
    <s v="Profit"/>
    <s v="Small Order"/>
  </r>
  <r>
    <s v="O04856"/>
    <x v="445"/>
    <d v="2024-10-04T00:00:00"/>
    <s v="C056"/>
    <x v="17"/>
    <x v="0"/>
    <x v="3"/>
    <s v="Lagos"/>
    <s v="Ikeja"/>
    <s v="P016"/>
    <x v="0"/>
    <s v="Binders"/>
    <s v="Binders Model 1"/>
    <n v="1614.2"/>
    <n v="2"/>
    <n v="0.1"/>
    <x v="4390"/>
    <n v="2024"/>
    <x v="11"/>
    <n v="0.16999752199231818"/>
    <s v="Profit"/>
    <s v="Large Order"/>
  </r>
  <r>
    <s v="O04857"/>
    <x v="417"/>
    <d v="2024-01-19T00:00:00"/>
    <s v="C034"/>
    <x v="96"/>
    <x v="1"/>
    <x v="0"/>
    <s v="Rivers"/>
    <s v="Port Harcourt"/>
    <s v="P004"/>
    <x v="2"/>
    <s v="Chairs"/>
    <s v="Chairs Model 4"/>
    <n v="837.2"/>
    <n v="7"/>
    <n v="0"/>
    <x v="4391"/>
    <n v="2024"/>
    <x v="7"/>
    <n v="0.25"/>
    <s v="Profit"/>
    <s v="Small Order"/>
  </r>
  <r>
    <s v="O04858"/>
    <x v="191"/>
    <d v="2023-12-20T00:00:00"/>
    <s v="C055"/>
    <x v="46"/>
    <x v="1"/>
    <x v="0"/>
    <s v="Rivers"/>
    <s v="Port Harcourt"/>
    <s v="P027"/>
    <x v="1"/>
    <s v="Accessories"/>
    <s v="Accessories Model 2"/>
    <n v="687.48"/>
    <n v="7"/>
    <n v="0.1"/>
    <x v="4392"/>
    <n v="2023"/>
    <x v="5"/>
    <n v="0.16999767265956828"/>
    <s v="Profit"/>
    <s v="Small Order"/>
  </r>
  <r>
    <s v="O04859"/>
    <x v="520"/>
    <d v="2024-08-10T00:00:00"/>
    <s v="C041"/>
    <x v="54"/>
    <x v="2"/>
    <x v="3"/>
    <s v="Lagos"/>
    <s v="Ikeja"/>
    <s v="P028"/>
    <x v="1"/>
    <s v="Accessories"/>
    <s v="Accessories Model 3"/>
    <n v="254.61"/>
    <n v="4"/>
    <n v="0.1"/>
    <x v="4393"/>
    <n v="2024"/>
    <x v="0"/>
    <n v="0.16998546797062172"/>
    <s v="Profit"/>
    <s v="Small Order"/>
  </r>
  <r>
    <s v="O04860"/>
    <x v="178"/>
    <d v="2023-06-10T00:00:00"/>
    <s v="C080"/>
    <x v="56"/>
    <x v="0"/>
    <x v="0"/>
    <s v="Rivers"/>
    <s v="Port Harcourt"/>
    <s v="P014"/>
    <x v="0"/>
    <s v="Paper"/>
    <s v="Paper Model 4"/>
    <n v="484.69"/>
    <n v="2"/>
    <n v="0.3"/>
    <x v="4394"/>
    <n v="2023"/>
    <x v="10"/>
    <n v="1.0006395840640409E-2"/>
    <s v="Profit"/>
    <s v="Small Order"/>
  </r>
  <r>
    <s v="O04861"/>
    <x v="204"/>
    <d v="2023-04-05T00:00:00"/>
    <s v="C065"/>
    <x v="68"/>
    <x v="1"/>
    <x v="2"/>
    <s v="Enugu"/>
    <s v="Enugu"/>
    <s v="P009"/>
    <x v="2"/>
    <s v="Tables"/>
    <s v="Tables Model 4"/>
    <n v="1663.53"/>
    <n v="9"/>
    <n v="0.2"/>
    <x v="608"/>
    <n v="2023"/>
    <x v="4"/>
    <n v="9.0001382602057076E-2"/>
    <s v="Profit"/>
    <s v="Large Order"/>
  </r>
  <r>
    <s v="O04862"/>
    <x v="46"/>
    <d v="2023-10-03T00:00:00"/>
    <s v="C097"/>
    <x v="94"/>
    <x v="2"/>
    <x v="1"/>
    <s v="Kaduna"/>
    <s v="Kaduna"/>
    <s v="P030"/>
    <x v="1"/>
    <s v="Accessories"/>
    <s v="Accessories Model 5"/>
    <n v="702.8"/>
    <n v="8"/>
    <n v="0"/>
    <x v="4395"/>
    <n v="2023"/>
    <x v="11"/>
    <n v="0.25"/>
    <s v="Profit"/>
    <s v="Small Order"/>
  </r>
  <r>
    <s v="O04863"/>
    <x v="147"/>
    <d v="2024-09-07T00:00:00"/>
    <s v="C069"/>
    <x v="44"/>
    <x v="2"/>
    <x v="3"/>
    <s v="Lagos"/>
    <s v="Ikeja"/>
    <s v="P029"/>
    <x v="1"/>
    <s v="Accessories"/>
    <s v="Accessories Model 4"/>
    <n v="1004.96"/>
    <n v="7"/>
    <n v="0.2"/>
    <x v="4396"/>
    <n v="2024"/>
    <x v="11"/>
    <n v="9.0003582232128648E-2"/>
    <s v="Profit"/>
    <s v="Large Order"/>
  </r>
  <r>
    <s v="O04864"/>
    <x v="619"/>
    <d v="2024-11-06T00:00:00"/>
    <s v="C072"/>
    <x v="2"/>
    <x v="0"/>
    <x v="0"/>
    <s v="Rivers"/>
    <s v="Port Harcourt"/>
    <s v="P015"/>
    <x v="0"/>
    <s v="Paper"/>
    <s v="Paper Model 5"/>
    <n v="784.38"/>
    <n v="7"/>
    <n v="0.3"/>
    <x v="2042"/>
    <n v="2024"/>
    <x v="6"/>
    <n v="9.995155409367908E-3"/>
    <s v="Profit"/>
    <s v="Small Order"/>
  </r>
  <r>
    <s v="O04865"/>
    <x v="522"/>
    <d v="2023-01-30T00:00:00"/>
    <s v="C043"/>
    <x v="81"/>
    <x v="1"/>
    <x v="3"/>
    <s v="Lagos"/>
    <s v="Ikeja"/>
    <s v="P021"/>
    <x v="1"/>
    <s v="Phones"/>
    <s v="Phones Model 1"/>
    <n v="251.61"/>
    <n v="10"/>
    <n v="0.05"/>
    <x v="4397"/>
    <n v="2023"/>
    <x v="7"/>
    <n v="0.21000755136918248"/>
    <s v="Profit"/>
    <s v="Small Order"/>
  </r>
  <r>
    <s v="O04866"/>
    <x v="572"/>
    <d v="2024-08-28T00:00:00"/>
    <s v="C008"/>
    <x v="32"/>
    <x v="2"/>
    <x v="1"/>
    <s v="Kaduna"/>
    <s v="Kaduna"/>
    <s v="P002"/>
    <x v="2"/>
    <s v="Chairs"/>
    <s v="Chairs Model 2"/>
    <n v="1014.19"/>
    <n v="10"/>
    <n v="0.3"/>
    <x v="395"/>
    <n v="2024"/>
    <x v="0"/>
    <n v="9.9981265837762161E-3"/>
    <s v="Profit"/>
    <s v="Large Order"/>
  </r>
  <r>
    <s v="O04867"/>
    <x v="37"/>
    <d v="2024-06-15T00:00:00"/>
    <s v="C066"/>
    <x v="63"/>
    <x v="1"/>
    <x v="1"/>
    <s v="Kaduna"/>
    <s v="Kaduna"/>
    <s v="P013"/>
    <x v="0"/>
    <s v="Paper"/>
    <s v="Paper Model 3"/>
    <n v="1854.57"/>
    <n v="1"/>
    <n v="0"/>
    <x v="3177"/>
    <n v="2024"/>
    <x v="10"/>
    <n v="0.24999865197862578"/>
    <s v="Profit"/>
    <s v="Large Order"/>
  </r>
  <r>
    <s v="O04868"/>
    <x v="723"/>
    <d v="2024-01-18T00:00:00"/>
    <s v="C015"/>
    <x v="39"/>
    <x v="2"/>
    <x v="3"/>
    <s v="Lagos"/>
    <s v="Ikeja"/>
    <s v="P008"/>
    <x v="2"/>
    <s v="Tables"/>
    <s v="Tables Model 3"/>
    <n v="537.05999999999995"/>
    <n v="6"/>
    <n v="0"/>
    <x v="4398"/>
    <n v="2024"/>
    <x v="7"/>
    <n v="0.24999069005325292"/>
    <s v="Profit"/>
    <s v="Small Order"/>
  </r>
  <r>
    <s v="O04869"/>
    <x v="555"/>
    <d v="2024-02-29T00:00:00"/>
    <s v="C008"/>
    <x v="32"/>
    <x v="2"/>
    <x v="2"/>
    <s v="Enugu"/>
    <s v="Enugu"/>
    <s v="P019"/>
    <x v="0"/>
    <s v="Binders"/>
    <s v="Binders Model 4"/>
    <n v="1679.95"/>
    <n v="8"/>
    <n v="0"/>
    <x v="4399"/>
    <n v="2024"/>
    <x v="8"/>
    <n v="0.25000148813952794"/>
    <s v="Profit"/>
    <s v="Large Order"/>
  </r>
  <r>
    <s v="O04870"/>
    <x v="726"/>
    <d v="2024-05-18T00:00:00"/>
    <s v="C030"/>
    <x v="22"/>
    <x v="1"/>
    <x v="1"/>
    <s v="Kaduna"/>
    <s v="Kaduna"/>
    <s v="P007"/>
    <x v="2"/>
    <s v="Tables"/>
    <s v="Tables Model 2"/>
    <n v="204.69"/>
    <n v="1"/>
    <n v="0"/>
    <x v="4400"/>
    <n v="2024"/>
    <x v="2"/>
    <n v="0.24998778640871563"/>
    <s v="Profit"/>
    <s v="Small Order"/>
  </r>
  <r>
    <s v="O04871"/>
    <x v="711"/>
    <d v="2023-07-14T00:00:00"/>
    <s v="C046"/>
    <x v="75"/>
    <x v="0"/>
    <x v="1"/>
    <s v="Kaduna"/>
    <s v="Kaduna"/>
    <s v="P012"/>
    <x v="0"/>
    <s v="Paper"/>
    <s v="Paper Model 2"/>
    <n v="753.93"/>
    <n v="7"/>
    <n v="0.3"/>
    <x v="4401"/>
    <n v="2023"/>
    <x v="1"/>
    <n v="1.0000928468160175E-2"/>
    <s v="Profit"/>
    <s v="Small Order"/>
  </r>
  <r>
    <s v="O04872"/>
    <x v="94"/>
    <d v="2024-04-30T00:00:00"/>
    <s v="C019"/>
    <x v="36"/>
    <x v="2"/>
    <x v="0"/>
    <s v="Rivers"/>
    <s v="Port Harcourt"/>
    <s v="P012"/>
    <x v="0"/>
    <s v="Paper"/>
    <s v="Paper Model 2"/>
    <n v="1774.82"/>
    <n v="8"/>
    <n v="0.3"/>
    <x v="21"/>
    <n v="2024"/>
    <x v="4"/>
    <n v="1.0001014187354211E-2"/>
    <s v="Profit"/>
    <s v="Large Order"/>
  </r>
  <r>
    <s v="O04873"/>
    <x v="620"/>
    <d v="2023-04-11T00:00:00"/>
    <s v="C049"/>
    <x v="82"/>
    <x v="2"/>
    <x v="1"/>
    <s v="Kaduna"/>
    <s v="Kaduna"/>
    <s v="P030"/>
    <x v="1"/>
    <s v="Accessories"/>
    <s v="Accessories Model 5"/>
    <n v="1308.05"/>
    <n v="10"/>
    <n v="0.3"/>
    <x v="4402"/>
    <n v="2023"/>
    <x v="4"/>
    <n v="9.999617751615E-3"/>
    <s v="Profit"/>
    <s v="Large Order"/>
  </r>
  <r>
    <s v="O04874"/>
    <x v="573"/>
    <d v="2023-01-14T00:00:00"/>
    <s v="C096"/>
    <x v="23"/>
    <x v="2"/>
    <x v="3"/>
    <s v="Lagos"/>
    <s v="Ikeja"/>
    <s v="P003"/>
    <x v="2"/>
    <s v="Chairs"/>
    <s v="Chairs Model 3"/>
    <n v="1149.45"/>
    <n v="10"/>
    <n v="0.05"/>
    <x v="4403"/>
    <n v="2023"/>
    <x v="7"/>
    <n v="0.20999608508417067"/>
    <s v="Profit"/>
    <s v="Large Order"/>
  </r>
  <r>
    <s v="O04875"/>
    <x v="557"/>
    <d v="2023-08-26T00:00:00"/>
    <s v="C089"/>
    <x v="9"/>
    <x v="2"/>
    <x v="1"/>
    <s v="Kaduna"/>
    <s v="Kaduna"/>
    <s v="P017"/>
    <x v="0"/>
    <s v="Binders"/>
    <s v="Binders Model 2"/>
    <n v="691.81"/>
    <n v="10"/>
    <n v="0.3"/>
    <x v="3418"/>
    <n v="2023"/>
    <x v="0"/>
    <n v="1.0002746418814415E-2"/>
    <s v="Profit"/>
    <s v="Small Order"/>
  </r>
  <r>
    <s v="O04876"/>
    <x v="429"/>
    <d v="2023-08-28T00:00:00"/>
    <s v="C038"/>
    <x v="28"/>
    <x v="2"/>
    <x v="3"/>
    <s v="Lagos"/>
    <s v="Ikeja"/>
    <s v="P018"/>
    <x v="0"/>
    <s v="Binders"/>
    <s v="Binders Model 3"/>
    <n v="1461.23"/>
    <n v="4"/>
    <n v="0.05"/>
    <x v="4404"/>
    <n v="2023"/>
    <x v="0"/>
    <n v="0.21000116340343411"/>
    <s v="Profit"/>
    <s v="Large Order"/>
  </r>
  <r>
    <s v="O04877"/>
    <x v="570"/>
    <d v="2024-04-19T00:00:00"/>
    <s v="C011"/>
    <x v="1"/>
    <x v="1"/>
    <x v="2"/>
    <s v="Enugu"/>
    <s v="Enugu"/>
    <s v="P008"/>
    <x v="2"/>
    <s v="Tables"/>
    <s v="Tables Model 3"/>
    <n v="762.81"/>
    <n v="6"/>
    <n v="0"/>
    <x v="4405"/>
    <n v="2024"/>
    <x v="4"/>
    <n v="0.24999672264390871"/>
    <s v="Profit"/>
    <s v="Small Order"/>
  </r>
  <r>
    <s v="O04878"/>
    <x v="710"/>
    <d v="2024-05-26T00:00:00"/>
    <s v="C035"/>
    <x v="24"/>
    <x v="2"/>
    <x v="0"/>
    <s v="Rivers"/>
    <s v="Port Harcourt"/>
    <s v="P006"/>
    <x v="2"/>
    <s v="Tables"/>
    <s v="Tables Model 1"/>
    <n v="1017.77"/>
    <n v="7"/>
    <n v="0.05"/>
    <x v="4406"/>
    <n v="2024"/>
    <x v="2"/>
    <n v="0.20999832968155868"/>
    <s v="Profit"/>
    <s v="Large Order"/>
  </r>
  <r>
    <s v="O04879"/>
    <x v="72"/>
    <d v="2023-08-25T00:00:00"/>
    <s v="C078"/>
    <x v="98"/>
    <x v="2"/>
    <x v="1"/>
    <s v="Kaduna"/>
    <s v="Kaduna"/>
    <s v="P007"/>
    <x v="2"/>
    <s v="Tables"/>
    <s v="Tables Model 2"/>
    <n v="413.63"/>
    <n v="6"/>
    <n v="0.2"/>
    <x v="4407"/>
    <n v="2023"/>
    <x v="0"/>
    <n v="9.0007978144718698E-2"/>
    <s v="Profit"/>
    <s v="Small Order"/>
  </r>
  <r>
    <s v="O04880"/>
    <x v="19"/>
    <d v="2024-01-25T00:00:00"/>
    <s v="C033"/>
    <x v="16"/>
    <x v="2"/>
    <x v="0"/>
    <s v="Rivers"/>
    <s v="Port Harcourt"/>
    <s v="P029"/>
    <x v="1"/>
    <s v="Accessories"/>
    <s v="Accessories Model 4"/>
    <n v="1963.61"/>
    <n v="4"/>
    <n v="0"/>
    <x v="4408"/>
    <n v="2024"/>
    <x v="7"/>
    <n v="0.24999872683475843"/>
    <s v="Profit"/>
    <s v="Large Order"/>
  </r>
  <r>
    <s v="O04881"/>
    <x v="86"/>
    <d v="2024-09-08T00:00:00"/>
    <s v="C074"/>
    <x v="37"/>
    <x v="0"/>
    <x v="3"/>
    <s v="Lagos"/>
    <s v="Ikeja"/>
    <s v="P018"/>
    <x v="0"/>
    <s v="Binders"/>
    <s v="Binders Model 3"/>
    <n v="1871.81"/>
    <n v="5"/>
    <n v="0.05"/>
    <x v="4409"/>
    <n v="2024"/>
    <x v="11"/>
    <n v="0.20999994657577425"/>
    <s v="Profit"/>
    <s v="Large Order"/>
  </r>
  <r>
    <s v="O04882"/>
    <x v="166"/>
    <d v="2024-11-15T00:00:00"/>
    <s v="C009"/>
    <x v="66"/>
    <x v="0"/>
    <x v="3"/>
    <s v="Lagos"/>
    <s v="Ikeja"/>
    <s v="P015"/>
    <x v="0"/>
    <s v="Paper"/>
    <s v="Paper Model 5"/>
    <n v="226"/>
    <n v="4"/>
    <n v="0.1"/>
    <x v="4410"/>
    <n v="2024"/>
    <x v="9"/>
    <n v="0.17"/>
    <s v="Profit"/>
    <s v="Small Order"/>
  </r>
  <r>
    <s v="O04883"/>
    <x v="377"/>
    <d v="2023-06-16T00:00:00"/>
    <s v="C091"/>
    <x v="57"/>
    <x v="2"/>
    <x v="0"/>
    <s v="Rivers"/>
    <s v="Port Harcourt"/>
    <s v="P005"/>
    <x v="2"/>
    <s v="Chairs"/>
    <s v="Chairs Model 5"/>
    <n v="370.3"/>
    <n v="3"/>
    <n v="0.05"/>
    <x v="663"/>
    <n v="2023"/>
    <x v="10"/>
    <n v="0.20999189846070754"/>
    <s v="Profit"/>
    <s v="Small Order"/>
  </r>
  <r>
    <s v="O04884"/>
    <x v="60"/>
    <d v="2023-10-21T00:00:00"/>
    <s v="C055"/>
    <x v="46"/>
    <x v="1"/>
    <x v="1"/>
    <s v="Kaduna"/>
    <s v="Kaduna"/>
    <s v="P013"/>
    <x v="0"/>
    <s v="Paper"/>
    <s v="Paper Model 3"/>
    <n v="1007.94"/>
    <n v="10"/>
    <n v="0.05"/>
    <x v="4411"/>
    <n v="2023"/>
    <x v="6"/>
    <n v="0.21000257951862211"/>
    <s v="Profit"/>
    <s v="Large Order"/>
  </r>
  <r>
    <s v="O04885"/>
    <x v="694"/>
    <d v="2023-09-10T00:00:00"/>
    <s v="C033"/>
    <x v="16"/>
    <x v="2"/>
    <x v="1"/>
    <s v="Kaduna"/>
    <s v="Kaduna"/>
    <s v="P022"/>
    <x v="1"/>
    <s v="Phones"/>
    <s v="Phones Model 2"/>
    <n v="33.42"/>
    <n v="3"/>
    <n v="0"/>
    <x v="4254"/>
    <n v="2023"/>
    <x v="11"/>
    <n v="0.2501496110113704"/>
    <s v="Profit"/>
    <s v="Small Order"/>
  </r>
  <r>
    <s v="O04886"/>
    <x v="149"/>
    <d v="2024-06-27T00:00:00"/>
    <s v="C065"/>
    <x v="68"/>
    <x v="1"/>
    <x v="2"/>
    <s v="Enugu"/>
    <s v="Enugu"/>
    <s v="P028"/>
    <x v="1"/>
    <s v="Accessories"/>
    <s v="Accessories Model 3"/>
    <n v="1980.67"/>
    <n v="9"/>
    <n v="0.05"/>
    <x v="4412"/>
    <n v="2024"/>
    <x v="10"/>
    <n v="0.20999964658423664"/>
    <s v="Profit"/>
    <s v="Large Order"/>
  </r>
  <r>
    <s v="O04887"/>
    <x v="261"/>
    <d v="2023-09-01T00:00:00"/>
    <s v="C097"/>
    <x v="94"/>
    <x v="2"/>
    <x v="0"/>
    <s v="Rivers"/>
    <s v="Port Harcourt"/>
    <s v="P029"/>
    <x v="1"/>
    <s v="Accessories"/>
    <s v="Accessories Model 4"/>
    <n v="190.12"/>
    <n v="2"/>
    <n v="0.1"/>
    <x v="4413"/>
    <n v="2023"/>
    <x v="0"/>
    <n v="0.16999789606564275"/>
    <s v="Profit"/>
    <s v="Small Order"/>
  </r>
  <r>
    <s v="O04888"/>
    <x v="572"/>
    <d v="2024-09-01T00:00:00"/>
    <s v="C020"/>
    <x v="12"/>
    <x v="0"/>
    <x v="2"/>
    <s v="Enugu"/>
    <s v="Enugu"/>
    <s v="P001"/>
    <x v="2"/>
    <s v="Chairs"/>
    <s v="Chairs Model 1"/>
    <n v="1155.32"/>
    <n v="3"/>
    <n v="0.05"/>
    <x v="4414"/>
    <n v="2024"/>
    <x v="0"/>
    <n v="0.21000242357095872"/>
    <s v="Profit"/>
    <s v="Large Order"/>
  </r>
  <r>
    <s v="O04889"/>
    <x v="111"/>
    <d v="2024-08-24T00:00:00"/>
    <s v="C035"/>
    <x v="24"/>
    <x v="2"/>
    <x v="2"/>
    <s v="Enugu"/>
    <s v="Enugu"/>
    <s v="P024"/>
    <x v="1"/>
    <s v="Phones"/>
    <s v="Phones Model 4"/>
    <n v="605.86"/>
    <n v="2"/>
    <n v="0"/>
    <x v="4415"/>
    <n v="2024"/>
    <x v="0"/>
    <n v="0.25000825273165417"/>
    <s v="Profit"/>
    <s v="Small Order"/>
  </r>
  <r>
    <s v="O04890"/>
    <x v="211"/>
    <d v="2023-01-12T00:00:00"/>
    <s v="C090"/>
    <x v="93"/>
    <x v="2"/>
    <x v="2"/>
    <s v="Enugu"/>
    <s v="Enugu"/>
    <s v="P028"/>
    <x v="1"/>
    <s v="Accessories"/>
    <s v="Accessories Model 3"/>
    <n v="1982.75"/>
    <n v="4"/>
    <n v="0.1"/>
    <x v="4416"/>
    <n v="2023"/>
    <x v="7"/>
    <n v="0.17000126087504727"/>
    <s v="Profit"/>
    <s v="Large Order"/>
  </r>
  <r>
    <s v="O04891"/>
    <x v="466"/>
    <d v="2024-11-30T00:00:00"/>
    <s v="C100"/>
    <x v="74"/>
    <x v="2"/>
    <x v="2"/>
    <s v="Enugu"/>
    <s v="Enugu"/>
    <s v="P024"/>
    <x v="1"/>
    <s v="Phones"/>
    <s v="Phones Model 4"/>
    <n v="220.04"/>
    <n v="10"/>
    <n v="0.3"/>
    <x v="2728"/>
    <n v="2024"/>
    <x v="9"/>
    <n v="9.9981821487002374E-3"/>
    <s v="Profit"/>
    <s v="Small Order"/>
  </r>
  <r>
    <s v="O04892"/>
    <x v="266"/>
    <d v="2023-01-25T00:00:00"/>
    <s v="C012"/>
    <x v="34"/>
    <x v="2"/>
    <x v="3"/>
    <s v="Lagos"/>
    <s v="Ikeja"/>
    <s v="P021"/>
    <x v="1"/>
    <s v="Phones"/>
    <s v="Phones Model 1"/>
    <n v="420.77"/>
    <n v="3"/>
    <n v="0"/>
    <x v="4417"/>
    <n v="2023"/>
    <x v="7"/>
    <n v="0.24999405851177603"/>
    <s v="Profit"/>
    <s v="Small Order"/>
  </r>
  <r>
    <s v="O04893"/>
    <x v="3"/>
    <d v="2024-04-03T00:00:00"/>
    <s v="C019"/>
    <x v="36"/>
    <x v="2"/>
    <x v="0"/>
    <s v="Rivers"/>
    <s v="Port Harcourt"/>
    <s v="P027"/>
    <x v="1"/>
    <s v="Accessories"/>
    <s v="Accessories Model 2"/>
    <n v="1369.39"/>
    <n v="9"/>
    <n v="0.1"/>
    <x v="4418"/>
    <n v="2024"/>
    <x v="3"/>
    <n v="0.17000270193297745"/>
    <s v="Profit"/>
    <s v="Large Order"/>
  </r>
  <r>
    <s v="O04894"/>
    <x v="257"/>
    <d v="2024-11-13T00:00:00"/>
    <s v="C003"/>
    <x v="64"/>
    <x v="0"/>
    <x v="1"/>
    <s v="Kaduna"/>
    <s v="Kaduna"/>
    <s v="P001"/>
    <x v="2"/>
    <s v="Chairs"/>
    <s v="Chairs Model 1"/>
    <n v="1305.26"/>
    <n v="2"/>
    <n v="0.1"/>
    <x v="4419"/>
    <n v="2024"/>
    <x v="9"/>
    <n v="0.16999678225027962"/>
    <s v="Profit"/>
    <s v="Large Order"/>
  </r>
  <r>
    <s v="O04895"/>
    <x v="21"/>
    <d v="2024-04-25T00:00:00"/>
    <s v="C090"/>
    <x v="93"/>
    <x v="2"/>
    <x v="3"/>
    <s v="Lagos"/>
    <s v="Ikeja"/>
    <s v="P029"/>
    <x v="1"/>
    <s v="Accessories"/>
    <s v="Accessories Model 4"/>
    <n v="84.91"/>
    <n v="3"/>
    <n v="0.1"/>
    <x v="1749"/>
    <n v="2024"/>
    <x v="4"/>
    <n v="0.1699446472735838"/>
    <s v="Profit"/>
    <s v="Small Order"/>
  </r>
  <r>
    <s v="O04896"/>
    <x v="211"/>
    <d v="2023-01-12T00:00:00"/>
    <s v="C005"/>
    <x v="29"/>
    <x v="2"/>
    <x v="0"/>
    <s v="Rivers"/>
    <s v="Port Harcourt"/>
    <s v="P024"/>
    <x v="1"/>
    <s v="Phones"/>
    <s v="Phones Model 4"/>
    <n v="115.43"/>
    <n v="1"/>
    <n v="0.2"/>
    <x v="4420"/>
    <n v="2023"/>
    <x v="7"/>
    <n v="9.0011262236853504E-2"/>
    <s v="Profit"/>
    <s v="Small Order"/>
  </r>
  <r>
    <s v="O04897"/>
    <x v="540"/>
    <d v="2024-09-26T00:00:00"/>
    <s v="C031"/>
    <x v="90"/>
    <x v="1"/>
    <x v="0"/>
    <s v="Rivers"/>
    <s v="Port Harcourt"/>
    <s v="P024"/>
    <x v="1"/>
    <s v="Phones"/>
    <s v="Phones Model 4"/>
    <n v="1928.69"/>
    <n v="10"/>
    <n v="0.05"/>
    <x v="4421"/>
    <n v="2024"/>
    <x v="11"/>
    <n v="0.20999745941545814"/>
    <s v="Profit"/>
    <s v="Large Order"/>
  </r>
  <r>
    <s v="O04898"/>
    <x v="701"/>
    <d v="2023-07-05T00:00:00"/>
    <s v="C082"/>
    <x v="20"/>
    <x v="2"/>
    <x v="1"/>
    <s v="Kaduna"/>
    <s v="Kaduna"/>
    <s v="P001"/>
    <x v="2"/>
    <s v="Chairs"/>
    <s v="Chairs Model 1"/>
    <n v="474.23"/>
    <n v="1"/>
    <n v="0.3"/>
    <x v="4422"/>
    <n v="2023"/>
    <x v="10"/>
    <n v="9.9951500326845629E-3"/>
    <s v="Profit"/>
    <s v="Small Order"/>
  </r>
  <r>
    <s v="O04899"/>
    <x v="597"/>
    <d v="2023-12-13T00:00:00"/>
    <s v="C001"/>
    <x v="18"/>
    <x v="0"/>
    <x v="3"/>
    <s v="Lagos"/>
    <s v="Ikeja"/>
    <s v="P012"/>
    <x v="0"/>
    <s v="Paper"/>
    <s v="Paper Model 2"/>
    <n v="878.89"/>
    <n v="7"/>
    <n v="0.3"/>
    <x v="1750"/>
    <n v="2023"/>
    <x v="5"/>
    <n v="1.0001251578695854E-2"/>
    <s v="Profit"/>
    <s v="Small Order"/>
  </r>
  <r>
    <s v="O04900"/>
    <x v="165"/>
    <d v="2023-10-15T00:00:00"/>
    <s v="C002"/>
    <x v="19"/>
    <x v="2"/>
    <x v="2"/>
    <s v="Enugu"/>
    <s v="Enugu"/>
    <s v="P002"/>
    <x v="2"/>
    <s v="Chairs"/>
    <s v="Chairs Model 2"/>
    <n v="91.85"/>
    <n v="5"/>
    <n v="0"/>
    <x v="4423"/>
    <n v="2023"/>
    <x v="6"/>
    <n v="0.24997278170930867"/>
    <s v="Profit"/>
    <s v="Small Order"/>
  </r>
  <r>
    <s v="O04901"/>
    <x v="129"/>
    <d v="2024-10-06T00:00:00"/>
    <s v="C093"/>
    <x v="83"/>
    <x v="1"/>
    <x v="2"/>
    <s v="Enugu"/>
    <s v="Enugu"/>
    <s v="P002"/>
    <x v="2"/>
    <s v="Chairs"/>
    <s v="Chairs Model 2"/>
    <n v="569.29999999999995"/>
    <n v="5"/>
    <n v="0"/>
    <x v="4424"/>
    <n v="2024"/>
    <x v="11"/>
    <n v="0.24999121728438434"/>
    <s v="Profit"/>
    <s v="Small Order"/>
  </r>
  <r>
    <s v="O04902"/>
    <x v="170"/>
    <d v="2024-07-09T00:00:00"/>
    <s v="C002"/>
    <x v="19"/>
    <x v="2"/>
    <x v="0"/>
    <s v="Rivers"/>
    <s v="Port Harcourt"/>
    <s v="P017"/>
    <x v="0"/>
    <s v="Binders"/>
    <s v="Binders Model 2"/>
    <n v="1496.33"/>
    <n v="6"/>
    <n v="0.1"/>
    <x v="4425"/>
    <n v="2024"/>
    <x v="1"/>
    <n v="0.17000260637693557"/>
    <s v="Profit"/>
    <s v="Large Order"/>
  </r>
  <r>
    <s v="O04903"/>
    <x v="645"/>
    <d v="2024-05-22T00:00:00"/>
    <s v="C075"/>
    <x v="97"/>
    <x v="0"/>
    <x v="3"/>
    <s v="Lagos"/>
    <s v="Ikeja"/>
    <s v="P014"/>
    <x v="0"/>
    <s v="Paper"/>
    <s v="Paper Model 4"/>
    <n v="1887.16"/>
    <n v="8"/>
    <n v="0.05"/>
    <x v="4426"/>
    <n v="2024"/>
    <x v="2"/>
    <n v="0.20999809237160602"/>
    <s v="Profit"/>
    <s v="Large Order"/>
  </r>
  <r>
    <s v="O04904"/>
    <x v="304"/>
    <d v="2023-03-31T00:00:00"/>
    <s v="C049"/>
    <x v="82"/>
    <x v="2"/>
    <x v="2"/>
    <s v="Enugu"/>
    <s v="Enugu"/>
    <s v="P011"/>
    <x v="0"/>
    <s v="Paper"/>
    <s v="Paper Model 1"/>
    <n v="697.8"/>
    <n v="3"/>
    <n v="0.05"/>
    <x v="4427"/>
    <n v="2023"/>
    <x v="3"/>
    <n v="0.21000286615075953"/>
    <s v="Profit"/>
    <s v="Small Order"/>
  </r>
  <r>
    <s v="O04905"/>
    <x v="315"/>
    <d v="2024-01-16T00:00:00"/>
    <s v="C077"/>
    <x v="59"/>
    <x v="1"/>
    <x v="3"/>
    <s v="Lagos"/>
    <s v="Ikeja"/>
    <s v="P013"/>
    <x v="0"/>
    <s v="Paper"/>
    <s v="Paper Model 3"/>
    <n v="1496.98"/>
    <n v="1"/>
    <n v="0.05"/>
    <x v="4428"/>
    <n v="2024"/>
    <x v="7"/>
    <n v="0.21000280564870608"/>
    <s v="Profit"/>
    <s v="Large Order"/>
  </r>
  <r>
    <s v="O04906"/>
    <x v="70"/>
    <d v="2023-06-16T00:00:00"/>
    <s v="C063"/>
    <x v="10"/>
    <x v="0"/>
    <x v="3"/>
    <s v="Lagos"/>
    <s v="Ikeja"/>
    <s v="P017"/>
    <x v="0"/>
    <s v="Binders"/>
    <s v="Binders Model 2"/>
    <n v="1057.27"/>
    <n v="5"/>
    <n v="0.05"/>
    <x v="4429"/>
    <n v="2023"/>
    <x v="10"/>
    <n v="0.2100031212462285"/>
    <s v="Profit"/>
    <s v="Large Order"/>
  </r>
  <r>
    <s v="O04907"/>
    <x v="544"/>
    <d v="2024-05-15T00:00:00"/>
    <s v="C083"/>
    <x v="71"/>
    <x v="1"/>
    <x v="0"/>
    <s v="Rivers"/>
    <s v="Port Harcourt"/>
    <s v="P007"/>
    <x v="2"/>
    <s v="Tables"/>
    <s v="Tables Model 2"/>
    <n v="1345.1"/>
    <n v="6"/>
    <n v="0"/>
    <x v="4430"/>
    <n v="2024"/>
    <x v="2"/>
    <n v="0.24999628280425248"/>
    <s v="Profit"/>
    <s v="Large Order"/>
  </r>
  <r>
    <s v="O04908"/>
    <x v="472"/>
    <d v="2023-09-08T00:00:00"/>
    <s v="C022"/>
    <x v="85"/>
    <x v="1"/>
    <x v="3"/>
    <s v="Lagos"/>
    <s v="Ikeja"/>
    <s v="P014"/>
    <x v="0"/>
    <s v="Paper"/>
    <s v="Paper Model 4"/>
    <n v="1451.6"/>
    <n v="4"/>
    <n v="0.2"/>
    <x v="4431"/>
    <n v="2023"/>
    <x v="11"/>
    <n v="8.9997244419950398E-2"/>
    <s v="Profit"/>
    <s v="Large Order"/>
  </r>
  <r>
    <s v="O04909"/>
    <x v="72"/>
    <d v="2023-08-19T00:00:00"/>
    <s v="C068"/>
    <x v="7"/>
    <x v="1"/>
    <x v="0"/>
    <s v="Rivers"/>
    <s v="Port Harcourt"/>
    <s v="P021"/>
    <x v="1"/>
    <s v="Phones"/>
    <s v="Phones Model 1"/>
    <n v="206.19"/>
    <n v="10"/>
    <n v="0.3"/>
    <x v="2211"/>
    <n v="2023"/>
    <x v="0"/>
    <n v="9.9907851981182409E-3"/>
    <s v="Profit"/>
    <s v="Small Order"/>
  </r>
  <r>
    <s v="O04910"/>
    <x v="558"/>
    <d v="2023-05-10T00:00:00"/>
    <s v="C038"/>
    <x v="28"/>
    <x v="2"/>
    <x v="2"/>
    <s v="Enugu"/>
    <s v="Enugu"/>
    <s v="P022"/>
    <x v="1"/>
    <s v="Phones"/>
    <s v="Phones Model 2"/>
    <n v="491.69"/>
    <n v="3"/>
    <n v="0.05"/>
    <x v="4432"/>
    <n v="2023"/>
    <x v="2"/>
    <n v="0.20999003437125019"/>
    <s v="Profit"/>
    <s v="Small Order"/>
  </r>
  <r>
    <s v="O04911"/>
    <x v="639"/>
    <d v="2024-12-06T00:00:00"/>
    <s v="C078"/>
    <x v="98"/>
    <x v="2"/>
    <x v="3"/>
    <s v="Lagos"/>
    <s v="Ikeja"/>
    <s v="P008"/>
    <x v="2"/>
    <s v="Tables"/>
    <s v="Tables Model 3"/>
    <n v="334.23"/>
    <n v="2"/>
    <n v="0.1"/>
    <x v="3325"/>
    <n v="2024"/>
    <x v="5"/>
    <n v="0.17000269275648505"/>
    <s v="Profit"/>
    <s v="Small Order"/>
  </r>
  <r>
    <s v="O04912"/>
    <x v="60"/>
    <d v="2023-10-20T00:00:00"/>
    <s v="C026"/>
    <x v="50"/>
    <x v="1"/>
    <x v="0"/>
    <s v="Rivers"/>
    <s v="Port Harcourt"/>
    <s v="P011"/>
    <x v="0"/>
    <s v="Paper"/>
    <s v="Paper Model 1"/>
    <n v="1755.23"/>
    <n v="8"/>
    <n v="0.2"/>
    <x v="4433"/>
    <n v="2023"/>
    <x v="6"/>
    <n v="8.9999601191866591E-2"/>
    <s v="Profit"/>
    <s v="Large Order"/>
  </r>
  <r>
    <s v="O04913"/>
    <x v="622"/>
    <d v="2023-02-18T00:00:00"/>
    <s v="C093"/>
    <x v="83"/>
    <x v="1"/>
    <x v="2"/>
    <s v="Enugu"/>
    <s v="Enugu"/>
    <s v="P024"/>
    <x v="1"/>
    <s v="Phones"/>
    <s v="Phones Model 4"/>
    <n v="78.37"/>
    <n v="2"/>
    <n v="0.3"/>
    <x v="4434"/>
    <n v="2023"/>
    <x v="8"/>
    <n v="9.9527880566543311E-3"/>
    <s v="Profit"/>
    <s v="Small Order"/>
  </r>
  <r>
    <s v="O04914"/>
    <x v="208"/>
    <d v="2024-02-05T00:00:00"/>
    <s v="C068"/>
    <x v="7"/>
    <x v="1"/>
    <x v="1"/>
    <s v="Kaduna"/>
    <s v="Kaduna"/>
    <s v="P004"/>
    <x v="2"/>
    <s v="Chairs"/>
    <s v="Chairs Model 4"/>
    <n v="1795.43"/>
    <n v="2"/>
    <n v="0"/>
    <x v="4435"/>
    <n v="2024"/>
    <x v="7"/>
    <n v="0.25000139242409897"/>
    <s v="Profit"/>
    <s v="Large Order"/>
  </r>
  <r>
    <s v="O04915"/>
    <x v="190"/>
    <d v="2023-10-12T00:00:00"/>
    <s v="C039"/>
    <x v="0"/>
    <x v="0"/>
    <x v="1"/>
    <s v="Kaduna"/>
    <s v="Kaduna"/>
    <s v="P005"/>
    <x v="2"/>
    <s v="Chairs"/>
    <s v="Chairs Model 5"/>
    <n v="282.01"/>
    <n v="10"/>
    <n v="0.2"/>
    <x v="4436"/>
    <n v="2023"/>
    <x v="6"/>
    <n v="8.999680862380767E-2"/>
    <s v="Profit"/>
    <s v="Small Order"/>
  </r>
  <r>
    <s v="O04916"/>
    <x v="246"/>
    <d v="2024-06-16T00:00:00"/>
    <s v="C018"/>
    <x v="5"/>
    <x v="0"/>
    <x v="2"/>
    <s v="Enugu"/>
    <s v="Enugu"/>
    <s v="P027"/>
    <x v="1"/>
    <s v="Accessories"/>
    <s v="Accessories Model 2"/>
    <n v="217.15"/>
    <n v="10"/>
    <n v="0.1"/>
    <x v="4437"/>
    <n v="2024"/>
    <x v="10"/>
    <n v="0.17002072300253282"/>
    <s v="Profit"/>
    <s v="Small Order"/>
  </r>
  <r>
    <s v="O04917"/>
    <x v="144"/>
    <d v="2024-08-10T00:00:00"/>
    <s v="C064"/>
    <x v="76"/>
    <x v="2"/>
    <x v="1"/>
    <s v="Kaduna"/>
    <s v="Kaduna"/>
    <s v="P026"/>
    <x v="1"/>
    <s v="Accessories"/>
    <s v="Accessories Model 1"/>
    <n v="228.2"/>
    <n v="5"/>
    <n v="0.2"/>
    <x v="4438"/>
    <n v="2024"/>
    <x v="0"/>
    <n v="9.000876424189308E-2"/>
    <s v="Profit"/>
    <s v="Small Order"/>
  </r>
  <r>
    <s v="O04918"/>
    <x v="34"/>
    <d v="2024-12-01T00:00:00"/>
    <s v="C093"/>
    <x v="83"/>
    <x v="1"/>
    <x v="1"/>
    <s v="Kaduna"/>
    <s v="Kaduna"/>
    <s v="P026"/>
    <x v="1"/>
    <s v="Accessories"/>
    <s v="Accessories Model 1"/>
    <n v="433.52"/>
    <n v="3"/>
    <n v="0"/>
    <x v="4439"/>
    <n v="2024"/>
    <x v="9"/>
    <n v="0.25"/>
    <s v="Profit"/>
    <s v="Small Order"/>
  </r>
  <r>
    <s v="O04919"/>
    <x v="148"/>
    <d v="2023-01-22T00:00:00"/>
    <s v="C077"/>
    <x v="59"/>
    <x v="1"/>
    <x v="2"/>
    <s v="Enugu"/>
    <s v="Enugu"/>
    <s v="P007"/>
    <x v="2"/>
    <s v="Tables"/>
    <s v="Tables Model 2"/>
    <n v="1947.6"/>
    <n v="8"/>
    <n v="0.3"/>
    <x v="2075"/>
    <n v="2023"/>
    <x v="7"/>
    <n v="1.0002053809817212E-2"/>
    <s v="Profit"/>
    <s v="Large Order"/>
  </r>
  <r>
    <s v="O04920"/>
    <x v="181"/>
    <d v="2024-11-28T00:00:00"/>
    <s v="C057"/>
    <x v="70"/>
    <x v="1"/>
    <x v="1"/>
    <s v="Kaduna"/>
    <s v="Kaduna"/>
    <s v="P028"/>
    <x v="1"/>
    <s v="Accessories"/>
    <s v="Accessories Model 3"/>
    <n v="1954.05"/>
    <n v="9"/>
    <n v="0.1"/>
    <x v="4440"/>
    <n v="2024"/>
    <x v="9"/>
    <n v="0.17000076763644739"/>
    <s v="Profit"/>
    <s v="Large Order"/>
  </r>
  <r>
    <s v="O04921"/>
    <x v="509"/>
    <d v="2023-02-23T00:00:00"/>
    <s v="C089"/>
    <x v="9"/>
    <x v="2"/>
    <x v="3"/>
    <s v="Lagos"/>
    <s v="Ikeja"/>
    <s v="P030"/>
    <x v="1"/>
    <s v="Accessories"/>
    <s v="Accessories Model 5"/>
    <n v="1707.51"/>
    <n v="5"/>
    <n v="0.05"/>
    <x v="4441"/>
    <n v="2023"/>
    <x v="8"/>
    <n v="0.21000169837951169"/>
    <s v="Profit"/>
    <s v="Large Order"/>
  </r>
  <r>
    <s v="O04922"/>
    <x v="408"/>
    <d v="2023-03-03T00:00:00"/>
    <s v="C013"/>
    <x v="86"/>
    <x v="0"/>
    <x v="1"/>
    <s v="Kaduna"/>
    <s v="Kaduna"/>
    <s v="P001"/>
    <x v="2"/>
    <s v="Chairs"/>
    <s v="Chairs Model 1"/>
    <n v="728.71"/>
    <n v="10"/>
    <n v="0.3"/>
    <x v="4442"/>
    <n v="2023"/>
    <x v="8"/>
    <n v="1.0003979635245845E-2"/>
    <s v="Profit"/>
    <s v="Small Order"/>
  </r>
  <r>
    <s v="O04923"/>
    <x v="81"/>
    <d v="2024-09-20T00:00:00"/>
    <s v="C099"/>
    <x v="13"/>
    <x v="1"/>
    <x v="2"/>
    <s v="Enugu"/>
    <s v="Enugu"/>
    <s v="P008"/>
    <x v="2"/>
    <s v="Tables"/>
    <s v="Tables Model 3"/>
    <n v="1438.59"/>
    <n v="7"/>
    <n v="0"/>
    <x v="4443"/>
    <n v="2024"/>
    <x v="11"/>
    <n v="0.25000173781271939"/>
    <s v="Profit"/>
    <s v="Large Order"/>
  </r>
  <r>
    <s v="O04924"/>
    <x v="698"/>
    <d v="2024-09-09T00:00:00"/>
    <s v="C041"/>
    <x v="54"/>
    <x v="2"/>
    <x v="2"/>
    <s v="Enugu"/>
    <s v="Enugu"/>
    <s v="P017"/>
    <x v="0"/>
    <s v="Binders"/>
    <s v="Binders Model 2"/>
    <n v="1159.96"/>
    <n v="1"/>
    <n v="0.3"/>
    <x v="4444"/>
    <n v="2024"/>
    <x v="11"/>
    <n v="1.0000344839477223E-2"/>
    <s v="Profit"/>
    <s v="Large Order"/>
  </r>
  <r>
    <s v="O04925"/>
    <x v="177"/>
    <d v="2023-01-24T00:00:00"/>
    <s v="C087"/>
    <x v="11"/>
    <x v="1"/>
    <x v="3"/>
    <s v="Lagos"/>
    <s v="Ikeja"/>
    <s v="P013"/>
    <x v="0"/>
    <s v="Paper"/>
    <s v="Paper Model 3"/>
    <n v="219.61"/>
    <n v="3"/>
    <n v="0.3"/>
    <x v="2728"/>
    <n v="2023"/>
    <x v="7"/>
    <n v="1.0017758754155094E-2"/>
    <s v="Profit"/>
    <s v="Small Order"/>
  </r>
  <r>
    <s v="O04926"/>
    <x v="565"/>
    <d v="2023-02-08T00:00:00"/>
    <s v="C093"/>
    <x v="83"/>
    <x v="1"/>
    <x v="2"/>
    <s v="Enugu"/>
    <s v="Enugu"/>
    <s v="P019"/>
    <x v="0"/>
    <s v="Binders"/>
    <s v="Binders Model 4"/>
    <n v="1835.78"/>
    <n v="2"/>
    <n v="0"/>
    <x v="4445"/>
    <n v="2023"/>
    <x v="8"/>
    <n v="0.24999727636209132"/>
    <s v="Profit"/>
    <s v="Large Order"/>
  </r>
  <r>
    <s v="O04927"/>
    <x v="375"/>
    <d v="2023-01-05T00:00:00"/>
    <s v="C010"/>
    <x v="35"/>
    <x v="2"/>
    <x v="0"/>
    <s v="Rivers"/>
    <s v="Port Harcourt"/>
    <s v="P030"/>
    <x v="1"/>
    <s v="Accessories"/>
    <s v="Accessories Model 5"/>
    <n v="894.36"/>
    <n v="5"/>
    <n v="0.2"/>
    <x v="4446"/>
    <n v="2023"/>
    <x v="7"/>
    <n v="8.9997316516838843E-2"/>
    <s v="Profit"/>
    <s v="Small Order"/>
  </r>
  <r>
    <s v="O04928"/>
    <x v="72"/>
    <d v="2023-08-25T00:00:00"/>
    <s v="C092"/>
    <x v="79"/>
    <x v="1"/>
    <x v="2"/>
    <s v="Enugu"/>
    <s v="Enugu"/>
    <s v="P013"/>
    <x v="0"/>
    <s v="Paper"/>
    <s v="Paper Model 3"/>
    <n v="1082.76"/>
    <n v="3"/>
    <n v="0"/>
    <x v="4447"/>
    <n v="2023"/>
    <x v="0"/>
    <n v="0.25"/>
    <s v="Profit"/>
    <s v="Large Order"/>
  </r>
  <r>
    <s v="O04929"/>
    <x v="542"/>
    <d v="2024-10-18T00:00:00"/>
    <s v="C027"/>
    <x v="15"/>
    <x v="2"/>
    <x v="2"/>
    <s v="Enugu"/>
    <s v="Enugu"/>
    <s v="P004"/>
    <x v="2"/>
    <s v="Chairs"/>
    <s v="Chairs Model 4"/>
    <n v="664.6"/>
    <n v="8"/>
    <n v="0"/>
    <x v="4448"/>
    <n v="2024"/>
    <x v="6"/>
    <n v="0.25"/>
    <s v="Profit"/>
    <s v="Small Order"/>
  </r>
  <r>
    <s v="O04930"/>
    <x v="39"/>
    <d v="2023-07-14T00:00:00"/>
    <s v="C010"/>
    <x v="35"/>
    <x v="2"/>
    <x v="2"/>
    <s v="Enugu"/>
    <s v="Enugu"/>
    <s v="P025"/>
    <x v="1"/>
    <s v="Phones"/>
    <s v="Phones Model 5"/>
    <n v="261.73"/>
    <n v="3"/>
    <n v="0"/>
    <x v="4449"/>
    <n v="2023"/>
    <x v="1"/>
    <n v="0.24999044817178009"/>
    <s v="Profit"/>
    <s v="Small Order"/>
  </r>
  <r>
    <s v="O04931"/>
    <x v="692"/>
    <d v="2024-02-06T00:00:00"/>
    <s v="C020"/>
    <x v="12"/>
    <x v="0"/>
    <x v="3"/>
    <s v="Lagos"/>
    <s v="Ikeja"/>
    <s v="P020"/>
    <x v="0"/>
    <s v="Binders"/>
    <s v="Binders Model 5"/>
    <n v="231.15"/>
    <n v="1"/>
    <n v="0.2"/>
    <x v="4450"/>
    <n v="2024"/>
    <x v="8"/>
    <n v="8.9984858317110103E-2"/>
    <s v="Profit"/>
    <s v="Small Order"/>
  </r>
  <r>
    <s v="O04932"/>
    <x v="108"/>
    <d v="2023-04-03T00:00:00"/>
    <s v="C062"/>
    <x v="95"/>
    <x v="1"/>
    <x v="2"/>
    <s v="Enugu"/>
    <s v="Enugu"/>
    <s v="P016"/>
    <x v="0"/>
    <s v="Binders"/>
    <s v="Binders Model 1"/>
    <n v="1623.96"/>
    <n v="7"/>
    <n v="0.2"/>
    <x v="4451"/>
    <n v="2023"/>
    <x v="4"/>
    <n v="9.0002216803369534E-2"/>
    <s v="Profit"/>
    <s v="Large Order"/>
  </r>
  <r>
    <s v="O04933"/>
    <x v="380"/>
    <d v="2024-08-31T00:00:00"/>
    <s v="C018"/>
    <x v="5"/>
    <x v="0"/>
    <x v="2"/>
    <s v="Enugu"/>
    <s v="Enugu"/>
    <s v="P029"/>
    <x v="1"/>
    <s v="Accessories"/>
    <s v="Accessories Model 4"/>
    <n v="877"/>
    <n v="2"/>
    <n v="0.3"/>
    <x v="956"/>
    <n v="2024"/>
    <x v="0"/>
    <n v="0.01"/>
    <s v="Profit"/>
    <s v="Small Order"/>
  </r>
  <r>
    <s v="O04934"/>
    <x v="607"/>
    <d v="2024-04-24T00:00:00"/>
    <s v="C043"/>
    <x v="81"/>
    <x v="1"/>
    <x v="3"/>
    <s v="Lagos"/>
    <s v="Ikeja"/>
    <s v="P018"/>
    <x v="0"/>
    <s v="Binders"/>
    <s v="Binders Model 3"/>
    <n v="1308.95"/>
    <n v="7"/>
    <n v="0"/>
    <x v="1119"/>
    <n v="2024"/>
    <x v="4"/>
    <n v="0.25000190992780474"/>
    <s v="Profit"/>
    <s v="Large Order"/>
  </r>
  <r>
    <s v="O04935"/>
    <x v="597"/>
    <d v="2023-12-16T00:00:00"/>
    <s v="C014"/>
    <x v="45"/>
    <x v="2"/>
    <x v="3"/>
    <s v="Lagos"/>
    <s v="Ikeja"/>
    <s v="P029"/>
    <x v="1"/>
    <s v="Accessories"/>
    <s v="Accessories Model 4"/>
    <n v="1905.68"/>
    <n v="9"/>
    <n v="0.05"/>
    <x v="4452"/>
    <n v="2023"/>
    <x v="5"/>
    <n v="0.20999853070819863"/>
    <s v="Profit"/>
    <s v="Large Order"/>
  </r>
  <r>
    <s v="O04936"/>
    <x v="28"/>
    <d v="2024-10-29T00:00:00"/>
    <s v="C096"/>
    <x v="23"/>
    <x v="2"/>
    <x v="1"/>
    <s v="Kaduna"/>
    <s v="Kaduna"/>
    <s v="P016"/>
    <x v="0"/>
    <s v="Binders"/>
    <s v="Binders Model 1"/>
    <n v="668.36"/>
    <n v="10"/>
    <n v="0.05"/>
    <x v="2639"/>
    <n v="2024"/>
    <x v="6"/>
    <n v="0.21000658327847269"/>
    <s v="Profit"/>
    <s v="Small Order"/>
  </r>
  <r>
    <s v="O04937"/>
    <x v="275"/>
    <d v="2024-02-17T00:00:00"/>
    <s v="C099"/>
    <x v="13"/>
    <x v="1"/>
    <x v="0"/>
    <s v="Rivers"/>
    <s v="Port Harcourt"/>
    <s v="P007"/>
    <x v="2"/>
    <s v="Tables"/>
    <s v="Tables Model 2"/>
    <n v="1513.09"/>
    <n v="8"/>
    <n v="0.1"/>
    <x v="4453"/>
    <n v="2024"/>
    <x v="8"/>
    <n v="0.17000310622633158"/>
    <s v="Profit"/>
    <s v="Large Order"/>
  </r>
  <r>
    <s v="O04938"/>
    <x v="521"/>
    <d v="2024-05-05T00:00:00"/>
    <s v="C051"/>
    <x v="67"/>
    <x v="1"/>
    <x v="3"/>
    <s v="Lagos"/>
    <s v="Ikeja"/>
    <s v="P014"/>
    <x v="0"/>
    <s v="Paper"/>
    <s v="Paper Model 4"/>
    <n v="597.61"/>
    <n v="1"/>
    <n v="0.1"/>
    <x v="4454"/>
    <n v="2024"/>
    <x v="4"/>
    <n v="0.16999380867120698"/>
    <s v="Profit"/>
    <s v="Small Order"/>
  </r>
  <r>
    <s v="O04939"/>
    <x v="323"/>
    <d v="2024-08-16T00:00:00"/>
    <s v="C097"/>
    <x v="94"/>
    <x v="2"/>
    <x v="2"/>
    <s v="Enugu"/>
    <s v="Enugu"/>
    <s v="P022"/>
    <x v="1"/>
    <s v="Phones"/>
    <s v="Phones Model 2"/>
    <n v="339.52"/>
    <n v="5"/>
    <n v="0.05"/>
    <x v="4455"/>
    <n v="2024"/>
    <x v="0"/>
    <n v="0.210002356267672"/>
    <s v="Profit"/>
    <s v="Small Order"/>
  </r>
  <r>
    <s v="O04940"/>
    <x v="407"/>
    <d v="2023-03-25T00:00:00"/>
    <s v="C055"/>
    <x v="46"/>
    <x v="1"/>
    <x v="1"/>
    <s v="Kaduna"/>
    <s v="Kaduna"/>
    <s v="P022"/>
    <x v="1"/>
    <s v="Phones"/>
    <s v="Phones Model 2"/>
    <n v="830.14"/>
    <n v="1"/>
    <n v="0.1"/>
    <x v="4456"/>
    <n v="2023"/>
    <x v="3"/>
    <n v="0.16999542245886237"/>
    <s v="Profit"/>
    <s v="Small Order"/>
  </r>
  <r>
    <s v="O04941"/>
    <x v="372"/>
    <d v="2023-08-28T00:00:00"/>
    <s v="C047"/>
    <x v="30"/>
    <x v="0"/>
    <x v="0"/>
    <s v="Rivers"/>
    <s v="Port Harcourt"/>
    <s v="P011"/>
    <x v="0"/>
    <s v="Paper"/>
    <s v="Paper Model 1"/>
    <n v="93.89"/>
    <n v="2"/>
    <n v="0.1"/>
    <x v="2362"/>
    <n v="2023"/>
    <x v="0"/>
    <n v="0.16998615401001171"/>
    <s v="Profit"/>
    <s v="Small Order"/>
  </r>
  <r>
    <s v="O04942"/>
    <x v="464"/>
    <d v="2023-05-05T00:00:00"/>
    <s v="C093"/>
    <x v="83"/>
    <x v="1"/>
    <x v="2"/>
    <s v="Enugu"/>
    <s v="Enugu"/>
    <s v="P026"/>
    <x v="1"/>
    <s v="Accessories"/>
    <s v="Accessories Model 1"/>
    <n v="442.03"/>
    <n v="4"/>
    <n v="0.2"/>
    <x v="4457"/>
    <n v="2023"/>
    <x v="4"/>
    <n v="8.9993891817297472E-2"/>
    <s v="Profit"/>
    <s v="Small Order"/>
  </r>
  <r>
    <s v="O04943"/>
    <x v="298"/>
    <d v="2023-08-19T00:00:00"/>
    <s v="C068"/>
    <x v="7"/>
    <x v="1"/>
    <x v="3"/>
    <s v="Lagos"/>
    <s v="Ikeja"/>
    <s v="P014"/>
    <x v="0"/>
    <s v="Paper"/>
    <s v="Paper Model 4"/>
    <n v="1040.8900000000001"/>
    <n v="10"/>
    <n v="0"/>
    <x v="4458"/>
    <n v="2023"/>
    <x v="0"/>
    <n v="0.24999759820922479"/>
    <s v="Profit"/>
    <s v="Large Order"/>
  </r>
  <r>
    <s v="O04944"/>
    <x v="612"/>
    <d v="2024-09-23T00:00:00"/>
    <s v="C082"/>
    <x v="20"/>
    <x v="2"/>
    <x v="3"/>
    <s v="Lagos"/>
    <s v="Ikeja"/>
    <s v="P021"/>
    <x v="1"/>
    <s v="Phones"/>
    <s v="Phones Model 1"/>
    <n v="146.47"/>
    <n v="9"/>
    <n v="0.05"/>
    <x v="4459"/>
    <n v="2024"/>
    <x v="11"/>
    <n v="0.21000887553765277"/>
    <s v="Profit"/>
    <s v="Small Order"/>
  </r>
  <r>
    <s v="O04945"/>
    <x v="718"/>
    <d v="2024-08-05T00:00:00"/>
    <s v="C031"/>
    <x v="90"/>
    <x v="1"/>
    <x v="1"/>
    <s v="Kaduna"/>
    <s v="Kaduna"/>
    <s v="P009"/>
    <x v="2"/>
    <s v="Tables"/>
    <s v="Tables Model 4"/>
    <n v="701.69"/>
    <n v="10"/>
    <n v="0"/>
    <x v="4460"/>
    <n v="2024"/>
    <x v="0"/>
    <n v="0.2499964371731106"/>
    <s v="Profit"/>
    <s v="Small Order"/>
  </r>
  <r>
    <s v="O04946"/>
    <x v="236"/>
    <d v="2025-01-02T00:00:00"/>
    <s v="C040"/>
    <x v="52"/>
    <x v="0"/>
    <x v="2"/>
    <s v="Enugu"/>
    <s v="Enugu"/>
    <s v="P009"/>
    <x v="2"/>
    <s v="Tables"/>
    <s v="Tables Model 4"/>
    <n v="510.57"/>
    <n v="8"/>
    <n v="0.3"/>
    <x v="4461"/>
    <n v="2024"/>
    <x v="5"/>
    <n v="1.0008421959770454E-2"/>
    <s v="Profit"/>
    <s v="Small Order"/>
  </r>
  <r>
    <s v="O04947"/>
    <x v="642"/>
    <d v="2024-12-26T00:00:00"/>
    <s v="C069"/>
    <x v="44"/>
    <x v="2"/>
    <x v="0"/>
    <s v="Rivers"/>
    <s v="Port Harcourt"/>
    <s v="P015"/>
    <x v="0"/>
    <s v="Paper"/>
    <s v="Paper Model 5"/>
    <n v="1470.79"/>
    <n v="4"/>
    <n v="0.05"/>
    <x v="4462"/>
    <n v="2024"/>
    <x v="5"/>
    <n v="0.21000278761753888"/>
    <s v="Profit"/>
    <s v="Large Order"/>
  </r>
  <r>
    <s v="O04948"/>
    <x v="224"/>
    <d v="2024-04-01T00:00:00"/>
    <s v="C054"/>
    <x v="80"/>
    <x v="0"/>
    <x v="2"/>
    <s v="Enugu"/>
    <s v="Enugu"/>
    <s v="P019"/>
    <x v="0"/>
    <s v="Binders"/>
    <s v="Binders Model 4"/>
    <n v="792.73"/>
    <n v="7"/>
    <n v="0.2"/>
    <x v="4463"/>
    <n v="2024"/>
    <x v="3"/>
    <n v="9.0005424293265038E-2"/>
    <s v="Profit"/>
    <s v="Small Order"/>
  </r>
  <r>
    <s v="O04949"/>
    <x v="191"/>
    <d v="2023-12-23T00:00:00"/>
    <s v="C057"/>
    <x v="70"/>
    <x v="1"/>
    <x v="0"/>
    <s v="Rivers"/>
    <s v="Port Harcourt"/>
    <s v="P001"/>
    <x v="2"/>
    <s v="Chairs"/>
    <s v="Chairs Model 1"/>
    <n v="1703.06"/>
    <n v="8"/>
    <n v="0.2"/>
    <x v="4464"/>
    <n v="2023"/>
    <x v="5"/>
    <n v="9.000270102051601E-2"/>
    <s v="Profit"/>
    <s v="Large Order"/>
  </r>
  <r>
    <s v="O04950"/>
    <x v="92"/>
    <d v="2023-03-15T00:00:00"/>
    <s v="C030"/>
    <x v="22"/>
    <x v="1"/>
    <x v="0"/>
    <s v="Rivers"/>
    <s v="Port Harcourt"/>
    <s v="P007"/>
    <x v="2"/>
    <s v="Tables"/>
    <s v="Tables Model 2"/>
    <n v="897.92"/>
    <n v="10"/>
    <n v="0.3"/>
    <x v="465"/>
    <n v="2023"/>
    <x v="3"/>
    <n v="1.0000890947968639E-2"/>
    <s v="Profit"/>
    <s v="Small Order"/>
  </r>
  <r>
    <s v="O04951"/>
    <x v="102"/>
    <d v="2023-05-23T00:00:00"/>
    <s v="C097"/>
    <x v="94"/>
    <x v="2"/>
    <x v="2"/>
    <s v="Enugu"/>
    <s v="Enugu"/>
    <s v="P001"/>
    <x v="2"/>
    <s v="Chairs"/>
    <s v="Chairs Model 1"/>
    <n v="1365.81"/>
    <n v="7"/>
    <n v="0"/>
    <x v="4465"/>
    <n v="2023"/>
    <x v="2"/>
    <n v="0.24999816958434923"/>
    <s v="Profit"/>
    <s v="Large Order"/>
  </r>
  <r>
    <s v="O04952"/>
    <x v="635"/>
    <d v="2024-01-11T00:00:00"/>
    <s v="C084"/>
    <x v="53"/>
    <x v="0"/>
    <x v="2"/>
    <s v="Enugu"/>
    <s v="Enugu"/>
    <s v="P009"/>
    <x v="2"/>
    <s v="Tables"/>
    <s v="Tables Model 4"/>
    <n v="739.35"/>
    <n v="7"/>
    <n v="0.2"/>
    <x v="4466"/>
    <n v="2024"/>
    <x v="7"/>
    <n v="8.9997971190910936E-2"/>
    <s v="Profit"/>
    <s v="Small Order"/>
  </r>
  <r>
    <s v="O04953"/>
    <x v="534"/>
    <d v="2023-05-27T00:00:00"/>
    <s v="C094"/>
    <x v="31"/>
    <x v="1"/>
    <x v="2"/>
    <s v="Enugu"/>
    <s v="Enugu"/>
    <s v="P012"/>
    <x v="0"/>
    <s v="Paper"/>
    <s v="Paper Model 2"/>
    <n v="448.83"/>
    <n v="3"/>
    <n v="0"/>
    <x v="4467"/>
    <n v="2023"/>
    <x v="2"/>
    <n v="0.25000557003765345"/>
    <s v="Profit"/>
    <s v="Small Order"/>
  </r>
  <r>
    <s v="O04954"/>
    <x v="621"/>
    <d v="2024-10-19T00:00:00"/>
    <s v="C036"/>
    <x v="84"/>
    <x v="1"/>
    <x v="1"/>
    <s v="Kaduna"/>
    <s v="Kaduna"/>
    <s v="P009"/>
    <x v="2"/>
    <s v="Tables"/>
    <s v="Tables Model 4"/>
    <n v="1670.21"/>
    <n v="3"/>
    <n v="0.1"/>
    <x v="4468"/>
    <n v="2024"/>
    <x v="6"/>
    <n v="0.17000257452655654"/>
    <s v="Profit"/>
    <s v="Large Order"/>
  </r>
  <r>
    <s v="O04955"/>
    <x v="449"/>
    <d v="2024-09-04T00:00:00"/>
    <s v="C021"/>
    <x v="73"/>
    <x v="2"/>
    <x v="3"/>
    <s v="Lagos"/>
    <s v="Ikeja"/>
    <s v="P015"/>
    <x v="0"/>
    <s v="Paper"/>
    <s v="Paper Model 5"/>
    <n v="312.41000000000003"/>
    <n v="6"/>
    <n v="0.3"/>
    <x v="3905"/>
    <n v="2024"/>
    <x v="0"/>
    <n v="9.9868762203514615E-3"/>
    <s v="Profit"/>
    <s v="Small Order"/>
  </r>
  <r>
    <s v="O04956"/>
    <x v="378"/>
    <d v="2023-06-01T00:00:00"/>
    <s v="C032"/>
    <x v="48"/>
    <x v="0"/>
    <x v="1"/>
    <s v="Kaduna"/>
    <s v="Kaduna"/>
    <s v="P012"/>
    <x v="0"/>
    <s v="Paper"/>
    <s v="Paper Model 2"/>
    <n v="682.27"/>
    <n v="5"/>
    <n v="0.3"/>
    <x v="4469"/>
    <n v="2023"/>
    <x v="2"/>
    <n v="9.9960426224222094E-3"/>
    <s v="Profit"/>
    <s v="Small Order"/>
  </r>
  <r>
    <s v="O04957"/>
    <x v="456"/>
    <d v="2024-10-31T00:00:00"/>
    <s v="C063"/>
    <x v="10"/>
    <x v="0"/>
    <x v="1"/>
    <s v="Kaduna"/>
    <s v="Kaduna"/>
    <s v="P005"/>
    <x v="2"/>
    <s v="Chairs"/>
    <s v="Chairs Model 5"/>
    <n v="150.88999999999999"/>
    <n v="2"/>
    <n v="0.3"/>
    <x v="3652"/>
    <n v="2024"/>
    <x v="6"/>
    <n v="1.0007290078865399E-2"/>
    <s v="Profit"/>
    <s v="Small Order"/>
  </r>
  <r>
    <s v="O04958"/>
    <x v="480"/>
    <d v="2023-10-28T00:00:00"/>
    <s v="C033"/>
    <x v="16"/>
    <x v="2"/>
    <x v="2"/>
    <s v="Enugu"/>
    <s v="Enugu"/>
    <s v="P028"/>
    <x v="1"/>
    <s v="Accessories"/>
    <s v="Accessories Model 3"/>
    <n v="1312.28"/>
    <n v="3"/>
    <n v="0.1"/>
    <x v="4470"/>
    <n v="2023"/>
    <x v="6"/>
    <n v="0.17000182887798337"/>
    <s v="Profit"/>
    <s v="Large Order"/>
  </r>
  <r>
    <s v="O04959"/>
    <x v="396"/>
    <d v="2023-09-23T00:00:00"/>
    <s v="C072"/>
    <x v="2"/>
    <x v="0"/>
    <x v="3"/>
    <s v="Lagos"/>
    <s v="Ikeja"/>
    <s v="P020"/>
    <x v="0"/>
    <s v="Binders"/>
    <s v="Binders Model 5"/>
    <n v="991.35"/>
    <n v="1"/>
    <n v="0.05"/>
    <x v="4471"/>
    <n v="2023"/>
    <x v="11"/>
    <n v="0.20999646946083625"/>
    <s v="Profit"/>
    <s v="Small Order"/>
  </r>
  <r>
    <s v="O04960"/>
    <x v="212"/>
    <d v="2023-09-10T00:00:00"/>
    <s v="C035"/>
    <x v="24"/>
    <x v="2"/>
    <x v="2"/>
    <s v="Enugu"/>
    <s v="Enugu"/>
    <s v="P011"/>
    <x v="0"/>
    <s v="Paper"/>
    <s v="Paper Model 1"/>
    <n v="996.68"/>
    <n v="5"/>
    <n v="0.3"/>
    <x v="1042"/>
    <n v="2023"/>
    <x v="11"/>
    <n v="1.0003210659389174E-2"/>
    <s v="Profit"/>
    <s v="Small Order"/>
  </r>
  <r>
    <s v="O04961"/>
    <x v="26"/>
    <d v="2024-09-03T00:00:00"/>
    <s v="C002"/>
    <x v="19"/>
    <x v="2"/>
    <x v="0"/>
    <s v="Rivers"/>
    <s v="Port Harcourt"/>
    <s v="P021"/>
    <x v="1"/>
    <s v="Phones"/>
    <s v="Phones Model 1"/>
    <n v="1501.76"/>
    <n v="7"/>
    <n v="0.3"/>
    <x v="4472"/>
    <n v="2024"/>
    <x v="0"/>
    <n v="1.0001598124866822E-2"/>
    <s v="Profit"/>
    <s v="Large Order"/>
  </r>
  <r>
    <s v="O04962"/>
    <x v="518"/>
    <d v="2023-06-09T00:00:00"/>
    <s v="C001"/>
    <x v="18"/>
    <x v="0"/>
    <x v="0"/>
    <s v="Rivers"/>
    <s v="Port Harcourt"/>
    <s v="P022"/>
    <x v="1"/>
    <s v="Phones"/>
    <s v="Phones Model 2"/>
    <n v="1639.73"/>
    <n v="9"/>
    <n v="0.1"/>
    <x v="4473"/>
    <n v="2023"/>
    <x v="10"/>
    <n v="0.16999749958834687"/>
    <s v="Profit"/>
    <s v="Large Order"/>
  </r>
  <r>
    <s v="O04963"/>
    <x v="228"/>
    <d v="2024-03-23T00:00:00"/>
    <s v="C003"/>
    <x v="64"/>
    <x v="0"/>
    <x v="3"/>
    <s v="Lagos"/>
    <s v="Ikeja"/>
    <s v="P007"/>
    <x v="2"/>
    <s v="Tables"/>
    <s v="Tables Model 2"/>
    <n v="240.75"/>
    <n v="5"/>
    <n v="0.1"/>
    <x v="4474"/>
    <n v="2024"/>
    <x v="3"/>
    <n v="0.17001038421599168"/>
    <s v="Profit"/>
    <s v="Small Order"/>
  </r>
  <r>
    <s v="O04964"/>
    <x v="113"/>
    <d v="2023-03-27T00:00:00"/>
    <s v="C056"/>
    <x v="17"/>
    <x v="0"/>
    <x v="3"/>
    <s v="Lagos"/>
    <s v="Ikeja"/>
    <s v="P002"/>
    <x v="2"/>
    <s v="Chairs"/>
    <s v="Chairs Model 2"/>
    <n v="1753.19"/>
    <n v="2"/>
    <n v="0.2"/>
    <x v="4475"/>
    <n v="2023"/>
    <x v="3"/>
    <n v="9.0001654127618791E-2"/>
    <s v="Profit"/>
    <s v="Large Order"/>
  </r>
  <r>
    <s v="O04965"/>
    <x v="651"/>
    <d v="2024-08-18T00:00:00"/>
    <s v="C055"/>
    <x v="46"/>
    <x v="1"/>
    <x v="3"/>
    <s v="Lagos"/>
    <s v="Ikeja"/>
    <s v="P020"/>
    <x v="0"/>
    <s v="Binders"/>
    <s v="Binders Model 5"/>
    <n v="1494.42"/>
    <n v="1"/>
    <n v="0.3"/>
    <x v="471"/>
    <n v="2024"/>
    <x v="0"/>
    <n v="9.997189545107801E-3"/>
    <s v="Profit"/>
    <s v="Large Order"/>
  </r>
  <r>
    <s v="O04966"/>
    <x v="148"/>
    <d v="2023-01-24T00:00:00"/>
    <s v="C090"/>
    <x v="93"/>
    <x v="2"/>
    <x v="2"/>
    <s v="Enugu"/>
    <s v="Enugu"/>
    <s v="P008"/>
    <x v="2"/>
    <s v="Tables"/>
    <s v="Tables Model 3"/>
    <n v="1210.46"/>
    <n v="9"/>
    <n v="0.3"/>
    <x v="3373"/>
    <n v="2023"/>
    <x v="7"/>
    <n v="9.9961997918146823E-3"/>
    <s v="Profit"/>
    <s v="Large Order"/>
  </r>
  <r>
    <s v="O04967"/>
    <x v="672"/>
    <d v="2023-08-16T00:00:00"/>
    <s v="C100"/>
    <x v="74"/>
    <x v="2"/>
    <x v="1"/>
    <s v="Kaduna"/>
    <s v="Kaduna"/>
    <s v="P003"/>
    <x v="2"/>
    <s v="Chairs"/>
    <s v="Chairs Model 3"/>
    <n v="1012.29"/>
    <n v="9"/>
    <n v="0.3"/>
    <x v="2622"/>
    <n v="2023"/>
    <x v="0"/>
    <n v="9.9971352082901133E-3"/>
    <s v="Profit"/>
    <s v="Large Order"/>
  </r>
  <r>
    <s v="O04968"/>
    <x v="673"/>
    <d v="2024-10-10T00:00:00"/>
    <s v="C056"/>
    <x v="17"/>
    <x v="0"/>
    <x v="2"/>
    <s v="Enugu"/>
    <s v="Enugu"/>
    <s v="P008"/>
    <x v="2"/>
    <s v="Tables"/>
    <s v="Tables Model 3"/>
    <n v="1840.43"/>
    <n v="8"/>
    <n v="0.05"/>
    <x v="4476"/>
    <n v="2024"/>
    <x v="6"/>
    <n v="0.20999983699461539"/>
    <s v="Profit"/>
    <s v="Large Order"/>
  </r>
  <r>
    <s v="O04969"/>
    <x v="280"/>
    <d v="2023-02-28T00:00:00"/>
    <s v="C001"/>
    <x v="18"/>
    <x v="0"/>
    <x v="3"/>
    <s v="Lagos"/>
    <s v="Ikeja"/>
    <s v="P005"/>
    <x v="2"/>
    <s v="Chairs"/>
    <s v="Chairs Model 5"/>
    <n v="1994.77"/>
    <n v="2"/>
    <n v="0.3"/>
    <x v="4477"/>
    <n v="2023"/>
    <x v="8"/>
    <n v="1.0001153015134576E-2"/>
    <s v="Profit"/>
    <s v="Large Order"/>
  </r>
  <r>
    <s v="O04970"/>
    <x v="631"/>
    <d v="2024-03-25T00:00:00"/>
    <s v="C067"/>
    <x v="47"/>
    <x v="1"/>
    <x v="2"/>
    <s v="Enugu"/>
    <s v="Enugu"/>
    <s v="P002"/>
    <x v="2"/>
    <s v="Chairs"/>
    <s v="Chairs Model 2"/>
    <n v="797.35"/>
    <n v="8"/>
    <n v="0"/>
    <x v="4478"/>
    <n v="2024"/>
    <x v="3"/>
    <n v="0.25000313538596602"/>
    <s v="Profit"/>
    <s v="Small Order"/>
  </r>
  <r>
    <s v="O04971"/>
    <x v="483"/>
    <d v="2024-01-17T00:00:00"/>
    <s v="C089"/>
    <x v="9"/>
    <x v="2"/>
    <x v="2"/>
    <s v="Enugu"/>
    <s v="Enugu"/>
    <s v="P024"/>
    <x v="1"/>
    <s v="Phones"/>
    <s v="Phones Model 4"/>
    <n v="1230.99"/>
    <n v="2"/>
    <n v="0"/>
    <x v="4479"/>
    <n v="2024"/>
    <x v="7"/>
    <n v="0.25000203088570988"/>
    <s v="Profit"/>
    <s v="Large Order"/>
  </r>
  <r>
    <s v="O04972"/>
    <x v="583"/>
    <d v="2023-06-23T00:00:00"/>
    <s v="C046"/>
    <x v="75"/>
    <x v="0"/>
    <x v="0"/>
    <s v="Rivers"/>
    <s v="Port Harcourt"/>
    <s v="P016"/>
    <x v="0"/>
    <s v="Binders"/>
    <s v="Binders Model 1"/>
    <n v="99.68"/>
    <n v="10"/>
    <n v="0.05"/>
    <x v="4480"/>
    <n v="2023"/>
    <x v="10"/>
    <n v="0.20997191011235952"/>
    <s v="Profit"/>
    <s v="Small Order"/>
  </r>
  <r>
    <s v="O04973"/>
    <x v="366"/>
    <d v="2023-04-26T00:00:00"/>
    <s v="C043"/>
    <x v="81"/>
    <x v="1"/>
    <x v="2"/>
    <s v="Enugu"/>
    <s v="Enugu"/>
    <s v="P002"/>
    <x v="2"/>
    <s v="Chairs"/>
    <s v="Chairs Model 2"/>
    <n v="960.56"/>
    <n v="7"/>
    <n v="0.3"/>
    <x v="4481"/>
    <n v="2023"/>
    <x v="4"/>
    <n v="1.000458066128092E-2"/>
    <s v="Profit"/>
    <s v="Small Order"/>
  </r>
  <r>
    <s v="O04974"/>
    <x v="592"/>
    <d v="2023-12-04T00:00:00"/>
    <s v="C050"/>
    <x v="4"/>
    <x v="1"/>
    <x v="3"/>
    <s v="Lagos"/>
    <s v="Ikeja"/>
    <s v="P017"/>
    <x v="0"/>
    <s v="Binders"/>
    <s v="Binders Model 2"/>
    <n v="889.18"/>
    <n v="1"/>
    <n v="0"/>
    <x v="4482"/>
    <n v="2023"/>
    <x v="5"/>
    <n v="0.24999437684158438"/>
    <s v="Profit"/>
    <s v="Small Order"/>
  </r>
  <r>
    <s v="O04975"/>
    <x v="250"/>
    <d v="2023-11-16T00:00:00"/>
    <s v="C066"/>
    <x v="63"/>
    <x v="1"/>
    <x v="0"/>
    <s v="Rivers"/>
    <s v="Port Harcourt"/>
    <s v="P014"/>
    <x v="0"/>
    <s v="Paper"/>
    <s v="Paper Model 4"/>
    <n v="1263.96"/>
    <n v="8"/>
    <n v="0.2"/>
    <x v="4483"/>
    <n v="2023"/>
    <x v="9"/>
    <n v="9.0002848191398463E-2"/>
    <s v="Profit"/>
    <s v="Large Order"/>
  </r>
  <r>
    <s v="O04976"/>
    <x v="257"/>
    <d v="2024-11-14T00:00:00"/>
    <s v="C016"/>
    <x v="61"/>
    <x v="2"/>
    <x v="2"/>
    <s v="Enugu"/>
    <s v="Enugu"/>
    <s v="P030"/>
    <x v="1"/>
    <s v="Accessories"/>
    <s v="Accessories Model 5"/>
    <n v="1086.8399999999999"/>
    <n v="5"/>
    <n v="0.1"/>
    <x v="4484"/>
    <n v="2024"/>
    <x v="9"/>
    <n v="0.1699974237238232"/>
    <s v="Profit"/>
    <s v="Large Order"/>
  </r>
  <r>
    <s v="O04977"/>
    <x v="614"/>
    <d v="2023-04-17T00:00:00"/>
    <s v="C083"/>
    <x v="71"/>
    <x v="1"/>
    <x v="1"/>
    <s v="Kaduna"/>
    <s v="Kaduna"/>
    <s v="P018"/>
    <x v="0"/>
    <s v="Binders"/>
    <s v="Binders Model 3"/>
    <n v="1526.31"/>
    <n v="4"/>
    <n v="0.1"/>
    <x v="4485"/>
    <n v="2023"/>
    <x v="4"/>
    <n v="0.16999823102777289"/>
    <s v="Profit"/>
    <s v="Large Order"/>
  </r>
  <r>
    <s v="O04978"/>
    <x v="713"/>
    <d v="2023-06-15T00:00:00"/>
    <s v="C054"/>
    <x v="80"/>
    <x v="0"/>
    <x v="2"/>
    <s v="Enugu"/>
    <s v="Enugu"/>
    <s v="P030"/>
    <x v="1"/>
    <s v="Accessories"/>
    <s v="Accessories Model 5"/>
    <n v="1958.34"/>
    <n v="7"/>
    <n v="0.3"/>
    <x v="1308"/>
    <n v="2023"/>
    <x v="10"/>
    <n v="9.9982638356975809E-3"/>
    <s v="Profit"/>
    <s v="Large Order"/>
  </r>
  <r>
    <s v="O04979"/>
    <x v="717"/>
    <d v="2024-04-12T00:00:00"/>
    <s v="C058"/>
    <x v="78"/>
    <x v="1"/>
    <x v="0"/>
    <s v="Rivers"/>
    <s v="Port Harcourt"/>
    <s v="P020"/>
    <x v="0"/>
    <s v="Binders"/>
    <s v="Binders Model 5"/>
    <n v="1840.09"/>
    <n v="2"/>
    <n v="0.05"/>
    <x v="4486"/>
    <n v="2024"/>
    <x v="4"/>
    <n v="0.21000059779684691"/>
    <s v="Profit"/>
    <s v="Large Order"/>
  </r>
  <r>
    <s v="O04980"/>
    <x v="126"/>
    <d v="2024-11-07T00:00:00"/>
    <s v="C051"/>
    <x v="67"/>
    <x v="1"/>
    <x v="3"/>
    <s v="Lagos"/>
    <s v="Ikeja"/>
    <s v="P013"/>
    <x v="0"/>
    <s v="Paper"/>
    <s v="Paper Model 3"/>
    <n v="1495"/>
    <n v="4"/>
    <n v="0.05"/>
    <x v="4487"/>
    <n v="2024"/>
    <x v="9"/>
    <n v="0.21"/>
    <s v="Profit"/>
    <s v="Large Order"/>
  </r>
  <r>
    <s v="O04981"/>
    <x v="234"/>
    <d v="2023-03-26T00:00:00"/>
    <s v="C074"/>
    <x v="37"/>
    <x v="0"/>
    <x v="0"/>
    <s v="Rivers"/>
    <s v="Port Harcourt"/>
    <s v="P029"/>
    <x v="1"/>
    <s v="Accessories"/>
    <s v="Accessories Model 4"/>
    <n v="692.78"/>
    <n v="1"/>
    <n v="0.05"/>
    <x v="4488"/>
    <n v="2023"/>
    <x v="3"/>
    <n v="0.20999451485320014"/>
    <s v="Profit"/>
    <s v="Small Order"/>
  </r>
  <r>
    <s v="O04982"/>
    <x v="487"/>
    <d v="2023-07-14T00:00:00"/>
    <s v="C098"/>
    <x v="14"/>
    <x v="0"/>
    <x v="3"/>
    <s v="Lagos"/>
    <s v="Ikeja"/>
    <s v="P008"/>
    <x v="2"/>
    <s v="Tables"/>
    <s v="Tables Model 3"/>
    <n v="637.42999999999995"/>
    <n v="8"/>
    <n v="0"/>
    <x v="4489"/>
    <n v="2023"/>
    <x v="1"/>
    <n v="0.2500039219992784"/>
    <s v="Profit"/>
    <s v="Small Order"/>
  </r>
  <r>
    <s v="O04983"/>
    <x v="416"/>
    <d v="2023-08-13T00:00:00"/>
    <s v="C045"/>
    <x v="8"/>
    <x v="2"/>
    <x v="3"/>
    <s v="Lagos"/>
    <s v="Ikeja"/>
    <s v="P011"/>
    <x v="0"/>
    <s v="Paper"/>
    <s v="Paper Model 1"/>
    <n v="1099.53"/>
    <n v="8"/>
    <n v="0"/>
    <x v="4490"/>
    <n v="2023"/>
    <x v="0"/>
    <n v="0.24999772630123782"/>
    <s v="Profit"/>
    <s v="Large Order"/>
  </r>
  <r>
    <s v="O04984"/>
    <x v="103"/>
    <d v="2024-11-27T00:00:00"/>
    <s v="C050"/>
    <x v="4"/>
    <x v="1"/>
    <x v="1"/>
    <s v="Kaduna"/>
    <s v="Kaduna"/>
    <s v="P003"/>
    <x v="2"/>
    <s v="Chairs"/>
    <s v="Chairs Model 3"/>
    <n v="1230.1400000000001"/>
    <n v="8"/>
    <n v="0.05"/>
    <x v="4491"/>
    <n v="2024"/>
    <x v="9"/>
    <n v="0.21000048774936184"/>
    <s v="Profit"/>
    <s v="Large Order"/>
  </r>
  <r>
    <s v="O04985"/>
    <x v="307"/>
    <d v="2024-06-02T00:00:00"/>
    <s v="C095"/>
    <x v="58"/>
    <x v="2"/>
    <x v="2"/>
    <s v="Enugu"/>
    <s v="Enugu"/>
    <s v="P018"/>
    <x v="0"/>
    <s v="Binders"/>
    <s v="Binders Model 3"/>
    <n v="1751.52"/>
    <n v="5"/>
    <n v="0.05"/>
    <x v="4492"/>
    <n v="2024"/>
    <x v="10"/>
    <n v="0.21000045674614048"/>
    <s v="Profit"/>
    <s v="Large Order"/>
  </r>
  <r>
    <s v="O04986"/>
    <x v="106"/>
    <d v="2023-11-18T00:00:00"/>
    <s v="C088"/>
    <x v="27"/>
    <x v="1"/>
    <x v="2"/>
    <s v="Enugu"/>
    <s v="Enugu"/>
    <s v="P021"/>
    <x v="1"/>
    <s v="Phones"/>
    <s v="Phones Model 1"/>
    <n v="1587.22"/>
    <n v="2"/>
    <n v="0.3"/>
    <x v="155"/>
    <n v="2023"/>
    <x v="9"/>
    <n v="9.9986139287559367E-3"/>
    <s v="Profit"/>
    <s v="Large Order"/>
  </r>
  <r>
    <s v="O04987"/>
    <x v="146"/>
    <d v="2023-01-26T00:00:00"/>
    <s v="C047"/>
    <x v="30"/>
    <x v="0"/>
    <x v="0"/>
    <s v="Rivers"/>
    <s v="Port Harcourt"/>
    <s v="P020"/>
    <x v="0"/>
    <s v="Binders"/>
    <s v="Binders Model 5"/>
    <n v="867.67"/>
    <n v="1"/>
    <n v="0.3"/>
    <x v="4493"/>
    <n v="2023"/>
    <x v="7"/>
    <n v="1.0003803289268962E-2"/>
    <s v="Profit"/>
    <s v="Small Order"/>
  </r>
  <r>
    <s v="O04988"/>
    <x v="189"/>
    <d v="2023-11-08T00:00:00"/>
    <s v="C042"/>
    <x v="49"/>
    <x v="1"/>
    <x v="2"/>
    <s v="Enugu"/>
    <s v="Enugu"/>
    <s v="P010"/>
    <x v="2"/>
    <s v="Tables"/>
    <s v="Tables Model 5"/>
    <n v="891.14"/>
    <n v="9"/>
    <n v="0.3"/>
    <x v="541"/>
    <n v="2023"/>
    <x v="9"/>
    <n v="9.9984289786116658E-3"/>
    <s v="Profit"/>
    <s v="Small Order"/>
  </r>
  <r>
    <s v="O04989"/>
    <x v="22"/>
    <d v="2023-05-01T00:00:00"/>
    <s v="C075"/>
    <x v="97"/>
    <x v="0"/>
    <x v="3"/>
    <s v="Lagos"/>
    <s v="Ikeja"/>
    <s v="P003"/>
    <x v="2"/>
    <s v="Chairs"/>
    <s v="Chairs Model 3"/>
    <n v="63.23"/>
    <n v="9"/>
    <n v="0.2"/>
    <x v="4494"/>
    <n v="2023"/>
    <x v="4"/>
    <n v="8.9988929305709328E-2"/>
    <s v="Profit"/>
    <s v="Small Order"/>
  </r>
  <r>
    <s v="O04990"/>
    <x v="565"/>
    <d v="2023-02-08T00:00:00"/>
    <s v="C094"/>
    <x v="31"/>
    <x v="1"/>
    <x v="1"/>
    <s v="Kaduna"/>
    <s v="Kaduna"/>
    <s v="P016"/>
    <x v="0"/>
    <s v="Binders"/>
    <s v="Binders Model 1"/>
    <n v="1670.33"/>
    <n v="2"/>
    <n v="0.1"/>
    <x v="4495"/>
    <n v="2023"/>
    <x v="8"/>
    <n v="0.17000233486796021"/>
    <s v="Profit"/>
    <s v="Large Order"/>
  </r>
  <r>
    <s v="O04991"/>
    <x v="634"/>
    <d v="2023-07-31T00:00:00"/>
    <s v="C095"/>
    <x v="58"/>
    <x v="2"/>
    <x v="1"/>
    <s v="Kaduna"/>
    <s v="Kaduna"/>
    <s v="P003"/>
    <x v="2"/>
    <s v="Chairs"/>
    <s v="Chairs Model 3"/>
    <n v="546.85"/>
    <n v="10"/>
    <n v="0"/>
    <x v="4496"/>
    <n v="2023"/>
    <x v="1"/>
    <n v="0.24999542836243943"/>
    <s v="Profit"/>
    <s v="Small Order"/>
  </r>
  <r>
    <s v="O04992"/>
    <x v="278"/>
    <d v="2024-07-20T00:00:00"/>
    <s v="C045"/>
    <x v="8"/>
    <x v="2"/>
    <x v="2"/>
    <s v="Enugu"/>
    <s v="Enugu"/>
    <s v="P024"/>
    <x v="1"/>
    <s v="Phones"/>
    <s v="Phones Model 4"/>
    <n v="1607.14"/>
    <n v="8"/>
    <n v="0"/>
    <x v="4497"/>
    <n v="2024"/>
    <x v="1"/>
    <n v="0.25000311111664197"/>
    <s v="Profit"/>
    <s v="Large Order"/>
  </r>
  <r>
    <s v="O04993"/>
    <x v="559"/>
    <d v="2024-09-07T00:00:00"/>
    <s v="C040"/>
    <x v="52"/>
    <x v="0"/>
    <x v="3"/>
    <s v="Lagos"/>
    <s v="Ikeja"/>
    <s v="P015"/>
    <x v="0"/>
    <s v="Paper"/>
    <s v="Paper Model 5"/>
    <n v="532.14"/>
    <n v="8"/>
    <n v="0.2"/>
    <x v="4498"/>
    <n v="2024"/>
    <x v="11"/>
    <n v="8.9995114067726548E-2"/>
    <s v="Profit"/>
    <s v="Small Order"/>
  </r>
  <r>
    <s v="O04994"/>
    <x v="383"/>
    <d v="2023-07-12T00:00:00"/>
    <s v="C031"/>
    <x v="90"/>
    <x v="1"/>
    <x v="3"/>
    <s v="Lagos"/>
    <s v="Ikeja"/>
    <s v="P006"/>
    <x v="2"/>
    <s v="Tables"/>
    <s v="Tables Model 1"/>
    <n v="390.65"/>
    <n v="6"/>
    <n v="0.2"/>
    <x v="4499"/>
    <n v="2023"/>
    <x v="1"/>
    <n v="9.0003839754255729E-2"/>
    <s v="Profit"/>
    <s v="Small Order"/>
  </r>
  <r>
    <s v="O04995"/>
    <x v="191"/>
    <d v="2023-12-20T00:00:00"/>
    <s v="C046"/>
    <x v="75"/>
    <x v="0"/>
    <x v="3"/>
    <s v="Lagos"/>
    <s v="Ikeja"/>
    <s v="P012"/>
    <x v="0"/>
    <s v="Paper"/>
    <s v="Paper Model 2"/>
    <n v="1067.26"/>
    <n v="2"/>
    <n v="0.05"/>
    <x v="4500"/>
    <n v="2023"/>
    <x v="5"/>
    <n v="0.20999568989749454"/>
    <s v="Profit"/>
    <s v="Large Order"/>
  </r>
  <r>
    <s v="O04996"/>
    <x v="392"/>
    <d v="2023-10-02T00:00:00"/>
    <s v="C093"/>
    <x v="83"/>
    <x v="1"/>
    <x v="3"/>
    <s v="Lagos"/>
    <s v="Ikeja"/>
    <s v="P025"/>
    <x v="1"/>
    <s v="Phones"/>
    <s v="Phones Model 5"/>
    <n v="1691.87"/>
    <n v="4"/>
    <n v="0.05"/>
    <x v="4501"/>
    <n v="2023"/>
    <x v="11"/>
    <n v="0.20999840413270526"/>
    <s v="Profit"/>
    <s v="Large Order"/>
  </r>
  <r>
    <s v="O04997"/>
    <x v="702"/>
    <d v="2024-04-17T00:00:00"/>
    <s v="C045"/>
    <x v="8"/>
    <x v="2"/>
    <x v="2"/>
    <s v="Enugu"/>
    <s v="Enugu"/>
    <s v="P010"/>
    <x v="2"/>
    <s v="Tables"/>
    <s v="Tables Model 5"/>
    <n v="1574.14"/>
    <n v="1"/>
    <n v="0.2"/>
    <x v="4502"/>
    <n v="2024"/>
    <x v="4"/>
    <n v="8.9998348304470996E-2"/>
    <s v="Profit"/>
    <s v="Large Order"/>
  </r>
  <r>
    <s v="O04998"/>
    <x v="422"/>
    <d v="2023-03-25T00:00:00"/>
    <s v="C057"/>
    <x v="70"/>
    <x v="1"/>
    <x v="2"/>
    <s v="Enugu"/>
    <s v="Enugu"/>
    <s v="P004"/>
    <x v="2"/>
    <s v="Chairs"/>
    <s v="Chairs Model 4"/>
    <n v="1802.74"/>
    <n v="8"/>
    <n v="0"/>
    <x v="4503"/>
    <n v="2023"/>
    <x v="3"/>
    <n v="0.25000277355580947"/>
    <s v="Profit"/>
    <s v="Large Order"/>
  </r>
  <r>
    <s v="O04999"/>
    <x v="404"/>
    <d v="2024-06-17T00:00:00"/>
    <s v="C094"/>
    <x v="31"/>
    <x v="1"/>
    <x v="2"/>
    <s v="Enugu"/>
    <s v="Enugu"/>
    <s v="P020"/>
    <x v="0"/>
    <s v="Binders"/>
    <s v="Binders Model 5"/>
    <n v="1461.74"/>
    <n v="10"/>
    <n v="0.3"/>
    <x v="4504"/>
    <n v="2024"/>
    <x v="10"/>
    <n v="1.0001778702094764E-2"/>
    <s v="Profit"/>
    <s v="Large Order"/>
  </r>
  <r>
    <s v="O05000"/>
    <x v="190"/>
    <d v="2023-10-15T00:00:00"/>
    <s v="C079"/>
    <x v="6"/>
    <x v="2"/>
    <x v="2"/>
    <s v="Enugu"/>
    <s v="Enugu"/>
    <s v="P028"/>
    <x v="1"/>
    <s v="Accessories"/>
    <s v="Accessories Model 3"/>
    <n v="1046.44"/>
    <n v="10"/>
    <n v="0.2"/>
    <x v="4505"/>
    <n v="2023"/>
    <x v="6"/>
    <n v="9.0000382248384997E-2"/>
    <s v="Profit"/>
    <s v="Large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9D1FC-CE1D-4C24-9F96-EF60C8F1AF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items count="4">
        <item x="2"/>
        <item x="0"/>
        <item x="1"/>
        <item t="default"/>
      </items>
    </pivotField>
    <pivotField axis="axisRow"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Sum of Sales" fld="13" baseField="0" baseItem="0" numFmtId="7"/>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5CDFC-80FC-46E8-9562-BBB932A0D53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axis="axisRow" showAll="0">
      <items count="4">
        <item x="2"/>
        <item x="0"/>
        <item x="1"/>
        <item t="default"/>
      </items>
    </pivotField>
    <pivotField showAll="0"/>
    <pivotField showAll="0"/>
    <pivotField numFmtId="44" showAll="0"/>
    <pivotField showAll="0"/>
    <pivotField numFmtId="9" showAll="0"/>
    <pivotField dataField="1" numFmtId="44" showAll="0">
      <items count="4507">
        <item x="2791"/>
        <item x="1158"/>
        <item x="820"/>
        <item x="2405"/>
        <item x="951"/>
        <item x="1120"/>
        <item x="3400"/>
        <item x="3433"/>
        <item x="251"/>
        <item x="2678"/>
        <item x="2594"/>
        <item x="4132"/>
        <item x="3882"/>
        <item x="1235"/>
        <item x="2234"/>
        <item x="2225"/>
        <item x="1320"/>
        <item x="1478"/>
        <item x="3633"/>
        <item x="117"/>
        <item x="1032"/>
        <item x="2298"/>
        <item x="1127"/>
        <item x="3195"/>
        <item x="1574"/>
        <item x="2724"/>
        <item x="961"/>
        <item x="3363"/>
        <item x="1909"/>
        <item x="659"/>
        <item x="2472"/>
        <item x="3407"/>
        <item x="4434"/>
        <item x="1370"/>
        <item x="1270"/>
        <item x="582"/>
        <item x="2520"/>
        <item x="319"/>
        <item x="381"/>
        <item x="289"/>
        <item x="2174"/>
        <item x="4272"/>
        <item x="1845"/>
        <item x="1116"/>
        <item x="2421"/>
        <item x="216"/>
        <item x="4153"/>
        <item x="2435"/>
        <item x="1962"/>
        <item x="40"/>
        <item x="488"/>
        <item x="3134"/>
        <item x="3228"/>
        <item x="2581"/>
        <item x="3090"/>
        <item x="1332"/>
        <item x="786"/>
        <item x="3208"/>
        <item x="3348"/>
        <item x="1290"/>
        <item x="2889"/>
        <item x="3674"/>
        <item x="1886"/>
        <item x="184"/>
        <item x="3652"/>
        <item x="4145"/>
        <item x="4332"/>
        <item x="1100"/>
        <item x="2300"/>
        <item x="495"/>
        <item x="2857"/>
        <item x="127"/>
        <item x="318"/>
        <item x="1990"/>
        <item x="2433"/>
        <item x="814"/>
        <item x="239"/>
        <item x="1341"/>
        <item x="3525"/>
        <item x="1879"/>
        <item x="2101"/>
        <item x="393"/>
        <item x="1396"/>
        <item x="4069"/>
        <item x="2794"/>
        <item x="4014"/>
        <item x="3398"/>
        <item x="2211"/>
        <item x="1764"/>
        <item x="4047"/>
        <item x="429"/>
        <item x="1713"/>
        <item x="3148"/>
        <item x="2728"/>
        <item x="2722"/>
        <item x="4028"/>
        <item x="3821"/>
        <item x="4280"/>
        <item x="753"/>
        <item x="295"/>
        <item x="1085"/>
        <item x="2715"/>
        <item x="379"/>
        <item x="2616"/>
        <item x="3852"/>
        <item x="665"/>
        <item x="4294"/>
        <item x="224"/>
        <item x="90"/>
        <item x="3214"/>
        <item x="2558"/>
        <item x="3961"/>
        <item x="1789"/>
        <item x="79"/>
        <item x="3440"/>
        <item x="4107"/>
        <item x="1313"/>
        <item x="746"/>
        <item x="1010"/>
        <item x="3859"/>
        <item x="1101"/>
        <item x="3559"/>
        <item x="129"/>
        <item x="4048"/>
        <item x="3100"/>
        <item x="4364"/>
        <item x="3631"/>
        <item x="221"/>
        <item x="333"/>
        <item x="1717"/>
        <item x="3568"/>
        <item x="2766"/>
        <item x="4031"/>
        <item x="4356"/>
        <item x="456"/>
        <item x="1090"/>
        <item x="278"/>
        <item x="2367"/>
        <item x="30"/>
        <item x="3905"/>
        <item x="1827"/>
        <item x="3777"/>
        <item x="874"/>
        <item x="36"/>
        <item x="2020"/>
        <item x="576"/>
        <item x="4173"/>
        <item x="1634"/>
        <item x="1970"/>
        <item x="361"/>
        <item x="2513"/>
        <item x="3147"/>
        <item x="555"/>
        <item x="3126"/>
        <item x="187"/>
        <item x="4344"/>
        <item x="1109"/>
        <item x="1245"/>
        <item x="661"/>
        <item x="2493"/>
        <item x="1163"/>
        <item x="755"/>
        <item x="1183"/>
        <item x="1364"/>
        <item x="1324"/>
        <item x="896"/>
        <item x="1142"/>
        <item x="1091"/>
        <item x="3385"/>
        <item x="3058"/>
        <item x="3386"/>
        <item x="2874"/>
        <item x="2740"/>
        <item x="1239"/>
        <item x="2917"/>
        <item x="1876"/>
        <item x="2562"/>
        <item x="151"/>
        <item x="3482"/>
        <item x="1777"/>
        <item x="730"/>
        <item x="2452"/>
        <item x="74"/>
        <item x="1825"/>
        <item x="2172"/>
        <item x="4016"/>
        <item x="29"/>
        <item x="494"/>
        <item x="2799"/>
        <item x="3579"/>
        <item x="109"/>
        <item x="4080"/>
        <item x="3896"/>
        <item x="3924"/>
        <item x="1206"/>
        <item x="1481"/>
        <item x="143"/>
        <item x="787"/>
        <item x="3792"/>
        <item x="2652"/>
        <item x="357"/>
        <item x="4143"/>
        <item x="323"/>
        <item x="290"/>
        <item x="1297"/>
        <item x="1949"/>
        <item x="683"/>
        <item x="218"/>
        <item x="924"/>
        <item x="1581"/>
        <item x="1655"/>
        <item x="1859"/>
        <item x="438"/>
        <item x="2372"/>
        <item x="965"/>
        <item x="4422"/>
        <item x="3266"/>
        <item x="775"/>
        <item x="553"/>
        <item x="4394"/>
        <item x="791"/>
        <item x="1551"/>
        <item x="4085"/>
        <item x="1933"/>
        <item x="2825"/>
        <item x="2220"/>
        <item x="3448"/>
        <item x="462"/>
        <item x="3103"/>
        <item x="829"/>
        <item x="2817"/>
        <item x="2519"/>
        <item x="1530"/>
        <item x="4461"/>
        <item x="391"/>
        <item x="120"/>
        <item x="1858"/>
        <item x="585"/>
        <item x="638"/>
        <item x="286"/>
        <item x="25"/>
        <item x="245"/>
        <item x="2587"/>
        <item x="2165"/>
        <item x="1938"/>
        <item x="1145"/>
        <item x="810"/>
        <item x="3384"/>
        <item x="2439"/>
        <item x="242"/>
        <item x="3264"/>
        <item x="990"/>
        <item x="806"/>
        <item x="3468"/>
        <item x="640"/>
        <item x="3321"/>
        <item x="3702"/>
        <item x="4494"/>
        <item x="308"/>
        <item x="642"/>
        <item x="2230"/>
        <item x="1646"/>
        <item x="1346"/>
        <item x="1446"/>
        <item x="1191"/>
        <item x="3686"/>
        <item x="94"/>
        <item x="349"/>
        <item x="877"/>
        <item x="3845"/>
        <item x="1034"/>
        <item x="1382"/>
        <item x="476"/>
        <item x="118"/>
        <item x="601"/>
        <item x="1651"/>
        <item x="2986"/>
        <item x="904"/>
        <item x="1783"/>
        <item x="2370"/>
        <item x="2784"/>
        <item x="3574"/>
        <item x="3117"/>
        <item x="1493"/>
        <item x="3509"/>
        <item x="2533"/>
        <item x="3515"/>
        <item x="2479"/>
        <item x="2570"/>
        <item x="978"/>
        <item x="2486"/>
        <item x="4298"/>
        <item x="4326"/>
        <item x="3742"/>
        <item x="903"/>
        <item x="85"/>
        <item x="4055"/>
        <item x="466"/>
        <item x="4086"/>
        <item x="2235"/>
        <item x="3701"/>
        <item x="2878"/>
        <item x="2078"/>
        <item x="3796"/>
        <item x="2001"/>
        <item x="834"/>
        <item x="3922"/>
        <item x="394"/>
        <item x="4208"/>
        <item x="3333"/>
        <item x="2474"/>
        <item x="2363"/>
        <item x="4469"/>
        <item x="998"/>
        <item x="2615"/>
        <item x="1384"/>
        <item x="66"/>
        <item x="1570"/>
        <item x="3418"/>
        <item x="2905"/>
        <item x="4349"/>
        <item x="3116"/>
        <item x="2980"/>
        <item x="2464"/>
        <item x="1011"/>
        <item x="4270"/>
        <item x="2821"/>
        <item x="408"/>
        <item x="1070"/>
        <item x="3375"/>
        <item x="485"/>
        <item x="3133"/>
        <item x="3960"/>
        <item x="651"/>
        <item x="4442"/>
        <item x="1931"/>
        <item x="3105"/>
        <item x="222"/>
        <item x="822"/>
        <item x="3444"/>
        <item x="57"/>
        <item x="1048"/>
        <item x="2744"/>
        <item x="2292"/>
        <item x="2257"/>
        <item x="1880"/>
        <item x="2574"/>
        <item x="4401"/>
        <item x="3912"/>
        <item x="3520"/>
        <item x="2475"/>
        <item x="3377"/>
        <item x="2061"/>
        <item x="1937"/>
        <item x="3628"/>
        <item x="299"/>
        <item x="790"/>
        <item x="1923"/>
        <item x="4367"/>
        <item x="3917"/>
        <item x="2042"/>
        <item x="1877"/>
        <item x="9"/>
        <item x="1759"/>
        <item x="62"/>
        <item x="2207"/>
        <item x="1607"/>
        <item x="1171"/>
        <item x="1315"/>
        <item x="897"/>
        <item x="2159"/>
        <item x="1969"/>
        <item x="3504"/>
        <item x="1556"/>
        <item x="324"/>
        <item x="3312"/>
        <item x="2246"/>
        <item x="1586"/>
        <item x="1737"/>
        <item x="2418"/>
        <item x="666"/>
        <item x="1355"/>
        <item x="1770"/>
        <item x="4254"/>
        <item x="2965"/>
        <item x="1472"/>
        <item x="285"/>
        <item x="2567"/>
        <item x="3720"/>
        <item x="687"/>
        <item x="2690"/>
        <item x="2892"/>
        <item x="2982"/>
        <item x="2485"/>
        <item x="596"/>
        <item x="1182"/>
        <item x="4493"/>
        <item x="2338"/>
        <item x="4304"/>
        <item x="1535"/>
        <item x="3608"/>
        <item x="956"/>
        <item x="1750"/>
        <item x="942"/>
        <item x="1626"/>
        <item x="3092"/>
        <item x="2221"/>
        <item x="1104"/>
        <item x="3959"/>
        <item x="541"/>
        <item x="174"/>
        <item x="388"/>
        <item x="3272"/>
        <item x="653"/>
        <item x="465"/>
        <item x="1353"/>
        <item x="3140"/>
        <item x="1134"/>
        <item x="3322"/>
        <item x="3933"/>
        <item x="1772"/>
        <item x="335"/>
        <item x="2205"/>
        <item x="3775"/>
        <item x="784"/>
        <item x="4052"/>
        <item x="2271"/>
        <item x="997"/>
        <item x="3881"/>
        <item x="4228"/>
        <item x="2365"/>
        <item x="3965"/>
        <item x="3222"/>
        <item x="853"/>
        <item x="377"/>
        <item x="2511"/>
        <item x="832"/>
        <item x="3710"/>
        <item x="3338"/>
        <item x="2629"/>
        <item x="4210"/>
        <item x="1999"/>
        <item x="269"/>
        <item x="2805"/>
        <item x="1698"/>
        <item x="4481"/>
        <item x="3080"/>
        <item x="1791"/>
        <item x="1912"/>
        <item x="1133"/>
        <item x="520"/>
        <item x="2374"/>
        <item x="1160"/>
        <item x="266"/>
        <item x="2349"/>
        <item x="257"/>
        <item x="1210"/>
        <item x="1215"/>
        <item x="2227"/>
        <item x="3365"/>
        <item x="2102"/>
        <item x="1042"/>
        <item x="4302"/>
        <item x="264"/>
        <item x="876"/>
        <item x="2171"/>
        <item x="1208"/>
        <item x="1322"/>
        <item x="2354"/>
        <item x="1319"/>
        <item x="1186"/>
        <item x="2622"/>
        <item x="3698"/>
        <item x="395"/>
        <item x="2518"/>
        <item x="3290"/>
        <item x="3639"/>
        <item x="52"/>
        <item x="3478"/>
        <item x="3143"/>
        <item x="167"/>
        <item x="230"/>
        <item x="4119"/>
        <item x="1036"/>
        <item x="2860"/>
        <item x="4420"/>
        <item x="1773"/>
        <item x="261"/>
        <item x="2016"/>
        <item x="2906"/>
        <item x="2521"/>
        <item x="3605"/>
        <item x="4142"/>
        <item x="2624"/>
        <item x="676"/>
        <item x="2586"/>
        <item x="987"/>
        <item x="1599"/>
        <item x="4183"/>
        <item x="1172"/>
        <item x="99"/>
        <item x="2294"/>
        <item x="1684"/>
        <item x="130"/>
        <item x="1694"/>
        <item x="416"/>
        <item x="3986"/>
        <item x="2124"/>
        <item x="2925"/>
        <item x="2143"/>
        <item x="331"/>
        <item x="1494"/>
        <item x="572"/>
        <item x="2937"/>
        <item x="3112"/>
        <item x="2631"/>
        <item x="3246"/>
        <item x="1347"/>
        <item x="2792"/>
        <item x="2139"/>
        <item x="344"/>
        <item x="865"/>
        <item x="4009"/>
        <item x="648"/>
        <item x="598"/>
        <item x="1600"/>
        <item x="1175"/>
        <item x="3996"/>
        <item x="399"/>
        <item x="1345"/>
        <item x="831"/>
        <item x="1978"/>
        <item x="4074"/>
        <item x="1794"/>
        <item x="1262"/>
        <item x="2538"/>
        <item x="1407"/>
        <item x="1848"/>
        <item x="2914"/>
        <item x="1247"/>
        <item x="2633"/>
        <item x="2611"/>
        <item x="4189"/>
        <item x="1648"/>
        <item x="4160"/>
        <item x="3803"/>
        <item x="1293"/>
        <item x="4444"/>
        <item x="1480"/>
        <item x="3592"/>
        <item x="1071"/>
        <item x="2867"/>
        <item x="1454"/>
        <item x="163"/>
        <item x="1673"/>
        <item x="770"/>
        <item x="3066"/>
        <item x="1348"/>
        <item x="854"/>
        <item x="3761"/>
        <item x="2191"/>
        <item x="93"/>
        <item x="3486"/>
        <item x="1747"/>
        <item x="927"/>
        <item x="2865"/>
        <item x="1220"/>
        <item x="439"/>
        <item x="1568"/>
        <item x="3305"/>
        <item x="823"/>
        <item x="3373"/>
        <item x="1098"/>
        <item x="3198"/>
        <item x="2856"/>
        <item x="2081"/>
        <item x="4219"/>
        <item x="2653"/>
        <item x="3189"/>
        <item x="845"/>
        <item x="173"/>
        <item x="1625"/>
        <item x="1631"/>
        <item x="766"/>
        <item x="1081"/>
        <item x="1993"/>
        <item x="2295"/>
        <item x="3461"/>
        <item x="2842"/>
        <item x="1523"/>
        <item x="1720"/>
        <item x="597"/>
        <item x="3962"/>
        <item x="3357"/>
        <item x="1875"/>
        <item x="3186"/>
        <item x="358"/>
        <item x="3469"/>
        <item x="2203"/>
        <item x="3456"/>
        <item x="1547"/>
        <item x="803"/>
        <item x="2216"/>
        <item x="3531"/>
        <item x="3678"/>
        <item x="1857"/>
        <item x="2588"/>
        <item x="2007"/>
        <item x="3506"/>
        <item x="1862"/>
        <item x="3255"/>
        <item x="3755"/>
        <item x="1866"/>
        <item x="2684"/>
        <item x="3076"/>
        <item x="3613"/>
        <item x="3795"/>
        <item x="701"/>
        <item x="533"/>
        <item x="629"/>
        <item x="603"/>
        <item x="4402"/>
        <item x="2705"/>
        <item x="2404"/>
        <item x="3042"/>
        <item x="3162"/>
        <item x="3115"/>
        <item x="1333"/>
        <item x="24"/>
        <item x="3787"/>
        <item x="1487"/>
        <item x="2670"/>
        <item x="3907"/>
        <item x="2083"/>
        <item x="3463"/>
        <item x="3548"/>
        <item x="3785"/>
        <item x="2013"/>
        <item x="4378"/>
        <item x="1143"/>
        <item x="2276"/>
        <item x="1782"/>
        <item x="1445"/>
        <item x="2396"/>
        <item x="4195"/>
        <item x="625"/>
        <item x="226"/>
        <item x="2592"/>
        <item x="500"/>
        <item x="1173"/>
        <item x="3955"/>
        <item x="1199"/>
        <item x="807"/>
        <item x="2304"/>
        <item x="4175"/>
        <item x="1371"/>
        <item x="2583"/>
        <item x="2228"/>
        <item x="1140"/>
        <item x="478"/>
        <item x="1919"/>
        <item x="552"/>
        <item x="2901"/>
        <item x="2693"/>
        <item x="3717"/>
        <item x="1661"/>
        <item x="1512"/>
        <item x="2560"/>
        <item x="3646"/>
        <item x="782"/>
        <item x="736"/>
        <item x="537"/>
        <item x="2226"/>
        <item x="3307"/>
        <item x="3654"/>
        <item x="352"/>
        <item x="3"/>
        <item x="3599"/>
        <item x="743"/>
        <item x="3768"/>
        <item x="562"/>
        <item x="3518"/>
        <item x="2910"/>
        <item x="756"/>
        <item x="58"/>
        <item x="2826"/>
        <item x="887"/>
        <item x="1994"/>
        <item x="4369"/>
        <item x="1506"/>
        <item x="1749"/>
        <item x="3174"/>
        <item x="844"/>
        <item x="2571"/>
        <item x="5"/>
        <item x="886"/>
        <item x="4091"/>
        <item x="675"/>
        <item x="1903"/>
        <item x="136"/>
        <item x="1330"/>
        <item x="4504"/>
        <item x="1681"/>
        <item x="2351"/>
        <item x="2133"/>
        <item x="3524"/>
        <item x="3393"/>
        <item x="4051"/>
        <item x="3665"/>
        <item x="2725"/>
        <item x="2357"/>
        <item x="1209"/>
        <item x="673"/>
        <item x="1841"/>
        <item x="1728"/>
        <item x="1078"/>
        <item x="471"/>
        <item x="4383"/>
        <item x="4040"/>
        <item x="930"/>
        <item x="4472"/>
        <item x="2525"/>
        <item x="1611"/>
        <item x="1809"/>
        <item x="1026"/>
        <item x="1179"/>
        <item x="1490"/>
        <item x="620"/>
        <item x="543"/>
        <item x="1719"/>
        <item x="3355"/>
        <item x="2851"/>
        <item x="1814"/>
        <item x="3622"/>
        <item x="3564"/>
        <item x="4265"/>
        <item x="2970"/>
        <item x="1577"/>
        <item x="2767"/>
        <item x="521"/>
        <item x="4231"/>
        <item x="1190"/>
        <item x="839"/>
        <item x="382"/>
        <item x="2706"/>
        <item x="2177"/>
        <item x="507"/>
        <item x="1198"/>
        <item x="607"/>
        <item x="1847"/>
        <item x="837"/>
        <item x="3985"/>
        <item x="113"/>
        <item x="2775"/>
        <item x="2477"/>
        <item x="1389"/>
        <item x="1590"/>
        <item x="3231"/>
        <item x="301"/>
        <item x="4204"/>
        <item x="254"/>
        <item x="481"/>
        <item x="155"/>
        <item x="1111"/>
        <item x="851"/>
        <item x="2273"/>
        <item x="2362"/>
        <item x="4283"/>
        <item x="1378"/>
        <item x="631"/>
        <item x="2781"/>
        <item x="573"/>
        <item x="1255"/>
        <item x="2971"/>
        <item x="1560"/>
        <item x="3850"/>
        <item x="3022"/>
        <item x="470"/>
        <item x="2051"/>
        <item x="4181"/>
        <item x="3018"/>
        <item x="3029"/>
        <item x="217"/>
        <item x="1105"/>
        <item x="1004"/>
        <item x="2183"/>
        <item x="1653"/>
        <item x="1683"/>
        <item x="1780"/>
        <item x="2265"/>
        <item x="1657"/>
        <item x="3429"/>
        <item x="2087"/>
        <item x="725"/>
        <item x="3840"/>
        <item x="3422"/>
        <item x="3603"/>
        <item x="1941"/>
        <item x="1462"/>
        <item x="3014"/>
        <item x="2719"/>
        <item x="3793"/>
        <item x="2050"/>
        <item x="4155"/>
        <item x="4371"/>
        <item x="3063"/>
        <item x="2642"/>
        <item x="3490"/>
        <item x="674"/>
        <item x="3893"/>
        <item x="225"/>
        <item x="2049"/>
        <item x="3084"/>
        <item x="236"/>
        <item x="2596"/>
        <item x="586"/>
        <item x="1957"/>
        <item x="1122"/>
        <item x="510"/>
        <item x="1367"/>
        <item x="3128"/>
        <item x="185"/>
        <item x="3352"/>
        <item x="3774"/>
        <item x="2895"/>
        <item x="2566"/>
        <item x="1624"/>
        <item x="96"/>
        <item x="346"/>
        <item x="944"/>
        <item x="565"/>
        <item x="3890"/>
        <item x="4050"/>
        <item x="2685"/>
        <item x="1318"/>
        <item x="4064"/>
        <item x="1904"/>
        <item x="1881"/>
        <item x="3383"/>
        <item x="2296"/>
        <item x="3733"/>
        <item x="4158"/>
        <item x="238"/>
        <item x="3021"/>
        <item x="263"/>
        <item x="3810"/>
        <item x="889"/>
        <item x="946"/>
        <item x="3245"/>
        <item x="1305"/>
        <item x="1271"/>
        <item x="1649"/>
        <item x="2958"/>
        <item x="1434"/>
        <item x="2379"/>
        <item x="1415"/>
        <item x="2984"/>
        <item x="21"/>
        <item x="4045"/>
        <item x="3107"/>
        <item x="4309"/>
        <item x="1675"/>
        <item x="1722"/>
        <item x="1212"/>
        <item x="64"/>
        <item x="313"/>
        <item x="205"/>
        <item x="2662"/>
        <item x="3501"/>
        <item x="932"/>
        <item x="2576"/>
        <item x="3002"/>
        <item x="4287"/>
        <item x="2741"/>
        <item x="516"/>
        <item x="197"/>
        <item x="2660"/>
        <item x="63"/>
        <item x="788"/>
        <item x="3500"/>
        <item x="2389"/>
        <item x="1156"/>
        <item x="1350"/>
        <item x="397"/>
        <item x="544"/>
        <item x="2991"/>
        <item x="198"/>
        <item x="2309"/>
        <item x="4218"/>
        <item x="355"/>
        <item x="3931"/>
        <item x="3427"/>
        <item x="294"/>
        <item x="2111"/>
        <item x="432"/>
        <item x="1787"/>
        <item x="1416"/>
        <item x="2201"/>
        <item x="2380"/>
        <item x="4146"/>
        <item x="1569"/>
        <item x="4299"/>
        <item x="28"/>
        <item x="2578"/>
        <item x="1775"/>
        <item x="2568"/>
        <item x="1659"/>
        <item x="3519"/>
        <item x="4215"/>
        <item x="3173"/>
        <item x="549"/>
        <item x="380"/>
        <item x="4242"/>
        <item x="1424"/>
        <item x="1526"/>
        <item x="1602"/>
        <item x="3020"/>
        <item x="587"/>
        <item x="2695"/>
        <item x="3856"/>
        <item x="3205"/>
        <item x="1742"/>
        <item x="4251"/>
        <item x="982"/>
        <item x="884"/>
        <item x="1778"/>
        <item x="1979"/>
        <item x="842"/>
        <item x="3671"/>
        <item x="2946"/>
        <item x="3925"/>
        <item x="4229"/>
        <item x="4177"/>
        <item x="654"/>
        <item x="2194"/>
        <item x="830"/>
        <item x="721"/>
        <item x="3392"/>
        <item x="146"/>
        <item x="584"/>
        <item x="2729"/>
        <item x="4262"/>
        <item x="3043"/>
        <item x="3914"/>
        <item x="2075"/>
        <item x="1641"/>
        <item x="483"/>
        <item x="2814"/>
        <item x="1308"/>
        <item x="3443"/>
        <item x="871"/>
        <item x="1774"/>
        <item x="919"/>
        <item x="3026"/>
        <item x="3271"/>
        <item x="1545"/>
        <item x="4108"/>
        <item x="2855"/>
        <item x="3909"/>
        <item x="995"/>
        <item x="2301"/>
        <item x="1427"/>
        <item x="4477"/>
        <item x="3145"/>
        <item x="700"/>
        <item x="2236"/>
        <item x="310"/>
        <item x="2569"/>
        <item x="3940"/>
        <item x="4347"/>
        <item x="1520"/>
        <item x="2818"/>
        <item x="4438"/>
        <item x="4279"/>
        <item x="3151"/>
        <item x="4450"/>
        <item x="3387"/>
        <item x="409"/>
        <item x="4480"/>
        <item x="1511"/>
        <item x="740"/>
        <item x="3598"/>
        <item x="546"/>
        <item x="1144"/>
        <item x="1303"/>
        <item x="3970"/>
        <item x="2838"/>
        <item x="3510"/>
        <item x="3963"/>
        <item x="1967"/>
        <item x="455"/>
        <item x="571"/>
        <item x="3436"/>
        <item x="124"/>
        <item x="1474"/>
        <item x="1200"/>
        <item x="2922"/>
        <item x="2483"/>
        <item x="4217"/>
        <item x="2397"/>
        <item x="1465"/>
        <item x="3202"/>
        <item x="1944"/>
        <item x="1188"/>
        <item x="1205"/>
        <item x="875"/>
        <item x="348"/>
        <item x="4423"/>
        <item x="3833"/>
        <item x="328"/>
        <item x="1335"/>
        <item x="724"/>
        <item x="3281"/>
        <item x="2469"/>
        <item x="3876"/>
        <item x="53"/>
        <item x="3247"/>
        <item x="3289"/>
        <item x="1790"/>
        <item x="2758"/>
        <item x="3826"/>
        <item x="4241"/>
        <item x="3462"/>
        <item x="885"/>
        <item x="3310"/>
        <item x="679"/>
        <item x="2862"/>
        <item x="317"/>
        <item x="4164"/>
        <item x="1149"/>
        <item x="3902"/>
        <item x="1589"/>
        <item x="2197"/>
        <item x="2142"/>
        <item x="1073"/>
        <item x="702"/>
        <item x="1240"/>
        <item x="2790"/>
        <item x="196"/>
        <item x="3875"/>
        <item x="72"/>
        <item x="4436"/>
        <item x="4106"/>
        <item x="501"/>
        <item x="1147"/>
        <item x="613"/>
        <item x="2021"/>
        <item x="1289"/>
        <item x="2757"/>
        <item x="276"/>
        <item x="2834"/>
        <item x="2530"/>
        <item x="605"/>
        <item x="1115"/>
        <item x="1746"/>
        <item x="1972"/>
        <item x="2145"/>
        <item x="915"/>
        <item x="1900"/>
        <item x="691"/>
        <item x="4120"/>
        <item x="769"/>
        <item x="1982"/>
        <item x="1795"/>
        <item x="3657"/>
        <item x="1069"/>
        <item x="402"/>
        <item x="752"/>
        <item x="1528"/>
        <item x="3695"/>
        <item x="3031"/>
        <item x="1779"/>
        <item x="1387"/>
        <item x="3916"/>
        <item x="2694"/>
        <item x="4134"/>
        <item x="1784"/>
        <item x="3645"/>
        <item x="383"/>
        <item x="1124"/>
        <item x="3729"/>
        <item x="2499"/>
        <item x="1561"/>
        <item x="2268"/>
        <item x="3536"/>
        <item x="145"/>
        <item x="3947"/>
        <item x="1558"/>
        <item x="1817"/>
        <item x="2077"/>
        <item x="3028"/>
        <item x="3975"/>
        <item x="3854"/>
        <item x="3249"/>
        <item x="4459"/>
        <item x="3446"/>
        <item x="3362"/>
        <item x="3221"/>
        <item x="953"/>
        <item x="3849"/>
        <item x="4237"/>
        <item x="3624"/>
        <item x="2419"/>
        <item x="2954"/>
        <item x="4413"/>
        <item x="2515"/>
        <item x="1294"/>
        <item x="2735"/>
        <item x="2063"/>
        <item x="4083"/>
        <item x="1981"/>
        <item x="4232"/>
        <item x="3521"/>
        <item x="941"/>
        <item x="83"/>
        <item x="1241"/>
        <item x="3273"/>
        <item x="3807"/>
        <item x="2779"/>
        <item x="1940"/>
        <item x="2263"/>
        <item x="624"/>
        <item x="3689"/>
        <item x="3839"/>
        <item x="3491"/>
        <item x="386"/>
        <item x="2262"/>
        <item x="3749"/>
        <item x="1403"/>
        <item x="836"/>
        <item x="4077"/>
        <item x="704"/>
        <item x="2064"/>
        <item x="3584"/>
        <item x="4499"/>
        <item x="3381"/>
        <item x="1447"/>
        <item x="444"/>
        <item x="3527"/>
        <item x="518"/>
        <item x="2625"/>
        <item x="3863"/>
        <item x="3040"/>
        <item x="2279"/>
        <item x="2820"/>
        <item x="1689"/>
        <item x="207"/>
        <item x="154"/>
        <item x="2813"/>
        <item x="315"/>
        <item x="1242"/>
        <item x="3129"/>
        <item x="1691"/>
        <item x="3153"/>
        <item x="4437"/>
        <item x="4407"/>
        <item x="305"/>
        <item x="3041"/>
        <item x="2411"/>
        <item x="3595"/>
        <item x="1564"/>
        <item x="89"/>
        <item x="893"/>
        <item x="2036"/>
        <item x="3977"/>
        <item x="4104"/>
        <item x="3750"/>
        <item x="1968"/>
        <item x="1113"/>
        <item x="4410"/>
        <item x="1870"/>
        <item x="2002"/>
        <item x="604"/>
        <item x="2966"/>
        <item x="3692"/>
        <item x="3744"/>
        <item x="2609"/>
        <item x="1723"/>
        <item x="547"/>
        <item x="3185"/>
        <item x="1244"/>
        <item x="1932"/>
        <item x="1873"/>
        <item x="609"/>
        <item x="2517"/>
        <item x="1834"/>
        <item x="4011"/>
        <item x="2882"/>
        <item x="370"/>
        <item x="4350"/>
        <item x="4457"/>
        <item x="282"/>
        <item x="3578"/>
        <item x="4271"/>
        <item x="341"/>
        <item x="2343"/>
        <item x="4357"/>
        <item x="3038"/>
        <item x="1365"/>
        <item x="692"/>
        <item x="1851"/>
        <item x="2960"/>
        <item x="2206"/>
        <item x="3681"/>
        <item x="4474"/>
        <item x="2961"/>
        <item x="981"/>
        <item x="3161"/>
        <item x="2606"/>
        <item x="15"/>
        <item x="3242"/>
        <item x="3218"/>
        <item x="3946"/>
        <item x="1213"/>
        <item x="3190"/>
        <item x="2847"/>
        <item x="1915"/>
        <item x="4138"/>
        <item x="2841"/>
        <item x="682"/>
        <item x="979"/>
        <item x="4165"/>
        <item x="2272"/>
        <item x="1588"/>
        <item x="713"/>
        <item x="2456"/>
        <item x="3753"/>
        <item x="1180"/>
        <item x="2412"/>
        <item x="2242"/>
        <item x="639"/>
        <item x="3643"/>
        <item x="2536"/>
        <item x="894"/>
        <item x="1964"/>
        <item x="3779"/>
        <item x="4393"/>
        <item x="3610"/>
        <item x="3990"/>
        <item x="2843"/>
        <item x="3898"/>
        <item x="1533"/>
        <item x="963"/>
        <item x="468"/>
        <item x="3759"/>
        <item x="1501"/>
        <item x="1893"/>
        <item x="1718"/>
        <item x="4092"/>
        <item x="2181"/>
        <item x="47"/>
        <item x="268"/>
        <item x="3554"/>
        <item x="574"/>
        <item x="2115"/>
        <item x="2241"/>
        <item x="699"/>
        <item x="81"/>
        <item x="1495"/>
        <item x="1539"/>
        <item x="911"/>
        <item x="2160"/>
        <item x="3708"/>
        <item x="486"/>
        <item x="1924"/>
        <item x="3326"/>
        <item x="150"/>
        <item x="2033"/>
        <item x="3170"/>
        <item x="1663"/>
        <item x="3276"/>
        <item x="563"/>
        <item x="2353"/>
        <item x="2751"/>
        <item x="1263"/>
        <item x="2125"/>
        <item x="3926"/>
        <item x="2929"/>
        <item x="2964"/>
        <item x="2060"/>
        <item x="1060"/>
        <item x="2123"/>
        <item x="3780"/>
        <item x="4147"/>
        <item x="991"/>
        <item x="3992"/>
        <item x="3319"/>
        <item x="1991"/>
        <item x="1525"/>
        <item x="2319"/>
        <item x="1137"/>
        <item x="443"/>
        <item x="433"/>
        <item x="669"/>
        <item x="4498"/>
        <item x="1207"/>
        <item x="148"/>
        <item x="2366"/>
        <item x="1312"/>
        <item x="4384"/>
        <item x="3900"/>
        <item x="297"/>
        <item x="3589"/>
        <item x="2904"/>
        <item x="4025"/>
        <item x="1203"/>
        <item x="2683"/>
        <item x="2754"/>
        <item x="2218"/>
        <item x="2168"/>
        <item x="237"/>
        <item x="1587"/>
        <item x="974"/>
        <item x="3822"/>
        <item x="3941"/>
        <item x="2438"/>
        <item x="742"/>
        <item x="4039"/>
        <item x="364"/>
        <item x="3037"/>
        <item x="503"/>
        <item x="1267"/>
        <item x="4072"/>
        <item x="694"/>
        <item x="2306"/>
        <item x="2553"/>
        <item x="3033"/>
        <item x="3836"/>
        <item x="3751"/>
        <item x="95"/>
        <item x="2347"/>
        <item x="4174"/>
        <item x="2248"/>
        <item x="4400"/>
        <item x="1285"/>
        <item x="1632"/>
        <item x="191"/>
        <item x="2555"/>
        <item x="4388"/>
        <item x="1361"/>
        <item x="3061"/>
        <item x="2577"/>
        <item x="2468"/>
        <item x="3453"/>
        <item x="2952"/>
        <item x="4397"/>
        <item x="2508"/>
        <item x="23"/>
        <item x="2526"/>
        <item x="171"/>
        <item x="3763"/>
        <item x="1633"/>
        <item x="3732"/>
        <item x="3776"/>
        <item x="419"/>
        <item x="3586"/>
        <item x="916"/>
        <item x="1660"/>
        <item x="1007"/>
        <item x="2256"/>
        <item x="943"/>
        <item x="849"/>
        <item x="3911"/>
        <item x="3344"/>
        <item x="3243"/>
        <item x="3160"/>
        <item x="2420"/>
        <item x="3567"/>
        <item x="2498"/>
        <item x="1296"/>
        <item x="3141"/>
        <item x="2887"/>
        <item x="482"/>
        <item x="4282"/>
        <item x="703"/>
        <item x="619"/>
        <item x="710"/>
        <item x="183"/>
        <item x="4070"/>
        <item x="243"/>
        <item x="1709"/>
        <item x="1532"/>
        <item x="336"/>
        <item x="3832"/>
        <item x="4300"/>
        <item x="2313"/>
        <item x="4058"/>
        <item x="2712"/>
        <item x="2318"/>
        <item x="1861"/>
        <item x="2302"/>
        <item x="1448"/>
        <item x="193"/>
        <item x="3325"/>
        <item x="3046"/>
        <item x="2798"/>
        <item x="2169"/>
        <item x="3547"/>
        <item x="2331"/>
        <item x="717"/>
        <item x="3794"/>
        <item x="3495"/>
        <item x="1671"/>
        <item x="3485"/>
        <item x="1583"/>
        <item x="1414"/>
        <item x="3952"/>
        <item x="4285"/>
        <item x="3713"/>
        <item x="1899"/>
        <item x="1894"/>
        <item x="3516"/>
        <item x="2575"/>
        <item x="3778"/>
        <item x="1766"/>
        <item x="1725"/>
        <item x="678"/>
        <item x="632"/>
        <item x="1068"/>
        <item x="1334"/>
        <item x="1736"/>
        <item x="3690"/>
        <item x="3974"/>
        <item x="194"/>
        <item x="116"/>
        <item x="1554"/>
        <item x="202"/>
        <item x="97"/>
        <item x="3192"/>
        <item x="891"/>
        <item x="2335"/>
        <item x="2028"/>
        <item x="2923"/>
        <item x="2394"/>
        <item x="1669"/>
        <item x="283"/>
        <item x="426"/>
        <item x="2942"/>
        <item x="227"/>
        <item x="4317"/>
        <item x="3207"/>
        <item x="1662"/>
        <item x="1153"/>
        <item x="2066"/>
        <item x="3885"/>
        <item x="1688"/>
        <item x="4128"/>
        <item x="525"/>
        <item x="2510"/>
        <item x="1594"/>
        <item x="13"/>
        <item x="1492"/>
        <item x="1536"/>
        <item x="1541"/>
        <item x="1379"/>
        <item x="1457"/>
        <item x="2088"/>
        <item x="123"/>
        <item x="1008"/>
        <item x="77"/>
        <item x="3539"/>
        <item x="1342"/>
        <item x="1803"/>
        <item x="3252"/>
        <item x="1129"/>
        <item x="1799"/>
        <item x="996"/>
        <item x="1998"/>
        <item x="1635"/>
        <item x="307"/>
        <item x="4194"/>
        <item x="3473"/>
        <item x="4012"/>
        <item x="4176"/>
        <item x="4274"/>
        <item x="2387"/>
        <item x="977"/>
        <item x="4226"/>
        <item x="3919"/>
        <item x="2113"/>
        <item x="3260"/>
        <item x="3563"/>
        <item x="4449"/>
        <item x="1502"/>
        <item x="2073"/>
        <item x="3302"/>
        <item x="583"/>
        <item x="1517"/>
        <item x="480"/>
        <item x="1618"/>
        <item x="1892"/>
        <item x="1450"/>
        <item x="1572"/>
        <item x="3279"/>
        <item x="1035"/>
        <item x="2266"/>
        <item x="767"/>
        <item x="4466"/>
        <item x="1603"/>
        <item x="2132"/>
        <item x="1910"/>
        <item x="3404"/>
        <item x="1097"/>
        <item x="4351"/>
        <item x="2699"/>
        <item x="1591"/>
        <item x="1976"/>
        <item x="4129"/>
        <item x="1477"/>
        <item x="2487"/>
        <item x="1496"/>
        <item x="3332"/>
        <item x="3304"/>
        <item x="4320"/>
        <item x="2679"/>
        <item x="1553"/>
        <item x="1463"/>
        <item x="1885"/>
        <item x="2597"/>
        <item x="1542"/>
        <item x="491"/>
        <item x="1627"/>
        <item x="4296"/>
        <item x="384"/>
        <item x="2603"/>
        <item x="115"/>
        <item x="1835"/>
        <item x="2774"/>
        <item x="1705"/>
        <item x="1867"/>
        <item x="4093"/>
        <item x="4037"/>
        <item x="3667"/>
        <item x="1488"/>
        <item x="4044"/>
        <item x="3165"/>
        <item x="4095"/>
        <item x="3209"/>
        <item x="1039"/>
        <item x="4110"/>
        <item x="1687"/>
        <item x="680"/>
        <item x="3655"/>
        <item x="2105"/>
        <item x="3050"/>
        <item x="2926"/>
        <item x="2674"/>
        <item x="1650"/>
        <item x="1822"/>
        <item x="2030"/>
        <item x="2086"/>
        <item x="4131"/>
        <item x="898"/>
        <item x="2231"/>
        <item x="2494"/>
        <item x="1380"/>
        <item x="3156"/>
        <item x="3313"/>
        <item x="119"/>
        <item x="3425"/>
        <item x="3114"/>
        <item x="371"/>
        <item x="4455"/>
        <item x="4463"/>
        <item x="1439"/>
        <item x="1436"/>
        <item x="2432"/>
        <item x="672"/>
        <item x="4212"/>
        <item x="3676"/>
        <item x="772"/>
        <item x="792"/>
        <item x="2915"/>
        <item x="1273"/>
        <item x="4007"/>
        <item x="2043"/>
        <item x="20"/>
        <item x="3163"/>
        <item x="3889"/>
        <item x="441"/>
        <item x="2126"/>
        <item x="3851"/>
        <item x="3606"/>
        <item x="1682"/>
        <item x="3166"/>
        <item x="693"/>
        <item x="1"/>
        <item x="3944"/>
        <item x="2260"/>
        <item x="1433"/>
        <item x="1854"/>
        <item x="2314"/>
        <item x="4116"/>
        <item x="2864"/>
        <item x="421"/>
        <item x="3658"/>
        <item x="4117"/>
        <item x="536"/>
        <item x="339"/>
        <item x="1402"/>
        <item x="1584"/>
        <item x="1232"/>
        <item x="1546"/>
        <item x="1980"/>
        <item x="3819"/>
        <item x="3135"/>
        <item x="1272"/>
        <item x="4253"/>
        <item x="100"/>
        <item x="487"/>
        <item x="4346"/>
        <item x="134"/>
        <item x="3300"/>
        <item x="2999"/>
        <item x="303"/>
        <item x="1174"/>
        <item x="1638"/>
        <item x="4141"/>
        <item x="2277"/>
        <item x="2807"/>
        <item x="2182"/>
        <item x="1771"/>
        <item x="712"/>
        <item x="3416"/>
        <item x="280"/>
        <item x="2229"/>
        <item x="1013"/>
        <item x="663"/>
        <item x="3414"/>
        <item x="1151"/>
        <item x="3297"/>
        <item x="2509"/>
        <item x="4197"/>
        <item x="80"/>
        <item x="2040"/>
        <item x="1164"/>
        <item x="2664"/>
        <item x="634"/>
        <item x="923"/>
        <item x="1314"/>
        <item x="3213"/>
        <item x="1776"/>
        <item x="342"/>
        <item x="4005"/>
        <item x="4291"/>
        <item x="157"/>
        <item x="4088"/>
        <item x="3199"/>
        <item x="11"/>
        <item x="4381"/>
        <item x="1112"/>
        <item x="3813"/>
        <item x="3388"/>
        <item x="4247"/>
        <item x="1336"/>
        <item x="1356"/>
        <item x="4446"/>
        <item x="427"/>
        <item x="2628"/>
        <item x="4372"/>
        <item x="1884"/>
        <item x="2646"/>
        <item x="3445"/>
        <item x="1842"/>
        <item x="1425"/>
        <item x="4026"/>
        <item x="4065"/>
        <item x="2180"/>
        <item x="1738"/>
        <item x="1016"/>
        <item x="970"/>
        <item x="2497"/>
        <item x="615"/>
        <item x="2346"/>
        <item x="3630"/>
        <item x="3308"/>
        <item x="2636"/>
        <item x="2948"/>
        <item x="729"/>
        <item x="3989"/>
        <item x="474"/>
        <item x="949"/>
        <item x="1077"/>
        <item x="3773"/>
        <item x="147"/>
        <item x="954"/>
        <item x="4220"/>
        <item x="1413"/>
        <item x="568"/>
        <item x="461"/>
        <item x="1797"/>
        <item x="2144"/>
        <item x="2550"/>
        <item x="2737"/>
        <item x="2402"/>
        <item x="255"/>
        <item x="3620"/>
        <item x="2449"/>
        <item x="1647"/>
        <item x="1139"/>
        <item x="569"/>
        <item x="3945"/>
        <item x="4029"/>
        <item x="2641"/>
        <item x="1677"/>
        <item x="1498"/>
        <item x="2819"/>
        <item x="869"/>
        <item x="3341"/>
        <item x="809"/>
        <item x="2112"/>
        <item x="745"/>
        <item x="3483"/>
        <item x="526"/>
        <item x="3197"/>
        <item x="1925"/>
        <item x="2431"/>
        <item x="69"/>
        <item x="2919"/>
        <item x="2786"/>
        <item x="2967"/>
        <item x="3191"/>
        <item x="4154"/>
        <item x="3065"/>
        <item x="1266"/>
        <item x="531"/>
        <item x="646"/>
        <item x="1711"/>
        <item x="2173"/>
        <item x="2811"/>
        <item x="1002"/>
        <item x="407"/>
        <item x="757"/>
        <item x="102"/>
        <item x="3808"/>
        <item x="1375"/>
        <item x="2476"/>
        <item x="1408"/>
        <item x="3347"/>
        <item x="768"/>
        <item x="3820"/>
        <item x="2178"/>
        <item x="3121"/>
        <item x="139"/>
        <item x="3948"/>
        <item x="492"/>
        <item x="1664"/>
        <item x="78"/>
        <item x="3136"/>
        <item x="2117"/>
        <item x="1021"/>
        <item x="211"/>
        <item x="275"/>
        <item x="1872"/>
        <item x="1443"/>
        <item x="2944"/>
        <item x="566"/>
        <item x="1959"/>
        <item x="4333"/>
        <item x="2803"/>
        <item x="4056"/>
        <item x="3934"/>
        <item x="1820"/>
        <item x="4243"/>
        <item x="623"/>
        <item x="3200"/>
        <item x="2097"/>
        <item x="175"/>
        <item x="1977"/>
        <item x="2114"/>
        <item x="4057"/>
        <item x="502"/>
        <item x="31"/>
        <item x="3741"/>
        <item x="4112"/>
        <item x="3694"/>
        <item x="2080"/>
        <item x="1576"/>
        <item x="2657"/>
        <item x="3823"/>
        <item x="4222"/>
        <item x="1177"/>
        <item x="3730"/>
        <item x="2386"/>
        <item x="1025"/>
        <item x="4396"/>
        <item x="1440"/>
        <item x="84"/>
        <item x="1121"/>
        <item x="664"/>
        <item x="4059"/>
        <item x="3405"/>
        <item x="2846"/>
        <item x="4386"/>
        <item x="3284"/>
        <item x="3999"/>
        <item x="2327"/>
        <item x="152"/>
        <item x="2369"/>
        <item x="219"/>
        <item x="561"/>
        <item x="2601"/>
        <item x="4098"/>
        <item x="1813"/>
        <item x="528"/>
        <item x="3335"/>
        <item x="2734"/>
        <item x="2998"/>
        <item x="1793"/>
        <item x="1874"/>
        <item x="2900"/>
        <item x="1975"/>
        <item x="1658"/>
        <item x="3662"/>
        <item x="2290"/>
        <item x="3314"/>
        <item x="2918"/>
        <item x="2503"/>
        <item x="2465"/>
        <item x="1170"/>
        <item x="2783"/>
        <item x="1055"/>
        <item x="3636"/>
        <item x="360"/>
        <item x="3051"/>
        <item x="1250"/>
        <item x="4166"/>
        <item x="259"/>
        <item x="2726"/>
        <item x="1234"/>
        <item x="557"/>
        <item x="511"/>
        <item x="972"/>
        <item x="489"/>
        <item x="249"/>
        <item x="4505"/>
        <item x="4331"/>
        <item x="771"/>
        <item x="815"/>
        <item x="1417"/>
        <item x="1911"/>
        <item x="1354"/>
        <item x="1703"/>
        <item x="1385"/>
        <item x="2669"/>
        <item x="637"/>
        <item x="3712"/>
        <item x="440"/>
        <item x="3887"/>
        <item x="3394"/>
        <item x="4008"/>
        <item x="2539"/>
        <item x="1596"/>
        <item x="2896"/>
        <item x="1268"/>
        <item x="4101"/>
        <item x="4170"/>
        <item x="2496"/>
        <item x="3540"/>
        <item x="1942"/>
        <item x="1748"/>
        <item x="1592"/>
        <item x="4022"/>
        <item x="1781"/>
        <item x="1753"/>
        <item x="3489"/>
        <item x="4389"/>
        <item x="3666"/>
        <item x="3188"/>
        <item x="314"/>
        <item x="1005"/>
        <item x="3278"/>
        <item x="3980"/>
        <item x="4315"/>
        <item x="4024"/>
        <item x="2395"/>
        <item x="967"/>
        <item x="3086"/>
        <item x="2844"/>
        <item x="612"/>
        <item x="1896"/>
        <item x="3938"/>
        <item x="1132"/>
        <item x="4343"/>
        <item x="808"/>
        <item x="2717"/>
        <item x="2330"/>
        <item x="3203"/>
        <item x="539"/>
        <item x="2748"/>
        <item x="213"/>
        <item x="4133"/>
        <item x="2506"/>
        <item x="2761"/>
        <item x="2065"/>
        <item x="2052"/>
        <item x="1047"/>
        <item x="2534"/>
        <item x="690"/>
        <item x="4355"/>
        <item x="4249"/>
        <item x="2270"/>
        <item x="272"/>
        <item x="3175"/>
        <item x="3669"/>
        <item x="214"/>
        <item x="1131"/>
        <item x="3617"/>
        <item x="4027"/>
        <item x="2323"/>
        <item x="975"/>
        <item x="4454"/>
        <item x="907"/>
        <item x="3602"/>
        <item x="4361"/>
        <item x="3737"/>
        <item x="2908"/>
        <item x="1326"/>
        <item x="132"/>
        <item x="1516"/>
        <item x="3225"/>
        <item x="3511"/>
        <item x="2003"/>
        <item x="182"/>
        <item x="3838"/>
        <item x="3169"/>
        <item x="689"/>
        <item x="2237"/>
        <item x="2244"/>
        <item x="577"/>
        <item x="4211"/>
        <item x="405"/>
        <item x="4432"/>
        <item x="3679"/>
        <item x="3315"/>
        <item x="2334"/>
        <item x="3937"/>
        <item x="1579"/>
        <item x="1598"/>
        <item x="737"/>
        <item x="1974"/>
        <item x="3079"/>
        <item x="3339"/>
        <item x="3085"/>
        <item x="4201"/>
        <item x="1194"/>
        <item x="378"/>
        <item x="3748"/>
        <item x="3402"/>
        <item x="3306"/>
        <item x="1470"/>
        <item x="3964"/>
        <item x="2358"/>
        <item x="2941"/>
        <item x="1801"/>
        <item x="3318"/>
        <item x="4417"/>
        <item x="2969"/>
        <item x="2254"/>
        <item x="2259"/>
        <item x="4313"/>
        <item x="4159"/>
        <item x="2702"/>
        <item x="3514"/>
        <item x="2311"/>
        <item x="2561"/>
        <item x="3601"/>
        <item x="964"/>
        <item x="3683"/>
        <item x="937"/>
        <item x="3771"/>
        <item x="3566"/>
        <item x="131"/>
        <item x="496"/>
        <item x="498"/>
        <item x="2912"/>
        <item x="414"/>
        <item x="3320"/>
        <item x="2336"/>
        <item x="3734"/>
        <item x="3237"/>
        <item x="2788"/>
        <item x="1257"/>
        <item x="3951"/>
        <item x="4260"/>
        <item x="2185"/>
        <item x="2219"/>
        <item x="2572"/>
        <item x="4358"/>
        <item x="2153"/>
        <item x="1761"/>
        <item x="801"/>
        <item x="999"/>
        <item x="4097"/>
        <item x="499"/>
        <item x="2095"/>
        <item x="3719"/>
        <item x="3350"/>
        <item x="1986"/>
        <item x="125"/>
        <item x="41"/>
        <item x="2732"/>
        <item x="2009"/>
        <item x="2453"/>
        <item x="4439"/>
        <item x="1760"/>
        <item x="2654"/>
        <item x="1228"/>
        <item x="2742"/>
        <item x="551"/>
        <item x="2253"/>
        <item x="1022"/>
        <item x="3576"/>
        <item x="3799"/>
        <item x="3664"/>
        <item x="1965"/>
        <item x="4148"/>
        <item x="2800"/>
        <item x="368"/>
        <item x="309"/>
        <item x="1961"/>
        <item x="1580"/>
        <item x="322"/>
        <item x="610"/>
        <item x="895"/>
        <item x="228"/>
        <item x="3349"/>
        <item x="1798"/>
        <item x="156"/>
        <item x="204"/>
        <item x="560"/>
        <item x="479"/>
        <item x="2176"/>
        <item x="2645"/>
        <item x="2634"/>
        <item x="2390"/>
        <item x="1755"/>
        <item x="1652"/>
        <item x="589"/>
        <item x="4001"/>
        <item x="3677"/>
        <item x="2492"/>
        <item x="1754"/>
        <item x="2136"/>
        <item x="1715"/>
        <item x="235"/>
        <item x="2739"/>
        <item x="3455"/>
        <item x="2833"/>
        <item x="4348"/>
        <item x="2927"/>
        <item x="296"/>
        <item x="2293"/>
        <item x="3715"/>
        <item x="4467"/>
        <item x="2667"/>
        <item x="415"/>
        <item x="2429"/>
        <item x="1411"/>
        <item x="3229"/>
        <item x="614"/>
        <item x="1914"/>
        <item x="3097"/>
        <item x="1534"/>
        <item x="3973"/>
        <item x="1676"/>
        <item x="1030"/>
        <item x="3672"/>
        <item x="4032"/>
        <item x="306"/>
        <item x="3791"/>
        <item x="1608"/>
        <item x="1505"/>
        <item x="3738"/>
        <item x="2688"/>
        <item x="812"/>
        <item x="4003"/>
        <item x="1373"/>
        <item x="4483"/>
        <item x="1582"/>
        <item x="26"/>
        <item x="833"/>
        <item x="4385"/>
        <item x="798"/>
        <item x="780"/>
        <item x="4376"/>
        <item x="3721"/>
        <item x="75"/>
        <item x="2076"/>
        <item x="1524"/>
        <item x="1123"/>
        <item x="1106"/>
        <item x="33"/>
        <item x="3582"/>
        <item x="2850"/>
        <item x="966"/>
        <item x="111"/>
        <item x="2845"/>
        <item x="4041"/>
        <item x="10"/>
        <item x="3904"/>
        <item x="2348"/>
        <item x="2381"/>
        <item x="1221"/>
        <item x="879"/>
        <item x="3253"/>
        <item x="2037"/>
        <item x="223"/>
        <item x="3786"/>
        <item x="534"/>
        <item x="1114"/>
        <item x="350"/>
        <item x="3298"/>
        <item x="4392"/>
        <item x="3505"/>
        <item x="2691"/>
        <item x="2755"/>
        <item x="3588"/>
        <item x="1230"/>
        <item x="1700"/>
        <item x="2540"/>
        <item x="1757"/>
        <item x="4327"/>
        <item x="2893"/>
        <item x="3459"/>
        <item x="3257"/>
        <item x="4191"/>
        <item x="2934"/>
        <item x="3052"/>
        <item x="1833"/>
        <item x="1063"/>
        <item x="4259"/>
        <item x="2198"/>
        <item x="2881"/>
        <item x="181"/>
        <item x="4115"/>
        <item x="1287"/>
        <item x="1351"/>
        <item x="3860"/>
        <item x="2147"/>
        <item x="1301"/>
        <item x="88"/>
        <item x="4261"/>
        <item x="900"/>
        <item x="458"/>
        <item x="2164"/>
        <item x="365"/>
        <item x="779"/>
        <item x="1922"/>
        <item x="434"/>
        <item x="2500"/>
        <item x="2155"/>
        <item x="4149"/>
        <item x="3804"/>
        <item x="1187"/>
        <item x="2692"/>
        <item x="3981"/>
        <item x="2239"/>
        <item x="38"/>
        <item x="2186"/>
        <item x="1398"/>
        <item x="3585"/>
        <item x="3512"/>
        <item x="2514"/>
        <item x="220"/>
        <item x="1029"/>
        <item x="3397"/>
        <item x="4123"/>
        <item x="1093"/>
        <item x="401"/>
        <item x="3503"/>
        <item x="60"/>
        <item x="3067"/>
        <item x="933"/>
        <item x="1796"/>
        <item x="3789"/>
        <item x="126"/>
        <item x="2894"/>
        <item x="3451"/>
        <item x="3874"/>
        <item x="2400"/>
        <item x="1902"/>
        <item x="18"/>
        <item x="804"/>
        <item x="1062"/>
        <item x="178"/>
        <item x="1309"/>
        <item x="3978"/>
        <item x="4042"/>
        <item x="3966"/>
        <item x="1003"/>
        <item x="1168"/>
        <item x="4066"/>
        <item x="1475"/>
        <item x="3484"/>
        <item x="329"/>
        <item x="2118"/>
        <item x="2770"/>
        <item x="3829"/>
        <item x="3475"/>
        <item x="1812"/>
        <item x="3064"/>
        <item x="2548"/>
        <item x="2342"/>
        <item x="4127"/>
        <item x="4379"/>
        <item x="82"/>
        <item x="2756"/>
        <item x="4334"/>
        <item x="2663"/>
        <item x="327"/>
        <item x="321"/>
        <item x="2053"/>
        <item x="2022"/>
        <item x="363"/>
        <item x="2484"/>
        <item x="1281"/>
        <item x="2403"/>
        <item x="3607"/>
        <item x="3921"/>
        <item x="1052"/>
        <item x="2044"/>
        <item x="2620"/>
        <item x="797"/>
        <item x="2655"/>
        <item x="2398"/>
        <item x="3157"/>
        <item x="1464"/>
        <item x="1696"/>
        <item x="3522"/>
        <item x="1898"/>
        <item x="2816"/>
        <item x="2000"/>
        <item x="3573"/>
        <item x="4340"/>
        <item x="4342"/>
        <item x="4221"/>
        <item x="467"/>
        <item x="905"/>
        <item x="1167"/>
        <item x="359"/>
        <item x="1889"/>
        <item x="2482"/>
        <item x="2990"/>
        <item x="422"/>
        <item x="403"/>
        <item x="4021"/>
        <item x="106"/>
        <item x="1630"/>
        <item x="738"/>
        <item x="2024"/>
        <item x="1483"/>
        <item x="1410"/>
        <item x="1339"/>
        <item x="2015"/>
        <item x="1456"/>
        <item x="630"/>
        <item x="2074"/>
        <item x="4188"/>
        <item x="279"/>
        <item x="140"/>
        <item x="1325"/>
        <item x="1636"/>
        <item x="1555"/>
        <item x="2004"/>
        <item x="2736"/>
        <item x="2054"/>
        <item x="1340"/>
        <item x="2675"/>
        <item x="446"/>
        <item x="133"/>
        <item x="1935"/>
        <item x="1435"/>
        <item x="300"/>
        <item x="3003"/>
        <item x="3220"/>
        <item x="4182"/>
        <item x="2150"/>
        <item x="3293"/>
        <item x="4431"/>
        <item x="2149"/>
        <item x="2023"/>
        <item x="107"/>
        <item x="1785"/>
        <item x="2252"/>
        <item x="71"/>
        <item x="3420"/>
        <item x="463"/>
        <item x="3663"/>
        <item x="732"/>
        <item x="4113"/>
        <item x="1269"/>
        <item x="2644"/>
        <item x="3358"/>
        <item x="1943"/>
        <item x="1441"/>
        <item x="406"/>
        <item x="316"/>
        <item x="2157"/>
        <item x="2680"/>
        <item x="3036"/>
        <item x="688"/>
        <item x="256"/>
        <item x="3154"/>
        <item x="4135"/>
        <item x="2989"/>
        <item x="1708"/>
        <item x="1430"/>
        <item x="1484"/>
        <item x="1907"/>
        <item x="645"/>
        <item x="2423"/>
        <item x="2535"/>
        <item x="856"/>
        <item x="606"/>
        <item x="244"/>
        <item x="817"/>
        <item x="362"/>
        <item x="3056"/>
        <item x="3873"/>
        <item x="641"/>
        <item x="2288"/>
        <item x="1084"/>
        <item x="3324"/>
        <item x="2267"/>
        <item x="1985"/>
        <item x="1028"/>
        <item x="4398"/>
        <item x="201"/>
        <item x="1849"/>
        <item x="3441"/>
        <item x="4111"/>
        <item x="1871"/>
        <item x="3865"/>
        <item x="2976"/>
        <item x="2417"/>
        <item x="2782"/>
        <item x="1251"/>
        <item x="3969"/>
        <item x="267"/>
        <item x="2454"/>
        <item x="2130"/>
        <item x="1852"/>
        <item x="2385"/>
        <item x="3684"/>
        <item x="2289"/>
        <item x="2549"/>
        <item x="3210"/>
        <item x="3030"/>
        <item x="3583"/>
        <item x="2559"/>
        <item x="1286"/>
        <item x="1918"/>
        <item x="375"/>
        <item x="209"/>
        <item x="835"/>
        <item x="2038"/>
        <item x="4496"/>
        <item x="850"/>
        <item x="1362"/>
        <item x="926"/>
        <item x="4084"/>
        <item x="3493"/>
        <item x="2460"/>
        <item x="3424"/>
        <item x="1421"/>
        <item x="170"/>
        <item x="3181"/>
        <item x="3001"/>
        <item x="160"/>
        <item x="1513"/>
        <item x="2014"/>
        <item x="311"/>
        <item x="2278"/>
        <item x="2981"/>
        <item x="1690"/>
        <item x="2768"/>
        <item x="4061"/>
        <item x="2883"/>
        <item x="1043"/>
        <item x="3248"/>
        <item x="2249"/>
        <item x="3479"/>
        <item x="2317"/>
        <item x="1306"/>
        <item x="3591"/>
        <item x="868"/>
        <item x="3971"/>
        <item x="460"/>
        <item x="448"/>
        <item x="3027"/>
        <item x="1128"/>
        <item x="2543"/>
        <item x="3057"/>
        <item x="1059"/>
        <item x="1928"/>
        <item x="3656"/>
        <item x="3711"/>
        <item x="3782"/>
        <item x="4360"/>
        <item x="2639"/>
        <item x="4121"/>
        <item x="2224"/>
        <item x="3411"/>
        <item x="1901"/>
        <item x="17"/>
        <item x="1504"/>
        <item x="50"/>
        <item x="1275"/>
        <item x="457"/>
        <item x="3906"/>
        <item x="4456"/>
        <item x="1089"/>
        <item x="3972"/>
        <item x="3718"/>
        <item x="1197"/>
        <item x="2681"/>
        <item x="1044"/>
        <item x="2131"/>
        <item x="369"/>
        <item x="2324"/>
        <item x="4502"/>
        <item x="2718"/>
        <item x="3390"/>
        <item x="195"/>
        <item x="667"/>
        <item x="3587"/>
        <item x="1739"/>
        <item x="686"/>
        <item x="2852"/>
        <item x="2299"/>
        <item x="892"/>
        <item x="4424"/>
        <item x="2108"/>
        <item x="4015"/>
        <item x="3442"/>
        <item x="1821"/>
        <item x="881"/>
        <item x="3182"/>
        <item x="1086"/>
        <item x="2325"/>
        <item x="2983"/>
        <item x="2337"/>
        <item x="1629"/>
        <item x="2935"/>
        <item x="2909"/>
        <item x="3011"/>
        <item x="2746"/>
        <item x="3268"/>
        <item x="3146"/>
        <item x="2698"/>
        <item x="2648"/>
        <item x="2802"/>
        <item x="1829"/>
        <item x="291"/>
        <item x="2830"/>
        <item x="3853"/>
        <item x="14"/>
        <item x="3035"/>
        <item x="3634"/>
        <item x="3572"/>
        <item x="2100"/>
        <item x="330"/>
        <item x="773"/>
        <item x="3176"/>
        <item x="68"/>
        <item x="2322"/>
        <item x="1765"/>
        <item x="1110"/>
        <item x="3502"/>
        <item x="3529"/>
        <item x="2457"/>
        <item x="938"/>
        <item x="1426"/>
        <item x="4488"/>
        <item x="3087"/>
        <item x="2057"/>
        <item x="867"/>
        <item x="4013"/>
        <item x="3736"/>
        <item x="366"/>
        <item x="1040"/>
        <item x="4451"/>
        <item x="3682"/>
        <item x="4427"/>
        <item x="142"/>
        <item x="2936"/>
        <item x="4038"/>
        <item x="1130"/>
        <item x="1756"/>
        <item x="1963"/>
        <item x="2876"/>
        <item x="934"/>
        <item x="1161"/>
        <item x="1388"/>
        <item x="1046"/>
        <item x="1514"/>
        <item x="3953"/>
        <item x="838"/>
        <item x="2282"/>
        <item x="3864"/>
        <item x="2032"/>
        <item x="1431"/>
        <item x="3155"/>
        <item x="749"/>
        <item x="153"/>
        <item x="2280"/>
        <item x="509"/>
        <item x="2480"/>
        <item x="4203"/>
        <item x="811"/>
        <item x="3635"/>
        <item x="34"/>
        <item x="3932"/>
        <item x="517"/>
        <item x="2134"/>
        <item x="1283"/>
        <item x="2399"/>
        <item x="929"/>
        <item x="2721"/>
        <item x="4018"/>
        <item x="608"/>
        <item x="4306"/>
        <item x="2824"/>
        <item x="3460"/>
        <item x="3223"/>
        <item x="3013"/>
        <item x="459"/>
        <item x="846"/>
        <item x="4180"/>
        <item x="1196"/>
        <item x="2119"/>
        <item x="548"/>
        <item x="2556"/>
        <item x="3017"/>
        <item x="711"/>
        <item x="3421"/>
        <item x="3337"/>
        <item x="2048"/>
        <item x="1428"/>
        <item x="3379"/>
        <item x="1394"/>
        <item x="3091"/>
        <item x="4415"/>
        <item x="720"/>
        <item x="4227"/>
        <item x="1291"/>
        <item x="595"/>
        <item x="855"/>
        <item x="4284"/>
        <item x="3476"/>
        <item x="374"/>
        <item x="2199"/>
        <item x="2393"/>
        <item x="668"/>
        <item x="44"/>
        <item x="1617"/>
        <item x="2415"/>
        <item x="4464"/>
        <item x="2287"/>
        <item x="3109"/>
        <item x="2258"/>
        <item x="2640"/>
        <item x="3004"/>
        <item x="192"/>
        <item x="3757"/>
        <item x="922"/>
        <item x="2026"/>
        <item x="2902"/>
        <item x="135"/>
        <item x="2772"/>
        <item x="3077"/>
        <item x="4185"/>
        <item x="3858"/>
        <item x="4000"/>
        <item x="1079"/>
        <item x="1012"/>
        <item x="1878"/>
        <item x="1409"/>
        <item x="3600"/>
        <item x="4151"/>
        <item x="1298"/>
        <item x="1049"/>
        <item x="2154"/>
        <item x="899"/>
        <item x="1479"/>
        <item x="513"/>
        <item x="3457"/>
        <item x="2933"/>
        <item x="3647"/>
        <item x="1643"/>
        <item x="3570"/>
        <item x="2704"/>
        <item x="1992"/>
        <item x="3099"/>
        <item x="861"/>
        <item x="2195"/>
        <item x="3894"/>
        <item x="1214"/>
        <item x="4362"/>
        <item x="1863"/>
        <item x="273"/>
        <item x="3283"/>
        <item x="49"/>
        <item x="2192"/>
        <item x="51"/>
        <item x="3625"/>
        <item x="4475"/>
        <item x="1585"/>
        <item x="3496"/>
        <item x="4433"/>
        <item x="4118"/>
        <item x="1566"/>
        <item x="4100"/>
        <item x="4196"/>
        <item x="1850"/>
        <item x="1971"/>
        <item x="3872"/>
        <item x="104"/>
        <item x="2098"/>
        <item x="2071"/>
        <item x="567"/>
        <item x="3984"/>
        <item x="2375"/>
        <item x="4322"/>
        <item x="351"/>
        <item x="1166"/>
        <item x="4489"/>
        <item x="950"/>
        <item x="3994"/>
        <item x="1640"/>
        <item x="1695"/>
        <item x="1238"/>
        <item x="3008"/>
        <item x="718"/>
        <item x="1685"/>
        <item x="529"/>
        <item x="3374"/>
        <item x="4199"/>
        <item x="2650"/>
        <item x="794"/>
        <item x="1015"/>
        <item x="1420"/>
        <item x="2752"/>
        <item x="1670"/>
        <item x="1261"/>
        <item x="1253"/>
        <item x="796"/>
        <item x="2082"/>
        <item x="3435"/>
        <item x="2422"/>
        <item x="304"/>
        <item x="4216"/>
        <item x="3230"/>
        <item x="168"/>
        <item x="12"/>
        <item x="3434"/>
        <item x="4312"/>
        <item x="2947"/>
        <item x="1497"/>
        <item x="4311"/>
        <item x="3928"/>
        <item x="570"/>
        <item x="3048"/>
        <item x="4186"/>
        <item x="4136"/>
        <item x="4156"/>
        <item x="2120"/>
        <item x="2092"/>
        <item x="2673"/>
        <item x="334"/>
        <item x="3532"/>
        <item x="2516"/>
        <item x="2261"/>
        <item x="816"/>
        <item x="1391"/>
        <item x="4387"/>
        <item x="16"/>
        <item x="3827"/>
        <item x="957"/>
        <item x="1666"/>
        <item x="4323"/>
        <item x="3428"/>
        <item x="1623"/>
        <item x="412"/>
        <item x="1956"/>
        <item x="3918"/>
        <item x="413"/>
        <item x="2956"/>
        <item x="3740"/>
        <item x="2730"/>
        <item x="2339"/>
        <item x="3797"/>
        <item x="1815"/>
        <item x="3991"/>
        <item x="1155"/>
        <item x="2364"/>
        <item x="4035"/>
        <item x="1248"/>
        <item x="2899"/>
        <item x="3047"/>
        <item x="2789"/>
        <item x="2975"/>
        <item x="2489"/>
        <item x="3869"/>
        <item x="3098"/>
        <item x="2979"/>
        <item x="863"/>
        <item x="535"/>
        <item x="580"/>
        <item x="2589"/>
        <item x="3009"/>
        <item x="3045"/>
        <item x="2668"/>
        <item x="540"/>
        <item x="1672"/>
        <item x="2708"/>
        <item x="1996"/>
        <item x="1927"/>
        <item x="4448"/>
        <item x="1595"/>
        <item x="2710"/>
        <item x="2913"/>
        <item x="210"/>
        <item x="2557"/>
        <item x="2839"/>
        <item x="137"/>
        <item x="4368"/>
        <item x="2658"/>
        <item x="1628"/>
        <item x="3233"/>
        <item x="3417"/>
        <item x="3206"/>
        <item x="2987"/>
        <item x="449"/>
        <item x="73"/>
        <item x="4126"/>
        <item x="3542"/>
        <item x="6"/>
        <item x="2046"/>
        <item x="3464"/>
        <item x="2973"/>
        <item x="2215"/>
        <item x="1374"/>
        <item x="3884"/>
        <item x="3120"/>
        <item x="4295"/>
        <item x="1945"/>
        <item x="1067"/>
        <item x="4150"/>
        <item x="776"/>
        <item x="1024"/>
        <item x="4380"/>
        <item x="1159"/>
        <item x="3837"/>
        <item x="2089"/>
        <item x="177"/>
        <item x="1792"/>
        <item x="4178"/>
        <item x="4255"/>
        <item x="3497"/>
        <item x="2651"/>
        <item x="649"/>
        <item x="2769"/>
        <item x="1955"/>
        <item x="312"/>
        <item x="1486"/>
        <item x="1386"/>
        <item x="2373"/>
        <item x="1865"/>
        <item x="1057"/>
        <item x="2785"/>
        <item x="1805"/>
        <item x="3957"/>
        <item x="250"/>
        <item x="2677"/>
        <item x="3180"/>
        <item x="960"/>
        <item x="2371"/>
        <item x="3549"/>
        <item x="1466"/>
        <item x="3910"/>
        <item x="4276"/>
        <item x="4248"/>
        <item x="1916"/>
        <item x="4002"/>
        <item x="1668"/>
        <item x="3641"/>
        <item x="4314"/>
        <item x="1083"/>
        <item x="3939"/>
        <item x="2116"/>
        <item x="1328"/>
        <item x="2762"/>
        <item x="715"/>
        <item x="1249"/>
        <item x="538"/>
        <item x="3263"/>
        <item x="2868"/>
        <item x="3800"/>
        <item x="3517"/>
        <item x="1304"/>
        <item x="1529"/>
        <item x="2707"/>
        <item x="3184"/>
        <item x="2924"/>
        <item x="1503"/>
        <item x="522"/>
        <item x="425"/>
        <item x="1432"/>
        <item x="417"/>
        <item x="2547"/>
        <item x="3930"/>
        <item x="906"/>
        <item x="1094"/>
        <item x="697"/>
        <item x="3119"/>
        <item x="3361"/>
        <item x="4187"/>
        <item x="751"/>
        <item x="726"/>
        <item x="373"/>
        <item x="3431"/>
        <item x="199"/>
        <item x="1246"/>
        <item x="3470"/>
        <item x="3843"/>
        <item x="2963"/>
        <item x="1538"/>
        <item x="1819"/>
        <item x="3557"/>
        <item x="35"/>
        <item x="4460"/>
        <item x="993"/>
        <item x="2019"/>
        <item x="4245"/>
        <item x="3072"/>
        <item x="821"/>
        <item x="4395"/>
        <item x="2069"/>
        <item x="2383"/>
        <item x="2355"/>
        <item x="3769"/>
        <item x="2443"/>
        <item x="3747"/>
        <item x="367"/>
        <item x="3494"/>
        <item x="3648"/>
        <item x="1045"/>
        <item x="2151"/>
        <item x="684"/>
        <item x="2428"/>
        <item x="2034"/>
        <item x="2554"/>
        <item x="3053"/>
        <item x="2853"/>
        <item x="542"/>
        <item x="3124"/>
        <item x="4006"/>
        <item x="1165"/>
        <item x="2957"/>
        <item x="3183"/>
        <item x="4288"/>
        <item x="3638"/>
        <item x="2055"/>
        <item x="3130"/>
        <item x="67"/>
        <item x="4286"/>
        <item x="1735"/>
        <item x="469"/>
        <item x="2697"/>
        <item x="3389"/>
        <item x="2869"/>
        <item x="633"/>
        <item x="2481"/>
        <item x="2161"/>
        <item x="4338"/>
        <item x="2849"/>
        <item x="2463"/>
        <item x="3480"/>
        <item x="1377"/>
        <item x="92"/>
        <item x="4293"/>
        <item x="3538"/>
        <item x="3612"/>
        <item x="3274"/>
        <item x="647"/>
        <item x="2959"/>
        <item x="575"/>
        <item x="3703"/>
        <item x="2771"/>
        <item x="2070"/>
        <item x="506"/>
        <item x="3359"/>
        <item x="1108"/>
        <item x="1619"/>
        <item x="4206"/>
        <item x="2158"/>
        <item x="1066"/>
        <item x="4124"/>
        <item x="2617"/>
        <item x="396"/>
        <item x="3883"/>
        <item x="958"/>
        <item x="2333"/>
        <item x="935"/>
        <item x="2441"/>
        <item x="971"/>
        <item x="1136"/>
        <item x="1310"/>
        <item x="3983"/>
        <item x="532"/>
        <item x="390"/>
        <item x="144"/>
        <item x="728"/>
        <item x="4484"/>
        <item x="2579"/>
        <item x="4161"/>
        <item x="1031"/>
        <item x="1763"/>
        <item x="2264"/>
        <item x="4366"/>
        <item x="4067"/>
        <item x="2315"/>
        <item x="4224"/>
        <item x="2408"/>
        <item x="2392"/>
        <item x="1397"/>
        <item x="4290"/>
        <item x="2129"/>
        <item x="473"/>
        <item x="454"/>
        <item x="3280"/>
        <item x="3877"/>
        <item x="3340"/>
        <item x="3629"/>
        <item x="1227"/>
        <item x="2245"/>
        <item x="1701"/>
        <item x="739"/>
        <item x="2974"/>
        <item x="3590"/>
        <item x="2106"/>
        <item x="984"/>
        <item x="2804"/>
        <item x="1807"/>
        <item x="1023"/>
        <item x="3364"/>
        <item x="3277"/>
        <item x="3343"/>
        <item x="159"/>
        <item x="4103"/>
        <item x="1550"/>
        <item x="1176"/>
        <item x="1832"/>
        <item x="2532"/>
        <item x="4405"/>
        <item x="253"/>
        <item x="3296"/>
        <item x="3762"/>
        <item x="234"/>
        <item x="338"/>
        <item x="1451"/>
        <item x="2104"/>
        <item x="3571"/>
        <item x="2217"/>
        <item x="1226"/>
        <item x="1343"/>
        <item x="2696"/>
        <item x="733"/>
        <item x="2281"/>
        <item x="356"/>
        <item x="3866"/>
        <item x="1485"/>
        <item x="1786"/>
        <item x="1710"/>
        <item x="2312"/>
        <item x="2953"/>
        <item x="2012"/>
        <item x="4202"/>
        <item x="2605"/>
        <item x="42"/>
        <item x="3409"/>
        <item x="578"/>
        <item x="2502"/>
        <item x="2307"/>
        <item x="2027"/>
        <item x="2250"/>
        <item x="2886"/>
        <item x="3196"/>
        <item x="2806"/>
        <item x="1948"/>
        <item x="550"/>
        <item x="4198"/>
        <item x="2780"/>
        <item x="2618"/>
        <item x="852"/>
        <item x="411"/>
        <item x="3895"/>
        <item x="848"/>
        <item x="611"/>
        <item x="2359"/>
        <item x="353"/>
        <item x="4034"/>
        <item x="1278"/>
        <item x="1429"/>
        <item x="1615"/>
        <item x="1185"/>
        <item x="4478"/>
        <item x="2703"/>
        <item x="530"/>
        <item x="1837"/>
        <item x="2873"/>
        <item x="1150"/>
        <item x="802"/>
        <item x="3555"/>
        <item x="1732"/>
        <item x="860"/>
        <item x="1620"/>
        <item x="3104"/>
        <item x="3211"/>
        <item x="3637"/>
        <item x="3236"/>
        <item x="2008"/>
        <item x="1890"/>
        <item x="3901"/>
        <item x="2590"/>
        <item x="3752"/>
        <item x="3724"/>
        <item x="3809"/>
        <item x="3687"/>
        <item x="813"/>
        <item x="658"/>
        <item x="1051"/>
        <item x="98"/>
        <item x="169"/>
        <item x="2797"/>
        <item x="515"/>
        <item x="1567"/>
        <item x="928"/>
        <item x="1072"/>
        <item x="2584"/>
        <item x="3492"/>
        <item x="2552"/>
        <item x="2059"/>
        <item x="1860"/>
        <item x="246"/>
        <item x="1449"/>
        <item x="989"/>
        <item x="3523"/>
        <item x="2090"/>
        <item x="3317"/>
        <item x="1953"/>
        <item x="1565"/>
        <item x="1606"/>
        <item x="2094"/>
        <item x="3262"/>
        <item x="908"/>
        <item x="940"/>
        <item x="1307"/>
        <item x="45"/>
        <item x="3391"/>
        <item x="4079"/>
        <item x="4471"/>
        <item x="3831"/>
        <item x="1323"/>
        <item x="2110"/>
        <item x="909"/>
        <item x="2812"/>
        <item x="2647"/>
        <item x="3275"/>
        <item x="172"/>
        <item x="4089"/>
        <item x="4391"/>
        <item x="3012"/>
        <item x="3447"/>
        <item x="1808"/>
        <item x="4353"/>
        <item x="1888"/>
        <item x="2977"/>
        <item x="240"/>
        <item x="3956"/>
        <item x="166"/>
        <item x="3062"/>
        <item x="2714"/>
        <item x="1006"/>
        <item x="1014"/>
        <item x="3609"/>
        <item x="698"/>
        <item x="2972"/>
        <item x="4411"/>
        <item x="4341"/>
        <item x="2466"/>
        <item x="4125"/>
        <item x="4273"/>
        <item x="1730"/>
        <item x="4406"/>
        <item x="818"/>
        <item x="3265"/>
        <item x="2062"/>
        <item x="3706"/>
        <item x="2512"/>
        <item x="2376"/>
        <item x="3127"/>
        <item x="2837"/>
        <item x="857"/>
        <item x="3452"/>
        <item x="1243"/>
        <item x="2495"/>
        <item x="2627"/>
        <item x="3396"/>
        <item x="2285"/>
        <item x="108"/>
        <item x="3725"/>
        <item x="1280"/>
        <item x="1152"/>
        <item x="4043"/>
        <item x="1767"/>
        <item x="3697"/>
        <item x="3855"/>
        <item x="2361"/>
        <item x="2006"/>
        <item x="1037"/>
        <item x="2608"/>
        <item x="4162"/>
        <item x="1473"/>
        <item x="1734"/>
        <item x="655"/>
        <item x="2170"/>
        <item x="3596"/>
        <item x="2827"/>
        <item x="3235"/>
        <item x="524"/>
        <item x="477"/>
        <item x="1400"/>
        <item x="1752"/>
        <item x="208"/>
        <item x="1714"/>
        <item x="1906"/>
        <item x="3106"/>
        <item x="2968"/>
        <item x="1510"/>
        <item x="2426"/>
        <item x="3533"/>
        <item x="917"/>
        <item x="4419"/>
        <item x="1369"/>
        <item x="1679"/>
        <item x="4429"/>
        <item x="4375"/>
        <item x="4482"/>
        <item x="706"/>
        <item x="2233"/>
        <item x="1507"/>
        <item x="2344"/>
        <item x="4470"/>
        <item x="1224"/>
        <item x="3215"/>
        <item x="404"/>
        <item x="955"/>
        <item x="2810"/>
        <item x="912"/>
        <item x="4500"/>
        <item x="385"/>
        <item x="1000"/>
        <item x="2950"/>
        <item x="4172"/>
        <item x="4130"/>
        <item x="1453"/>
        <item x="2368"/>
        <item x="3781"/>
        <item x="2275"/>
        <item x="1897"/>
        <item x="2345"/>
        <item x="1418"/>
        <item x="3526"/>
        <item x="3351"/>
        <item x="3412"/>
        <item x="594"/>
        <item x="3943"/>
        <item x="1412"/>
        <item x="1868"/>
        <item x="3342"/>
        <item x="1686"/>
        <item x="158"/>
        <item x="2189"/>
        <item x="1192"/>
        <item x="337"/>
        <item x="3507"/>
        <item x="2598"/>
        <item x="437"/>
        <item x="727"/>
        <item x="464"/>
        <item x="180"/>
        <item x="1549"/>
        <item x="2585"/>
        <item x="4193"/>
        <item x="4263"/>
        <item x="976"/>
        <item x="3132"/>
        <item x="1642"/>
        <item x="3256"/>
        <item x="3772"/>
        <item x="2682"/>
        <item x="4017"/>
        <item x="54"/>
        <item x="1515"/>
        <item x="3219"/>
        <item x="1830"/>
        <item x="3251"/>
        <item x="2546"/>
        <item x="400"/>
        <item x="1216"/>
        <item x="3239"/>
        <item x="969"/>
        <item x="1419"/>
        <item x="1706"/>
        <item x="4418"/>
        <item x="2505"/>
        <item x="1947"/>
        <item x="859"/>
        <item x="1745"/>
        <item x="2490"/>
        <item x="4250"/>
        <item x="325"/>
        <item x="3083"/>
        <item x="1476"/>
        <item x="564"/>
        <item x="3258"/>
        <item x="3171"/>
        <item x="3949"/>
        <item x="4225"/>
        <item x="2962"/>
        <item x="3269"/>
        <item x="76"/>
        <item x="1522"/>
        <item x="2085"/>
        <item x="4269"/>
        <item x="3923"/>
        <item x="274"/>
        <item x="2193"/>
        <item x="3137"/>
        <item x="450"/>
        <item x="435"/>
        <item x="3968"/>
        <item x="1087"/>
        <item x="3976"/>
        <item x="1148"/>
        <item x="293"/>
        <item x="4205"/>
        <item x="2141"/>
        <item x="4157"/>
        <item x="3979"/>
        <item x="3439"/>
        <item x="2713"/>
        <item x="1726"/>
        <item x="347"/>
        <item x="1390"/>
        <item x="271"/>
        <item x="2148"/>
        <item x="121"/>
        <item x="1406"/>
        <item x="1229"/>
        <item x="3709"/>
        <item x="247"/>
        <item x="2551"/>
        <item x="843"/>
        <item x="1958"/>
        <item x="1327"/>
        <item x="709"/>
        <item x="4087"/>
        <item x="1908"/>
        <item x="3651"/>
        <item x="3101"/>
        <item x="260"/>
        <item x="618"/>
        <item x="3699"/>
        <item x="1118"/>
        <item x="1769"/>
        <item x="805"/>
        <item x="1219"/>
        <item x="3621"/>
        <item x="2943"/>
        <item x="2467"/>
        <item x="392"/>
        <item x="4403"/>
        <item x="1459"/>
        <item x="992"/>
        <item x="3569"/>
        <item x="287"/>
        <item x="4139"/>
        <item x="2763"/>
        <item x="3814"/>
        <item x="4414"/>
        <item x="3123"/>
        <item x="3597"/>
        <item x="3798"/>
        <item x="1926"/>
        <item x="4137"/>
        <item x="952"/>
        <item x="2866"/>
        <item x="4339"/>
        <item x="2687"/>
        <item x="1277"/>
        <item x="2462"/>
        <item x="973"/>
        <item x="819"/>
        <item x="3784"/>
        <item x="2897"/>
        <item x="1236"/>
        <item x="2565"/>
        <item x="3650"/>
        <item x="3908"/>
        <item x="2413"/>
        <item x="4246"/>
        <item x="3766"/>
        <item x="3078"/>
        <item x="2638"/>
        <item x="1573"/>
        <item x="3611"/>
        <item x="1816"/>
        <item x="4336"/>
        <item x="4053"/>
        <item x="841"/>
        <item x="3815"/>
        <item x="442"/>
        <item x="4169"/>
        <item x="1952"/>
        <item x="8"/>
        <item x="2945"/>
        <item x="3903"/>
        <item x="1360"/>
        <item x="3767"/>
        <item x="1768"/>
        <item x="2711"/>
        <item x="825"/>
        <item x="1222"/>
        <item x="4345"/>
        <item x="3551"/>
        <item x="3668"/>
        <item x="1469"/>
        <item x="3728"/>
        <item x="65"/>
        <item x="55"/>
        <item x="4305"/>
        <item x="650"/>
        <item x="206"/>
        <item x="1531"/>
        <item x="3334"/>
        <item x="149"/>
        <item x="2209"/>
        <item x="1404"/>
        <item x="2623"/>
        <item x="1610"/>
        <item x="2166"/>
        <item x="248"/>
        <item x="616"/>
        <item x="2401"/>
        <item x="3714"/>
        <item x="1934"/>
        <item x="4076"/>
        <item x="3378"/>
        <item x="3834"/>
        <item x="4233"/>
        <item x="2029"/>
        <item x="2765"/>
        <item x="3367"/>
        <item x="3693"/>
        <item x="112"/>
        <item x="4289"/>
        <item x="4114"/>
        <item x="2179"/>
        <item x="1461"/>
        <item x="2831"/>
        <item x="527"/>
        <item x="4297"/>
        <item x="3094"/>
        <item x="2202"/>
        <item x="2107"/>
        <item x="3805"/>
        <item x="1960"/>
        <item x="3299"/>
        <item x="3920"/>
        <item x="774"/>
        <item x="1674"/>
        <item x="2686"/>
        <item x="4425"/>
        <item x="3848"/>
        <item x="3458"/>
        <item x="3705"/>
        <item x="1019"/>
        <item x="2328"/>
        <item x="484"/>
        <item x="4330"/>
        <item x="4328"/>
        <item x="2749"/>
        <item x="2427"/>
        <item x="778"/>
        <item x="3867"/>
        <item x="3640"/>
        <item x="3193"/>
        <item x="2204"/>
        <item x="1033"/>
        <item x="588"/>
        <item x="2425"/>
        <item x="2196"/>
        <item x="3707"/>
        <item x="1543"/>
        <item x="4292"/>
        <item x="4453"/>
        <item x="3954"/>
        <item x="3616"/>
        <item x="3562"/>
        <item x="3756"/>
        <item x="3178"/>
        <item x="1936"/>
        <item x="2470"/>
        <item x="783"/>
        <item x="3380"/>
        <item x="2613"/>
        <item x="2939"/>
        <item x="232"/>
        <item x="4491"/>
        <item x="3270"/>
        <item x="2863"/>
        <item x="3024"/>
        <item x="635"/>
        <item x="1571"/>
        <item x="1929"/>
        <item x="3892"/>
        <item x="2931"/>
        <item x="4485"/>
        <item x="431"/>
        <item x="1368"/>
        <item x="302"/>
        <item x="1883"/>
        <item x="1758"/>
        <item x="270"/>
        <item x="4458"/>
        <item x="1363"/>
        <item x="2545"/>
        <item x="3267"/>
        <item x="2109"/>
        <item x="4373"/>
        <item x="840"/>
        <item x="1810"/>
        <item x="3818"/>
        <item x="3806"/>
        <item x="3735"/>
        <item x="265"/>
        <item x="4081"/>
        <item x="1265"/>
        <item x="398"/>
        <item x="1225"/>
        <item x="189"/>
        <item x="1358"/>
        <item x="1038"/>
        <item x="1639"/>
        <item x="2619"/>
        <item x="3450"/>
        <item x="2127"/>
        <item x="4033"/>
        <item x="475"/>
        <item x="1218"/>
        <item x="103"/>
        <item x="777"/>
        <item x="1017"/>
        <item x="2870"/>
        <item x="4374"/>
        <item x="1254"/>
        <item x="1788"/>
        <item x="758"/>
        <item x="644"/>
        <item x="1921"/>
        <item x="3847"/>
        <item x="1264"/>
        <item x="2602"/>
        <item x="2341"/>
        <item x="3581"/>
        <item x="3232"/>
        <item x="3113"/>
        <item x="2522"/>
        <item x="2146"/>
        <item x="3368"/>
        <item x="1041"/>
        <item x="3513"/>
        <item x="3537"/>
        <item x="4122"/>
        <item x="423"/>
        <item x="1282"/>
        <item x="3888"/>
        <item x="4184"/>
        <item x="2096"/>
        <item x="0"/>
        <item x="4447"/>
        <item x="799"/>
        <item x="1882"/>
        <item x="2156"/>
        <item x="1973"/>
        <item x="3068"/>
        <item x="2932"/>
        <item x="3005"/>
        <item x="1559"/>
        <item x="864"/>
        <item x="3204"/>
        <item x="599"/>
        <item x="3950"/>
        <item x="493"/>
        <item x="387"/>
        <item x="4060"/>
        <item x="4278"/>
        <item x="1741"/>
        <item x="2010"/>
        <item x="3878"/>
        <item x="1181"/>
        <item x="3880"/>
        <item x="707"/>
        <item x="747"/>
        <item x="4390"/>
        <item x="1233"/>
        <item x="4490"/>
        <item x="980"/>
        <item x="2930"/>
        <item x="1946"/>
        <item x="3372"/>
        <item x="2776"/>
        <item x="4370"/>
        <item x="1887"/>
        <item x="1468"/>
        <item x="128"/>
        <item x="4277"/>
        <item x="1951"/>
        <item x="2580"/>
        <item x="2537"/>
        <item x="4105"/>
        <item x="3254"/>
        <item x="2445"/>
        <item x="3783"/>
        <item x="2200"/>
        <item x="4179"/>
        <item x="1292"/>
        <item x="3691"/>
        <item x="3857"/>
        <item x="2994"/>
        <item x="988"/>
        <item x="2738"/>
        <item x="4382"/>
        <item x="2017"/>
        <item x="2978"/>
        <item x="4473"/>
        <item x="3294"/>
        <item x="1828"/>
        <item x="3790"/>
        <item x="2938"/>
        <item x="3142"/>
        <item x="2764"/>
        <item x="2238"/>
        <item x="2635"/>
        <item x="3746"/>
        <item x="110"/>
        <item x="61"/>
        <item x="2045"/>
        <item x="3846"/>
        <item x="2488"/>
        <item x="3619"/>
        <item x="1442"/>
        <item x="2478"/>
        <item x="3073"/>
        <item x="514"/>
        <item x="1721"/>
        <item x="1107"/>
        <item x="761"/>
        <item x="2326"/>
        <item x="2835"/>
        <item x="1259"/>
        <item x="2434"/>
        <item x="716"/>
        <item x="3760"/>
        <item x="354"/>
        <item x="2614"/>
        <item x="2407"/>
        <item x="4214"/>
        <item x="2787"/>
        <item x="2727"/>
        <item x="1838"/>
        <item x="1401"/>
        <item x="101"/>
        <item x="2458"/>
        <item x="4096"/>
        <item x="4468"/>
        <item x="4495"/>
        <item x="453"/>
        <item x="1258"/>
        <item x="4192"/>
        <item x="3644"/>
        <item x="4337"/>
        <item x="3346"/>
        <item x="677"/>
        <item x="4168"/>
        <item x="1065"/>
        <item x="4238"/>
        <item x="2716"/>
        <item x="643"/>
        <item x="920"/>
        <item x="1537"/>
        <item x="4365"/>
        <item x="2410"/>
        <item x="1697"/>
        <item x="2809"/>
        <item x="1092"/>
        <item x="4207"/>
        <item x="828"/>
        <item x="3552"/>
        <item x="1392"/>
        <item x="3287"/>
        <item x="2582"/>
        <item x="3415"/>
        <item x="3426"/>
        <item x="2208"/>
        <item x="48"/>
        <item x="2885"/>
        <item x="2352"/>
        <item x="2604"/>
        <item x="2005"/>
        <item x="1844"/>
        <item x="2409"/>
        <item x="2084"/>
        <item x="1422"/>
        <item x="1141"/>
        <item x="4019"/>
        <item x="878"/>
        <item x="1509"/>
        <item x="1645"/>
        <item x="3580"/>
        <item x="1288"/>
        <item x="3159"/>
        <item x="1891"/>
        <item x="1563"/>
        <item x="3449"/>
        <item x="3696"/>
        <item x="2777"/>
        <item x="3550"/>
        <item x="910"/>
        <item x="1499"/>
        <item x="2875"/>
        <item x="3481"/>
        <item x="3862"/>
        <item x="3227"/>
        <item x="1578"/>
        <item x="3929"/>
        <item x="3395"/>
        <item x="1806"/>
        <item x="2284"/>
        <item x="3423"/>
        <item x="3007"/>
        <item x="1471"/>
        <item x="420"/>
        <item x="3150"/>
        <item x="3108"/>
        <item x="2491"/>
        <item x="1103"/>
        <item x="2378"/>
        <item x="3544"/>
        <item x="1438"/>
        <item x="2643"/>
        <item x="2599"/>
        <item x="2047"/>
        <item x="2473"/>
        <item x="741"/>
        <item x="660"/>
        <item x="3471"/>
        <item x="1321"/>
        <item x="1540"/>
        <item x="2099"/>
        <item x="1256"/>
        <item x="2666"/>
        <item x="870"/>
        <item x="3329"/>
        <item x="320"/>
        <item x="1930"/>
        <item x="1612"/>
        <item x="2541"/>
        <item x="3560"/>
        <item x="1352"/>
        <item x="3168"/>
        <item x="858"/>
        <item x="4082"/>
        <item x="3765"/>
        <item x="2447"/>
        <item x="1988"/>
        <item x="3075"/>
        <item x="1383"/>
        <item x="3754"/>
        <item x="3172"/>
        <item x="1680"/>
        <item x="3871"/>
        <item x="1693"/>
        <item x="590"/>
        <item x="2778"/>
        <item x="2531"/>
        <item x="3764"/>
        <item x="735"/>
        <item x="2793"/>
        <item x="2665"/>
        <item x="2455"/>
        <item x="203"/>
        <item x="1840"/>
        <item x="1836"/>
        <item x="2801"/>
        <item x="3835"/>
        <item x="3886"/>
        <item x="545"/>
        <item x="428"/>
        <item x="4036"/>
        <item x="1295"/>
        <item x="3102"/>
        <item x="164"/>
        <item x="1395"/>
        <item x="332"/>
        <item x="2305"/>
        <item x="3565"/>
        <item x="2507"/>
        <item x="3250"/>
        <item x="3726"/>
        <item x="4140"/>
        <item x="376"/>
        <item x="1856"/>
        <item x="2861"/>
        <item x="754"/>
        <item x="1593"/>
        <item x="1058"/>
        <item x="2316"/>
        <item x="847"/>
        <item x="1193"/>
        <item x="2332"/>
        <item x="2928"/>
        <item x="2011"/>
        <item x="1359"/>
        <item x="3089"/>
        <item x="233"/>
        <item x="888"/>
        <item x="3801"/>
        <item x="281"/>
        <item x="1966"/>
        <item x="3316"/>
        <item x="1135"/>
        <item x="2018"/>
        <item x="4404"/>
        <item x="4099"/>
        <item x="901"/>
        <item x="3432"/>
        <item x="2872"/>
        <item x="4479"/>
        <item x="1217"/>
        <item x="1095"/>
        <item x="2247"/>
        <item x="452"/>
        <item x="1099"/>
        <item x="3632"/>
        <item x="968"/>
        <item x="3419"/>
        <item x="4462"/>
        <item x="2091"/>
        <item x="1125"/>
        <item x="162"/>
        <item x="3467"/>
        <item x="1027"/>
        <item x="4209"/>
        <item x="1054"/>
        <item x="656"/>
        <item x="3530"/>
        <item x="3824"/>
        <item x="1349"/>
        <item x="1252"/>
        <item x="3454"/>
        <item x="410"/>
        <item x="2283"/>
        <item x="1201"/>
        <item x="3292"/>
        <item x="1744"/>
        <item x="22"/>
        <item x="258"/>
        <item x="2859"/>
        <item x="2255"/>
        <item x="3328"/>
        <item x="2035"/>
        <item x="3700"/>
        <item x="1302"/>
        <item x="3285"/>
        <item x="2836"/>
        <item x="2232"/>
        <item x="424"/>
        <item x="2626"/>
        <item x="723"/>
        <item x="1076"/>
        <item x="627"/>
        <item x="1521"/>
        <item x="4487"/>
        <item x="862"/>
        <item x="759"/>
        <item x="4073"/>
        <item x="292"/>
        <item x="215"/>
        <item x="504"/>
        <item x="4428"/>
        <item x="3118"/>
        <item x="3556"/>
        <item x="4030"/>
        <item x="1126"/>
        <item x="2274"/>
        <item x="2542"/>
        <item x="1846"/>
        <item x="176"/>
        <item x="4310"/>
        <item x="1018"/>
        <item x="3023"/>
        <item x="657"/>
        <item x="591"/>
        <item x="2187"/>
        <item x="3241"/>
        <item x="685"/>
        <item x="1157"/>
        <item x="519"/>
        <item x="37"/>
        <item x="1009"/>
        <item x="2501"/>
        <item x="3376"/>
        <item x="1548"/>
        <item x="2743"/>
        <item x="508"/>
        <item x="1552"/>
        <item x="436"/>
        <item x="2940"/>
        <item x="3410"/>
        <item x="3545"/>
        <item x="2796"/>
        <item x="3816"/>
        <item x="1096"/>
        <item x="372"/>
        <item x="2823"/>
        <item x="3366"/>
        <item x="472"/>
        <item x="3593"/>
        <item x="4049"/>
        <item x="447"/>
        <item x="3131"/>
        <item x="1824"/>
        <item x="3653"/>
        <item x="2223"/>
        <item x="4319"/>
        <item x="1704"/>
        <item x="2600"/>
        <item x="3069"/>
        <item x="1762"/>
        <item x="2039"/>
        <item x="1080"/>
        <item x="2988"/>
        <item x="1455"/>
        <item x="3704"/>
        <item x="4303"/>
        <item x="931"/>
        <item x="161"/>
        <item x="800"/>
        <item x="2858"/>
        <item x="46"/>
        <item x="3438"/>
        <item x="3149"/>
        <item x="1056"/>
        <item x="1189"/>
        <item x="2329"/>
        <item x="3811"/>
        <item x="708"/>
        <item x="994"/>
        <item x="559"/>
        <item x="212"/>
        <item x="1950"/>
        <item x="621"/>
        <item x="3259"/>
        <item x="2320"/>
        <item x="1544"/>
        <item x="3238"/>
        <item x="2444"/>
        <item x="1843"/>
        <item x="1064"/>
        <item x="760"/>
        <item x="1338"/>
        <item x="138"/>
        <item x="4316"/>
        <item x="985"/>
        <item x="1119"/>
        <item x="4235"/>
        <item x="986"/>
        <item x="2832"/>
        <item x="3577"/>
        <item x="913"/>
        <item x="1987"/>
        <item x="3868"/>
        <item x="4264"/>
        <item x="750"/>
        <item x="1074"/>
        <item x="3015"/>
        <item x="4075"/>
        <item x="3743"/>
        <item x="3144"/>
        <item x="445"/>
        <item x="2723"/>
        <item x="27"/>
        <item x="3311"/>
        <item x="1699"/>
        <item x="2308"/>
        <item x="1467"/>
        <item x="902"/>
        <item x="4046"/>
        <item x="3987"/>
        <item x="3967"/>
        <item x="3096"/>
        <item x="763"/>
        <item x="3060"/>
        <item x="2310"/>
        <item x="3487"/>
        <item x="4063"/>
        <item x="2504"/>
        <item x="3164"/>
        <item x="4440"/>
        <item x="3997"/>
        <item x="3403"/>
        <item x="2637"/>
        <item x="4223"/>
        <item x="628"/>
        <item x="3723"/>
        <item x="231"/>
        <item x="3261"/>
        <item x="3673"/>
        <item x="3739"/>
        <item x="1519"/>
        <item x="2162"/>
        <item x="3913"/>
        <item x="1146"/>
        <item x="165"/>
        <item x="925"/>
        <item x="939"/>
        <item x="3465"/>
        <item x="70"/>
        <item x="695"/>
        <item x="1489"/>
        <item x="1995"/>
        <item x="579"/>
        <item x="2949"/>
        <item x="3995"/>
        <item x="1237"/>
        <item x="2815"/>
        <item x="2529"/>
        <item x="1444"/>
        <item x="4430"/>
        <item x="2676"/>
        <item x="4258"/>
        <item x="3282"/>
        <item x="764"/>
        <item x="505"/>
        <item x="4416"/>
        <item x="2795"/>
        <item x="785"/>
        <item x="3000"/>
        <item x="2350"/>
        <item x="3659"/>
        <item x="56"/>
        <item x="3958"/>
        <item x="3032"/>
        <item x="186"/>
        <item x="2888"/>
        <item x="1088"/>
        <item x="326"/>
        <item x="3499"/>
        <item x="2188"/>
        <item x="2544"/>
        <item x="3942"/>
        <item x="2877"/>
        <item x="3399"/>
        <item x="3327"/>
        <item x="1712"/>
        <item x="1731"/>
        <item x="3330"/>
        <item x="3842"/>
        <item x="4071"/>
        <item x="4465"/>
        <item x="2848"/>
        <item x="2222"/>
        <item x="662"/>
        <item x="4109"/>
        <item x="3982"/>
        <item x="512"/>
        <item x="1508"/>
        <item x="3477"/>
        <item x="1260"/>
        <item x="3915"/>
        <item x="556"/>
        <item x="3993"/>
        <item x="781"/>
        <item x="2733"/>
        <item x="59"/>
        <item x="1202"/>
        <item x="2067"/>
        <item x="681"/>
        <item x="3406"/>
        <item x="2356"/>
        <item x="2891"/>
        <item x="4281"/>
        <item x="1983"/>
        <item x="3158"/>
        <item x="4"/>
        <item x="1604"/>
        <item x="3295"/>
        <item x="554"/>
        <item x="4307"/>
        <item x="4354"/>
        <item x="936"/>
        <item x="824"/>
        <item x="748"/>
        <item x="418"/>
        <item x="3301"/>
        <item x="188"/>
        <item x="3093"/>
        <item x="4359"/>
        <item x="3685"/>
        <item x="1491"/>
        <item x="2436"/>
        <item x="262"/>
        <item x="1601"/>
        <item x="1575"/>
        <item x="3408"/>
        <item x="3194"/>
        <item x="288"/>
        <item x="2243"/>
        <item x="2750"/>
        <item x="4152"/>
        <item x="86"/>
        <item x="1061"/>
        <item x="39"/>
        <item x="3187"/>
        <item x="105"/>
        <item x="4094"/>
        <item x="762"/>
        <item x="1102"/>
        <item x="2907"/>
        <item x="87"/>
        <item x="2459"/>
        <item x="2167"/>
        <item x="2607"/>
        <item x="873"/>
        <item x="3841"/>
        <item x="4501"/>
        <item x="3534"/>
        <item x="3680"/>
        <item x="2137"/>
        <item x="1331"/>
        <item x="3345"/>
        <item x="298"/>
        <item x="3356"/>
        <item x="1804"/>
        <item x="1138"/>
        <item x="1195"/>
        <item x="3861"/>
        <item x="2340"/>
        <item x="3288"/>
        <item x="714"/>
        <item x="2437"/>
        <item x="2880"/>
        <item x="2072"/>
        <item x="2955"/>
        <item x="4441"/>
        <item x="3817"/>
        <item x="636"/>
        <item x="190"/>
        <item x="284"/>
        <item x="19"/>
        <item x="2671"/>
        <item x="4443"/>
        <item x="2523"/>
        <item x="3498"/>
        <item x="3216"/>
        <item x="2406"/>
        <item x="3055"/>
        <item x="3899"/>
        <item x="947"/>
        <item x="2745"/>
        <item x="2286"/>
        <item x="1905"/>
        <item x="91"/>
        <item x="3879"/>
        <item x="3336"/>
        <item x="670"/>
        <item x="1500"/>
        <item x="2632"/>
        <item x="2058"/>
        <item x="4163"/>
        <item x="3466"/>
        <item x="696"/>
        <item x="3122"/>
        <item x="2527"/>
        <item x="1178"/>
        <item x="1117"/>
        <item x="1274"/>
        <item x="2747"/>
        <item x="2720"/>
        <item x="1376"/>
        <item x="2360"/>
        <item x="3828"/>
        <item x="1609"/>
        <item x="3226"/>
        <item x="4492"/>
        <item x="1162"/>
        <item x="2471"/>
        <item x="3661"/>
        <item x="1329"/>
        <item x="1557"/>
        <item x="722"/>
        <item x="3642"/>
        <item x="4230"/>
        <item x="1279"/>
        <item x="3594"/>
        <item x="1527"/>
        <item x="4102"/>
        <item x="3614"/>
        <item x="1393"/>
        <item x="4010"/>
        <item x="3224"/>
        <item x="343"/>
        <item x="4023"/>
        <item x="3812"/>
        <item x="3070"/>
        <item x="617"/>
        <item x="2"/>
        <item x="430"/>
        <item x="1864"/>
        <item x="2920"/>
        <item x="1300"/>
        <item x="3927"/>
        <item x="2563"/>
        <item x="2992"/>
        <item x="2448"/>
        <item x="2829"/>
        <item x="3604"/>
        <item x="914"/>
        <item x="2808"/>
        <item x="3010"/>
        <item x="2121"/>
        <item x="1800"/>
        <item x="3354"/>
        <item x="3998"/>
        <item x="3936"/>
        <item x="4308"/>
        <item x="1366"/>
        <item x="2068"/>
        <item x="626"/>
        <item x="3025"/>
        <item x="2995"/>
        <item x="2997"/>
        <item x="1405"/>
        <item x="1678"/>
        <item x="3543"/>
        <item x="3830"/>
        <item x="3054"/>
        <item x="2382"/>
        <item x="3331"/>
        <item x="872"/>
        <item x="3670"/>
        <item x="1562"/>
        <item x="3082"/>
        <item x="4325"/>
        <item x="2659"/>
        <item x="3382"/>
        <item x="918"/>
        <item x="3401"/>
        <item x="4256"/>
        <item x="3891"/>
        <item x="2701"/>
        <item x="3430"/>
        <item x="2731"/>
        <item x="1053"/>
        <item x="2689"/>
        <item x="622"/>
        <item x="4486"/>
        <item x="4476"/>
        <item x="890"/>
        <item x="3371"/>
        <item x="1984"/>
        <item x="2388"/>
        <item x="959"/>
        <item x="3745"/>
        <item x="1616"/>
        <item x="3111"/>
        <item x="3802"/>
        <item x="1613"/>
        <item x="1337"/>
        <item x="4329"/>
        <item x="3788"/>
        <item x="1204"/>
        <item x="2595"/>
        <item x="2709"/>
        <item x="2210"/>
        <item x="4004"/>
        <item x="2297"/>
        <item x="4266"/>
        <item x="179"/>
        <item x="4377"/>
        <item x="3234"/>
        <item x="3370"/>
        <item x="1211"/>
        <item x="600"/>
        <item x="1917"/>
        <item x="4409"/>
        <item x="2759"/>
        <item x="2451"/>
        <item x="3240"/>
        <item x="1311"/>
        <item x="3059"/>
        <item x="948"/>
        <item x="3618"/>
        <item x="2391"/>
        <item x="3110"/>
        <item x="1826"/>
        <item x="1839"/>
        <item x="2871"/>
        <item x="4426"/>
        <item x="4078"/>
        <item x="4240"/>
        <item x="1614"/>
        <item x="3623"/>
        <item x="2025"/>
        <item x="2184"/>
        <item x="1423"/>
        <item x="4244"/>
        <item x="4257"/>
        <item x="122"/>
        <item x="2879"/>
        <item x="2031"/>
        <item x="4190"/>
        <item x="2430"/>
        <item x="1895"/>
        <item x="3546"/>
        <item x="4452"/>
        <item x="731"/>
        <item x="3125"/>
        <item x="4068"/>
        <item x="1989"/>
        <item x="3152"/>
        <item x="3244"/>
        <item x="4497"/>
        <item x="921"/>
        <item x="3081"/>
        <item x="1437"/>
        <item x="4213"/>
        <item x="3019"/>
        <item x="2251"/>
        <item x="1372"/>
        <item x="1357"/>
        <item x="4144"/>
        <item x="1823"/>
        <item x="2414"/>
        <item x="1716"/>
        <item x="1913"/>
        <item x="4352"/>
        <item x="4421"/>
        <item x="602"/>
        <item x="3626"/>
        <item x="1381"/>
        <item x="3309"/>
        <item x="1853"/>
        <item x="3201"/>
        <item x="2122"/>
        <item x="2564"/>
        <item x="2440"/>
        <item x="2140"/>
        <item x="882"/>
        <item x="2190"/>
        <item x="1654"/>
        <item x="1702"/>
        <item x="2214"/>
        <item x="2840"/>
        <item x="114"/>
        <item x="827"/>
        <item x="3139"/>
        <item x="3291"/>
        <item x="866"/>
        <item x="2649"/>
        <item x="3535"/>
        <item x="1727"/>
        <item x="652"/>
        <item x="4267"/>
        <item x="1733"/>
        <item x="2163"/>
        <item x="1637"/>
        <item x="3935"/>
        <item x="252"/>
        <item x="1692"/>
        <item x="3722"/>
        <item x="2890"/>
        <item x="2993"/>
        <item x="3688"/>
        <item x="793"/>
        <item x="1802"/>
        <item x="1920"/>
        <item x="4167"/>
        <item x="2524"/>
        <item x="4054"/>
        <item x="241"/>
        <item x="2898"/>
        <item x="3716"/>
        <item x="2103"/>
        <item x="389"/>
        <item x="1001"/>
        <item x="2213"/>
        <item x="826"/>
        <item x="3758"/>
        <item x="4335"/>
        <item x="3528"/>
        <item x="2760"/>
        <item x="2630"/>
        <item x="3615"/>
        <item x="2269"/>
        <item x="4412"/>
        <item x="3508"/>
        <item x="2911"/>
        <item x="1050"/>
        <item x="4363"/>
        <item x="43"/>
        <item x="3323"/>
        <item x="962"/>
        <item x="1276"/>
        <item x="4321"/>
        <item x="1997"/>
        <item x="1231"/>
        <item x="3074"/>
        <item x="795"/>
        <item x="3558"/>
        <item x="4020"/>
        <item x="4399"/>
        <item x="2152"/>
        <item x="32"/>
        <item x="2672"/>
        <item x="3217"/>
        <item x="4062"/>
        <item x="734"/>
        <item x="719"/>
        <item x="3627"/>
        <item x="2138"/>
        <item x="3731"/>
        <item x="2822"/>
        <item x="2573"/>
        <item x="2461"/>
        <item x="705"/>
        <item x="2753"/>
        <item x="523"/>
        <item x="3541"/>
        <item x="4301"/>
        <item x="3870"/>
        <item x="3897"/>
        <item x="765"/>
        <item x="1656"/>
        <item x="581"/>
        <item x="1831"/>
        <item x="1818"/>
        <item x="3138"/>
        <item x="1482"/>
        <item x="2591"/>
        <item x="4275"/>
        <item x="1621"/>
        <item x="1707"/>
        <item x="1316"/>
        <item x="3649"/>
        <item x="2041"/>
        <item x="7"/>
        <item x="2951"/>
        <item x="4171"/>
        <item x="3044"/>
        <item x="3071"/>
        <item x="3360"/>
        <item x="2291"/>
        <item x="2079"/>
        <item x="3369"/>
        <item x="3016"/>
        <item x="2996"/>
        <item x="1665"/>
        <item x="2621"/>
        <item x="1954"/>
        <item x="2175"/>
        <item x="2377"/>
        <item x="2656"/>
        <item x="277"/>
        <item x="1743"/>
        <item x="4435"/>
        <item x="2446"/>
        <item x="2593"/>
        <item x="1344"/>
        <item x="4503"/>
        <item x="3988"/>
        <item x="3437"/>
        <item x="497"/>
        <item x="490"/>
        <item x="4324"/>
        <item x="1811"/>
        <item x="3286"/>
        <item x="1622"/>
        <item x="1075"/>
        <item x="4236"/>
        <item x="345"/>
        <item x="2700"/>
        <item x="2884"/>
        <item x="2610"/>
        <item x="200"/>
        <item x="2903"/>
        <item x="4239"/>
        <item x="3034"/>
        <item x="4252"/>
        <item x="2240"/>
        <item x="4445"/>
        <item x="1452"/>
        <item x="1154"/>
        <item x="3844"/>
        <item x="451"/>
        <item x="1518"/>
        <item x="1399"/>
        <item x="2661"/>
        <item x="1751"/>
        <item x="1458"/>
        <item x="2985"/>
        <item x="3177"/>
        <item x="558"/>
        <item x="4200"/>
        <item x="1460"/>
        <item x="1740"/>
        <item x="883"/>
        <item x="2854"/>
        <item x="1597"/>
        <item x="3488"/>
        <item x="2612"/>
        <item x="1724"/>
        <item x="229"/>
        <item x="2128"/>
        <item x="3353"/>
        <item x="593"/>
        <item x="3179"/>
        <item x="1284"/>
        <item x="2828"/>
        <item x="141"/>
        <item x="2450"/>
        <item x="1020"/>
        <item x="983"/>
        <item x="3474"/>
        <item x="945"/>
        <item x="1605"/>
        <item x="3553"/>
        <item x="2212"/>
        <item x="3095"/>
        <item x="744"/>
        <item x="1317"/>
        <item x="2056"/>
        <item x="2303"/>
        <item x="3660"/>
        <item x="1869"/>
        <item x="2321"/>
        <item x="1644"/>
        <item x="3675"/>
        <item x="2916"/>
        <item x="1223"/>
        <item x="4268"/>
        <item x="3303"/>
        <item x="2093"/>
        <item x="4234"/>
        <item x="3167"/>
        <item x="2416"/>
        <item x="3088"/>
        <item x="3825"/>
        <item x="1184"/>
        <item x="1667"/>
        <item x="3727"/>
        <item x="1939"/>
        <item x="3006"/>
        <item x="789"/>
        <item x="3039"/>
        <item x="592"/>
        <item x="3212"/>
        <item x="4408"/>
        <item x="3575"/>
        <item x="4318"/>
        <item x="2773"/>
        <item x="2528"/>
        <item x="4090"/>
        <item x="3049"/>
        <item x="3770"/>
        <item x="2424"/>
        <item x="3561"/>
        <item x="1169"/>
        <item x="2442"/>
        <item x="1729"/>
        <item x="2921"/>
        <item x="880"/>
        <item x="3413"/>
        <item x="340"/>
        <item x="2135"/>
        <item x="1082"/>
        <item x="1855"/>
        <item x="3472"/>
        <item x="1299"/>
        <item x="671"/>
        <item x="2384"/>
        <item t="default"/>
      </items>
    </pivotField>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Sum of Profit" fld="16" baseField="0" baseItem="0" numFmtId="44"/>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70625-2E8B-4B30-AC4A-4496B70F030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axis="axisRow"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4">
    <i>
      <x/>
    </i>
    <i>
      <x v="1"/>
    </i>
    <i>
      <x v="2"/>
    </i>
    <i t="grand">
      <x/>
    </i>
  </rowItems>
  <colItems count="1">
    <i/>
  </colItems>
  <dataFields count="1">
    <dataField name="Sum of Sales" fld="13" baseField="0" baseItem="0" numFmtId="4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C44BF-E9D5-4AE9-A7DF-18BD131D9761}"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9" firstHeaderRow="1" firstDataRow="2"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items count="4">
        <item x="2"/>
        <item x="0"/>
        <item x="1"/>
        <item t="default"/>
      </items>
    </pivotField>
    <pivotField axis="axisRow" showAll="0">
      <items count="5">
        <item x="2"/>
        <item x="1"/>
        <item x="0"/>
        <item x="3"/>
        <item t="default"/>
      </items>
    </pivotField>
    <pivotField showAll="0"/>
    <pivotField showAll="0"/>
    <pivotField showAll="0"/>
    <pivotField axis="axisCol"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pivotField numFmtId="10" showAll="0"/>
    <pivotField showAll="0"/>
    <pivotField showAll="0"/>
    <pivotField showAll="0" defaultSubtotal="0"/>
    <pivotField showAll="0" defaultSubtotal="0">
      <items count="5">
        <item x="0"/>
        <item x="1"/>
        <item x="2"/>
        <item x="3"/>
        <item x="4"/>
      </items>
    </pivotField>
  </pivotFields>
  <rowFields count="1">
    <field x="6"/>
  </rowFields>
  <rowItems count="5">
    <i>
      <x/>
    </i>
    <i>
      <x v="1"/>
    </i>
    <i>
      <x v="2"/>
    </i>
    <i>
      <x v="3"/>
    </i>
    <i t="grand">
      <x/>
    </i>
  </rowItems>
  <colFields count="1">
    <field x="10"/>
  </colFields>
  <colItems count="4">
    <i>
      <x/>
    </i>
    <i>
      <x v="1"/>
    </i>
    <i>
      <x v="2"/>
    </i>
    <i t="grand">
      <x/>
    </i>
  </colItems>
  <dataFields count="1">
    <dataField name="Sum of Sales" fld="1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94E80C-371E-4736-8BEA-4FA092976A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44" showAll="0"/>
    <pivotField showAll="0"/>
    <pivotField numFmtId="9" showAll="0"/>
    <pivotField numFmtId="44" showAll="0"/>
    <pivotField showAll="0"/>
    <pivotField showAll="0"/>
    <pivotField numFmtId="10" showAll="0"/>
    <pivotField showAll="0"/>
    <pivotField showAll="0"/>
    <pivotField showAll="0" defaultSubtotal="0"/>
    <pivotField showAll="0" defaultSubtotal="0">
      <items count="5">
        <item x="0"/>
        <item x="1"/>
        <item x="2"/>
        <item x="3"/>
        <item x="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25B38F-E70D-4947-A2F0-FBF704982F2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0" firstHeaderRow="1" firstDataRow="1"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pivotField numFmtId="10"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2">
    <field x="23"/>
    <field x="2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3" baseField="0" baseItem="0" numFmtId="44"/>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891939-0AA4-4CCC-8240-7C5970808DD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24">
    <pivotField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axis="axisRow" showAll="0" measureFilter="1">
      <items count="101">
        <item x="18"/>
        <item x="35"/>
        <item x="74"/>
        <item x="1"/>
        <item x="34"/>
        <item x="86"/>
        <item x="45"/>
        <item x="39"/>
        <item x="61"/>
        <item x="41"/>
        <item x="5"/>
        <item x="36"/>
        <item x="19"/>
        <item x="12"/>
        <item x="73"/>
        <item x="85"/>
        <item x="40"/>
        <item x="77"/>
        <item x="87"/>
        <item x="50"/>
        <item x="15"/>
        <item x="92"/>
        <item x="38"/>
        <item x="64"/>
        <item x="22"/>
        <item x="90"/>
        <item x="48"/>
        <item x="16"/>
        <item x="96"/>
        <item x="24"/>
        <item x="84"/>
        <item x="25"/>
        <item x="28"/>
        <item x="0"/>
        <item x="33"/>
        <item x="52"/>
        <item x="54"/>
        <item x="49"/>
        <item x="81"/>
        <item x="26"/>
        <item x="8"/>
        <item x="75"/>
        <item x="30"/>
        <item x="55"/>
        <item x="82"/>
        <item x="29"/>
        <item x="4"/>
        <item x="67"/>
        <item x="99"/>
        <item x="65"/>
        <item x="80"/>
        <item x="46"/>
        <item x="17"/>
        <item x="70"/>
        <item x="78"/>
        <item x="60"/>
        <item x="91"/>
        <item x="89"/>
        <item x="62"/>
        <item x="95"/>
        <item x="10"/>
        <item x="76"/>
        <item x="68"/>
        <item x="63"/>
        <item x="47"/>
        <item x="7"/>
        <item x="44"/>
        <item x="88"/>
        <item x="3"/>
        <item x="72"/>
        <item x="2"/>
        <item x="21"/>
        <item x="37"/>
        <item x="97"/>
        <item x="42"/>
        <item x="59"/>
        <item x="98"/>
        <item x="6"/>
        <item x="32"/>
        <item x="56"/>
        <item x="69"/>
        <item x="20"/>
        <item x="71"/>
        <item x="53"/>
        <item x="43"/>
        <item x="51"/>
        <item x="11"/>
        <item x="27"/>
        <item x="9"/>
        <item x="66"/>
        <item x="93"/>
        <item x="57"/>
        <item x="79"/>
        <item x="83"/>
        <item x="31"/>
        <item x="58"/>
        <item x="23"/>
        <item x="94"/>
        <item x="14"/>
        <item x="13"/>
        <item t="default"/>
      </items>
    </pivotField>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pivotField numFmtId="10" showAll="0"/>
    <pivotField showAll="0"/>
    <pivotField showAll="0"/>
    <pivotField showAll="0" defaultSubtotal="0"/>
    <pivotField showAll="0" defaultSubtotal="0">
      <items count="5">
        <item x="0"/>
        <item x="1"/>
        <item x="2"/>
        <item x="3"/>
        <item x="4"/>
      </items>
    </pivotField>
  </pivotFields>
  <rowFields count="1">
    <field x="4"/>
  </rowFields>
  <rowItems count="11">
    <i>
      <x v="6"/>
    </i>
    <i>
      <x v="13"/>
    </i>
    <i>
      <x v="24"/>
    </i>
    <i>
      <x v="32"/>
    </i>
    <i>
      <x v="38"/>
    </i>
    <i>
      <x v="43"/>
    </i>
    <i>
      <x v="47"/>
    </i>
    <i>
      <x v="51"/>
    </i>
    <i>
      <x v="53"/>
    </i>
    <i>
      <x v="63"/>
    </i>
    <i t="grand">
      <x/>
    </i>
  </rowItems>
  <colItems count="1">
    <i/>
  </colItems>
  <dataFields count="1">
    <dataField name="Sum of Sales" fld="13" baseField="0" baseItem="0" numFmtId="44"/>
  </dataFields>
  <chartFormats count="2">
    <chartFormat chart="0"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ABA0D9-ED31-4A91-BF3B-677EDF31166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dataField="1" showAll="0"/>
    <pivotField numFmtId="14" showAll="0">
      <items count="732">
        <item x="194"/>
        <item x="230"/>
        <item x="375"/>
        <item x="550"/>
        <item x="693"/>
        <item x="633"/>
        <item x="630"/>
        <item x="461"/>
        <item x="721"/>
        <item x="506"/>
        <item x="211"/>
        <item x="220"/>
        <item x="573"/>
        <item x="10"/>
        <item x="585"/>
        <item x="76"/>
        <item x="148"/>
        <item x="715"/>
        <item x="50"/>
        <item x="266"/>
        <item x="146"/>
        <item x="177"/>
        <item x="662"/>
        <item x="522"/>
        <item x="339"/>
        <item x="405"/>
        <item x="331"/>
        <item x="69"/>
        <item x="286"/>
        <item x="437"/>
        <item x="355"/>
        <item x="589"/>
        <item x="136"/>
        <item x="121"/>
        <item x="270"/>
        <item x="302"/>
        <item x="608"/>
        <item x="565"/>
        <item x="491"/>
        <item x="567"/>
        <item x="319"/>
        <item x="215"/>
        <item x="179"/>
        <item x="333"/>
        <item x="622"/>
        <item x="308"/>
        <item x="541"/>
        <item x="14"/>
        <item x="303"/>
        <item x="496"/>
        <item x="301"/>
        <item x="509"/>
        <item x="294"/>
        <item x="343"/>
        <item x="280"/>
        <item x="30"/>
        <item x="408"/>
        <item x="328"/>
        <item x="566"/>
        <item x="239"/>
        <item x="185"/>
        <item x="455"/>
        <item x="363"/>
        <item x="497"/>
        <item x="588"/>
        <item x="625"/>
        <item x="356"/>
        <item x="92"/>
        <item x="399"/>
        <item x="243"/>
        <item x="489"/>
        <item x="68"/>
        <item x="223"/>
        <item x="156"/>
        <item x="629"/>
        <item x="84"/>
        <item x="382"/>
        <item x="188"/>
        <item x="719"/>
        <item x="234"/>
        <item x="407"/>
        <item x="422"/>
        <item x="113"/>
        <item x="304"/>
        <item x="253"/>
        <item x="47"/>
        <item x="615"/>
        <item x="305"/>
        <item x="624"/>
        <item x="658"/>
        <item x="108"/>
        <item x="233"/>
        <item x="204"/>
        <item x="184"/>
        <item x="75"/>
        <item x="33"/>
        <item x="242"/>
        <item x="620"/>
        <item x="347"/>
        <item x="332"/>
        <item x="614"/>
        <item x="574"/>
        <item x="720"/>
        <item x="168"/>
        <item x="515"/>
        <item x="48"/>
        <item x="670"/>
        <item x="601"/>
        <item x="349"/>
        <item x="49"/>
        <item x="516"/>
        <item x="593"/>
        <item x="371"/>
        <item x="45"/>
        <item x="366"/>
        <item x="22"/>
        <item x="310"/>
        <item x="469"/>
        <item x="464"/>
        <item x="196"/>
        <item x="62"/>
        <item x="2"/>
        <item x="309"/>
        <item x="394"/>
        <item x="119"/>
        <item x="120"/>
        <item x="558"/>
        <item x="640"/>
        <item x="451"/>
        <item x="216"/>
        <item x="463"/>
        <item x="412"/>
        <item x="494"/>
        <item x="59"/>
        <item x="428"/>
        <item x="12"/>
        <item x="102"/>
        <item x="582"/>
        <item x="590"/>
        <item x="74"/>
        <item x="729"/>
        <item x="7"/>
        <item x="534"/>
        <item x="247"/>
        <item x="548"/>
        <item x="444"/>
        <item x="378"/>
        <item x="532"/>
        <item x="473"/>
        <item x="613"/>
        <item x="123"/>
        <item x="320"/>
        <item x="418"/>
        <item x="562"/>
        <item x="52"/>
        <item x="390"/>
        <item x="518"/>
        <item x="650"/>
        <item x="178"/>
        <item x="713"/>
        <item x="16"/>
        <item x="728"/>
        <item x="70"/>
        <item x="377"/>
        <item x="295"/>
        <item x="274"/>
        <item x="364"/>
        <item x="604"/>
        <item x="344"/>
        <item x="140"/>
        <item x="424"/>
        <item x="460"/>
        <item x="583"/>
        <item x="400"/>
        <item x="192"/>
        <item x="227"/>
        <item x="284"/>
        <item x="265"/>
        <item x="610"/>
        <item x="701"/>
        <item x="680"/>
        <item x="606"/>
        <item x="27"/>
        <item x="116"/>
        <item x="272"/>
        <item x="714"/>
        <item x="490"/>
        <item x="487"/>
        <item x="316"/>
        <item x="122"/>
        <item x="383"/>
        <item x="711"/>
        <item x="385"/>
        <item x="39"/>
        <item x="448"/>
        <item x="152"/>
        <item x="724"/>
        <item x="325"/>
        <item x="251"/>
        <item x="40"/>
        <item x="681"/>
        <item x="335"/>
        <item x="260"/>
        <item x="342"/>
        <item x="203"/>
        <item x="207"/>
        <item x="433"/>
        <item x="708"/>
        <item x="722"/>
        <item x="297"/>
        <item x="634"/>
        <item x="678"/>
        <item x="510"/>
        <item x="552"/>
        <item x="312"/>
        <item x="568"/>
        <item x="517"/>
        <item x="296"/>
        <item x="288"/>
        <item x="416"/>
        <item x="64"/>
        <item x="237"/>
        <item x="267"/>
        <item x="519"/>
        <item x="244"/>
        <item x="672"/>
        <item x="298"/>
        <item x="222"/>
        <item x="553"/>
        <item x="72"/>
        <item x="134"/>
        <item x="206"/>
        <item x="557"/>
        <item x="725"/>
        <item x="256"/>
        <item x="372"/>
        <item x="261"/>
        <item x="679"/>
        <item x="429"/>
        <item x="127"/>
        <item x="112"/>
        <item x="426"/>
        <item x="43"/>
        <item x="311"/>
        <item x="659"/>
        <item x="694"/>
        <item x="475"/>
        <item x="324"/>
        <item x="212"/>
        <item x="472"/>
        <item x="571"/>
        <item x="197"/>
        <item x="77"/>
        <item x="89"/>
        <item x="53"/>
        <item x="616"/>
        <item x="687"/>
        <item x="716"/>
        <item x="598"/>
        <item x="293"/>
        <item x="370"/>
        <item x="396"/>
        <item x="258"/>
        <item x="135"/>
        <item x="180"/>
        <item x="632"/>
        <item x="443"/>
        <item x="479"/>
        <item x="577"/>
        <item x="46"/>
        <item x="67"/>
        <item x="154"/>
        <item x="392"/>
        <item x="290"/>
        <item x="283"/>
        <item x="539"/>
        <item x="512"/>
        <item x="78"/>
        <item x="101"/>
        <item x="419"/>
        <item x="8"/>
        <item x="647"/>
        <item x="264"/>
        <item x="190"/>
        <item x="165"/>
        <item x="96"/>
        <item x="367"/>
        <item x="656"/>
        <item x="397"/>
        <item x="268"/>
        <item x="524"/>
        <item x="60"/>
        <item x="707"/>
        <item x="654"/>
        <item x="458"/>
        <item x="595"/>
        <item x="32"/>
        <item x="696"/>
        <item x="173"/>
        <item x="480"/>
        <item x="477"/>
        <item x="282"/>
        <item x="599"/>
        <item x="131"/>
        <item x="13"/>
        <item x="697"/>
        <item x="44"/>
        <item x="389"/>
        <item x="523"/>
        <item x="42"/>
        <item x="189"/>
        <item x="528"/>
        <item x="93"/>
        <item x="250"/>
        <item x="453"/>
        <item x="626"/>
        <item x="457"/>
        <item x="476"/>
        <item x="106"/>
        <item x="586"/>
        <item x="157"/>
        <item x="218"/>
        <item x="470"/>
        <item x="254"/>
        <item x="130"/>
        <item x="209"/>
        <item x="255"/>
        <item x="526"/>
        <item x="341"/>
        <item x="482"/>
        <item x="454"/>
        <item x="447"/>
        <item x="663"/>
        <item x="560"/>
        <item x="592"/>
        <item x="66"/>
        <item x="644"/>
        <item x="163"/>
        <item x="676"/>
        <item x="171"/>
        <item x="289"/>
        <item x="354"/>
        <item x="9"/>
        <item x="421"/>
        <item x="597"/>
        <item x="95"/>
        <item x="667"/>
        <item x="6"/>
        <item x="611"/>
        <item x="561"/>
        <item x="292"/>
        <item x="82"/>
        <item x="191"/>
        <item x="434"/>
        <item x="546"/>
        <item x="677"/>
        <item x="269"/>
        <item x="182"/>
        <item x="31"/>
        <item x="685"/>
        <item x="591"/>
        <item x="484"/>
        <item x="125"/>
        <item x="262"/>
        <item x="202"/>
        <item x="271"/>
        <item x="587"/>
        <item x="58"/>
        <item x="706"/>
        <item x="327"/>
        <item x="635"/>
        <item x="563"/>
        <item x="691"/>
        <item x="158"/>
        <item x="315"/>
        <item x="580"/>
        <item x="359"/>
        <item x="483"/>
        <item x="214"/>
        <item x="669"/>
        <item x="417"/>
        <item x="723"/>
        <item x="536"/>
        <item x="576"/>
        <item x="277"/>
        <item x="287"/>
        <item x="104"/>
        <item x="19"/>
        <item x="195"/>
        <item x="627"/>
        <item x="525"/>
        <item x="330"/>
        <item x="161"/>
        <item x="226"/>
        <item x="208"/>
        <item x="321"/>
        <item x="467"/>
        <item x="641"/>
        <item x="409"/>
        <item x="318"/>
        <item x="692"/>
        <item x="201"/>
        <item x="97"/>
        <item x="609"/>
        <item x="674"/>
        <item x="313"/>
        <item x="11"/>
        <item x="682"/>
        <item x="160"/>
        <item x="353"/>
        <item x="275"/>
        <item x="603"/>
        <item x="219"/>
        <item x="137"/>
        <item x="703"/>
        <item x="498"/>
        <item x="600"/>
        <item x="358"/>
        <item x="252"/>
        <item x="653"/>
        <item x="18"/>
        <item x="345"/>
        <item x="602"/>
        <item x="555"/>
        <item x="145"/>
        <item x="686"/>
        <item x="683"/>
        <item x="668"/>
        <item x="217"/>
        <item x="55"/>
        <item x="596"/>
        <item x="569"/>
        <item x="648"/>
        <item x="386"/>
        <item x="420"/>
        <item x="238"/>
        <item x="671"/>
        <item x="638"/>
        <item x="176"/>
        <item x="636"/>
        <item x="503"/>
        <item x="228"/>
        <item x="465"/>
        <item x="73"/>
        <item x="376"/>
        <item x="393"/>
        <item x="631"/>
        <item x="652"/>
        <item x="362"/>
        <item x="221"/>
        <item x="83"/>
        <item x="537"/>
        <item x="3"/>
        <item x="594"/>
        <item x="224"/>
        <item x="61"/>
        <item x="193"/>
        <item x="415"/>
        <item x="442"/>
        <item x="538"/>
        <item x="374"/>
        <item x="29"/>
        <item x="717"/>
        <item x="446"/>
        <item x="411"/>
        <item x="56"/>
        <item x="138"/>
        <item x="105"/>
        <item x="5"/>
        <item x="210"/>
        <item x="440"/>
        <item x="702"/>
        <item x="570"/>
        <item x="21"/>
        <item x="533"/>
        <item x="423"/>
        <item x="499"/>
        <item x="607"/>
        <item x="114"/>
        <item x="527"/>
        <item x="655"/>
        <item x="94"/>
        <item x="529"/>
        <item x="521"/>
        <item x="225"/>
        <item x="317"/>
        <item x="100"/>
        <item x="643"/>
        <item x="452"/>
        <item x="657"/>
        <item x="338"/>
        <item x="689"/>
        <item x="285"/>
        <item x="231"/>
        <item x="395"/>
        <item x="544"/>
        <item x="373"/>
        <item x="379"/>
        <item x="80"/>
        <item x="695"/>
        <item x="726"/>
        <item x="25"/>
        <item x="545"/>
        <item x="618"/>
        <item x="530"/>
        <item x="551"/>
        <item x="645"/>
        <item x="710"/>
        <item x="172"/>
        <item x="365"/>
        <item x="665"/>
        <item x="153"/>
        <item x="709"/>
        <item x="51"/>
        <item x="36"/>
        <item x="299"/>
        <item x="430"/>
        <item x="307"/>
        <item x="369"/>
        <item x="514"/>
        <item x="79"/>
        <item x="578"/>
        <item x="584"/>
        <item x="360"/>
        <item x="346"/>
        <item x="174"/>
        <item x="263"/>
        <item x="666"/>
        <item x="20"/>
        <item x="37"/>
        <item x="246"/>
        <item x="511"/>
        <item x="404"/>
        <item x="628"/>
        <item x="554"/>
        <item x="276"/>
        <item x="329"/>
        <item x="150"/>
        <item x="637"/>
        <item x="149"/>
        <item x="705"/>
        <item x="110"/>
        <item x="730"/>
        <item x="198"/>
        <item x="450"/>
        <item x="605"/>
        <item x="357"/>
        <item x="531"/>
        <item x="4"/>
        <item x="170"/>
        <item x="361"/>
        <item x="132"/>
        <item x="259"/>
        <item x="351"/>
        <item x="142"/>
        <item x="661"/>
        <item x="478"/>
        <item x="24"/>
        <item x="664"/>
        <item x="1"/>
        <item x="617"/>
        <item x="278"/>
        <item x="38"/>
        <item x="187"/>
        <item x="117"/>
        <item x="581"/>
        <item x="398"/>
        <item x="241"/>
        <item x="107"/>
        <item x="183"/>
        <item x="326"/>
        <item x="141"/>
        <item x="495"/>
        <item x="91"/>
        <item x="535"/>
        <item x="109"/>
        <item x="547"/>
        <item x="425"/>
        <item x="248"/>
        <item x="441"/>
        <item x="245"/>
        <item x="718"/>
        <item x="549"/>
        <item x="439"/>
        <item x="513"/>
        <item x="144"/>
        <item x="520"/>
        <item x="273"/>
        <item x="323"/>
        <item x="651"/>
        <item x="0"/>
        <item x="436"/>
        <item x="232"/>
        <item x="151"/>
        <item x="87"/>
        <item x="199"/>
        <item x="306"/>
        <item x="111"/>
        <item x="133"/>
        <item x="235"/>
        <item x="579"/>
        <item x="462"/>
        <item x="186"/>
        <item x="646"/>
        <item x="572"/>
        <item x="380"/>
        <item x="690"/>
        <item x="449"/>
        <item x="26"/>
        <item x="471"/>
        <item x="147"/>
        <item x="124"/>
        <item x="559"/>
        <item x="99"/>
        <item x="698"/>
        <item x="86"/>
        <item x="143"/>
        <item x="35"/>
        <item x="85"/>
        <item x="337"/>
        <item x="486"/>
        <item x="432"/>
        <item x="427"/>
        <item x="81"/>
        <item x="249"/>
        <item x="162"/>
        <item x="612"/>
        <item x="540"/>
        <item x="368"/>
        <item x="488"/>
        <item x="340"/>
        <item x="314"/>
        <item x="391"/>
        <item x="169"/>
        <item x="414"/>
        <item x="445"/>
        <item x="63"/>
        <item x="336"/>
        <item x="129"/>
        <item x="23"/>
        <item x="704"/>
        <item x="57"/>
        <item x="493"/>
        <item x="431"/>
        <item x="501"/>
        <item x="575"/>
        <item x="492"/>
        <item x="673"/>
        <item x="387"/>
        <item x="175"/>
        <item x="240"/>
        <item x="281"/>
        <item x="542"/>
        <item x="438"/>
        <item x="699"/>
        <item x="164"/>
        <item x="621"/>
        <item x="413"/>
        <item x="403"/>
        <item x="459"/>
        <item x="28"/>
        <item x="564"/>
        <item x="200"/>
        <item x="502"/>
        <item x="381"/>
        <item x="54"/>
        <item x="481"/>
        <item x="291"/>
        <item x="456"/>
        <item x="619"/>
        <item x="507"/>
        <item x="348"/>
        <item x="504"/>
        <item x="410"/>
        <item x="675"/>
        <item x="126"/>
        <item x="401"/>
        <item x="649"/>
        <item x="166"/>
        <item x="257"/>
        <item x="115"/>
        <item x="402"/>
        <item x="334"/>
        <item x="727"/>
        <item x="279"/>
        <item x="508"/>
        <item x="41"/>
        <item x="159"/>
        <item x="205"/>
        <item x="505"/>
        <item x="118"/>
        <item x="700"/>
        <item x="213"/>
        <item x="103"/>
        <item x="34"/>
        <item x="181"/>
        <item x="466"/>
        <item x="139"/>
        <item x="352"/>
        <item x="90"/>
        <item x="556"/>
        <item x="639"/>
        <item x="98"/>
        <item x="500"/>
        <item x="155"/>
        <item x="435"/>
        <item x="468"/>
        <item x="65"/>
        <item x="712"/>
        <item x="684"/>
        <item x="167"/>
        <item x="384"/>
        <item x="406"/>
        <item x="71"/>
        <item x="300"/>
        <item x="543"/>
        <item x="128"/>
        <item x="229"/>
        <item x="88"/>
        <item x="485"/>
        <item x="642"/>
        <item x="623"/>
        <item x="660"/>
        <item x="322"/>
        <item x="388"/>
        <item x="688"/>
        <item x="474"/>
        <item x="350"/>
        <item x="15"/>
        <item x="236"/>
        <item x="17"/>
        <item t="default"/>
      </items>
    </pivotField>
    <pivotField numFmtId="14" showAll="0"/>
    <pivotField showAll="0"/>
    <pivotField showAll="0"/>
    <pivotField showAll="0"/>
    <pivotField showAll="0"/>
    <pivotField showAll="0"/>
    <pivotField showAll="0"/>
    <pivotField showAll="0"/>
    <pivotField showAll="0"/>
    <pivotField showAll="0"/>
    <pivotField showAll="0"/>
    <pivotField numFmtId="44" showAll="0"/>
    <pivotField showAll="0"/>
    <pivotField numFmtId="9" showAll="0"/>
    <pivotField numFmtId="44" showAll="0"/>
    <pivotField showAll="0"/>
    <pivotField showAll="0"/>
    <pivotField numFmtId="10" showAll="0"/>
    <pivotField showAll="0"/>
    <pivotField showAll="0"/>
    <pivotField showAll="0" defaultSubtotal="0"/>
    <pivotField showAll="0" defaultSubtotal="0">
      <items count="5">
        <item x="0"/>
        <item x="1"/>
        <item x="2"/>
        <item x="3"/>
        <item x="4"/>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1A35C7-FB5F-43B9-92AD-AE1AA5A9C30D}" sourceName="Region">
  <pivotTables>
    <pivotTable tabId="24" name="PivotTable7"/>
    <pivotTable tabId="29" name="PivotTable9"/>
    <pivotTable tabId="17" name="PivotTable1"/>
    <pivotTable tabId="19" name="PivotTable2"/>
    <pivotTable tabId="23" name="PivotTable6"/>
    <pivotTable tabId="20" name="PivotTable3"/>
    <pivotTable tabId="30" name="PivotTable10"/>
  </pivotTables>
  <data>
    <tabular pivotCacheId="41815744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E2EE25-F8B3-4673-978B-F03D01369768}" sourceName="Segment">
  <pivotTables>
    <pivotTable tabId="24" name="PivotTable7"/>
    <pivotTable tabId="29" name="PivotTable9"/>
    <pivotTable tabId="17" name="PivotTable1"/>
    <pivotTable tabId="19" name="PivotTable2"/>
    <pivotTable tabId="23" name="PivotTable6"/>
    <pivotTable tabId="20" name="PivotTable3"/>
    <pivotTable tabId="30" name="PivotTable10"/>
  </pivotTables>
  <data>
    <tabular pivotCacheId="41815744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176644-9FC4-4537-8FFF-F25C0EFEB408}" sourceName="Category">
  <pivotTables>
    <pivotTable tabId="24" name="PivotTable7"/>
    <pivotTable tabId="29" name="PivotTable9"/>
    <pivotTable tabId="17" name="PivotTable1"/>
    <pivotTable tabId="19" name="PivotTable2"/>
    <pivotTable tabId="23" name="PivotTable6"/>
    <pivotTable tabId="20" name="PivotTable3"/>
    <pivotTable tabId="30" name="PivotTable10"/>
  </pivotTables>
  <data>
    <tabular pivotCacheId="4181574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40C746-4304-4F05-82F8-27FACC55A336}" cache="Slicer_Region" caption="Region" rowHeight="241300"/>
  <slicer name="Segment" xr10:uid="{2E14ADF7-EEFE-4006-863F-72F3E793D6B1}" cache="Slicer_Segment" caption="Segment" rowHeight="241300"/>
  <slicer name="Category" xr10:uid="{1D32A7CD-0897-4912-9098-3C29E033E97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91FEC-CB66-4A8B-8C53-46C481A38D85}" name="SALESDATA" displayName="SALESDATA" ref="A1:V5001" totalsRowShown="0">
  <tableColumns count="22">
    <tableColumn id="1" xr3:uid="{7C9AB7AF-54C9-49FC-84A6-404F0D8B7EDD}" name="Order ID"/>
    <tableColumn id="2" xr3:uid="{3C9E9176-4339-40F8-AF4C-E11668B2B49E}" name="Order Date" dataDxfId="8"/>
    <tableColumn id="3" xr3:uid="{DDF11E52-B0F8-4686-BC39-C43339D276E3}" name="Ship Date" dataDxfId="7"/>
    <tableColumn id="4" xr3:uid="{09D1AF6E-D5A3-4AA3-AD02-5AD20FC0593B}" name="Customer ID"/>
    <tableColumn id="5" xr3:uid="{1472815C-9D6D-4686-9704-1C2C7EC6E28A}" name="Customer Name"/>
    <tableColumn id="6" xr3:uid="{C39D0F91-A4F8-44C2-A644-8C7ECCB8F85E}" name="Segment"/>
    <tableColumn id="7" xr3:uid="{F5804D57-5F4B-4001-806A-CDED4DF848E5}" name="Region"/>
    <tableColumn id="8" xr3:uid="{0796FD61-5ADC-4333-A7EC-C80752B3A75B}" name="State"/>
    <tableColumn id="9" xr3:uid="{09C3D06A-E1A3-4875-B398-CADAC2BFFC19}" name="City"/>
    <tableColumn id="10" xr3:uid="{1B3858D2-0BAD-4FA8-9AD2-FBC9E2B754DE}" name="Product ID"/>
    <tableColumn id="11" xr3:uid="{CC6AC65A-272B-482C-B4FC-B9657B9F2DBC}" name="Category"/>
    <tableColumn id="12" xr3:uid="{0FED0BE6-1033-4DDC-8F86-AB62A895D6E5}" name="Sub-Category"/>
    <tableColumn id="13" xr3:uid="{985D3B4A-5691-4C55-9902-560BD047208A}" name="Product Name"/>
    <tableColumn id="14" xr3:uid="{565332B1-43A8-44AC-B5C8-4BC966C4A033}" name="Sales" dataDxfId="6"/>
    <tableColumn id="15" xr3:uid="{0565B477-75C4-4B09-BF3D-000024533150}" name="Quantity"/>
    <tableColumn id="16" xr3:uid="{577ABD6D-8C81-4EFC-8862-246E910A2F65}" name="Discount" dataCellStyle="Percent"/>
    <tableColumn id="17" xr3:uid="{47E891BB-1921-4737-8048-B4EB30CD1BF7}" name="Profit" dataDxfId="5"/>
    <tableColumn id="18" xr3:uid="{B2609931-C6CE-46A3-8D0F-A758D3E9408A}" name="YEAR" dataDxfId="4">
      <calculatedColumnFormula>YEAR(B2)</calculatedColumnFormula>
    </tableColumn>
    <tableColumn id="19" xr3:uid="{4A1EB963-B661-45D8-9BCC-7C30AD7D8BC4}" name="MONTH" dataDxfId="3">
      <calculatedColumnFormula>TEXT(B2,"mmmm")</calculatedColumnFormula>
    </tableColumn>
    <tableColumn id="20" xr3:uid="{D1766E19-BDEE-4193-BC3B-B37B8405ADBB}" name="PROFIT MARGIN(%)" dataDxfId="2">
      <calculatedColumnFormula>Q2/N2</calculatedColumnFormula>
    </tableColumn>
    <tableColumn id="21" xr3:uid="{8276EC34-97FD-47ED-997D-2B11E70A2BC3}" name="Profit Status" dataDxfId="1">
      <calculatedColumnFormula>IF(Q2&gt;0,"Profit","Loss")</calculatedColumnFormula>
    </tableColumn>
    <tableColumn id="22" xr3:uid="{D95063C1-7092-44E7-962C-1781932FBCF0}" name="ORDER SIZE" dataDxfId="0">
      <calculatedColumnFormula>IF(N2&gt;1000,"Large Order","Small Order")</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5C3D9A-92A2-4BF5-9D88-EDCF5F1DB3E0}" name="Table2" displayName="Table2" ref="A1:C102" totalsRowShown="0">
  <autoFilter ref="A1:C102" xr:uid="{AA5C3D9A-92A2-4BF5-9D88-EDCF5F1DB3E0}"/>
  <tableColumns count="3">
    <tableColumn id="1" xr3:uid="{C5F78E1F-5192-40C2-B701-860C0A79555A}" name="Column1"/>
    <tableColumn id="2" xr3:uid="{B267FF74-B7A4-4A1A-BE23-10B7CEA42781}" name="Column2"/>
    <tableColumn id="3" xr3:uid="{B35BC4A4-FD92-45B2-99ED-27C775464260}" name="Column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22BCAA-8E69-4B2C-9AFE-F1E39FA8D3F9}" sourceName="Order Date">
  <pivotTables>
    <pivotTable tabId="23" name="PivotTable6"/>
  </pivotTables>
  <state minimalRefreshVersion="6" lastRefreshVersion="6" pivotCacheId="41815744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FC6752-C1D3-49F3-9A33-4C96F26BBBED}" cache="NativeTimeline_Order_Date" caption="Order Date" level="2" selectionLevel="2" scrollPosition="2023-02-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D4F39-FF67-4EB9-ACF4-C38BF110993D}">
  <dimension ref="A3:B8"/>
  <sheetViews>
    <sheetView workbookViewId="0">
      <selection activeCell="A6" sqref="A6"/>
    </sheetView>
  </sheetViews>
  <sheetFormatPr defaultRowHeight="14.5" x14ac:dyDescent="0.35"/>
  <cols>
    <col min="1" max="1" width="12.36328125" bestFit="1" customWidth="1"/>
    <col min="2" max="2" width="13.1796875" bestFit="1" customWidth="1"/>
  </cols>
  <sheetData>
    <row r="3" spans="1:2" x14ac:dyDescent="0.35">
      <c r="A3" s="26" t="s">
        <v>5310</v>
      </c>
      <c r="B3" t="s">
        <v>5312</v>
      </c>
    </row>
    <row r="4" spans="1:2" x14ac:dyDescent="0.35">
      <c r="A4" s="27" t="s">
        <v>49</v>
      </c>
      <c r="B4" s="28">
        <v>1274916.6500000006</v>
      </c>
    </row>
    <row r="5" spans="1:2" x14ac:dyDescent="0.35">
      <c r="A5" s="27" t="s">
        <v>39</v>
      </c>
      <c r="B5" s="28">
        <v>1268981.0700000012</v>
      </c>
    </row>
    <row r="6" spans="1:2" x14ac:dyDescent="0.35">
      <c r="A6" s="27" t="s">
        <v>21</v>
      </c>
      <c r="B6" s="28">
        <v>1250820.439999999</v>
      </c>
    </row>
    <row r="7" spans="1:2" x14ac:dyDescent="0.35">
      <c r="A7" s="27" t="s">
        <v>78</v>
      </c>
      <c r="B7" s="28">
        <v>1275743.3199999991</v>
      </c>
    </row>
    <row r="8" spans="1:2" x14ac:dyDescent="0.35">
      <c r="A8" s="27" t="s">
        <v>5311</v>
      </c>
      <c r="B8" s="28">
        <v>5070461.4799999995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756F4-6E19-4E23-955A-2D983787532C}">
  <dimension ref="A3:B7"/>
  <sheetViews>
    <sheetView workbookViewId="0">
      <selection activeCell="B7" sqref="A7:B7"/>
    </sheetView>
  </sheetViews>
  <sheetFormatPr defaultRowHeight="14.5" x14ac:dyDescent="0.35"/>
  <cols>
    <col min="1" max="1" width="13.1796875" bestFit="1" customWidth="1"/>
    <col min="2" max="2" width="12.1796875" bestFit="1" customWidth="1"/>
  </cols>
  <sheetData>
    <row r="3" spans="1:2" x14ac:dyDescent="0.35">
      <c r="A3" s="26" t="s">
        <v>5310</v>
      </c>
      <c r="B3" t="s">
        <v>5313</v>
      </c>
    </row>
    <row r="4" spans="1:2" x14ac:dyDescent="0.35">
      <c r="A4" s="27" t="s">
        <v>42</v>
      </c>
      <c r="B4" s="3">
        <v>243115.8799999998</v>
      </c>
    </row>
    <row r="5" spans="1:2" x14ac:dyDescent="0.35">
      <c r="A5" s="27" t="s">
        <v>25</v>
      </c>
      <c r="B5" s="3">
        <v>240901.95999999973</v>
      </c>
    </row>
    <row r="6" spans="1:2" x14ac:dyDescent="0.35">
      <c r="A6" s="27" t="s">
        <v>33</v>
      </c>
      <c r="B6" s="3">
        <v>248427.49000000005</v>
      </c>
    </row>
    <row r="7" spans="1:2" x14ac:dyDescent="0.35">
      <c r="A7" s="27" t="s">
        <v>5311</v>
      </c>
      <c r="B7" s="3">
        <v>732445.32999999961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9E6F0-DE8E-4BEB-A30D-98692C5A1DA5}">
  <dimension ref="A3:B7"/>
  <sheetViews>
    <sheetView workbookViewId="0">
      <selection activeCell="F8" sqref="F8"/>
    </sheetView>
  </sheetViews>
  <sheetFormatPr defaultRowHeight="14.5" x14ac:dyDescent="0.35"/>
  <cols>
    <col min="1" max="1" width="12.36328125" bestFit="1" customWidth="1"/>
    <col min="2" max="2" width="13.81640625" bestFit="1" customWidth="1"/>
  </cols>
  <sheetData>
    <row r="3" spans="1:2" x14ac:dyDescent="0.35">
      <c r="A3" s="26" t="s">
        <v>5310</v>
      </c>
      <c r="B3" t="s">
        <v>5312</v>
      </c>
    </row>
    <row r="4" spans="1:2" x14ac:dyDescent="0.35">
      <c r="A4" s="27" t="s">
        <v>48</v>
      </c>
      <c r="B4" s="3">
        <v>1824074.089999998</v>
      </c>
    </row>
    <row r="5" spans="1:2" x14ac:dyDescent="0.35">
      <c r="A5" s="27" t="s">
        <v>20</v>
      </c>
      <c r="B5" s="3">
        <v>1353125.0899999992</v>
      </c>
    </row>
    <row r="6" spans="1:2" x14ac:dyDescent="0.35">
      <c r="A6" s="27" t="s">
        <v>31</v>
      </c>
      <c r="B6" s="3">
        <v>1893262.2999999975</v>
      </c>
    </row>
    <row r="7" spans="1:2" x14ac:dyDescent="0.35">
      <c r="A7" s="27" t="s">
        <v>5311</v>
      </c>
      <c r="B7" s="3">
        <v>5070461.4799999949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5B83-2849-4748-9C90-F9C9DCEF3F0B}">
  <dimension ref="A3:E9"/>
  <sheetViews>
    <sheetView topLeftCell="B1" workbookViewId="0">
      <selection activeCell="C3" sqref="C3:E3"/>
      <pivotSelection pane="bottomRight" activeRow="2" activeCol="2" click="1" r:id="rId1">
        <pivotArea type="topRight" dataOnly="0" labelOnly="1" outline="0" fieldPosition="0"/>
      </pivotSelection>
    </sheetView>
  </sheetViews>
  <sheetFormatPr defaultRowHeight="14.5" x14ac:dyDescent="0.35"/>
  <cols>
    <col min="1" max="1" width="12.36328125" bestFit="1" customWidth="1"/>
    <col min="2" max="2" width="15.26953125" bestFit="1" customWidth="1"/>
    <col min="3" max="5" width="13.81640625" bestFit="1" customWidth="1"/>
  </cols>
  <sheetData>
    <row r="3" spans="1:5" x14ac:dyDescent="0.35">
      <c r="A3" s="26" t="s">
        <v>5312</v>
      </c>
      <c r="B3" s="26" t="s">
        <v>5328</v>
      </c>
    </row>
    <row r="4" spans="1:5" x14ac:dyDescent="0.35">
      <c r="A4" s="26" t="s">
        <v>5310</v>
      </c>
      <c r="B4" t="s">
        <v>42</v>
      </c>
      <c r="C4" t="s">
        <v>25</v>
      </c>
      <c r="D4" t="s">
        <v>33</v>
      </c>
      <c r="E4" t="s">
        <v>5311</v>
      </c>
    </row>
    <row r="5" spans="1:5" x14ac:dyDescent="0.35">
      <c r="A5" s="27" t="s">
        <v>49</v>
      </c>
      <c r="B5" s="3">
        <v>443661.21000000031</v>
      </c>
      <c r="C5" s="3">
        <v>422199.00000000023</v>
      </c>
      <c r="D5" s="3">
        <v>409056.44000000012</v>
      </c>
      <c r="E5" s="3">
        <v>1274916.6500000006</v>
      </c>
    </row>
    <row r="6" spans="1:5" x14ac:dyDescent="0.35">
      <c r="A6" s="27" t="s">
        <v>39</v>
      </c>
      <c r="B6" s="3">
        <v>422184.19999999995</v>
      </c>
      <c r="C6" s="3">
        <v>409003.12000000005</v>
      </c>
      <c r="D6" s="3">
        <v>437793.75000000012</v>
      </c>
      <c r="E6" s="3">
        <v>1268981.0700000003</v>
      </c>
    </row>
    <row r="7" spans="1:5" x14ac:dyDescent="0.35">
      <c r="A7" s="27" t="s">
        <v>21</v>
      </c>
      <c r="B7" s="3">
        <v>419617.02000000014</v>
      </c>
      <c r="C7" s="3">
        <v>415003.33000000025</v>
      </c>
      <c r="D7" s="3">
        <v>416200.0900000002</v>
      </c>
      <c r="E7" s="3">
        <v>1250820.4400000004</v>
      </c>
    </row>
    <row r="8" spans="1:5" x14ac:dyDescent="0.35">
      <c r="A8" s="27" t="s">
        <v>78</v>
      </c>
      <c r="B8" s="3">
        <v>412552.96999999974</v>
      </c>
      <c r="C8" s="3">
        <v>438814.12999999983</v>
      </c>
      <c r="D8" s="3">
        <v>424376.21999999974</v>
      </c>
      <c r="E8" s="3">
        <v>1275743.3199999994</v>
      </c>
    </row>
    <row r="9" spans="1:5" x14ac:dyDescent="0.35">
      <c r="A9" s="27" t="s">
        <v>5311</v>
      </c>
      <c r="B9" s="3">
        <v>1698015.4000000001</v>
      </c>
      <c r="C9" s="3">
        <v>1685019.5800000005</v>
      </c>
      <c r="D9" s="3">
        <v>1687426.5</v>
      </c>
      <c r="E9" s="3">
        <v>5070461.4800000004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740E8-F060-4EEE-974A-57AD03E35090}">
  <dimension ref="A3:C20"/>
  <sheetViews>
    <sheetView workbookViewId="0">
      <selection activeCell="B10" sqref="B10"/>
    </sheetView>
  </sheetViews>
  <sheetFormatPr defaultRowHeight="14.5" x14ac:dyDescent="0.35"/>
  <sheetData>
    <row r="3" spans="1:3" x14ac:dyDescent="0.35">
      <c r="A3" s="17"/>
      <c r="B3" s="18"/>
      <c r="C3" s="19"/>
    </row>
    <row r="4" spans="1:3" x14ac:dyDescent="0.35">
      <c r="A4" s="20"/>
      <c r="B4" s="21"/>
      <c r="C4" s="22"/>
    </row>
    <row r="5" spans="1:3" x14ac:dyDescent="0.35">
      <c r="A5" s="20"/>
      <c r="B5" s="21"/>
      <c r="C5" s="22"/>
    </row>
    <row r="6" spans="1:3" x14ac:dyDescent="0.35">
      <c r="A6" s="20"/>
      <c r="B6" s="21"/>
      <c r="C6" s="22"/>
    </row>
    <row r="7" spans="1:3" x14ac:dyDescent="0.35">
      <c r="A7" s="20"/>
      <c r="B7" s="21"/>
      <c r="C7" s="22"/>
    </row>
    <row r="8" spans="1:3" x14ac:dyDescent="0.35">
      <c r="A8" s="20"/>
      <c r="B8" s="21"/>
      <c r="C8" s="22"/>
    </row>
    <row r="9" spans="1:3" x14ac:dyDescent="0.35">
      <c r="A9" s="20"/>
      <c r="B9" s="21"/>
      <c r="C9" s="22"/>
    </row>
    <row r="10" spans="1:3" x14ac:dyDescent="0.35">
      <c r="A10" s="20"/>
      <c r="B10" s="21"/>
      <c r="C10" s="22"/>
    </row>
    <row r="11" spans="1:3" x14ac:dyDescent="0.35">
      <c r="A11" s="20"/>
      <c r="B11" s="21"/>
      <c r="C11" s="22"/>
    </row>
    <row r="12" spans="1:3" x14ac:dyDescent="0.35">
      <c r="A12" s="20"/>
      <c r="B12" s="21"/>
      <c r="C12" s="22"/>
    </row>
    <row r="13" spans="1:3" x14ac:dyDescent="0.35">
      <c r="A13" s="20"/>
      <c r="B13" s="21"/>
      <c r="C13" s="22"/>
    </row>
    <row r="14" spans="1:3" x14ac:dyDescent="0.35">
      <c r="A14" s="20"/>
      <c r="B14" s="21"/>
      <c r="C14" s="22"/>
    </row>
    <row r="15" spans="1:3" x14ac:dyDescent="0.35">
      <c r="A15" s="20"/>
      <c r="B15" s="21"/>
      <c r="C15" s="22"/>
    </row>
    <row r="16" spans="1:3" x14ac:dyDescent="0.35">
      <c r="A16" s="20"/>
      <c r="B16" s="21"/>
      <c r="C16" s="22"/>
    </row>
    <row r="17" spans="1:3" x14ac:dyDescent="0.35">
      <c r="A17" s="20"/>
      <c r="B17" s="21"/>
      <c r="C17" s="22"/>
    </row>
    <row r="18" spans="1:3" x14ac:dyDescent="0.35">
      <c r="A18" s="20"/>
      <c r="B18" s="21"/>
      <c r="C18" s="22"/>
    </row>
    <row r="19" spans="1:3" x14ac:dyDescent="0.35">
      <c r="A19" s="20"/>
      <c r="B19" s="21"/>
      <c r="C19" s="22"/>
    </row>
    <row r="20" spans="1:3" x14ac:dyDescent="0.35">
      <c r="A20" s="23"/>
      <c r="B20" s="24"/>
      <c r="C20"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06AC5-86B6-4C9B-8D87-A5FF32DE7268}">
  <dimension ref="A1:AE53"/>
  <sheetViews>
    <sheetView showGridLines="0" showRowColHeaders="0" tabSelected="1" topLeftCell="A2" zoomScale="60" zoomScaleNormal="60" workbookViewId="0">
      <selection activeCell="K44" sqref="K44"/>
    </sheetView>
  </sheetViews>
  <sheetFormatPr defaultRowHeight="14.5" x14ac:dyDescent="0.35"/>
  <cols>
    <col min="1" max="1" width="17" style="32" customWidth="1"/>
    <col min="2" max="10" width="8.7265625" style="32"/>
    <col min="11" max="11" width="10.54296875" style="32" customWidth="1"/>
    <col min="12" max="16384" width="8.7265625" style="32"/>
  </cols>
  <sheetData>
    <row r="1" spans="1:31" ht="14.5" customHeight="1" x14ac:dyDescent="0.95">
      <c r="A1" s="31"/>
      <c r="B1" s="31"/>
      <c r="C1" s="31"/>
      <c r="D1" s="31"/>
      <c r="E1" s="31"/>
      <c r="F1" s="31"/>
      <c r="G1" s="31"/>
      <c r="H1" s="31"/>
      <c r="O1" s="40" t="s">
        <v>5336</v>
      </c>
      <c r="P1" s="40"/>
      <c r="Q1" s="40"/>
      <c r="R1" s="40"/>
      <c r="S1" s="40"/>
      <c r="T1" s="40"/>
      <c r="U1" s="40"/>
      <c r="V1" s="40"/>
      <c r="W1" s="40"/>
      <c r="X1" s="40"/>
      <c r="Y1" s="40"/>
      <c r="Z1" s="40"/>
      <c r="AA1" s="40"/>
      <c r="AB1" s="40"/>
      <c r="AC1" s="40"/>
      <c r="AD1" s="40"/>
      <c r="AE1" s="40"/>
    </row>
    <row r="2" spans="1:31" ht="14.5" customHeight="1" x14ac:dyDescent="0.35">
      <c r="O2" s="40"/>
      <c r="P2" s="40"/>
      <c r="Q2" s="40"/>
      <c r="R2" s="40"/>
      <c r="S2" s="40"/>
      <c r="T2" s="40"/>
      <c r="U2" s="40"/>
      <c r="V2" s="40"/>
      <c r="W2" s="40"/>
      <c r="X2" s="40"/>
      <c r="Y2" s="40"/>
      <c r="Z2" s="40"/>
      <c r="AA2" s="40"/>
      <c r="AB2" s="40"/>
      <c r="AC2" s="40"/>
      <c r="AD2" s="40"/>
      <c r="AE2" s="40"/>
    </row>
    <row r="3" spans="1:31" ht="14.5" customHeight="1" x14ac:dyDescent="0.35">
      <c r="A3" s="33" t="s">
        <v>5329</v>
      </c>
      <c r="B3" s="34"/>
      <c r="D3" s="33" t="s">
        <v>5330</v>
      </c>
      <c r="E3" s="34"/>
      <c r="G3" s="33" t="s">
        <v>5331</v>
      </c>
      <c r="H3" s="34"/>
      <c r="J3" s="34" t="s">
        <v>5332</v>
      </c>
      <c r="K3" s="34"/>
      <c r="O3" s="40"/>
      <c r="P3" s="40"/>
      <c r="Q3" s="40"/>
      <c r="R3" s="40"/>
      <c r="S3" s="40"/>
      <c r="T3" s="40"/>
      <c r="U3" s="40"/>
      <c r="V3" s="40"/>
      <c r="W3" s="40"/>
      <c r="X3" s="40"/>
      <c r="Y3" s="40"/>
      <c r="Z3" s="40"/>
      <c r="AA3" s="40"/>
      <c r="AB3" s="40"/>
      <c r="AC3" s="40"/>
      <c r="AD3" s="40"/>
      <c r="AE3" s="40"/>
    </row>
    <row r="4" spans="1:31" ht="21" customHeight="1" x14ac:dyDescent="0.5">
      <c r="A4" s="36">
        <f>'Pivot Sales By region'!B8</f>
        <v>5070461.4799999995</v>
      </c>
      <c r="D4" s="41">
        <f>'Profit by category'!B7</f>
        <v>732445.32999999961</v>
      </c>
      <c r="E4" s="41"/>
      <c r="G4" s="37">
        <f>Sheet1!A4</f>
        <v>5000</v>
      </c>
      <c r="H4" s="37"/>
      <c r="J4" s="38">
        <f>A4/G4</f>
        <v>1014.0922959999999</v>
      </c>
      <c r="K4" s="37"/>
      <c r="O4" s="40"/>
      <c r="P4" s="40"/>
      <c r="Q4" s="40"/>
      <c r="R4" s="40"/>
      <c r="S4" s="40"/>
      <c r="T4" s="40"/>
      <c r="U4" s="40"/>
      <c r="V4" s="40"/>
      <c r="W4" s="40"/>
      <c r="X4" s="40"/>
      <c r="Y4" s="40"/>
      <c r="Z4" s="40"/>
      <c r="AA4" s="40"/>
      <c r="AB4" s="40"/>
      <c r="AC4" s="40"/>
      <c r="AD4" s="40"/>
      <c r="AE4" s="40"/>
    </row>
    <row r="5" spans="1:31" x14ac:dyDescent="0.35">
      <c r="S5" s="35" t="s">
        <v>5334</v>
      </c>
      <c r="T5" s="34"/>
      <c r="U5" s="34"/>
    </row>
    <row r="6" spans="1:31" x14ac:dyDescent="0.35">
      <c r="S6" s="34"/>
      <c r="T6" s="34"/>
      <c r="U6" s="34"/>
    </row>
    <row r="52" spans="21:24" x14ac:dyDescent="0.35">
      <c r="U52" s="39" t="s">
        <v>5335</v>
      </c>
      <c r="V52" s="34"/>
      <c r="W52" s="34"/>
      <c r="X52" s="34"/>
    </row>
    <row r="53" spans="21:24" x14ac:dyDescent="0.35">
      <c r="U53" s="34"/>
      <c r="V53" s="34"/>
      <c r="W53" s="34"/>
      <c r="X53" s="34"/>
    </row>
  </sheetData>
  <mergeCells count="11">
    <mergeCell ref="U52:X53"/>
    <mergeCell ref="S5:U6"/>
    <mergeCell ref="O1:AE4"/>
    <mergeCell ref="J3:K3"/>
    <mergeCell ref="G4:H4"/>
    <mergeCell ref="J4:K4"/>
    <mergeCell ref="A1:H1"/>
    <mergeCell ref="A3:B3"/>
    <mergeCell ref="D3:E3"/>
    <mergeCell ref="D4:E4"/>
    <mergeCell ref="G3:H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12D6E-47E7-4860-B01D-7BF06548572C}">
  <dimension ref="A3:B30"/>
  <sheetViews>
    <sheetView topLeftCell="A3" workbookViewId="0">
      <selection activeCell="B12" sqref="B12"/>
    </sheetView>
  </sheetViews>
  <sheetFormatPr defaultRowHeight="14.5" x14ac:dyDescent="0.35"/>
  <cols>
    <col min="1" max="1" width="12.36328125" bestFit="1" customWidth="1"/>
    <col min="2" max="2" width="13.81640625" bestFit="1" customWidth="1"/>
  </cols>
  <sheetData>
    <row r="3" spans="1:2" x14ac:dyDescent="0.35">
      <c r="A3" s="26" t="s">
        <v>5310</v>
      </c>
      <c r="B3" t="s">
        <v>5312</v>
      </c>
    </row>
    <row r="4" spans="1:2" x14ac:dyDescent="0.35">
      <c r="A4" s="27" t="s">
        <v>5315</v>
      </c>
      <c r="B4" s="3"/>
    </row>
    <row r="5" spans="1:2" x14ac:dyDescent="0.35">
      <c r="A5" s="29" t="s">
        <v>5317</v>
      </c>
      <c r="B5" s="3">
        <v>226060.53999999992</v>
      </c>
    </row>
    <row r="6" spans="1:2" x14ac:dyDescent="0.35">
      <c r="A6" s="29" t="s">
        <v>5318</v>
      </c>
      <c r="B6" s="3">
        <v>165777.43000000002</v>
      </c>
    </row>
    <row r="7" spans="1:2" x14ac:dyDescent="0.35">
      <c r="A7" s="29" t="s">
        <v>5319</v>
      </c>
      <c r="B7" s="3">
        <v>231616.84000000003</v>
      </c>
    </row>
    <row r="8" spans="1:2" x14ac:dyDescent="0.35">
      <c r="A8" s="29" t="s">
        <v>5320</v>
      </c>
      <c r="B8" s="3">
        <v>206254.44000000009</v>
      </c>
    </row>
    <row r="9" spans="1:2" x14ac:dyDescent="0.35">
      <c r="A9" s="29" t="s">
        <v>5314</v>
      </c>
      <c r="B9" s="3">
        <v>223206.82000000004</v>
      </c>
    </row>
    <row r="10" spans="1:2" x14ac:dyDescent="0.35">
      <c r="A10" s="29" t="s">
        <v>5321</v>
      </c>
      <c r="B10" s="3">
        <v>209297.64999999997</v>
      </c>
    </row>
    <row r="11" spans="1:2" x14ac:dyDescent="0.35">
      <c r="A11" s="29" t="s">
        <v>5322</v>
      </c>
      <c r="B11" s="3">
        <v>230037.43</v>
      </c>
    </row>
    <row r="12" spans="1:2" x14ac:dyDescent="0.35">
      <c r="A12" s="29" t="s">
        <v>5323</v>
      </c>
      <c r="B12" s="3">
        <v>247971.56</v>
      </c>
    </row>
    <row r="13" spans="1:2" x14ac:dyDescent="0.35">
      <c r="A13" s="29" t="s">
        <v>5324</v>
      </c>
      <c r="B13" s="3">
        <v>228170.00999999986</v>
      </c>
    </row>
    <row r="14" spans="1:2" x14ac:dyDescent="0.35">
      <c r="A14" s="29" t="s">
        <v>5325</v>
      </c>
      <c r="B14" s="3">
        <v>214298.53000000006</v>
      </c>
    </row>
    <row r="15" spans="1:2" x14ac:dyDescent="0.35">
      <c r="A15" s="29" t="s">
        <v>5326</v>
      </c>
      <c r="B15" s="3">
        <v>199612.1999999999</v>
      </c>
    </row>
    <row r="16" spans="1:2" x14ac:dyDescent="0.35">
      <c r="A16" s="29" t="s">
        <v>5327</v>
      </c>
      <c r="B16" s="3">
        <v>195492.59000000008</v>
      </c>
    </row>
    <row r="17" spans="1:2" x14ac:dyDescent="0.35">
      <c r="A17" s="27" t="s">
        <v>5316</v>
      </c>
      <c r="B17" s="3"/>
    </row>
    <row r="18" spans="1:2" x14ac:dyDescent="0.35">
      <c r="A18" s="29" t="s">
        <v>5317</v>
      </c>
      <c r="B18" s="3">
        <v>207800.83000000013</v>
      </c>
    </row>
    <row r="19" spans="1:2" x14ac:dyDescent="0.35">
      <c r="A19" s="29" t="s">
        <v>5318</v>
      </c>
      <c r="B19" s="3">
        <v>177366.48999999996</v>
      </c>
    </row>
    <row r="20" spans="1:2" x14ac:dyDescent="0.35">
      <c r="A20" s="29" t="s">
        <v>5319</v>
      </c>
      <c r="B20" s="3">
        <v>190597.27000000011</v>
      </c>
    </row>
    <row r="21" spans="1:2" x14ac:dyDescent="0.35">
      <c r="A21" s="29" t="s">
        <v>5320</v>
      </c>
      <c r="B21" s="3">
        <v>206199.98999999979</v>
      </c>
    </row>
    <row r="22" spans="1:2" x14ac:dyDescent="0.35">
      <c r="A22" s="29" t="s">
        <v>5314</v>
      </c>
      <c r="B22" s="3">
        <v>200682.04999999993</v>
      </c>
    </row>
    <row r="23" spans="1:2" x14ac:dyDescent="0.35">
      <c r="A23" s="29" t="s">
        <v>5321</v>
      </c>
      <c r="B23" s="3">
        <v>228381.74999999997</v>
      </c>
    </row>
    <row r="24" spans="1:2" x14ac:dyDescent="0.35">
      <c r="A24" s="29" t="s">
        <v>5322</v>
      </c>
      <c r="B24" s="3">
        <v>213057.88999999996</v>
      </c>
    </row>
    <row r="25" spans="1:2" x14ac:dyDescent="0.35">
      <c r="A25" s="29" t="s">
        <v>5323</v>
      </c>
      <c r="B25" s="3">
        <v>209250.0400000001</v>
      </c>
    </row>
    <row r="26" spans="1:2" x14ac:dyDescent="0.35">
      <c r="A26" s="29" t="s">
        <v>5324</v>
      </c>
      <c r="B26" s="3">
        <v>240149.05000000013</v>
      </c>
    </row>
    <row r="27" spans="1:2" x14ac:dyDescent="0.35">
      <c r="A27" s="29" t="s">
        <v>5325</v>
      </c>
      <c r="B27" s="3">
        <v>206275.22999999998</v>
      </c>
    </row>
    <row r="28" spans="1:2" x14ac:dyDescent="0.35">
      <c r="A28" s="29" t="s">
        <v>5326</v>
      </c>
      <c r="B28" s="3">
        <v>211938.72999999998</v>
      </c>
    </row>
    <row r="29" spans="1:2" x14ac:dyDescent="0.35">
      <c r="A29" s="29" t="s">
        <v>5327</v>
      </c>
      <c r="B29" s="3">
        <v>200966.12</v>
      </c>
    </row>
    <row r="30" spans="1:2" x14ac:dyDescent="0.35">
      <c r="A30" s="27" t="s">
        <v>5311</v>
      </c>
      <c r="B30" s="3">
        <v>5070461.4799999995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D775-6464-4CCB-95C4-7A8BEEFC8530}">
  <dimension ref="A3:B14"/>
  <sheetViews>
    <sheetView topLeftCell="A8" workbookViewId="0">
      <selection activeCell="F14" activeCellId="1" sqref="B11 F14"/>
    </sheetView>
  </sheetViews>
  <sheetFormatPr defaultRowHeight="14.5" x14ac:dyDescent="0.35"/>
  <cols>
    <col min="1" max="1" width="12.36328125" bestFit="1" customWidth="1"/>
    <col min="2" max="2" width="12.1796875" bestFit="1" customWidth="1"/>
  </cols>
  <sheetData>
    <row r="3" spans="1:2" x14ac:dyDescent="0.35">
      <c r="A3" s="26" t="s">
        <v>5310</v>
      </c>
      <c r="B3" t="s">
        <v>5312</v>
      </c>
    </row>
    <row r="4" spans="1:2" x14ac:dyDescent="0.35">
      <c r="A4" s="27" t="s">
        <v>241</v>
      </c>
      <c r="B4" s="3">
        <v>66350.319999999992</v>
      </c>
    </row>
    <row r="5" spans="1:2" x14ac:dyDescent="0.35">
      <c r="A5" s="27" t="s">
        <v>97</v>
      </c>
      <c r="B5" s="3">
        <v>66978.570000000007</v>
      </c>
    </row>
    <row r="6" spans="1:2" x14ac:dyDescent="0.35">
      <c r="A6" s="27" t="s">
        <v>140</v>
      </c>
      <c r="B6" s="3">
        <v>71333.899999999994</v>
      </c>
    </row>
    <row r="7" spans="1:2" x14ac:dyDescent="0.35">
      <c r="A7" s="27" t="s">
        <v>169</v>
      </c>
      <c r="B7" s="3">
        <v>63467.270000000019</v>
      </c>
    </row>
    <row r="8" spans="1:2" x14ac:dyDescent="0.35">
      <c r="A8" s="27" t="s">
        <v>411</v>
      </c>
      <c r="B8" s="3">
        <v>71237.64</v>
      </c>
    </row>
    <row r="9" spans="1:2" x14ac:dyDescent="0.35">
      <c r="A9" s="27" t="s">
        <v>289</v>
      </c>
      <c r="B9" s="3">
        <v>64379.430000000008</v>
      </c>
    </row>
    <row r="10" spans="1:2" x14ac:dyDescent="0.35">
      <c r="A10" s="27" t="s">
        <v>345</v>
      </c>
      <c r="B10" s="3">
        <v>63626.820000000007</v>
      </c>
    </row>
    <row r="11" spans="1:2" x14ac:dyDescent="0.35">
      <c r="A11" s="27" t="s">
        <v>247</v>
      </c>
      <c r="B11" s="3">
        <v>67977.05</v>
      </c>
    </row>
    <row r="12" spans="1:2" x14ac:dyDescent="0.35">
      <c r="A12" s="27" t="s">
        <v>359</v>
      </c>
      <c r="B12" s="3">
        <v>79773.999999999985</v>
      </c>
    </row>
    <row r="13" spans="1:2" x14ac:dyDescent="0.35">
      <c r="A13" s="27" t="s">
        <v>324</v>
      </c>
      <c r="B13" s="3">
        <v>64268.070000000007</v>
      </c>
    </row>
    <row r="14" spans="1:2" x14ac:dyDescent="0.35">
      <c r="A14" s="27" t="s">
        <v>5311</v>
      </c>
      <c r="B14" s="3">
        <v>679393.07000000007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50CF-9DA0-4487-9B0C-815FDB66BA71}">
  <dimension ref="A3:A4"/>
  <sheetViews>
    <sheetView workbookViewId="0">
      <selection activeCell="G16" sqref="G16"/>
    </sheetView>
  </sheetViews>
  <sheetFormatPr defaultRowHeight="14.5" x14ac:dyDescent="0.35"/>
  <cols>
    <col min="1" max="1" width="15.81640625" bestFit="1" customWidth="1"/>
  </cols>
  <sheetData>
    <row r="3" spans="1:1" x14ac:dyDescent="0.35">
      <c r="A3" t="s">
        <v>5333</v>
      </c>
    </row>
    <row r="4" spans="1:1" x14ac:dyDescent="0.35">
      <c r="A4" s="30">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01"/>
  <sheetViews>
    <sheetView zoomScale="99" zoomScaleNormal="99" workbookViewId="0">
      <pane ySplit="1" topLeftCell="A2" activePane="bottomLeft" state="frozen"/>
      <selection pane="bottomLeft" activeCell="A4744" sqref="A4744"/>
    </sheetView>
  </sheetViews>
  <sheetFormatPr defaultRowHeight="14.5" x14ac:dyDescent="0.35"/>
  <cols>
    <col min="1" max="1" width="10" customWidth="1"/>
    <col min="2" max="2" width="12.1796875" style="2" customWidth="1"/>
    <col min="3" max="3" width="10.81640625" style="2" customWidth="1"/>
    <col min="4" max="4" width="13.26953125" customWidth="1"/>
    <col min="5" max="5" width="16.36328125" customWidth="1"/>
    <col min="6" max="6" width="10.08984375" customWidth="1"/>
    <col min="10" max="10" width="11.7265625" customWidth="1"/>
    <col min="11" max="11" width="10.26953125" customWidth="1"/>
    <col min="12" max="12" width="14" customWidth="1"/>
    <col min="13" max="13" width="14.81640625" customWidth="1"/>
    <col min="14" max="14" width="11.08984375" style="3" bestFit="1" customWidth="1"/>
    <col min="15" max="15" width="10.1796875" customWidth="1"/>
    <col min="16" max="16" width="10.1796875" style="4" customWidth="1"/>
    <col min="17" max="17" width="9.6328125" style="3" bestFit="1" customWidth="1"/>
    <col min="20" max="20" width="17.26953125" style="1" bestFit="1" customWidth="1"/>
    <col min="21" max="21" width="26.36328125" customWidth="1"/>
    <col min="22" max="22" width="17.90625" customWidth="1"/>
    <col min="23" max="23" width="25.1796875" customWidth="1"/>
  </cols>
  <sheetData>
    <row r="1" spans="1:30" x14ac:dyDescent="0.35">
      <c r="A1" t="s">
        <v>0</v>
      </c>
      <c r="B1" s="2" t="s">
        <v>1</v>
      </c>
      <c r="C1" s="2" t="s">
        <v>2</v>
      </c>
      <c r="D1" t="s">
        <v>3</v>
      </c>
      <c r="E1" t="s">
        <v>4</v>
      </c>
      <c r="F1" t="s">
        <v>5</v>
      </c>
      <c r="G1" t="s">
        <v>6</v>
      </c>
      <c r="H1" t="s">
        <v>7</v>
      </c>
      <c r="I1" t="s">
        <v>8</v>
      </c>
      <c r="J1" t="s">
        <v>9</v>
      </c>
      <c r="K1" t="s">
        <v>10</v>
      </c>
      <c r="L1" t="s">
        <v>11</v>
      </c>
      <c r="M1" t="s">
        <v>12</v>
      </c>
      <c r="N1" s="3" t="s">
        <v>13</v>
      </c>
      <c r="O1" t="s">
        <v>14</v>
      </c>
      <c r="P1" s="4" t="s">
        <v>15</v>
      </c>
      <c r="Q1" s="3" t="s">
        <v>16</v>
      </c>
      <c r="R1" t="s">
        <v>5302</v>
      </c>
      <c r="S1" t="s">
        <v>5303</v>
      </c>
      <c r="T1" s="1" t="s">
        <v>5304</v>
      </c>
      <c r="U1" t="s">
        <v>5306</v>
      </c>
      <c r="V1" t="s">
        <v>5307</v>
      </c>
    </row>
    <row r="2" spans="1:30" x14ac:dyDescent="0.35">
      <c r="A2" t="s">
        <v>17</v>
      </c>
      <c r="B2" s="2">
        <v>45517</v>
      </c>
      <c r="C2" s="2">
        <v>45524</v>
      </c>
      <c r="D2" t="s">
        <v>18</v>
      </c>
      <c r="E2" t="s">
        <v>19</v>
      </c>
      <c r="F2" t="s">
        <v>20</v>
      </c>
      <c r="G2" t="s">
        <v>21</v>
      </c>
      <c r="H2" t="s">
        <v>22</v>
      </c>
      <c r="I2" t="s">
        <v>23</v>
      </c>
      <c r="J2" t="s">
        <v>24</v>
      </c>
      <c r="K2" t="s">
        <v>25</v>
      </c>
      <c r="L2" t="s">
        <v>26</v>
      </c>
      <c r="M2" t="s">
        <v>27</v>
      </c>
      <c r="N2" s="3">
        <v>1286.1500000000001</v>
      </c>
      <c r="O2">
        <v>2</v>
      </c>
      <c r="P2" s="4">
        <v>0.05</v>
      </c>
      <c r="Q2" s="3">
        <v>270.08999999999997</v>
      </c>
      <c r="R2">
        <f t="shared" ref="R2:R65" si="0">YEAR(B2)</f>
        <v>2024</v>
      </c>
      <c r="S2" t="str">
        <f t="shared" ref="S2:S65" si="1">TEXT(B2,"mmmm")</f>
        <v>August</v>
      </c>
      <c r="T2" s="1">
        <f t="shared" ref="T2:T65" si="2">Q2/N2</f>
        <v>0.20999883372856973</v>
      </c>
      <c r="U2" t="str">
        <f t="shared" ref="U2:U65" si="3">IF(Q2&gt;0,"Profit","Loss")</f>
        <v>Profit</v>
      </c>
      <c r="V2" t="str">
        <f t="shared" ref="V2:V65" si="4">IF(N2&gt;1000,"Large Order","Small Order")</f>
        <v>Large Order</v>
      </c>
    </row>
    <row r="3" spans="1:30" x14ac:dyDescent="0.35">
      <c r="A3" t="s">
        <v>28</v>
      </c>
      <c r="B3" s="2">
        <v>45486</v>
      </c>
      <c r="C3" s="2">
        <v>45490</v>
      </c>
      <c r="D3" t="s">
        <v>29</v>
      </c>
      <c r="E3" t="s">
        <v>30</v>
      </c>
      <c r="F3" t="s">
        <v>31</v>
      </c>
      <c r="G3" t="s">
        <v>21</v>
      </c>
      <c r="H3" t="s">
        <v>22</v>
      </c>
      <c r="I3" t="s">
        <v>23</v>
      </c>
      <c r="J3" t="s">
        <v>32</v>
      </c>
      <c r="K3" t="s">
        <v>33</v>
      </c>
      <c r="L3" t="s">
        <v>34</v>
      </c>
      <c r="M3" t="s">
        <v>35</v>
      </c>
      <c r="N3" s="3">
        <v>812.76</v>
      </c>
      <c r="O3">
        <v>5</v>
      </c>
      <c r="P3" s="4">
        <v>0.2</v>
      </c>
      <c r="Q3" s="3">
        <v>73.150000000000006</v>
      </c>
      <c r="R3">
        <f t="shared" si="0"/>
        <v>2024</v>
      </c>
      <c r="S3" t="str">
        <f t="shared" si="1"/>
        <v>July</v>
      </c>
      <c r="T3" s="5">
        <f t="shared" si="2"/>
        <v>9.0001968600816981E-2</v>
      </c>
      <c r="U3" t="str">
        <f t="shared" si="3"/>
        <v>Profit</v>
      </c>
      <c r="V3" t="str">
        <f t="shared" si="4"/>
        <v>Small Order</v>
      </c>
    </row>
    <row r="4" spans="1:30" x14ac:dyDescent="0.35">
      <c r="A4" t="s">
        <v>36</v>
      </c>
      <c r="B4" s="2">
        <v>45048</v>
      </c>
      <c r="C4" s="2">
        <v>45049</v>
      </c>
      <c r="D4" t="s">
        <v>37</v>
      </c>
      <c r="E4" t="s">
        <v>38</v>
      </c>
      <c r="F4" t="s">
        <v>20</v>
      </c>
      <c r="G4" t="s">
        <v>39</v>
      </c>
      <c r="H4" t="s">
        <v>40</v>
      </c>
      <c r="I4" t="s">
        <v>40</v>
      </c>
      <c r="J4" t="s">
        <v>41</v>
      </c>
      <c r="K4" t="s">
        <v>42</v>
      </c>
      <c r="L4" t="s">
        <v>43</v>
      </c>
      <c r="M4" t="s">
        <v>44</v>
      </c>
      <c r="N4" s="3">
        <v>1492.15</v>
      </c>
      <c r="O4">
        <v>1</v>
      </c>
      <c r="P4" s="4">
        <v>0</v>
      </c>
      <c r="Q4" s="3">
        <v>373.04</v>
      </c>
      <c r="R4">
        <f t="shared" si="0"/>
        <v>2023</v>
      </c>
      <c r="S4" t="str">
        <f t="shared" si="1"/>
        <v>May</v>
      </c>
      <c r="T4" s="1">
        <f t="shared" si="2"/>
        <v>0.25000167543477531</v>
      </c>
      <c r="U4" t="str">
        <f t="shared" si="3"/>
        <v>Profit</v>
      </c>
      <c r="V4" t="str">
        <f t="shared" si="4"/>
        <v>Large Order</v>
      </c>
    </row>
    <row r="5" spans="1:30" x14ac:dyDescent="0.35">
      <c r="A5" t="s">
        <v>45</v>
      </c>
      <c r="B5" s="2">
        <v>45379</v>
      </c>
      <c r="C5" s="2">
        <v>45386</v>
      </c>
      <c r="D5" t="s">
        <v>46</v>
      </c>
      <c r="E5" t="s">
        <v>47</v>
      </c>
      <c r="F5" t="s">
        <v>48</v>
      </c>
      <c r="G5" t="s">
        <v>49</v>
      </c>
      <c r="H5" t="s">
        <v>50</v>
      </c>
      <c r="I5" t="s">
        <v>50</v>
      </c>
      <c r="J5" t="s">
        <v>51</v>
      </c>
      <c r="K5" t="s">
        <v>33</v>
      </c>
      <c r="L5" t="s">
        <v>34</v>
      </c>
      <c r="M5" t="s">
        <v>52</v>
      </c>
      <c r="N5" s="3">
        <v>1418.3</v>
      </c>
      <c r="O5">
        <v>4</v>
      </c>
      <c r="P5" s="4">
        <v>0.3</v>
      </c>
      <c r="Q5" s="3">
        <v>14.18</v>
      </c>
      <c r="R5">
        <f t="shared" si="0"/>
        <v>2024</v>
      </c>
      <c r="S5" t="str">
        <f t="shared" si="1"/>
        <v>March</v>
      </c>
      <c r="T5" s="1">
        <f t="shared" si="2"/>
        <v>9.9978847916519786E-3</v>
      </c>
      <c r="U5" t="str">
        <f t="shared" si="3"/>
        <v>Profit</v>
      </c>
      <c r="V5" t="str">
        <f t="shared" si="4"/>
        <v>Large Order</v>
      </c>
    </row>
    <row r="6" spans="1:30" x14ac:dyDescent="0.35">
      <c r="A6" t="s">
        <v>53</v>
      </c>
      <c r="B6" s="2">
        <v>45475</v>
      </c>
      <c r="C6" s="2">
        <v>45479</v>
      </c>
      <c r="D6" t="s">
        <v>54</v>
      </c>
      <c r="E6" t="s">
        <v>55</v>
      </c>
      <c r="F6" t="s">
        <v>31</v>
      </c>
      <c r="G6" t="s">
        <v>39</v>
      </c>
      <c r="H6" t="s">
        <v>40</v>
      </c>
      <c r="I6" t="s">
        <v>40</v>
      </c>
      <c r="J6" t="s">
        <v>51</v>
      </c>
      <c r="K6" t="s">
        <v>33</v>
      </c>
      <c r="L6" t="s">
        <v>34</v>
      </c>
      <c r="M6" t="s">
        <v>52</v>
      </c>
      <c r="N6" s="3">
        <v>1382.59</v>
      </c>
      <c r="O6">
        <v>4</v>
      </c>
      <c r="P6" s="4">
        <v>0</v>
      </c>
      <c r="Q6" s="3">
        <v>345.65</v>
      </c>
      <c r="R6">
        <f t="shared" si="0"/>
        <v>2024</v>
      </c>
      <c r="S6" t="str">
        <f t="shared" si="1"/>
        <v>July</v>
      </c>
      <c r="T6" s="1">
        <f t="shared" si="2"/>
        <v>0.25000180820055112</v>
      </c>
      <c r="U6" t="str">
        <f t="shared" si="3"/>
        <v>Profit</v>
      </c>
      <c r="V6" t="str">
        <f t="shared" si="4"/>
        <v>Large Order</v>
      </c>
    </row>
    <row r="7" spans="1:30" x14ac:dyDescent="0.35">
      <c r="A7" t="s">
        <v>56</v>
      </c>
      <c r="B7" s="2">
        <v>45395</v>
      </c>
      <c r="C7" s="2">
        <v>45402</v>
      </c>
      <c r="D7" t="s">
        <v>57</v>
      </c>
      <c r="E7" t="s">
        <v>58</v>
      </c>
      <c r="F7" t="s">
        <v>20</v>
      </c>
      <c r="G7" t="s">
        <v>39</v>
      </c>
      <c r="H7" t="s">
        <v>40</v>
      </c>
      <c r="I7" t="s">
        <v>40</v>
      </c>
      <c r="J7" t="s">
        <v>32</v>
      </c>
      <c r="K7" t="s">
        <v>33</v>
      </c>
      <c r="L7" t="s">
        <v>34</v>
      </c>
      <c r="M7" t="s">
        <v>35</v>
      </c>
      <c r="N7" s="3">
        <v>1449.53</v>
      </c>
      <c r="O7">
        <v>8</v>
      </c>
      <c r="P7" s="4">
        <v>0.3</v>
      </c>
      <c r="Q7" s="3">
        <v>14.5</v>
      </c>
      <c r="R7">
        <f t="shared" si="0"/>
        <v>2024</v>
      </c>
      <c r="S7" t="str">
        <f t="shared" si="1"/>
        <v>April</v>
      </c>
      <c r="T7" s="1">
        <f t="shared" si="2"/>
        <v>1.0003242430304995E-2</v>
      </c>
      <c r="U7" t="str">
        <f t="shared" si="3"/>
        <v>Profit</v>
      </c>
      <c r="V7" t="str">
        <f t="shared" si="4"/>
        <v>Large Order</v>
      </c>
    </row>
    <row r="8" spans="1:30" x14ac:dyDescent="0.35">
      <c r="A8" t="s">
        <v>59</v>
      </c>
      <c r="B8" s="2">
        <v>45274</v>
      </c>
      <c r="C8" s="2">
        <v>45277</v>
      </c>
      <c r="D8" t="s">
        <v>60</v>
      </c>
      <c r="E8" t="s">
        <v>61</v>
      </c>
      <c r="F8" t="s">
        <v>48</v>
      </c>
      <c r="G8" t="s">
        <v>21</v>
      </c>
      <c r="H8" t="s">
        <v>22</v>
      </c>
      <c r="I8" t="s">
        <v>23</v>
      </c>
      <c r="J8" t="s">
        <v>62</v>
      </c>
      <c r="K8" t="s">
        <v>25</v>
      </c>
      <c r="L8" t="s">
        <v>26</v>
      </c>
      <c r="M8" t="s">
        <v>63</v>
      </c>
      <c r="N8" s="3">
        <v>984.5</v>
      </c>
      <c r="O8">
        <v>3</v>
      </c>
      <c r="P8" s="4">
        <v>0.1</v>
      </c>
      <c r="Q8" s="3">
        <v>167.36</v>
      </c>
      <c r="R8">
        <f t="shared" si="0"/>
        <v>2023</v>
      </c>
      <c r="S8" t="str">
        <f t="shared" si="1"/>
        <v>December</v>
      </c>
      <c r="T8" s="1">
        <f t="shared" si="2"/>
        <v>0.16999492127983751</v>
      </c>
      <c r="U8" t="str">
        <f t="shared" si="3"/>
        <v>Profit</v>
      </c>
      <c r="V8" t="str">
        <f t="shared" si="4"/>
        <v>Small Order</v>
      </c>
    </row>
    <row r="9" spans="1:30" x14ac:dyDescent="0.35">
      <c r="A9" t="s">
        <v>64</v>
      </c>
      <c r="B9" s="2">
        <v>45068</v>
      </c>
      <c r="C9" s="2">
        <v>45072</v>
      </c>
      <c r="D9" t="s">
        <v>65</v>
      </c>
      <c r="E9" t="s">
        <v>66</v>
      </c>
      <c r="F9" t="s">
        <v>31</v>
      </c>
      <c r="G9" t="s">
        <v>39</v>
      </c>
      <c r="H9" t="s">
        <v>40</v>
      </c>
      <c r="I9" t="s">
        <v>40</v>
      </c>
      <c r="J9" t="s">
        <v>67</v>
      </c>
      <c r="K9" t="s">
        <v>42</v>
      </c>
      <c r="L9" t="s">
        <v>43</v>
      </c>
      <c r="M9" t="s">
        <v>68</v>
      </c>
      <c r="N9" s="3">
        <v>1742.43</v>
      </c>
      <c r="O9">
        <v>5</v>
      </c>
      <c r="P9" s="4">
        <v>0</v>
      </c>
      <c r="Q9" s="3">
        <v>435.61</v>
      </c>
      <c r="R9">
        <f t="shared" si="0"/>
        <v>2023</v>
      </c>
      <c r="S9" t="str">
        <f t="shared" si="1"/>
        <v>May</v>
      </c>
      <c r="T9" s="1">
        <f t="shared" si="2"/>
        <v>0.25000143477786768</v>
      </c>
      <c r="U9" t="str">
        <f t="shared" si="3"/>
        <v>Profit</v>
      </c>
      <c r="V9" t="str">
        <f t="shared" si="4"/>
        <v>Large Order</v>
      </c>
    </row>
    <row r="10" spans="1:30" x14ac:dyDescent="0.35">
      <c r="A10" t="s">
        <v>69</v>
      </c>
      <c r="B10" s="2">
        <v>45207</v>
      </c>
      <c r="C10" s="2">
        <v>45213</v>
      </c>
      <c r="D10" t="s">
        <v>70</v>
      </c>
      <c r="E10" t="s">
        <v>71</v>
      </c>
      <c r="F10" t="s">
        <v>48</v>
      </c>
      <c r="G10" t="s">
        <v>49</v>
      </c>
      <c r="H10" t="s">
        <v>50</v>
      </c>
      <c r="I10" t="s">
        <v>50</v>
      </c>
      <c r="J10" t="s">
        <v>72</v>
      </c>
      <c r="K10" t="s">
        <v>42</v>
      </c>
      <c r="L10" t="s">
        <v>73</v>
      </c>
      <c r="M10" t="s">
        <v>74</v>
      </c>
      <c r="N10" s="3">
        <v>984.71</v>
      </c>
      <c r="O10">
        <v>10</v>
      </c>
      <c r="P10" s="4">
        <v>0</v>
      </c>
      <c r="Q10" s="3">
        <v>246.18</v>
      </c>
      <c r="R10">
        <f t="shared" si="0"/>
        <v>2023</v>
      </c>
      <c r="S10" t="str">
        <f t="shared" si="1"/>
        <v>October</v>
      </c>
      <c r="T10" s="1">
        <f t="shared" si="2"/>
        <v>0.2500025388185354</v>
      </c>
      <c r="U10" t="str">
        <f t="shared" si="3"/>
        <v>Profit</v>
      </c>
      <c r="V10" t="str">
        <f t="shared" si="4"/>
        <v>Small Order</v>
      </c>
    </row>
    <row r="11" spans="1:30" x14ac:dyDescent="0.35">
      <c r="A11" t="s">
        <v>75</v>
      </c>
      <c r="B11" s="2">
        <v>45269</v>
      </c>
      <c r="C11" s="2">
        <v>45273</v>
      </c>
      <c r="D11" t="s">
        <v>76</v>
      </c>
      <c r="E11" t="s">
        <v>77</v>
      </c>
      <c r="F11" t="s">
        <v>48</v>
      </c>
      <c r="G11" t="s">
        <v>78</v>
      </c>
      <c r="H11" t="s">
        <v>79</v>
      </c>
      <c r="I11" t="s">
        <v>80</v>
      </c>
      <c r="J11" t="s">
        <v>32</v>
      </c>
      <c r="K11" t="s">
        <v>33</v>
      </c>
      <c r="L11" t="s">
        <v>34</v>
      </c>
      <c r="M11" t="s">
        <v>35</v>
      </c>
      <c r="N11" s="3">
        <v>786.78</v>
      </c>
      <c r="O11">
        <v>8</v>
      </c>
      <c r="P11" s="4">
        <v>0.3</v>
      </c>
      <c r="Q11" s="3">
        <v>7.87</v>
      </c>
      <c r="R11">
        <f t="shared" si="0"/>
        <v>2023</v>
      </c>
      <c r="S11" t="str">
        <f t="shared" si="1"/>
        <v>December</v>
      </c>
      <c r="T11" s="1">
        <f t="shared" si="2"/>
        <v>1.0002796207326064E-2</v>
      </c>
      <c r="U11" t="str">
        <f t="shared" si="3"/>
        <v>Profit</v>
      </c>
      <c r="V11" t="str">
        <f t="shared" si="4"/>
        <v>Small Order</v>
      </c>
    </row>
    <row r="12" spans="1:30" x14ac:dyDescent="0.35">
      <c r="A12" t="s">
        <v>81</v>
      </c>
      <c r="B12" s="2">
        <v>44940</v>
      </c>
      <c r="C12" s="2">
        <v>44944</v>
      </c>
      <c r="D12" t="s">
        <v>82</v>
      </c>
      <c r="E12" t="s">
        <v>83</v>
      </c>
      <c r="F12" t="s">
        <v>20</v>
      </c>
      <c r="G12" t="s">
        <v>49</v>
      </c>
      <c r="H12" t="s">
        <v>50</v>
      </c>
      <c r="I12" t="s">
        <v>50</v>
      </c>
      <c r="J12" t="s">
        <v>84</v>
      </c>
      <c r="K12" t="s">
        <v>33</v>
      </c>
      <c r="L12" t="s">
        <v>34</v>
      </c>
      <c r="M12" t="s">
        <v>85</v>
      </c>
      <c r="N12" s="3">
        <v>1286.49</v>
      </c>
      <c r="O12">
        <v>9</v>
      </c>
      <c r="P12" s="4">
        <v>0.2</v>
      </c>
      <c r="Q12" s="3">
        <v>115.78</v>
      </c>
      <c r="R12">
        <f t="shared" si="0"/>
        <v>2023</v>
      </c>
      <c r="S12" t="str">
        <f t="shared" si="1"/>
        <v>January</v>
      </c>
      <c r="T12" s="1">
        <f t="shared" si="2"/>
        <v>8.9996813033913978E-2</v>
      </c>
      <c r="U12" t="str">
        <f t="shared" si="3"/>
        <v>Profit</v>
      </c>
      <c r="V12" t="str">
        <f t="shared" si="4"/>
        <v>Large Order</v>
      </c>
    </row>
    <row r="13" spans="1:30" x14ac:dyDescent="0.35">
      <c r="A13" t="s">
        <v>86</v>
      </c>
      <c r="B13" s="2">
        <v>45333</v>
      </c>
      <c r="C13" s="2">
        <v>45334</v>
      </c>
      <c r="D13" t="s">
        <v>60</v>
      </c>
      <c r="E13" t="s">
        <v>61</v>
      </c>
      <c r="F13" t="s">
        <v>48</v>
      </c>
      <c r="G13" t="s">
        <v>39</v>
      </c>
      <c r="H13" t="s">
        <v>40</v>
      </c>
      <c r="I13" t="s">
        <v>40</v>
      </c>
      <c r="J13" t="s">
        <v>87</v>
      </c>
      <c r="K13" t="s">
        <v>33</v>
      </c>
      <c r="L13" t="s">
        <v>88</v>
      </c>
      <c r="M13" t="s">
        <v>89</v>
      </c>
      <c r="N13" s="3">
        <v>884.88</v>
      </c>
      <c r="O13">
        <v>8</v>
      </c>
      <c r="P13" s="4">
        <v>0.2</v>
      </c>
      <c r="Q13" s="3">
        <v>79.64</v>
      </c>
      <c r="R13">
        <f t="shared" si="0"/>
        <v>2024</v>
      </c>
      <c r="S13" t="str">
        <f t="shared" si="1"/>
        <v>February</v>
      </c>
      <c r="T13" s="1">
        <f t="shared" si="2"/>
        <v>9.0000904077389032E-2</v>
      </c>
      <c r="U13" t="str">
        <f t="shared" si="3"/>
        <v>Profit</v>
      </c>
      <c r="V13" t="str">
        <f t="shared" si="4"/>
        <v>Small Order</v>
      </c>
    </row>
    <row r="14" spans="1:30" x14ac:dyDescent="0.35">
      <c r="A14" t="s">
        <v>90</v>
      </c>
      <c r="B14" s="2">
        <v>45062</v>
      </c>
      <c r="C14" s="2">
        <v>45068</v>
      </c>
      <c r="D14" t="s">
        <v>91</v>
      </c>
      <c r="E14" t="s">
        <v>92</v>
      </c>
      <c r="F14" t="s">
        <v>31</v>
      </c>
      <c r="G14" t="s">
        <v>39</v>
      </c>
      <c r="H14" t="s">
        <v>40</v>
      </c>
      <c r="I14" t="s">
        <v>40</v>
      </c>
      <c r="J14" t="s">
        <v>93</v>
      </c>
      <c r="K14" t="s">
        <v>33</v>
      </c>
      <c r="L14" t="s">
        <v>88</v>
      </c>
      <c r="M14" t="s">
        <v>94</v>
      </c>
      <c r="N14" s="3">
        <v>1791.81</v>
      </c>
      <c r="O14">
        <v>7</v>
      </c>
      <c r="P14" s="4">
        <v>0.2</v>
      </c>
      <c r="Q14" s="3">
        <v>161.26</v>
      </c>
      <c r="R14">
        <f t="shared" si="0"/>
        <v>2023</v>
      </c>
      <c r="S14" t="str">
        <f t="shared" si="1"/>
        <v>May</v>
      </c>
      <c r="T14" s="1">
        <f t="shared" si="2"/>
        <v>8.9998381524826851E-2</v>
      </c>
      <c r="U14" t="str">
        <f t="shared" si="3"/>
        <v>Profit</v>
      </c>
      <c r="V14" t="str">
        <f t="shared" si="4"/>
        <v>Large Order</v>
      </c>
    </row>
    <row r="15" spans="1:30" x14ac:dyDescent="0.35">
      <c r="A15" t="s">
        <v>95</v>
      </c>
      <c r="B15" s="2">
        <v>45475</v>
      </c>
      <c r="C15" s="2">
        <v>45477</v>
      </c>
      <c r="D15" t="s">
        <v>96</v>
      </c>
      <c r="E15" t="s">
        <v>97</v>
      </c>
      <c r="F15" t="s">
        <v>20</v>
      </c>
      <c r="G15" t="s">
        <v>21</v>
      </c>
      <c r="H15" t="s">
        <v>22</v>
      </c>
      <c r="I15" t="s">
        <v>23</v>
      </c>
      <c r="J15" t="s">
        <v>93</v>
      </c>
      <c r="K15" t="s">
        <v>33</v>
      </c>
      <c r="L15" t="s">
        <v>88</v>
      </c>
      <c r="M15" t="s">
        <v>94</v>
      </c>
      <c r="N15" s="3">
        <v>697.3</v>
      </c>
      <c r="O15">
        <v>8</v>
      </c>
      <c r="P15" s="4">
        <v>0.2</v>
      </c>
      <c r="Q15" s="3">
        <v>62.76</v>
      </c>
      <c r="R15">
        <f t="shared" si="0"/>
        <v>2024</v>
      </c>
      <c r="S15" t="str">
        <f t="shared" si="1"/>
        <v>July</v>
      </c>
      <c r="T15" s="1">
        <f t="shared" si="2"/>
        <v>9.0004302308905784E-2</v>
      </c>
      <c r="U15" t="str">
        <f t="shared" si="3"/>
        <v>Profit</v>
      </c>
      <c r="V15" t="str">
        <f t="shared" si="4"/>
        <v>Small Order</v>
      </c>
    </row>
    <row r="16" spans="1:30" x14ac:dyDescent="0.35">
      <c r="A16" t="s">
        <v>98</v>
      </c>
      <c r="B16" s="2">
        <v>45231</v>
      </c>
      <c r="C16" s="2">
        <v>45237</v>
      </c>
      <c r="D16" t="s">
        <v>99</v>
      </c>
      <c r="E16" t="s">
        <v>100</v>
      </c>
      <c r="F16" t="s">
        <v>31</v>
      </c>
      <c r="G16" t="s">
        <v>78</v>
      </c>
      <c r="H16" t="s">
        <v>79</v>
      </c>
      <c r="I16" t="s">
        <v>80</v>
      </c>
      <c r="J16" t="s">
        <v>51</v>
      </c>
      <c r="K16" t="s">
        <v>33</v>
      </c>
      <c r="L16" t="s">
        <v>34</v>
      </c>
      <c r="M16" t="s">
        <v>52</v>
      </c>
      <c r="N16" s="3">
        <v>686.06</v>
      </c>
      <c r="O16">
        <v>1</v>
      </c>
      <c r="P16" s="4">
        <v>0.05</v>
      </c>
      <c r="Q16" s="3">
        <v>144.07</v>
      </c>
      <c r="R16">
        <f t="shared" si="0"/>
        <v>2023</v>
      </c>
      <c r="S16" t="str">
        <f t="shared" si="1"/>
        <v>November</v>
      </c>
      <c r="T16" s="1">
        <f t="shared" si="2"/>
        <v>0.209996210244002</v>
      </c>
      <c r="U16" t="str">
        <f t="shared" si="3"/>
        <v>Profit</v>
      </c>
      <c r="V16" t="str">
        <f t="shared" si="4"/>
        <v>Small Order</v>
      </c>
      <c r="AD16" t="b">
        <f>ISNUMBER(N2)</f>
        <v>1</v>
      </c>
    </row>
    <row r="17" spans="1:22" x14ac:dyDescent="0.35">
      <c r="A17" t="s">
        <v>101</v>
      </c>
      <c r="B17" s="2">
        <v>44974</v>
      </c>
      <c r="C17" s="2">
        <v>44979</v>
      </c>
      <c r="D17" t="s">
        <v>102</v>
      </c>
      <c r="E17" t="s">
        <v>103</v>
      </c>
      <c r="F17" t="s">
        <v>20</v>
      </c>
      <c r="G17" t="s">
        <v>49</v>
      </c>
      <c r="H17" t="s">
        <v>50</v>
      </c>
      <c r="I17" t="s">
        <v>50</v>
      </c>
      <c r="J17" t="s">
        <v>104</v>
      </c>
      <c r="K17" t="s">
        <v>42</v>
      </c>
      <c r="L17" t="s">
        <v>73</v>
      </c>
      <c r="M17" t="s">
        <v>105</v>
      </c>
      <c r="N17" s="3">
        <v>243.2</v>
      </c>
      <c r="O17">
        <v>2</v>
      </c>
      <c r="P17" s="4">
        <v>0.1</v>
      </c>
      <c r="Q17" s="3">
        <v>41.34</v>
      </c>
      <c r="R17">
        <f t="shared" si="0"/>
        <v>2023</v>
      </c>
      <c r="S17" t="str">
        <f t="shared" si="1"/>
        <v>February</v>
      </c>
      <c r="T17" s="1">
        <f t="shared" si="2"/>
        <v>0.16998355263157897</v>
      </c>
      <c r="U17" t="str">
        <f t="shared" si="3"/>
        <v>Profit</v>
      </c>
      <c r="V17" t="str">
        <f t="shared" si="4"/>
        <v>Small Order</v>
      </c>
    </row>
    <row r="18" spans="1:22" x14ac:dyDescent="0.35">
      <c r="A18" t="s">
        <v>106</v>
      </c>
      <c r="B18" s="2">
        <v>45655</v>
      </c>
      <c r="C18" s="2">
        <v>45662</v>
      </c>
      <c r="D18" t="s">
        <v>107</v>
      </c>
      <c r="E18" t="s">
        <v>108</v>
      </c>
      <c r="F18" t="s">
        <v>48</v>
      </c>
      <c r="G18" t="s">
        <v>49</v>
      </c>
      <c r="H18" t="s">
        <v>50</v>
      </c>
      <c r="I18" t="s">
        <v>50</v>
      </c>
      <c r="J18" t="s">
        <v>41</v>
      </c>
      <c r="K18" t="s">
        <v>42</v>
      </c>
      <c r="L18" t="s">
        <v>43</v>
      </c>
      <c r="M18" t="s">
        <v>44</v>
      </c>
      <c r="N18" s="3">
        <v>1808.96</v>
      </c>
      <c r="O18">
        <v>8</v>
      </c>
      <c r="P18" s="4">
        <v>0.2</v>
      </c>
      <c r="Q18" s="3">
        <v>162.81</v>
      </c>
      <c r="R18">
        <f t="shared" si="0"/>
        <v>2024</v>
      </c>
      <c r="S18" t="str">
        <f t="shared" si="1"/>
        <v>December</v>
      </c>
      <c r="T18" s="1">
        <f t="shared" si="2"/>
        <v>9.0001990093755521E-2</v>
      </c>
      <c r="U18" t="str">
        <f t="shared" si="3"/>
        <v>Profit</v>
      </c>
      <c r="V18" t="str">
        <f t="shared" si="4"/>
        <v>Large Order</v>
      </c>
    </row>
    <row r="19" spans="1:22" x14ac:dyDescent="0.35">
      <c r="A19" t="s">
        <v>109</v>
      </c>
      <c r="B19" s="2">
        <v>45087</v>
      </c>
      <c r="C19" s="2">
        <v>45089</v>
      </c>
      <c r="D19" t="s">
        <v>110</v>
      </c>
      <c r="E19" t="s">
        <v>111</v>
      </c>
      <c r="F19" t="s">
        <v>48</v>
      </c>
      <c r="G19" t="s">
        <v>21</v>
      </c>
      <c r="H19" t="s">
        <v>22</v>
      </c>
      <c r="I19" t="s">
        <v>23</v>
      </c>
      <c r="J19" t="s">
        <v>112</v>
      </c>
      <c r="K19" t="s">
        <v>25</v>
      </c>
      <c r="L19" t="s">
        <v>26</v>
      </c>
      <c r="M19" t="s">
        <v>113</v>
      </c>
      <c r="N19" s="3">
        <v>827.57</v>
      </c>
      <c r="O19">
        <v>1</v>
      </c>
      <c r="P19" s="4">
        <v>0.1</v>
      </c>
      <c r="Q19" s="3">
        <v>140.69</v>
      </c>
      <c r="R19">
        <f t="shared" si="0"/>
        <v>2023</v>
      </c>
      <c r="S19" t="str">
        <f t="shared" si="1"/>
        <v>June</v>
      </c>
      <c r="T19" s="1">
        <f t="shared" si="2"/>
        <v>0.17000374590669065</v>
      </c>
      <c r="U19" t="str">
        <f t="shared" si="3"/>
        <v>Profit</v>
      </c>
      <c r="V19" t="str">
        <f t="shared" si="4"/>
        <v>Small Order</v>
      </c>
    </row>
    <row r="20" spans="1:22" x14ac:dyDescent="0.35">
      <c r="A20" t="s">
        <v>114</v>
      </c>
      <c r="B20" s="2">
        <v>45657</v>
      </c>
      <c r="C20" s="2">
        <v>45664</v>
      </c>
      <c r="D20" t="s">
        <v>115</v>
      </c>
      <c r="E20" t="s">
        <v>116</v>
      </c>
      <c r="F20" t="s">
        <v>20</v>
      </c>
      <c r="G20" t="s">
        <v>78</v>
      </c>
      <c r="H20" t="s">
        <v>79</v>
      </c>
      <c r="I20" t="s">
        <v>80</v>
      </c>
      <c r="J20" t="s">
        <v>51</v>
      </c>
      <c r="K20" t="s">
        <v>33</v>
      </c>
      <c r="L20" t="s">
        <v>34</v>
      </c>
      <c r="M20" t="s">
        <v>52</v>
      </c>
      <c r="N20" s="3">
        <v>722.01</v>
      </c>
      <c r="O20">
        <v>4</v>
      </c>
      <c r="P20" s="4">
        <v>0.1</v>
      </c>
      <c r="Q20" s="3">
        <v>122.74</v>
      </c>
      <c r="R20">
        <f t="shared" si="0"/>
        <v>2024</v>
      </c>
      <c r="S20" t="str">
        <f t="shared" si="1"/>
        <v>December</v>
      </c>
      <c r="T20" s="1">
        <f t="shared" si="2"/>
        <v>0.16999764546197421</v>
      </c>
      <c r="U20" t="str">
        <f t="shared" si="3"/>
        <v>Profit</v>
      </c>
      <c r="V20" t="str">
        <f t="shared" si="4"/>
        <v>Small Order</v>
      </c>
    </row>
    <row r="21" spans="1:22" x14ac:dyDescent="0.35">
      <c r="A21" t="s">
        <v>117</v>
      </c>
      <c r="B21" s="2">
        <v>45347</v>
      </c>
      <c r="C21" s="2">
        <v>45354</v>
      </c>
      <c r="D21" t="s">
        <v>118</v>
      </c>
      <c r="E21" t="s">
        <v>119</v>
      </c>
      <c r="F21" t="s">
        <v>20</v>
      </c>
      <c r="G21" t="s">
        <v>78</v>
      </c>
      <c r="H21" t="s">
        <v>79</v>
      </c>
      <c r="I21" t="s">
        <v>80</v>
      </c>
      <c r="J21" t="s">
        <v>120</v>
      </c>
      <c r="K21" t="s">
        <v>42</v>
      </c>
      <c r="L21" t="s">
        <v>43</v>
      </c>
      <c r="M21" t="s">
        <v>121</v>
      </c>
      <c r="N21" s="3">
        <v>1711.05</v>
      </c>
      <c r="O21">
        <v>1</v>
      </c>
      <c r="P21" s="4">
        <v>0.05</v>
      </c>
      <c r="Q21" s="3">
        <v>359.32</v>
      </c>
      <c r="R21">
        <f t="shared" si="0"/>
        <v>2024</v>
      </c>
      <c r="S21" t="str">
        <f t="shared" si="1"/>
        <v>February</v>
      </c>
      <c r="T21" s="1">
        <f t="shared" si="2"/>
        <v>0.20999970778177143</v>
      </c>
      <c r="U21" t="str">
        <f t="shared" si="3"/>
        <v>Profit</v>
      </c>
      <c r="V21" t="str">
        <f t="shared" si="4"/>
        <v>Large Order</v>
      </c>
    </row>
    <row r="22" spans="1:22" x14ac:dyDescent="0.35">
      <c r="A22" t="s">
        <v>122</v>
      </c>
      <c r="B22" s="2">
        <v>45314</v>
      </c>
      <c r="C22" s="2">
        <v>45319</v>
      </c>
      <c r="D22" t="s">
        <v>123</v>
      </c>
      <c r="E22" t="s">
        <v>124</v>
      </c>
      <c r="F22" t="s">
        <v>48</v>
      </c>
      <c r="G22" t="s">
        <v>78</v>
      </c>
      <c r="H22" t="s">
        <v>79</v>
      </c>
      <c r="I22" t="s">
        <v>80</v>
      </c>
      <c r="J22" t="s">
        <v>51</v>
      </c>
      <c r="K22" t="s">
        <v>33</v>
      </c>
      <c r="L22" t="s">
        <v>34</v>
      </c>
      <c r="M22" t="s">
        <v>52</v>
      </c>
      <c r="N22" s="3">
        <v>804.97</v>
      </c>
      <c r="O22">
        <v>4</v>
      </c>
      <c r="P22" s="4">
        <v>0.2</v>
      </c>
      <c r="Q22" s="3">
        <v>72.45</v>
      </c>
      <c r="R22">
        <f t="shared" si="0"/>
        <v>2024</v>
      </c>
      <c r="S22" t="str">
        <f t="shared" si="1"/>
        <v>January</v>
      </c>
      <c r="T22" s="1">
        <f t="shared" si="2"/>
        <v>9.0003354162266916E-2</v>
      </c>
      <c r="U22" t="str">
        <f t="shared" si="3"/>
        <v>Profit</v>
      </c>
      <c r="V22" t="str">
        <f t="shared" si="4"/>
        <v>Small Order</v>
      </c>
    </row>
    <row r="23" spans="1:22" x14ac:dyDescent="0.35">
      <c r="A23" t="s">
        <v>125</v>
      </c>
      <c r="B23" s="2">
        <v>45455</v>
      </c>
      <c r="C23" s="2">
        <v>45458</v>
      </c>
      <c r="D23" t="s">
        <v>82</v>
      </c>
      <c r="E23" t="s">
        <v>83</v>
      </c>
      <c r="F23" t="s">
        <v>20</v>
      </c>
      <c r="G23" t="s">
        <v>21</v>
      </c>
      <c r="H23" t="s">
        <v>22</v>
      </c>
      <c r="I23" t="s">
        <v>23</v>
      </c>
      <c r="J23" t="s">
        <v>126</v>
      </c>
      <c r="K23" t="s">
        <v>25</v>
      </c>
      <c r="L23" t="s">
        <v>26</v>
      </c>
      <c r="M23" t="s">
        <v>127</v>
      </c>
      <c r="N23" s="3">
        <v>1775.04</v>
      </c>
      <c r="O23">
        <v>2</v>
      </c>
      <c r="P23" s="4">
        <v>0.3</v>
      </c>
      <c r="Q23" s="3">
        <v>17.75</v>
      </c>
      <c r="R23">
        <f t="shared" si="0"/>
        <v>2024</v>
      </c>
      <c r="S23" t="str">
        <f t="shared" si="1"/>
        <v>June</v>
      </c>
      <c r="T23" s="1">
        <f t="shared" si="2"/>
        <v>9.9997746529655665E-3</v>
      </c>
      <c r="U23" t="str">
        <f t="shared" si="3"/>
        <v>Profit</v>
      </c>
      <c r="V23" t="str">
        <f t="shared" si="4"/>
        <v>Large Order</v>
      </c>
    </row>
    <row r="24" spans="1:22" x14ac:dyDescent="0.35">
      <c r="A24" t="s">
        <v>128</v>
      </c>
      <c r="B24" s="2">
        <v>45400</v>
      </c>
      <c r="C24" s="2">
        <v>45401</v>
      </c>
      <c r="D24" t="s">
        <v>129</v>
      </c>
      <c r="E24" t="s">
        <v>130</v>
      </c>
      <c r="F24" t="s">
        <v>48</v>
      </c>
      <c r="G24" t="s">
        <v>78</v>
      </c>
      <c r="H24" t="s">
        <v>79</v>
      </c>
      <c r="I24" t="s">
        <v>80</v>
      </c>
      <c r="J24" t="s">
        <v>112</v>
      </c>
      <c r="K24" t="s">
        <v>25</v>
      </c>
      <c r="L24" t="s">
        <v>26</v>
      </c>
      <c r="M24" t="s">
        <v>113</v>
      </c>
      <c r="N24" s="3">
        <v>1484.74</v>
      </c>
      <c r="O24">
        <v>7</v>
      </c>
      <c r="P24" s="4">
        <v>0.05</v>
      </c>
      <c r="Q24" s="3">
        <v>311.8</v>
      </c>
      <c r="R24">
        <f t="shared" si="0"/>
        <v>2024</v>
      </c>
      <c r="S24" t="str">
        <f t="shared" si="1"/>
        <v>April</v>
      </c>
      <c r="T24" s="1">
        <f t="shared" si="2"/>
        <v>0.21000309818554092</v>
      </c>
      <c r="U24" t="str">
        <f t="shared" si="3"/>
        <v>Profit</v>
      </c>
      <c r="V24" t="str">
        <f t="shared" si="4"/>
        <v>Large Order</v>
      </c>
    </row>
    <row r="25" spans="1:22" x14ac:dyDescent="0.35">
      <c r="A25" t="s">
        <v>131</v>
      </c>
      <c r="B25" s="2">
        <v>45274</v>
      </c>
      <c r="C25" s="2">
        <v>45279</v>
      </c>
      <c r="D25" t="s">
        <v>132</v>
      </c>
      <c r="E25" t="s">
        <v>133</v>
      </c>
      <c r="F25" t="s">
        <v>48</v>
      </c>
      <c r="G25" t="s">
        <v>39</v>
      </c>
      <c r="H25" t="s">
        <v>40</v>
      </c>
      <c r="I25" t="s">
        <v>40</v>
      </c>
      <c r="J25" t="s">
        <v>134</v>
      </c>
      <c r="K25" t="s">
        <v>42</v>
      </c>
      <c r="L25" t="s">
        <v>43</v>
      </c>
      <c r="M25" t="s">
        <v>135</v>
      </c>
      <c r="N25" s="3">
        <v>588.35</v>
      </c>
      <c r="O25">
        <v>4</v>
      </c>
      <c r="P25" s="4">
        <v>0.2</v>
      </c>
      <c r="Q25" s="3">
        <v>52.95</v>
      </c>
      <c r="R25">
        <f t="shared" si="0"/>
        <v>2023</v>
      </c>
      <c r="S25" t="str">
        <f t="shared" si="1"/>
        <v>December</v>
      </c>
      <c r="T25" s="1">
        <f t="shared" si="2"/>
        <v>8.9997450497153061E-2</v>
      </c>
      <c r="U25" t="str">
        <f t="shared" si="3"/>
        <v>Profit</v>
      </c>
      <c r="V25" t="str">
        <f t="shared" si="4"/>
        <v>Small Order</v>
      </c>
    </row>
    <row r="26" spans="1:22" x14ac:dyDescent="0.35">
      <c r="A26" t="s">
        <v>136</v>
      </c>
      <c r="B26" s="2">
        <v>45042</v>
      </c>
      <c r="C26" s="2">
        <v>45047</v>
      </c>
      <c r="D26" t="s">
        <v>91</v>
      </c>
      <c r="E26" t="s">
        <v>92</v>
      </c>
      <c r="F26" t="s">
        <v>31</v>
      </c>
      <c r="G26" t="s">
        <v>39</v>
      </c>
      <c r="H26" t="s">
        <v>40</v>
      </c>
      <c r="I26" t="s">
        <v>40</v>
      </c>
      <c r="J26" t="s">
        <v>134</v>
      </c>
      <c r="K26" t="s">
        <v>42</v>
      </c>
      <c r="L26" t="s">
        <v>43</v>
      </c>
      <c r="M26" t="s">
        <v>135</v>
      </c>
      <c r="N26" s="3">
        <v>1321.08</v>
      </c>
      <c r="O26">
        <v>2</v>
      </c>
      <c r="P26" s="4">
        <v>0.3</v>
      </c>
      <c r="Q26" s="3">
        <v>13.21</v>
      </c>
      <c r="R26">
        <f t="shared" si="0"/>
        <v>2023</v>
      </c>
      <c r="S26" t="str">
        <f t="shared" si="1"/>
        <v>April</v>
      </c>
      <c r="T26" s="1">
        <f t="shared" si="2"/>
        <v>9.9993944348563315E-3</v>
      </c>
      <c r="U26" t="str">
        <f t="shared" si="3"/>
        <v>Profit</v>
      </c>
      <c r="V26" t="str">
        <f t="shared" si="4"/>
        <v>Large Order</v>
      </c>
    </row>
    <row r="27" spans="1:22" x14ac:dyDescent="0.35">
      <c r="A27" t="s">
        <v>137</v>
      </c>
      <c r="B27" s="2">
        <v>45566</v>
      </c>
      <c r="C27" s="2">
        <v>45568</v>
      </c>
      <c r="D27" t="s">
        <v>46</v>
      </c>
      <c r="E27" t="s">
        <v>47</v>
      </c>
      <c r="F27" t="s">
        <v>48</v>
      </c>
      <c r="G27" t="s">
        <v>78</v>
      </c>
      <c r="H27" t="s">
        <v>79</v>
      </c>
      <c r="I27" t="s">
        <v>80</v>
      </c>
      <c r="J27" t="s">
        <v>104</v>
      </c>
      <c r="K27" t="s">
        <v>42</v>
      </c>
      <c r="L27" t="s">
        <v>73</v>
      </c>
      <c r="M27" t="s">
        <v>105</v>
      </c>
      <c r="N27" s="3">
        <v>525.84</v>
      </c>
      <c r="O27">
        <v>7</v>
      </c>
      <c r="P27" s="4">
        <v>0.3</v>
      </c>
      <c r="Q27" s="3">
        <v>5.26</v>
      </c>
      <c r="R27">
        <f t="shared" si="0"/>
        <v>2024</v>
      </c>
      <c r="S27" t="str">
        <f t="shared" si="1"/>
        <v>October</v>
      </c>
      <c r="T27" s="1">
        <f t="shared" si="2"/>
        <v>1.0003042750646583E-2</v>
      </c>
      <c r="U27" t="str">
        <f t="shared" si="3"/>
        <v>Profit</v>
      </c>
      <c r="V27" t="str">
        <f t="shared" si="4"/>
        <v>Small Order</v>
      </c>
    </row>
    <row r="28" spans="1:22" x14ac:dyDescent="0.35">
      <c r="A28" t="s">
        <v>138</v>
      </c>
      <c r="B28" s="2">
        <v>45484</v>
      </c>
      <c r="C28" s="2">
        <v>45490</v>
      </c>
      <c r="D28" t="s">
        <v>139</v>
      </c>
      <c r="E28" t="s">
        <v>140</v>
      </c>
      <c r="F28" t="s">
        <v>31</v>
      </c>
      <c r="G28" t="s">
        <v>78</v>
      </c>
      <c r="H28" t="s">
        <v>79</v>
      </c>
      <c r="I28" t="s">
        <v>80</v>
      </c>
      <c r="J28" t="s">
        <v>141</v>
      </c>
      <c r="K28" t="s">
        <v>33</v>
      </c>
      <c r="L28" t="s">
        <v>88</v>
      </c>
      <c r="M28" t="s">
        <v>142</v>
      </c>
      <c r="N28" s="3">
        <v>670.47</v>
      </c>
      <c r="O28">
        <v>3</v>
      </c>
      <c r="P28" s="4">
        <v>0.1</v>
      </c>
      <c r="Q28" s="3">
        <v>113.98</v>
      </c>
      <c r="R28">
        <f t="shared" si="0"/>
        <v>2024</v>
      </c>
      <c r="S28" t="str">
        <f t="shared" si="1"/>
        <v>July</v>
      </c>
      <c r="T28" s="1">
        <f t="shared" si="2"/>
        <v>0.17000014914910436</v>
      </c>
      <c r="U28" t="str">
        <f t="shared" si="3"/>
        <v>Profit</v>
      </c>
      <c r="V28" t="str">
        <f t="shared" si="4"/>
        <v>Small Order</v>
      </c>
    </row>
    <row r="29" spans="1:22" x14ac:dyDescent="0.35">
      <c r="A29" t="s">
        <v>143</v>
      </c>
      <c r="B29" s="2">
        <v>45428</v>
      </c>
      <c r="C29" s="2">
        <v>45431</v>
      </c>
      <c r="D29" t="s">
        <v>99</v>
      </c>
      <c r="E29" t="s">
        <v>100</v>
      </c>
      <c r="F29" t="s">
        <v>31</v>
      </c>
      <c r="G29" t="s">
        <v>49</v>
      </c>
      <c r="H29" t="s">
        <v>50</v>
      </c>
      <c r="I29" t="s">
        <v>50</v>
      </c>
      <c r="J29" t="s">
        <v>126</v>
      </c>
      <c r="K29" t="s">
        <v>25</v>
      </c>
      <c r="L29" t="s">
        <v>26</v>
      </c>
      <c r="M29" t="s">
        <v>127</v>
      </c>
      <c r="N29" s="3">
        <v>1942.47</v>
      </c>
      <c r="O29">
        <v>3</v>
      </c>
      <c r="P29" s="4">
        <v>0.1</v>
      </c>
      <c r="Q29" s="3">
        <v>330.22</v>
      </c>
      <c r="R29">
        <f t="shared" si="0"/>
        <v>2024</v>
      </c>
      <c r="S29" t="str">
        <f t="shared" si="1"/>
        <v>May</v>
      </c>
      <c r="T29" s="1">
        <f t="shared" si="2"/>
        <v>0.17000005148084657</v>
      </c>
      <c r="U29" t="str">
        <f t="shared" si="3"/>
        <v>Profit</v>
      </c>
      <c r="V29" t="str">
        <f t="shared" si="4"/>
        <v>Large Order</v>
      </c>
    </row>
    <row r="30" spans="1:22" x14ac:dyDescent="0.35">
      <c r="A30" t="s">
        <v>144</v>
      </c>
      <c r="B30" s="2">
        <v>45535</v>
      </c>
      <c r="C30" s="2">
        <v>45539</v>
      </c>
      <c r="D30" t="s">
        <v>145</v>
      </c>
      <c r="E30" t="s">
        <v>146</v>
      </c>
      <c r="F30" t="s">
        <v>48</v>
      </c>
      <c r="G30" t="s">
        <v>49</v>
      </c>
      <c r="H30" t="s">
        <v>50</v>
      </c>
      <c r="I30" t="s">
        <v>50</v>
      </c>
      <c r="J30" t="s">
        <v>67</v>
      </c>
      <c r="K30" t="s">
        <v>42</v>
      </c>
      <c r="L30" t="s">
        <v>43</v>
      </c>
      <c r="M30" t="s">
        <v>68</v>
      </c>
      <c r="N30" s="3">
        <v>1864.09</v>
      </c>
      <c r="O30">
        <v>5</v>
      </c>
      <c r="P30" s="4">
        <v>0.3</v>
      </c>
      <c r="Q30" s="3">
        <v>18.64</v>
      </c>
      <c r="R30">
        <f t="shared" si="0"/>
        <v>2024</v>
      </c>
      <c r="S30" t="str">
        <f t="shared" si="1"/>
        <v>August</v>
      </c>
      <c r="T30" s="1">
        <f t="shared" si="2"/>
        <v>9.9995171906935836E-3</v>
      </c>
      <c r="U30" t="str">
        <f t="shared" si="3"/>
        <v>Profit</v>
      </c>
      <c r="V30" t="str">
        <f t="shared" si="4"/>
        <v>Large Order</v>
      </c>
    </row>
    <row r="31" spans="1:22" x14ac:dyDescent="0.35">
      <c r="A31" t="s">
        <v>147</v>
      </c>
      <c r="B31" s="2">
        <v>45109</v>
      </c>
      <c r="C31" s="2">
        <v>45113</v>
      </c>
      <c r="D31" t="s">
        <v>102</v>
      </c>
      <c r="E31" t="s">
        <v>103</v>
      </c>
      <c r="F31" t="s">
        <v>20</v>
      </c>
      <c r="G31" t="s">
        <v>39</v>
      </c>
      <c r="H31" t="s">
        <v>40</v>
      </c>
      <c r="I31" t="s">
        <v>40</v>
      </c>
      <c r="J31" t="s">
        <v>134</v>
      </c>
      <c r="K31" t="s">
        <v>42</v>
      </c>
      <c r="L31" t="s">
        <v>43</v>
      </c>
      <c r="M31" t="s">
        <v>135</v>
      </c>
      <c r="N31" s="3">
        <v>410.64</v>
      </c>
      <c r="O31">
        <v>4</v>
      </c>
      <c r="P31" s="4">
        <v>0.3</v>
      </c>
      <c r="Q31" s="3">
        <v>4.1100000000000003</v>
      </c>
      <c r="R31">
        <f t="shared" si="0"/>
        <v>2023</v>
      </c>
      <c r="S31" t="str">
        <f t="shared" si="1"/>
        <v>July</v>
      </c>
      <c r="T31" s="1">
        <f t="shared" si="2"/>
        <v>1.000876680303916E-2</v>
      </c>
      <c r="U31" t="str">
        <f t="shared" si="3"/>
        <v>Profit</v>
      </c>
      <c r="V31" t="str">
        <f t="shared" si="4"/>
        <v>Small Order</v>
      </c>
    </row>
    <row r="32" spans="1:22" x14ac:dyDescent="0.35">
      <c r="A32" t="s">
        <v>148</v>
      </c>
      <c r="B32" s="2">
        <v>45587</v>
      </c>
      <c r="C32" s="2">
        <v>45591</v>
      </c>
      <c r="D32" t="s">
        <v>129</v>
      </c>
      <c r="E32" t="s">
        <v>130</v>
      </c>
      <c r="F32" t="s">
        <v>48</v>
      </c>
      <c r="G32" t="s">
        <v>49</v>
      </c>
      <c r="H32" t="s">
        <v>50</v>
      </c>
      <c r="I32" t="s">
        <v>50</v>
      </c>
      <c r="J32" t="s">
        <v>141</v>
      </c>
      <c r="K32" t="s">
        <v>33</v>
      </c>
      <c r="L32" t="s">
        <v>88</v>
      </c>
      <c r="M32" t="s">
        <v>142</v>
      </c>
      <c r="N32" s="3">
        <v>311.22000000000003</v>
      </c>
      <c r="O32">
        <v>9</v>
      </c>
      <c r="P32" s="4">
        <v>0.3</v>
      </c>
      <c r="Q32" s="3">
        <v>3.11</v>
      </c>
      <c r="R32">
        <f t="shared" si="0"/>
        <v>2024</v>
      </c>
      <c r="S32" t="str">
        <f t="shared" si="1"/>
        <v>October</v>
      </c>
      <c r="T32" s="1">
        <f t="shared" si="2"/>
        <v>9.9929310455626232E-3</v>
      </c>
      <c r="U32" t="str">
        <f t="shared" si="3"/>
        <v>Profit</v>
      </c>
      <c r="V32" t="str">
        <f t="shared" si="4"/>
        <v>Small Order</v>
      </c>
    </row>
    <row r="33" spans="1:22" x14ac:dyDescent="0.35">
      <c r="A33" t="s">
        <v>149</v>
      </c>
      <c r="B33" s="2">
        <v>45109</v>
      </c>
      <c r="C33" s="2">
        <v>45110</v>
      </c>
      <c r="D33" t="s">
        <v>150</v>
      </c>
      <c r="E33" t="s">
        <v>151</v>
      </c>
      <c r="F33" t="s">
        <v>48</v>
      </c>
      <c r="G33" t="s">
        <v>21</v>
      </c>
      <c r="H33" t="s">
        <v>22</v>
      </c>
      <c r="I33" t="s">
        <v>23</v>
      </c>
      <c r="J33" t="s">
        <v>152</v>
      </c>
      <c r="K33" t="s">
        <v>42</v>
      </c>
      <c r="L33" t="s">
        <v>73</v>
      </c>
      <c r="M33" t="s">
        <v>153</v>
      </c>
      <c r="N33" s="3">
        <v>999.6</v>
      </c>
      <c r="O33">
        <v>10</v>
      </c>
      <c r="P33" s="4">
        <v>0.2</v>
      </c>
      <c r="Q33" s="3">
        <v>89.96</v>
      </c>
      <c r="R33">
        <f t="shared" si="0"/>
        <v>2023</v>
      </c>
      <c r="S33" t="str">
        <f t="shared" si="1"/>
        <v>July</v>
      </c>
      <c r="T33" s="1">
        <f t="shared" si="2"/>
        <v>8.9995998399359733E-2</v>
      </c>
      <c r="U33" t="str">
        <f t="shared" si="3"/>
        <v>Profit</v>
      </c>
      <c r="V33" t="str">
        <f t="shared" si="4"/>
        <v>Small Order</v>
      </c>
    </row>
    <row r="34" spans="1:22" x14ac:dyDescent="0.35">
      <c r="A34" t="s">
        <v>154</v>
      </c>
      <c r="B34" s="2">
        <v>45388</v>
      </c>
      <c r="C34" s="2">
        <v>45394</v>
      </c>
      <c r="D34" t="s">
        <v>155</v>
      </c>
      <c r="E34" t="s">
        <v>156</v>
      </c>
      <c r="F34" t="s">
        <v>20</v>
      </c>
      <c r="G34" t="s">
        <v>49</v>
      </c>
      <c r="H34" t="s">
        <v>50</v>
      </c>
      <c r="I34" t="s">
        <v>50</v>
      </c>
      <c r="J34" t="s">
        <v>157</v>
      </c>
      <c r="K34" t="s">
        <v>42</v>
      </c>
      <c r="L34" t="s">
        <v>73</v>
      </c>
      <c r="M34" t="s">
        <v>158</v>
      </c>
      <c r="N34" s="3">
        <v>1680.82</v>
      </c>
      <c r="O34">
        <v>5</v>
      </c>
      <c r="P34" s="4">
        <v>0</v>
      </c>
      <c r="Q34" s="3">
        <v>420.2</v>
      </c>
      <c r="R34">
        <f t="shared" si="0"/>
        <v>2024</v>
      </c>
      <c r="S34" t="str">
        <f t="shared" si="1"/>
        <v>April</v>
      </c>
      <c r="T34" s="1">
        <f t="shared" si="2"/>
        <v>0.24999702526147952</v>
      </c>
      <c r="U34" t="str">
        <f t="shared" si="3"/>
        <v>Profit</v>
      </c>
      <c r="V34" t="str">
        <f t="shared" si="4"/>
        <v>Large Order</v>
      </c>
    </row>
    <row r="35" spans="1:22" x14ac:dyDescent="0.35">
      <c r="A35" t="s">
        <v>159</v>
      </c>
      <c r="B35" s="2">
        <v>44982</v>
      </c>
      <c r="C35" s="2">
        <v>44989</v>
      </c>
      <c r="D35" t="s">
        <v>160</v>
      </c>
      <c r="E35" t="s">
        <v>161</v>
      </c>
      <c r="F35" t="s">
        <v>20</v>
      </c>
      <c r="G35" t="s">
        <v>21</v>
      </c>
      <c r="H35" t="s">
        <v>22</v>
      </c>
      <c r="I35" t="s">
        <v>23</v>
      </c>
      <c r="J35" t="s">
        <v>162</v>
      </c>
      <c r="K35" t="s">
        <v>42</v>
      </c>
      <c r="L35" t="s">
        <v>73</v>
      </c>
      <c r="M35" t="s">
        <v>163</v>
      </c>
      <c r="N35" s="3">
        <v>549.54</v>
      </c>
      <c r="O35">
        <v>5</v>
      </c>
      <c r="P35" s="4">
        <v>0.05</v>
      </c>
      <c r="Q35" s="3">
        <v>115.4</v>
      </c>
      <c r="R35">
        <f t="shared" si="0"/>
        <v>2023</v>
      </c>
      <c r="S35" t="str">
        <f t="shared" si="1"/>
        <v>February</v>
      </c>
      <c r="T35" s="1">
        <f t="shared" si="2"/>
        <v>0.20999381300724246</v>
      </c>
      <c r="U35" t="str">
        <f t="shared" si="3"/>
        <v>Profit</v>
      </c>
      <c r="V35" t="str">
        <f t="shared" si="4"/>
        <v>Small Order</v>
      </c>
    </row>
    <row r="36" spans="1:22" x14ac:dyDescent="0.35">
      <c r="A36" t="s">
        <v>164</v>
      </c>
      <c r="B36" s="2">
        <v>45285</v>
      </c>
      <c r="C36" s="2">
        <v>45292</v>
      </c>
      <c r="D36" t="s">
        <v>165</v>
      </c>
      <c r="E36" t="s">
        <v>166</v>
      </c>
      <c r="F36" t="s">
        <v>31</v>
      </c>
      <c r="G36" t="s">
        <v>49</v>
      </c>
      <c r="H36" t="s">
        <v>50</v>
      </c>
      <c r="I36" t="s">
        <v>50</v>
      </c>
      <c r="J36" t="s">
        <v>72</v>
      </c>
      <c r="K36" t="s">
        <v>42</v>
      </c>
      <c r="L36" t="s">
        <v>73</v>
      </c>
      <c r="M36" t="s">
        <v>74</v>
      </c>
      <c r="N36" s="3">
        <v>877.94</v>
      </c>
      <c r="O36">
        <v>9</v>
      </c>
      <c r="P36" s="4">
        <v>0.1</v>
      </c>
      <c r="Q36" s="3">
        <v>149.25</v>
      </c>
      <c r="R36">
        <f t="shared" si="0"/>
        <v>2023</v>
      </c>
      <c r="S36" t="str">
        <f t="shared" si="1"/>
        <v>December</v>
      </c>
      <c r="T36" s="1">
        <f t="shared" si="2"/>
        <v>0.17000022780600041</v>
      </c>
      <c r="U36" t="str">
        <f t="shared" si="3"/>
        <v>Profit</v>
      </c>
      <c r="V36" t="str">
        <f t="shared" si="4"/>
        <v>Small Order</v>
      </c>
    </row>
    <row r="37" spans="1:22" x14ac:dyDescent="0.35">
      <c r="A37" t="s">
        <v>167</v>
      </c>
      <c r="B37" s="2">
        <v>45223</v>
      </c>
      <c r="C37" s="2">
        <v>45226</v>
      </c>
      <c r="D37" t="s">
        <v>168</v>
      </c>
      <c r="E37" t="s">
        <v>169</v>
      </c>
      <c r="F37" t="s">
        <v>48</v>
      </c>
      <c r="G37" t="s">
        <v>39</v>
      </c>
      <c r="H37" t="s">
        <v>40</v>
      </c>
      <c r="I37" t="s">
        <v>40</v>
      </c>
      <c r="J37" t="s">
        <v>170</v>
      </c>
      <c r="K37" t="s">
        <v>25</v>
      </c>
      <c r="L37" t="s">
        <v>171</v>
      </c>
      <c r="M37" t="s">
        <v>172</v>
      </c>
      <c r="N37" s="3">
        <v>835.23</v>
      </c>
      <c r="O37">
        <v>10</v>
      </c>
      <c r="P37" s="4">
        <v>0.05</v>
      </c>
      <c r="Q37" s="3">
        <v>175.4</v>
      </c>
      <c r="R37">
        <f t="shared" si="0"/>
        <v>2023</v>
      </c>
      <c r="S37" t="str">
        <f t="shared" si="1"/>
        <v>October</v>
      </c>
      <c r="T37" s="1">
        <f t="shared" si="2"/>
        <v>0.21000203536750356</v>
      </c>
      <c r="U37" t="str">
        <f t="shared" si="3"/>
        <v>Profit</v>
      </c>
      <c r="V37" t="str">
        <f t="shared" si="4"/>
        <v>Small Order</v>
      </c>
    </row>
    <row r="38" spans="1:22" x14ac:dyDescent="0.35">
      <c r="A38" t="s">
        <v>173</v>
      </c>
      <c r="B38" s="2">
        <v>45022</v>
      </c>
      <c r="C38" s="2">
        <v>45023</v>
      </c>
      <c r="D38" t="s">
        <v>174</v>
      </c>
      <c r="E38" t="s">
        <v>175</v>
      </c>
      <c r="F38" t="s">
        <v>48</v>
      </c>
      <c r="G38" t="s">
        <v>21</v>
      </c>
      <c r="H38" t="s">
        <v>22</v>
      </c>
      <c r="I38" t="s">
        <v>23</v>
      </c>
      <c r="J38" t="s">
        <v>176</v>
      </c>
      <c r="K38" t="s">
        <v>25</v>
      </c>
      <c r="L38" t="s">
        <v>171</v>
      </c>
      <c r="M38" t="s">
        <v>177</v>
      </c>
      <c r="N38" s="3">
        <v>318.58999999999997</v>
      </c>
      <c r="O38">
        <v>4</v>
      </c>
      <c r="P38" s="4">
        <v>0.3</v>
      </c>
      <c r="Q38" s="3">
        <v>3.19</v>
      </c>
      <c r="R38">
        <f t="shared" si="0"/>
        <v>2023</v>
      </c>
      <c r="S38" t="str">
        <f t="shared" si="1"/>
        <v>April</v>
      </c>
      <c r="T38" s="1">
        <f t="shared" si="2"/>
        <v>1.0012869204934242E-2</v>
      </c>
      <c r="U38" t="str">
        <f t="shared" si="3"/>
        <v>Profit</v>
      </c>
      <c r="V38" t="str">
        <f t="shared" si="4"/>
        <v>Small Order</v>
      </c>
    </row>
    <row r="39" spans="1:22" x14ac:dyDescent="0.35">
      <c r="A39" t="s">
        <v>178</v>
      </c>
      <c r="B39" s="2">
        <v>45621</v>
      </c>
      <c r="C39" s="2">
        <v>45625</v>
      </c>
      <c r="D39" t="s">
        <v>57</v>
      </c>
      <c r="E39" t="s">
        <v>58</v>
      </c>
      <c r="F39" t="s">
        <v>20</v>
      </c>
      <c r="G39" t="s">
        <v>78</v>
      </c>
      <c r="H39" t="s">
        <v>79</v>
      </c>
      <c r="I39" t="s">
        <v>80</v>
      </c>
      <c r="J39" t="s">
        <v>179</v>
      </c>
      <c r="K39" t="s">
        <v>33</v>
      </c>
      <c r="L39" t="s">
        <v>88</v>
      </c>
      <c r="M39" t="s">
        <v>180</v>
      </c>
      <c r="N39" s="3">
        <v>1865.94</v>
      </c>
      <c r="O39">
        <v>1</v>
      </c>
      <c r="P39" s="4">
        <v>0.1</v>
      </c>
      <c r="Q39" s="3">
        <v>317.20999999999998</v>
      </c>
      <c r="R39">
        <f t="shared" si="0"/>
        <v>2024</v>
      </c>
      <c r="S39" t="str">
        <f t="shared" si="1"/>
        <v>November</v>
      </c>
      <c r="T39" s="1">
        <f t="shared" si="2"/>
        <v>0.17000010718458256</v>
      </c>
      <c r="U39" t="str">
        <f t="shared" si="3"/>
        <v>Profit</v>
      </c>
      <c r="V39" t="str">
        <f t="shared" si="4"/>
        <v>Large Order</v>
      </c>
    </row>
    <row r="40" spans="1:22" x14ac:dyDescent="0.35">
      <c r="A40" t="s">
        <v>181</v>
      </c>
      <c r="B40" s="2">
        <v>45544</v>
      </c>
      <c r="C40" s="2">
        <v>45545</v>
      </c>
      <c r="D40" t="s">
        <v>182</v>
      </c>
      <c r="E40" t="s">
        <v>183</v>
      </c>
      <c r="F40" t="s">
        <v>20</v>
      </c>
      <c r="G40" t="s">
        <v>49</v>
      </c>
      <c r="H40" t="s">
        <v>50</v>
      </c>
      <c r="I40" t="s">
        <v>50</v>
      </c>
      <c r="J40" t="s">
        <v>62</v>
      </c>
      <c r="K40" t="s">
        <v>25</v>
      </c>
      <c r="L40" t="s">
        <v>26</v>
      </c>
      <c r="M40" t="s">
        <v>63</v>
      </c>
      <c r="N40" s="3">
        <v>574.77</v>
      </c>
      <c r="O40">
        <v>4</v>
      </c>
      <c r="P40" s="4">
        <v>0.05</v>
      </c>
      <c r="Q40" s="3">
        <v>120.7</v>
      </c>
      <c r="R40">
        <f t="shared" si="0"/>
        <v>2024</v>
      </c>
      <c r="S40" t="str">
        <f t="shared" si="1"/>
        <v>September</v>
      </c>
      <c r="T40" s="1">
        <f t="shared" si="2"/>
        <v>0.20999704229517896</v>
      </c>
      <c r="U40" t="str">
        <f t="shared" si="3"/>
        <v>Profit</v>
      </c>
      <c r="V40" t="str">
        <f t="shared" si="4"/>
        <v>Small Order</v>
      </c>
    </row>
    <row r="41" spans="1:22" x14ac:dyDescent="0.35">
      <c r="A41" t="s">
        <v>184</v>
      </c>
      <c r="B41" s="2">
        <v>45441</v>
      </c>
      <c r="C41" s="2">
        <v>45448</v>
      </c>
      <c r="D41" t="s">
        <v>185</v>
      </c>
      <c r="E41" t="s">
        <v>186</v>
      </c>
      <c r="F41" t="s">
        <v>31</v>
      </c>
      <c r="G41" t="s">
        <v>39</v>
      </c>
      <c r="H41" t="s">
        <v>40</v>
      </c>
      <c r="I41" t="s">
        <v>40</v>
      </c>
      <c r="J41" t="s">
        <v>176</v>
      </c>
      <c r="K41" t="s">
        <v>25</v>
      </c>
      <c r="L41" t="s">
        <v>171</v>
      </c>
      <c r="M41" t="s">
        <v>177</v>
      </c>
      <c r="N41" s="3">
        <v>1675.28</v>
      </c>
      <c r="O41">
        <v>9</v>
      </c>
      <c r="P41" s="4">
        <v>0.05</v>
      </c>
      <c r="Q41" s="3">
        <v>351.81</v>
      </c>
      <c r="R41">
        <f t="shared" si="0"/>
        <v>2024</v>
      </c>
      <c r="S41" t="str">
        <f t="shared" si="1"/>
        <v>May</v>
      </c>
      <c r="T41" s="1">
        <f t="shared" si="2"/>
        <v>0.21000071629817105</v>
      </c>
      <c r="U41" t="str">
        <f t="shared" si="3"/>
        <v>Profit</v>
      </c>
      <c r="V41" t="str">
        <f t="shared" si="4"/>
        <v>Large Order</v>
      </c>
    </row>
    <row r="42" spans="1:22" x14ac:dyDescent="0.35">
      <c r="A42" t="s">
        <v>187</v>
      </c>
      <c r="B42" s="2">
        <v>45456</v>
      </c>
      <c r="C42" s="2">
        <v>45458</v>
      </c>
      <c r="D42" t="s">
        <v>182</v>
      </c>
      <c r="E42" t="s">
        <v>183</v>
      </c>
      <c r="F42" t="s">
        <v>20</v>
      </c>
      <c r="G42" t="s">
        <v>21</v>
      </c>
      <c r="H42" t="s">
        <v>22</v>
      </c>
      <c r="I42" t="s">
        <v>23</v>
      </c>
      <c r="J42" t="s">
        <v>24</v>
      </c>
      <c r="K42" t="s">
        <v>25</v>
      </c>
      <c r="L42" t="s">
        <v>26</v>
      </c>
      <c r="M42" t="s">
        <v>27</v>
      </c>
      <c r="N42" s="3">
        <v>116.02</v>
      </c>
      <c r="O42">
        <v>10</v>
      </c>
      <c r="P42" s="4">
        <v>0.3</v>
      </c>
      <c r="Q42" s="3">
        <v>1.1599999999999999</v>
      </c>
      <c r="R42">
        <f t="shared" si="0"/>
        <v>2024</v>
      </c>
      <c r="S42" t="str">
        <f t="shared" si="1"/>
        <v>June</v>
      </c>
      <c r="T42" s="1">
        <f t="shared" si="2"/>
        <v>9.9982761592828824E-3</v>
      </c>
      <c r="U42" t="str">
        <f t="shared" si="3"/>
        <v>Profit</v>
      </c>
      <c r="V42" t="str">
        <f t="shared" si="4"/>
        <v>Small Order</v>
      </c>
    </row>
    <row r="43" spans="1:22" x14ac:dyDescent="0.35">
      <c r="A43" t="s">
        <v>188</v>
      </c>
      <c r="B43" s="2">
        <v>45489</v>
      </c>
      <c r="C43" s="2">
        <v>45496</v>
      </c>
      <c r="D43" t="s">
        <v>185</v>
      </c>
      <c r="E43" t="s">
        <v>186</v>
      </c>
      <c r="F43" t="s">
        <v>31</v>
      </c>
      <c r="G43" t="s">
        <v>21</v>
      </c>
      <c r="H43" t="s">
        <v>22</v>
      </c>
      <c r="I43" t="s">
        <v>23</v>
      </c>
      <c r="J43" t="s">
        <v>189</v>
      </c>
      <c r="K43" t="s">
        <v>42</v>
      </c>
      <c r="L43" t="s">
        <v>43</v>
      </c>
      <c r="M43" t="s">
        <v>190</v>
      </c>
      <c r="N43" s="3">
        <v>515.73</v>
      </c>
      <c r="O43">
        <v>6</v>
      </c>
      <c r="P43" s="4">
        <v>0.05</v>
      </c>
      <c r="Q43" s="3">
        <v>108.3</v>
      </c>
      <c r="R43">
        <f t="shared" si="0"/>
        <v>2024</v>
      </c>
      <c r="S43" t="str">
        <f t="shared" si="1"/>
        <v>July</v>
      </c>
      <c r="T43" s="1">
        <f t="shared" si="2"/>
        <v>0.20999360130300737</v>
      </c>
      <c r="U43" t="str">
        <f t="shared" si="3"/>
        <v>Profit</v>
      </c>
      <c r="V43" t="str">
        <f t="shared" si="4"/>
        <v>Small Order</v>
      </c>
    </row>
    <row r="44" spans="1:22" x14ac:dyDescent="0.35">
      <c r="A44" t="s">
        <v>191</v>
      </c>
      <c r="B44" s="2">
        <v>45120</v>
      </c>
      <c r="C44" s="2">
        <v>45127</v>
      </c>
      <c r="D44" t="s">
        <v>192</v>
      </c>
      <c r="E44" t="s">
        <v>193</v>
      </c>
      <c r="F44" t="s">
        <v>48</v>
      </c>
      <c r="G44" t="s">
        <v>49</v>
      </c>
      <c r="H44" t="s">
        <v>50</v>
      </c>
      <c r="I44" t="s">
        <v>50</v>
      </c>
      <c r="J44" t="s">
        <v>93</v>
      </c>
      <c r="K44" t="s">
        <v>33</v>
      </c>
      <c r="L44" t="s">
        <v>88</v>
      </c>
      <c r="M44" t="s">
        <v>94</v>
      </c>
      <c r="N44" s="3">
        <v>777.4</v>
      </c>
      <c r="O44">
        <v>4</v>
      </c>
      <c r="P44" s="4">
        <v>0</v>
      </c>
      <c r="Q44" s="3">
        <v>194.35</v>
      </c>
      <c r="R44">
        <f t="shared" si="0"/>
        <v>2023</v>
      </c>
      <c r="S44" t="str">
        <f t="shared" si="1"/>
        <v>July</v>
      </c>
      <c r="T44" s="1">
        <f t="shared" si="2"/>
        <v>0.25</v>
      </c>
      <c r="U44" t="str">
        <f t="shared" si="3"/>
        <v>Profit</v>
      </c>
      <c r="V44" t="str">
        <f t="shared" si="4"/>
        <v>Small Order</v>
      </c>
    </row>
    <row r="45" spans="1:22" x14ac:dyDescent="0.35">
      <c r="A45" t="s">
        <v>194</v>
      </c>
      <c r="B45" s="2">
        <v>45126</v>
      </c>
      <c r="C45" s="2">
        <v>45129</v>
      </c>
      <c r="D45" t="s">
        <v>195</v>
      </c>
      <c r="E45" t="s">
        <v>196</v>
      </c>
      <c r="F45" t="s">
        <v>31</v>
      </c>
      <c r="G45" t="s">
        <v>49</v>
      </c>
      <c r="H45" t="s">
        <v>50</v>
      </c>
      <c r="I45" t="s">
        <v>50</v>
      </c>
      <c r="J45" t="s">
        <v>170</v>
      </c>
      <c r="K45" t="s">
        <v>25</v>
      </c>
      <c r="L45" t="s">
        <v>171</v>
      </c>
      <c r="M45" t="s">
        <v>172</v>
      </c>
      <c r="N45" s="3">
        <v>1988.87</v>
      </c>
      <c r="O45">
        <v>5</v>
      </c>
      <c r="P45" s="4">
        <v>0.05</v>
      </c>
      <c r="Q45" s="3">
        <v>417.66</v>
      </c>
      <c r="R45">
        <f t="shared" si="0"/>
        <v>2023</v>
      </c>
      <c r="S45" t="str">
        <f t="shared" si="1"/>
        <v>July</v>
      </c>
      <c r="T45" s="1">
        <f t="shared" si="2"/>
        <v>0.20999864244520761</v>
      </c>
      <c r="U45" t="str">
        <f t="shared" si="3"/>
        <v>Profit</v>
      </c>
      <c r="V45" t="str">
        <f t="shared" si="4"/>
        <v>Large Order</v>
      </c>
    </row>
    <row r="46" spans="1:22" x14ac:dyDescent="0.35">
      <c r="A46" t="s">
        <v>197</v>
      </c>
      <c r="B46" s="2">
        <v>45613</v>
      </c>
      <c r="C46" s="2">
        <v>45620</v>
      </c>
      <c r="D46" t="s">
        <v>123</v>
      </c>
      <c r="E46" t="s">
        <v>124</v>
      </c>
      <c r="F46" t="s">
        <v>48</v>
      </c>
      <c r="G46" t="s">
        <v>39</v>
      </c>
      <c r="H46" t="s">
        <v>40</v>
      </c>
      <c r="I46" t="s">
        <v>40</v>
      </c>
      <c r="J46" t="s">
        <v>87</v>
      </c>
      <c r="K46" t="s">
        <v>33</v>
      </c>
      <c r="L46" t="s">
        <v>88</v>
      </c>
      <c r="M46" t="s">
        <v>89</v>
      </c>
      <c r="N46" s="3">
        <v>728.86</v>
      </c>
      <c r="O46">
        <v>9</v>
      </c>
      <c r="P46" s="4">
        <v>0.05</v>
      </c>
      <c r="Q46" s="3">
        <v>153.06</v>
      </c>
      <c r="R46">
        <f t="shared" si="0"/>
        <v>2024</v>
      </c>
      <c r="S46" t="str">
        <f t="shared" si="1"/>
        <v>November</v>
      </c>
      <c r="T46" s="1">
        <f t="shared" si="2"/>
        <v>0.20999917679664132</v>
      </c>
      <c r="U46" t="str">
        <f t="shared" si="3"/>
        <v>Profit</v>
      </c>
      <c r="V46" t="str">
        <f t="shared" si="4"/>
        <v>Small Order</v>
      </c>
    </row>
    <row r="47" spans="1:22" x14ac:dyDescent="0.35">
      <c r="A47" t="s">
        <v>198</v>
      </c>
      <c r="B47" s="2">
        <v>45236</v>
      </c>
      <c r="C47" s="2">
        <v>45237</v>
      </c>
      <c r="D47" t="s">
        <v>199</v>
      </c>
      <c r="E47" t="s">
        <v>200</v>
      </c>
      <c r="F47" t="s">
        <v>48</v>
      </c>
      <c r="G47" t="s">
        <v>21</v>
      </c>
      <c r="H47" t="s">
        <v>22</v>
      </c>
      <c r="I47" t="s">
        <v>23</v>
      </c>
      <c r="J47" t="s">
        <v>112</v>
      </c>
      <c r="K47" t="s">
        <v>25</v>
      </c>
      <c r="L47" t="s">
        <v>26</v>
      </c>
      <c r="M47" t="s">
        <v>113</v>
      </c>
      <c r="N47" s="3">
        <v>990.23</v>
      </c>
      <c r="O47">
        <v>8</v>
      </c>
      <c r="P47" s="4">
        <v>0.05</v>
      </c>
      <c r="Q47" s="3">
        <v>207.95</v>
      </c>
      <c r="R47">
        <f t="shared" si="0"/>
        <v>2023</v>
      </c>
      <c r="S47" t="str">
        <f t="shared" si="1"/>
        <v>November</v>
      </c>
      <c r="T47" s="1">
        <f t="shared" si="2"/>
        <v>0.21000171677287094</v>
      </c>
      <c r="U47" t="str">
        <f t="shared" si="3"/>
        <v>Profit</v>
      </c>
      <c r="V47" t="str">
        <f t="shared" si="4"/>
        <v>Small Order</v>
      </c>
    </row>
    <row r="48" spans="1:22" x14ac:dyDescent="0.35">
      <c r="A48" t="s">
        <v>201</v>
      </c>
      <c r="B48" s="2">
        <v>45169</v>
      </c>
      <c r="C48" s="2">
        <v>45171</v>
      </c>
      <c r="D48" t="s">
        <v>202</v>
      </c>
      <c r="E48" t="s">
        <v>203</v>
      </c>
      <c r="F48" t="s">
        <v>48</v>
      </c>
      <c r="G48" t="s">
        <v>39</v>
      </c>
      <c r="H48" t="s">
        <v>40</v>
      </c>
      <c r="I48" t="s">
        <v>40</v>
      </c>
      <c r="J48" t="s">
        <v>32</v>
      </c>
      <c r="K48" t="s">
        <v>33</v>
      </c>
      <c r="L48" t="s">
        <v>34</v>
      </c>
      <c r="M48" t="s">
        <v>35</v>
      </c>
      <c r="N48" s="3">
        <v>1296.5999999999999</v>
      </c>
      <c r="O48">
        <v>2</v>
      </c>
      <c r="P48" s="4">
        <v>0</v>
      </c>
      <c r="Q48" s="3">
        <v>324.14999999999998</v>
      </c>
      <c r="R48">
        <f t="shared" si="0"/>
        <v>2023</v>
      </c>
      <c r="S48" t="str">
        <f t="shared" si="1"/>
        <v>August</v>
      </c>
      <c r="T48" s="1">
        <f t="shared" si="2"/>
        <v>0.25</v>
      </c>
      <c r="U48" t="str">
        <f t="shared" si="3"/>
        <v>Profit</v>
      </c>
      <c r="V48" t="str">
        <f t="shared" si="4"/>
        <v>Large Order</v>
      </c>
    </row>
    <row r="49" spans="1:22" x14ac:dyDescent="0.35">
      <c r="A49" t="s">
        <v>204</v>
      </c>
      <c r="B49" s="2">
        <v>45233</v>
      </c>
      <c r="C49" s="2">
        <v>45236</v>
      </c>
      <c r="D49" t="s">
        <v>205</v>
      </c>
      <c r="E49" t="s">
        <v>206</v>
      </c>
      <c r="F49" t="s">
        <v>48</v>
      </c>
      <c r="G49" t="s">
        <v>78</v>
      </c>
      <c r="H49" t="s">
        <v>79</v>
      </c>
      <c r="I49" t="s">
        <v>80</v>
      </c>
      <c r="J49" t="s">
        <v>207</v>
      </c>
      <c r="K49" t="s">
        <v>25</v>
      </c>
      <c r="L49" t="s">
        <v>26</v>
      </c>
      <c r="M49" t="s">
        <v>208</v>
      </c>
      <c r="N49" s="3">
        <v>494.36</v>
      </c>
      <c r="O49">
        <v>10</v>
      </c>
      <c r="P49" s="4">
        <v>0.2</v>
      </c>
      <c r="Q49" s="3">
        <v>44.49</v>
      </c>
      <c r="R49">
        <f t="shared" si="0"/>
        <v>2023</v>
      </c>
      <c r="S49" t="str">
        <f t="shared" si="1"/>
        <v>November</v>
      </c>
      <c r="T49" s="1">
        <f t="shared" si="2"/>
        <v>8.9995145238287888E-2</v>
      </c>
      <c r="U49" t="str">
        <f t="shared" si="3"/>
        <v>Profit</v>
      </c>
      <c r="V49" t="str">
        <f t="shared" si="4"/>
        <v>Small Order</v>
      </c>
    </row>
    <row r="50" spans="1:22" x14ac:dyDescent="0.35">
      <c r="A50" t="s">
        <v>209</v>
      </c>
      <c r="B50" s="2">
        <v>45040</v>
      </c>
      <c r="C50" s="2">
        <v>45047</v>
      </c>
      <c r="D50" t="s">
        <v>210</v>
      </c>
      <c r="E50" t="s">
        <v>211</v>
      </c>
      <c r="F50" t="s">
        <v>20</v>
      </c>
      <c r="G50" t="s">
        <v>21</v>
      </c>
      <c r="H50" t="s">
        <v>22</v>
      </c>
      <c r="I50" t="s">
        <v>23</v>
      </c>
      <c r="J50" t="s">
        <v>62</v>
      </c>
      <c r="K50" t="s">
        <v>25</v>
      </c>
      <c r="L50" t="s">
        <v>26</v>
      </c>
      <c r="M50" t="s">
        <v>63</v>
      </c>
      <c r="N50" s="3">
        <v>1371.58</v>
      </c>
      <c r="O50">
        <v>8</v>
      </c>
      <c r="P50" s="4">
        <v>0.05</v>
      </c>
      <c r="Q50" s="3">
        <v>288.02999999999997</v>
      </c>
      <c r="R50">
        <f t="shared" si="0"/>
        <v>2023</v>
      </c>
      <c r="S50" t="str">
        <f t="shared" si="1"/>
        <v>April</v>
      </c>
      <c r="T50" s="1">
        <f t="shared" si="2"/>
        <v>0.20999868764490587</v>
      </c>
      <c r="U50" t="str">
        <f t="shared" si="3"/>
        <v>Profit</v>
      </c>
      <c r="V50" t="str">
        <f t="shared" si="4"/>
        <v>Large Order</v>
      </c>
    </row>
    <row r="51" spans="1:22" x14ac:dyDescent="0.35">
      <c r="A51" t="s">
        <v>212</v>
      </c>
      <c r="B51" s="2">
        <v>45196</v>
      </c>
      <c r="C51" s="2">
        <v>45200</v>
      </c>
      <c r="D51" t="s">
        <v>46</v>
      </c>
      <c r="E51" t="s">
        <v>47</v>
      </c>
      <c r="F51" t="s">
        <v>48</v>
      </c>
      <c r="G51" t="s">
        <v>21</v>
      </c>
      <c r="H51" t="s">
        <v>22</v>
      </c>
      <c r="I51" t="s">
        <v>23</v>
      </c>
      <c r="J51" t="s">
        <v>157</v>
      </c>
      <c r="K51" t="s">
        <v>42</v>
      </c>
      <c r="L51" t="s">
        <v>73</v>
      </c>
      <c r="M51" t="s">
        <v>158</v>
      </c>
      <c r="N51" s="3">
        <v>926.53</v>
      </c>
      <c r="O51">
        <v>1</v>
      </c>
      <c r="P51" s="4">
        <v>0.1</v>
      </c>
      <c r="Q51" s="3">
        <v>157.51</v>
      </c>
      <c r="R51">
        <f t="shared" si="0"/>
        <v>2023</v>
      </c>
      <c r="S51" t="str">
        <f t="shared" si="1"/>
        <v>September</v>
      </c>
      <c r="T51" s="1">
        <f t="shared" si="2"/>
        <v>0.16999989207041324</v>
      </c>
      <c r="U51" t="str">
        <f t="shared" si="3"/>
        <v>Profit</v>
      </c>
      <c r="V51" t="str">
        <f t="shared" si="4"/>
        <v>Small Order</v>
      </c>
    </row>
    <row r="52" spans="1:22" x14ac:dyDescent="0.35">
      <c r="A52" t="s">
        <v>213</v>
      </c>
      <c r="B52" s="2">
        <v>45012</v>
      </c>
      <c r="C52" s="2">
        <v>45017</v>
      </c>
      <c r="D52" t="s">
        <v>214</v>
      </c>
      <c r="E52" t="s">
        <v>215</v>
      </c>
      <c r="F52" t="s">
        <v>48</v>
      </c>
      <c r="G52" t="s">
        <v>49</v>
      </c>
      <c r="H52" t="s">
        <v>50</v>
      </c>
      <c r="I52" t="s">
        <v>50</v>
      </c>
      <c r="J52" t="s">
        <v>62</v>
      </c>
      <c r="K52" t="s">
        <v>25</v>
      </c>
      <c r="L52" t="s">
        <v>26</v>
      </c>
      <c r="M52" t="s">
        <v>63</v>
      </c>
      <c r="N52" s="3">
        <v>1564.86</v>
      </c>
      <c r="O52">
        <v>4</v>
      </c>
      <c r="P52" s="4">
        <v>0.2</v>
      </c>
      <c r="Q52" s="3">
        <v>140.84</v>
      </c>
      <c r="R52">
        <f t="shared" si="0"/>
        <v>2023</v>
      </c>
      <c r="S52" t="str">
        <f t="shared" si="1"/>
        <v>March</v>
      </c>
      <c r="T52" s="1">
        <f t="shared" si="2"/>
        <v>9.0001661490484774E-2</v>
      </c>
      <c r="U52" t="str">
        <f t="shared" si="3"/>
        <v>Profit</v>
      </c>
      <c r="V52" t="str">
        <f t="shared" si="4"/>
        <v>Large Order</v>
      </c>
    </row>
    <row r="53" spans="1:22" x14ac:dyDescent="0.35">
      <c r="A53" t="s">
        <v>216</v>
      </c>
      <c r="B53" s="2">
        <v>45032</v>
      </c>
      <c r="C53" s="2">
        <v>45034</v>
      </c>
      <c r="D53" t="s">
        <v>217</v>
      </c>
      <c r="E53" t="s">
        <v>218</v>
      </c>
      <c r="F53" t="s">
        <v>48</v>
      </c>
      <c r="G53" t="s">
        <v>49</v>
      </c>
      <c r="H53" t="s">
        <v>50</v>
      </c>
      <c r="I53" t="s">
        <v>50</v>
      </c>
      <c r="J53" t="s">
        <v>141</v>
      </c>
      <c r="K53" t="s">
        <v>33</v>
      </c>
      <c r="L53" t="s">
        <v>88</v>
      </c>
      <c r="M53" t="s">
        <v>142</v>
      </c>
      <c r="N53" s="3">
        <v>1752.26</v>
      </c>
      <c r="O53">
        <v>5</v>
      </c>
      <c r="P53" s="4">
        <v>0.2</v>
      </c>
      <c r="Q53" s="3">
        <v>157.69999999999999</v>
      </c>
      <c r="R53">
        <f t="shared" si="0"/>
        <v>2023</v>
      </c>
      <c r="S53" t="str">
        <f t="shared" si="1"/>
        <v>April</v>
      </c>
      <c r="T53" s="1">
        <f t="shared" si="2"/>
        <v>8.9998059648682266E-2</v>
      </c>
      <c r="U53" t="str">
        <f t="shared" si="3"/>
        <v>Profit</v>
      </c>
      <c r="V53" t="str">
        <f t="shared" si="4"/>
        <v>Large Order</v>
      </c>
    </row>
    <row r="54" spans="1:22" x14ac:dyDescent="0.35">
      <c r="A54" t="s">
        <v>219</v>
      </c>
      <c r="B54" s="2">
        <v>45036</v>
      </c>
      <c r="C54" s="2">
        <v>45041</v>
      </c>
      <c r="D54" t="s">
        <v>220</v>
      </c>
      <c r="E54" t="s">
        <v>221</v>
      </c>
      <c r="F54" t="s">
        <v>20</v>
      </c>
      <c r="G54" t="s">
        <v>39</v>
      </c>
      <c r="H54" t="s">
        <v>40</v>
      </c>
      <c r="I54" t="s">
        <v>40</v>
      </c>
      <c r="J54" t="s">
        <v>189</v>
      </c>
      <c r="K54" t="s">
        <v>42</v>
      </c>
      <c r="L54" t="s">
        <v>43</v>
      </c>
      <c r="M54" t="s">
        <v>190</v>
      </c>
      <c r="N54" s="3">
        <v>40.92</v>
      </c>
      <c r="O54">
        <v>9</v>
      </c>
      <c r="P54" s="4">
        <v>0</v>
      </c>
      <c r="Q54" s="3">
        <v>10.23</v>
      </c>
      <c r="R54">
        <f t="shared" si="0"/>
        <v>2023</v>
      </c>
      <c r="S54" t="str">
        <f t="shared" si="1"/>
        <v>April</v>
      </c>
      <c r="T54" s="1">
        <f t="shared" si="2"/>
        <v>0.25</v>
      </c>
      <c r="U54" t="str">
        <f t="shared" si="3"/>
        <v>Profit</v>
      </c>
      <c r="V54" t="str">
        <f t="shared" si="4"/>
        <v>Small Order</v>
      </c>
    </row>
    <row r="55" spans="1:22" x14ac:dyDescent="0.35">
      <c r="A55" t="s">
        <v>222</v>
      </c>
      <c r="B55" s="2">
        <v>44945</v>
      </c>
      <c r="C55" s="2">
        <v>44950</v>
      </c>
      <c r="D55" t="s">
        <v>223</v>
      </c>
      <c r="E55" t="s">
        <v>224</v>
      </c>
      <c r="F55" t="s">
        <v>31</v>
      </c>
      <c r="G55" t="s">
        <v>49</v>
      </c>
      <c r="H55" t="s">
        <v>50</v>
      </c>
      <c r="I55" t="s">
        <v>50</v>
      </c>
      <c r="J55" t="s">
        <v>126</v>
      </c>
      <c r="K55" t="s">
        <v>25</v>
      </c>
      <c r="L55" t="s">
        <v>26</v>
      </c>
      <c r="M55" t="s">
        <v>127</v>
      </c>
      <c r="N55" s="3">
        <v>259.35000000000002</v>
      </c>
      <c r="O55">
        <v>6</v>
      </c>
      <c r="P55" s="4">
        <v>0.2</v>
      </c>
      <c r="Q55" s="3">
        <v>23.34</v>
      </c>
      <c r="R55">
        <f t="shared" si="0"/>
        <v>2023</v>
      </c>
      <c r="S55" t="str">
        <f t="shared" si="1"/>
        <v>January</v>
      </c>
      <c r="T55" s="1">
        <f t="shared" si="2"/>
        <v>8.9994216310005773E-2</v>
      </c>
      <c r="U55" t="str">
        <f t="shared" si="3"/>
        <v>Profit</v>
      </c>
      <c r="V55" t="str">
        <f t="shared" si="4"/>
        <v>Small Order</v>
      </c>
    </row>
    <row r="56" spans="1:22" x14ac:dyDescent="0.35">
      <c r="A56" t="s">
        <v>225</v>
      </c>
      <c r="B56" s="2">
        <v>45440</v>
      </c>
      <c r="C56" s="2">
        <v>45442</v>
      </c>
      <c r="D56" t="s">
        <v>226</v>
      </c>
      <c r="E56" t="s">
        <v>227</v>
      </c>
      <c r="F56" t="s">
        <v>48</v>
      </c>
      <c r="G56" t="s">
        <v>39</v>
      </c>
      <c r="H56" t="s">
        <v>40</v>
      </c>
      <c r="I56" t="s">
        <v>40</v>
      </c>
      <c r="J56" t="s">
        <v>176</v>
      </c>
      <c r="K56" t="s">
        <v>25</v>
      </c>
      <c r="L56" t="s">
        <v>171</v>
      </c>
      <c r="M56" t="s">
        <v>177</v>
      </c>
      <c r="N56" s="3">
        <v>1097.83</v>
      </c>
      <c r="O56">
        <v>2</v>
      </c>
      <c r="P56" s="4">
        <v>0.05</v>
      </c>
      <c r="Q56" s="3">
        <v>230.54</v>
      </c>
      <c r="R56">
        <f t="shared" si="0"/>
        <v>2024</v>
      </c>
      <c r="S56" t="str">
        <f t="shared" si="1"/>
        <v>May</v>
      </c>
      <c r="T56" s="1">
        <f t="shared" si="2"/>
        <v>0.20999608318227778</v>
      </c>
      <c r="U56" t="str">
        <f t="shared" si="3"/>
        <v>Profit</v>
      </c>
      <c r="V56" t="str">
        <f t="shared" si="4"/>
        <v>Large Order</v>
      </c>
    </row>
    <row r="57" spans="1:22" x14ac:dyDescent="0.35">
      <c r="A57" t="s">
        <v>228</v>
      </c>
      <c r="B57" s="2">
        <v>45081</v>
      </c>
      <c r="C57" s="2">
        <v>45087</v>
      </c>
      <c r="D57" t="s">
        <v>229</v>
      </c>
      <c r="E57" t="s">
        <v>230</v>
      </c>
      <c r="F57" t="s">
        <v>48</v>
      </c>
      <c r="G57" t="s">
        <v>49</v>
      </c>
      <c r="H57" t="s">
        <v>50</v>
      </c>
      <c r="I57" t="s">
        <v>50</v>
      </c>
      <c r="J57" t="s">
        <v>141</v>
      </c>
      <c r="K57" t="s">
        <v>33</v>
      </c>
      <c r="L57" t="s">
        <v>88</v>
      </c>
      <c r="M57" t="s">
        <v>142</v>
      </c>
      <c r="N57" s="3">
        <v>1459.3</v>
      </c>
      <c r="O57">
        <v>6</v>
      </c>
      <c r="P57" s="4">
        <v>0.1</v>
      </c>
      <c r="Q57" s="3">
        <v>248.08</v>
      </c>
      <c r="R57">
        <f t="shared" si="0"/>
        <v>2023</v>
      </c>
      <c r="S57" t="str">
        <f t="shared" si="1"/>
        <v>June</v>
      </c>
      <c r="T57" s="1">
        <f t="shared" si="2"/>
        <v>0.16999931473994381</v>
      </c>
      <c r="U57" t="str">
        <f t="shared" si="3"/>
        <v>Profit</v>
      </c>
      <c r="V57" t="str">
        <f t="shared" si="4"/>
        <v>Large Order</v>
      </c>
    </row>
    <row r="58" spans="1:22" x14ac:dyDescent="0.35">
      <c r="A58" t="s">
        <v>231</v>
      </c>
      <c r="B58" s="2">
        <v>45181</v>
      </c>
      <c r="C58" s="2">
        <v>45188</v>
      </c>
      <c r="D58" t="s">
        <v>220</v>
      </c>
      <c r="E58" t="s">
        <v>221</v>
      </c>
      <c r="F58" t="s">
        <v>20</v>
      </c>
      <c r="G58" t="s">
        <v>49</v>
      </c>
      <c r="H58" t="s">
        <v>50</v>
      </c>
      <c r="I58" t="s">
        <v>50</v>
      </c>
      <c r="J58" t="s">
        <v>232</v>
      </c>
      <c r="K58" t="s">
        <v>33</v>
      </c>
      <c r="L58" t="s">
        <v>34</v>
      </c>
      <c r="M58" t="s">
        <v>233</v>
      </c>
      <c r="N58" s="3">
        <v>1607.28</v>
      </c>
      <c r="O58">
        <v>9</v>
      </c>
      <c r="P58" s="4">
        <v>0.05</v>
      </c>
      <c r="Q58" s="3">
        <v>337.53</v>
      </c>
      <c r="R58">
        <f t="shared" si="0"/>
        <v>2023</v>
      </c>
      <c r="S58" t="str">
        <f t="shared" si="1"/>
        <v>September</v>
      </c>
      <c r="T58" s="1">
        <f t="shared" si="2"/>
        <v>0.21000074660295653</v>
      </c>
      <c r="U58" t="str">
        <f t="shared" si="3"/>
        <v>Profit</v>
      </c>
      <c r="V58" t="str">
        <f t="shared" si="4"/>
        <v>Large Order</v>
      </c>
    </row>
    <row r="59" spans="1:22" x14ac:dyDescent="0.35">
      <c r="A59" t="s">
        <v>234</v>
      </c>
      <c r="B59" s="2">
        <v>45592</v>
      </c>
      <c r="C59" s="2">
        <v>45599</v>
      </c>
      <c r="D59" t="s">
        <v>235</v>
      </c>
      <c r="E59" t="s">
        <v>236</v>
      </c>
      <c r="F59" t="s">
        <v>48</v>
      </c>
      <c r="G59" t="s">
        <v>21</v>
      </c>
      <c r="H59" t="s">
        <v>22</v>
      </c>
      <c r="I59" t="s">
        <v>23</v>
      </c>
      <c r="J59" t="s">
        <v>157</v>
      </c>
      <c r="K59" t="s">
        <v>42</v>
      </c>
      <c r="L59" t="s">
        <v>73</v>
      </c>
      <c r="M59" t="s">
        <v>158</v>
      </c>
      <c r="N59" s="3">
        <v>743.65</v>
      </c>
      <c r="O59">
        <v>8</v>
      </c>
      <c r="P59" s="4">
        <v>0.3</v>
      </c>
      <c r="Q59" s="3">
        <v>7.44</v>
      </c>
      <c r="R59">
        <f t="shared" si="0"/>
        <v>2024</v>
      </c>
      <c r="S59" t="str">
        <f t="shared" si="1"/>
        <v>October</v>
      </c>
      <c r="T59" s="1">
        <f t="shared" si="2"/>
        <v>1.0004706515161704E-2</v>
      </c>
      <c r="U59" t="str">
        <f t="shared" si="3"/>
        <v>Profit</v>
      </c>
      <c r="V59" t="str">
        <f t="shared" si="4"/>
        <v>Small Order</v>
      </c>
    </row>
    <row r="60" spans="1:22" x14ac:dyDescent="0.35">
      <c r="A60" t="s">
        <v>237</v>
      </c>
      <c r="B60" s="2">
        <v>45356</v>
      </c>
      <c r="C60" s="2">
        <v>45359</v>
      </c>
      <c r="D60" t="s">
        <v>199</v>
      </c>
      <c r="E60" t="s">
        <v>200</v>
      </c>
      <c r="F60" t="s">
        <v>48</v>
      </c>
      <c r="G60" t="s">
        <v>78</v>
      </c>
      <c r="H60" t="s">
        <v>79</v>
      </c>
      <c r="I60" t="s">
        <v>80</v>
      </c>
      <c r="J60" t="s">
        <v>152</v>
      </c>
      <c r="K60" t="s">
        <v>42</v>
      </c>
      <c r="L60" t="s">
        <v>73</v>
      </c>
      <c r="M60" t="s">
        <v>153</v>
      </c>
      <c r="N60" s="3">
        <v>1430.62</v>
      </c>
      <c r="O60">
        <v>3</v>
      </c>
      <c r="P60" s="4">
        <v>0.3</v>
      </c>
      <c r="Q60" s="3">
        <v>14.31</v>
      </c>
      <c r="R60">
        <f t="shared" si="0"/>
        <v>2024</v>
      </c>
      <c r="S60" t="str">
        <f t="shared" si="1"/>
        <v>March</v>
      </c>
      <c r="T60" s="1">
        <f t="shared" si="2"/>
        <v>1.0002656191022075E-2</v>
      </c>
      <c r="U60" t="str">
        <f t="shared" si="3"/>
        <v>Profit</v>
      </c>
      <c r="V60" t="str">
        <f t="shared" si="4"/>
        <v>Large Order</v>
      </c>
    </row>
    <row r="61" spans="1:22" x14ac:dyDescent="0.35">
      <c r="A61" t="s">
        <v>238</v>
      </c>
      <c r="B61" s="2">
        <v>45392</v>
      </c>
      <c r="C61" s="2">
        <v>45395</v>
      </c>
      <c r="D61" t="s">
        <v>70</v>
      </c>
      <c r="E61" t="s">
        <v>71</v>
      </c>
      <c r="F61" t="s">
        <v>48</v>
      </c>
      <c r="G61" t="s">
        <v>39</v>
      </c>
      <c r="H61" t="s">
        <v>40</v>
      </c>
      <c r="I61" t="s">
        <v>40</v>
      </c>
      <c r="J61" t="s">
        <v>141</v>
      </c>
      <c r="K61" t="s">
        <v>33</v>
      </c>
      <c r="L61" t="s">
        <v>88</v>
      </c>
      <c r="M61" t="s">
        <v>142</v>
      </c>
      <c r="N61" s="3">
        <v>1636.29</v>
      </c>
      <c r="O61">
        <v>10</v>
      </c>
      <c r="P61" s="4">
        <v>0.05</v>
      </c>
      <c r="Q61" s="3">
        <v>343.62</v>
      </c>
      <c r="R61">
        <f t="shared" si="0"/>
        <v>2024</v>
      </c>
      <c r="S61" t="str">
        <f t="shared" si="1"/>
        <v>April</v>
      </c>
      <c r="T61" s="1">
        <f t="shared" si="2"/>
        <v>0.20999944997524889</v>
      </c>
      <c r="U61" t="str">
        <f t="shared" si="3"/>
        <v>Profit</v>
      </c>
      <c r="V61" t="str">
        <f t="shared" si="4"/>
        <v>Large Order</v>
      </c>
    </row>
    <row r="62" spans="1:22" x14ac:dyDescent="0.35">
      <c r="A62" t="s">
        <v>239</v>
      </c>
      <c r="B62" s="2">
        <v>45568</v>
      </c>
      <c r="C62" s="2">
        <v>45570</v>
      </c>
      <c r="D62" t="s">
        <v>240</v>
      </c>
      <c r="E62" t="s">
        <v>241</v>
      </c>
      <c r="F62" t="s">
        <v>48</v>
      </c>
      <c r="G62" t="s">
        <v>39</v>
      </c>
      <c r="H62" t="s">
        <v>40</v>
      </c>
      <c r="I62" t="s">
        <v>40</v>
      </c>
      <c r="J62" t="s">
        <v>179</v>
      </c>
      <c r="K62" t="s">
        <v>33</v>
      </c>
      <c r="L62" t="s">
        <v>88</v>
      </c>
      <c r="M62" t="s">
        <v>180</v>
      </c>
      <c r="N62" s="3">
        <v>715.86</v>
      </c>
      <c r="O62">
        <v>2</v>
      </c>
      <c r="P62" s="4">
        <v>0.1</v>
      </c>
      <c r="Q62" s="3">
        <v>121.7</v>
      </c>
      <c r="R62">
        <f t="shared" si="0"/>
        <v>2024</v>
      </c>
      <c r="S62" t="str">
        <f t="shared" si="1"/>
        <v>October</v>
      </c>
      <c r="T62" s="1">
        <f t="shared" si="2"/>
        <v>0.1700053083005057</v>
      </c>
      <c r="U62" t="str">
        <f t="shared" si="3"/>
        <v>Profit</v>
      </c>
      <c r="V62" t="str">
        <f t="shared" si="4"/>
        <v>Small Order</v>
      </c>
    </row>
    <row r="63" spans="1:22" x14ac:dyDescent="0.35">
      <c r="A63" t="s">
        <v>242</v>
      </c>
      <c r="B63" s="2">
        <v>45294</v>
      </c>
      <c r="C63" s="2">
        <v>45299</v>
      </c>
      <c r="D63" t="s">
        <v>195</v>
      </c>
      <c r="E63" t="s">
        <v>196</v>
      </c>
      <c r="F63" t="s">
        <v>31</v>
      </c>
      <c r="G63" t="s">
        <v>39</v>
      </c>
      <c r="H63" t="s">
        <v>40</v>
      </c>
      <c r="I63" t="s">
        <v>40</v>
      </c>
      <c r="J63" t="s">
        <v>72</v>
      </c>
      <c r="K63" t="s">
        <v>42</v>
      </c>
      <c r="L63" t="s">
        <v>73</v>
      </c>
      <c r="M63" t="s">
        <v>74</v>
      </c>
      <c r="N63" s="3">
        <v>1331.17</v>
      </c>
      <c r="O63">
        <v>3</v>
      </c>
      <c r="P63" s="4">
        <v>0.05</v>
      </c>
      <c r="Q63" s="3">
        <v>279.55</v>
      </c>
      <c r="R63">
        <f t="shared" si="0"/>
        <v>2024</v>
      </c>
      <c r="S63" t="str">
        <f t="shared" si="1"/>
        <v>January</v>
      </c>
      <c r="T63" s="1">
        <f t="shared" si="2"/>
        <v>0.21000323024106612</v>
      </c>
      <c r="U63" t="str">
        <f t="shared" si="3"/>
        <v>Profit</v>
      </c>
      <c r="V63" t="str">
        <f t="shared" si="4"/>
        <v>Large Order</v>
      </c>
    </row>
    <row r="64" spans="1:22" x14ac:dyDescent="0.35">
      <c r="A64" t="s">
        <v>243</v>
      </c>
      <c r="B64" s="2">
        <v>45060</v>
      </c>
      <c r="C64" s="2">
        <v>45061</v>
      </c>
      <c r="D64" t="s">
        <v>202</v>
      </c>
      <c r="E64" t="s">
        <v>203</v>
      </c>
      <c r="F64" t="s">
        <v>48</v>
      </c>
      <c r="G64" t="s">
        <v>78</v>
      </c>
      <c r="H64" t="s">
        <v>79</v>
      </c>
      <c r="I64" t="s">
        <v>80</v>
      </c>
      <c r="J64" t="s">
        <v>120</v>
      </c>
      <c r="K64" t="s">
        <v>42</v>
      </c>
      <c r="L64" t="s">
        <v>43</v>
      </c>
      <c r="M64" t="s">
        <v>121</v>
      </c>
      <c r="N64" s="3">
        <v>88.23</v>
      </c>
      <c r="O64">
        <v>9</v>
      </c>
      <c r="P64" s="4">
        <v>0.2</v>
      </c>
      <c r="Q64" s="3">
        <v>7.94</v>
      </c>
      <c r="R64">
        <f t="shared" si="0"/>
        <v>2023</v>
      </c>
      <c r="S64" t="str">
        <f t="shared" si="1"/>
        <v>May</v>
      </c>
      <c r="T64" s="1">
        <f t="shared" si="2"/>
        <v>8.9992066190638112E-2</v>
      </c>
      <c r="U64" t="str">
        <f t="shared" si="3"/>
        <v>Profit</v>
      </c>
      <c r="V64" t="str">
        <f t="shared" si="4"/>
        <v>Small Order</v>
      </c>
    </row>
    <row r="65" spans="1:22" x14ac:dyDescent="0.35">
      <c r="A65" t="s">
        <v>244</v>
      </c>
      <c r="B65" s="2">
        <v>45218</v>
      </c>
      <c r="C65" s="2">
        <v>45225</v>
      </c>
      <c r="D65" t="s">
        <v>205</v>
      </c>
      <c r="E65" t="s">
        <v>206</v>
      </c>
      <c r="F65" t="s">
        <v>48</v>
      </c>
      <c r="G65" t="s">
        <v>39</v>
      </c>
      <c r="H65" t="s">
        <v>40</v>
      </c>
      <c r="I65" t="s">
        <v>40</v>
      </c>
      <c r="J65" t="s">
        <v>176</v>
      </c>
      <c r="K65" t="s">
        <v>25</v>
      </c>
      <c r="L65" t="s">
        <v>171</v>
      </c>
      <c r="M65" t="s">
        <v>177</v>
      </c>
      <c r="N65" s="3">
        <v>1816.37</v>
      </c>
      <c r="O65">
        <v>6</v>
      </c>
      <c r="P65" s="4">
        <v>0.3</v>
      </c>
      <c r="Q65" s="3">
        <v>18.16</v>
      </c>
      <c r="R65">
        <f t="shared" si="0"/>
        <v>2023</v>
      </c>
      <c r="S65" t="str">
        <f t="shared" si="1"/>
        <v>October</v>
      </c>
      <c r="T65" s="1">
        <f t="shared" si="2"/>
        <v>9.9979629700997046E-3</v>
      </c>
      <c r="U65" t="str">
        <f t="shared" si="3"/>
        <v>Profit</v>
      </c>
      <c r="V65" t="str">
        <f t="shared" si="4"/>
        <v>Large Order</v>
      </c>
    </row>
    <row r="66" spans="1:22" x14ac:dyDescent="0.35">
      <c r="A66" t="s">
        <v>245</v>
      </c>
      <c r="B66" s="2">
        <v>45382</v>
      </c>
      <c r="C66" s="2">
        <v>45387</v>
      </c>
      <c r="D66" t="s">
        <v>246</v>
      </c>
      <c r="E66" t="s">
        <v>247</v>
      </c>
      <c r="F66" t="s">
        <v>31</v>
      </c>
      <c r="G66" t="s">
        <v>21</v>
      </c>
      <c r="H66" t="s">
        <v>22</v>
      </c>
      <c r="I66" t="s">
        <v>23</v>
      </c>
      <c r="J66" t="s">
        <v>67</v>
      </c>
      <c r="K66" t="s">
        <v>42</v>
      </c>
      <c r="L66" t="s">
        <v>43</v>
      </c>
      <c r="M66" t="s">
        <v>68</v>
      </c>
      <c r="N66" s="3">
        <v>1792.13</v>
      </c>
      <c r="O66">
        <v>10</v>
      </c>
      <c r="P66" s="4">
        <v>0.3</v>
      </c>
      <c r="Q66" s="3">
        <v>17.920000000000002</v>
      </c>
      <c r="R66">
        <f t="shared" ref="R66:R129" si="5">YEAR(B66)</f>
        <v>2024</v>
      </c>
      <c r="S66" t="str">
        <f t="shared" ref="S66:S129" si="6">TEXT(B66,"mmmm")</f>
        <v>March</v>
      </c>
      <c r="T66" s="1">
        <f t="shared" ref="T66:T129" si="7">Q66/N66</f>
        <v>9.9992746061948641E-3</v>
      </c>
      <c r="U66" t="str">
        <f t="shared" ref="U66:U129" si="8">IF(Q66&gt;0,"Profit","Loss")</f>
        <v>Profit</v>
      </c>
      <c r="V66" t="str">
        <f t="shared" ref="V66:V129" si="9">IF(N66&gt;1000,"Large Order","Small Order")</f>
        <v>Large Order</v>
      </c>
    </row>
    <row r="67" spans="1:22" x14ac:dyDescent="0.35">
      <c r="A67" t="s">
        <v>248</v>
      </c>
      <c r="B67" s="2">
        <v>45047</v>
      </c>
      <c r="C67" s="2">
        <v>45051</v>
      </c>
      <c r="D67" t="s">
        <v>249</v>
      </c>
      <c r="E67" t="s">
        <v>250</v>
      </c>
      <c r="F67" t="s">
        <v>31</v>
      </c>
      <c r="G67" t="s">
        <v>49</v>
      </c>
      <c r="H67" t="s">
        <v>50</v>
      </c>
      <c r="I67" t="s">
        <v>50</v>
      </c>
      <c r="J67" t="s">
        <v>251</v>
      </c>
      <c r="K67" t="s">
        <v>25</v>
      </c>
      <c r="L67" t="s">
        <v>171</v>
      </c>
      <c r="M67" t="s">
        <v>252</v>
      </c>
      <c r="N67" s="3">
        <v>1179.46</v>
      </c>
      <c r="O67">
        <v>9</v>
      </c>
      <c r="P67" s="4">
        <v>0.05</v>
      </c>
      <c r="Q67" s="3">
        <v>247.69</v>
      </c>
      <c r="R67">
        <f t="shared" si="5"/>
        <v>2023</v>
      </c>
      <c r="S67" t="str">
        <f t="shared" si="6"/>
        <v>May</v>
      </c>
      <c r="T67" s="1">
        <f t="shared" si="7"/>
        <v>0.21000288267512252</v>
      </c>
      <c r="U67" t="str">
        <f t="shared" si="8"/>
        <v>Profit</v>
      </c>
      <c r="V67" t="str">
        <f t="shared" si="9"/>
        <v>Large Order</v>
      </c>
    </row>
    <row r="68" spans="1:22" x14ac:dyDescent="0.35">
      <c r="A68" t="s">
        <v>253</v>
      </c>
      <c r="B68" s="2">
        <v>45563</v>
      </c>
      <c r="C68" s="2">
        <v>45566</v>
      </c>
      <c r="D68" t="s">
        <v>235</v>
      </c>
      <c r="E68" t="s">
        <v>236</v>
      </c>
      <c r="F68" t="s">
        <v>48</v>
      </c>
      <c r="G68" t="s">
        <v>49</v>
      </c>
      <c r="H68" t="s">
        <v>50</v>
      </c>
      <c r="I68" t="s">
        <v>50</v>
      </c>
      <c r="J68" t="s">
        <v>179</v>
      </c>
      <c r="K68" t="s">
        <v>33</v>
      </c>
      <c r="L68" t="s">
        <v>88</v>
      </c>
      <c r="M68" t="s">
        <v>180</v>
      </c>
      <c r="N68" s="3">
        <v>76.63</v>
      </c>
      <c r="O68">
        <v>8</v>
      </c>
      <c r="P68" s="4">
        <v>0.2</v>
      </c>
      <c r="Q68" s="3">
        <v>6.9</v>
      </c>
      <c r="R68">
        <f t="shared" si="5"/>
        <v>2024</v>
      </c>
      <c r="S68" t="str">
        <f t="shared" si="6"/>
        <v>September</v>
      </c>
      <c r="T68" s="1">
        <f t="shared" si="7"/>
        <v>9.0043064074122423E-2</v>
      </c>
      <c r="U68" t="str">
        <f t="shared" si="8"/>
        <v>Profit</v>
      </c>
      <c r="V68" t="str">
        <f t="shared" si="9"/>
        <v>Small Order</v>
      </c>
    </row>
    <row r="69" spans="1:22" x14ac:dyDescent="0.35">
      <c r="A69" t="s">
        <v>254</v>
      </c>
      <c r="B69" s="2">
        <v>45147</v>
      </c>
      <c r="C69" s="2">
        <v>45151</v>
      </c>
      <c r="D69" t="s">
        <v>220</v>
      </c>
      <c r="E69" t="s">
        <v>221</v>
      </c>
      <c r="F69" t="s">
        <v>20</v>
      </c>
      <c r="G69" t="s">
        <v>78</v>
      </c>
      <c r="H69" t="s">
        <v>79</v>
      </c>
      <c r="I69" t="s">
        <v>80</v>
      </c>
      <c r="J69" t="s">
        <v>157</v>
      </c>
      <c r="K69" t="s">
        <v>42</v>
      </c>
      <c r="L69" t="s">
        <v>73</v>
      </c>
      <c r="M69" t="s">
        <v>158</v>
      </c>
      <c r="N69" s="3">
        <v>848.16</v>
      </c>
      <c r="O69">
        <v>8</v>
      </c>
      <c r="P69" s="4">
        <v>0.05</v>
      </c>
      <c r="Q69" s="3">
        <v>178.11</v>
      </c>
      <c r="R69">
        <f t="shared" si="5"/>
        <v>2023</v>
      </c>
      <c r="S69" t="str">
        <f t="shared" si="6"/>
        <v>August</v>
      </c>
      <c r="T69" s="1">
        <f t="shared" si="7"/>
        <v>0.20999575551782684</v>
      </c>
      <c r="U69" t="str">
        <f t="shared" si="8"/>
        <v>Profit</v>
      </c>
      <c r="V69" t="str">
        <f t="shared" si="9"/>
        <v>Small Order</v>
      </c>
    </row>
    <row r="70" spans="1:22" x14ac:dyDescent="0.35">
      <c r="A70" t="s">
        <v>255</v>
      </c>
      <c r="B70" s="2">
        <v>45634</v>
      </c>
      <c r="C70" s="2">
        <v>45638</v>
      </c>
      <c r="D70" t="s">
        <v>18</v>
      </c>
      <c r="E70" t="s">
        <v>19</v>
      </c>
      <c r="F70" t="s">
        <v>20</v>
      </c>
      <c r="G70" t="s">
        <v>39</v>
      </c>
      <c r="H70" t="s">
        <v>40</v>
      </c>
      <c r="I70" t="s">
        <v>40</v>
      </c>
      <c r="J70" t="s">
        <v>170</v>
      </c>
      <c r="K70" t="s">
        <v>25</v>
      </c>
      <c r="L70" t="s">
        <v>171</v>
      </c>
      <c r="M70" t="s">
        <v>172</v>
      </c>
      <c r="N70" s="3">
        <v>1610.08</v>
      </c>
      <c r="O70">
        <v>7</v>
      </c>
      <c r="P70" s="4">
        <v>0.2</v>
      </c>
      <c r="Q70" s="3">
        <v>144.91</v>
      </c>
      <c r="R70">
        <f t="shared" si="5"/>
        <v>2024</v>
      </c>
      <c r="S70" t="str">
        <f t="shared" si="6"/>
        <v>December</v>
      </c>
      <c r="T70" s="1">
        <f t="shared" si="7"/>
        <v>9.0001739044022658E-2</v>
      </c>
      <c r="U70" t="str">
        <f t="shared" si="8"/>
        <v>Profit</v>
      </c>
      <c r="V70" t="str">
        <f t="shared" si="9"/>
        <v>Large Order</v>
      </c>
    </row>
    <row r="71" spans="1:22" x14ac:dyDescent="0.35">
      <c r="A71" t="s">
        <v>256</v>
      </c>
      <c r="B71" s="2">
        <v>45262</v>
      </c>
      <c r="C71" s="2">
        <v>45268</v>
      </c>
      <c r="D71" t="s">
        <v>123</v>
      </c>
      <c r="E71" t="s">
        <v>124</v>
      </c>
      <c r="F71" t="s">
        <v>48</v>
      </c>
      <c r="G71" t="s">
        <v>39</v>
      </c>
      <c r="H71" t="s">
        <v>40</v>
      </c>
      <c r="I71" t="s">
        <v>40</v>
      </c>
      <c r="J71" t="s">
        <v>170</v>
      </c>
      <c r="K71" t="s">
        <v>25</v>
      </c>
      <c r="L71" t="s">
        <v>171</v>
      </c>
      <c r="M71" t="s">
        <v>172</v>
      </c>
      <c r="N71" s="3">
        <v>338.19</v>
      </c>
      <c r="O71">
        <v>2</v>
      </c>
      <c r="P71" s="4">
        <v>0</v>
      </c>
      <c r="Q71" s="3">
        <v>84.55</v>
      </c>
      <c r="R71">
        <f t="shared" si="5"/>
        <v>2023</v>
      </c>
      <c r="S71" t="str">
        <f t="shared" si="6"/>
        <v>December</v>
      </c>
      <c r="T71" s="1">
        <f t="shared" si="7"/>
        <v>0.25000739229427243</v>
      </c>
      <c r="U71" t="str">
        <f t="shared" si="8"/>
        <v>Profit</v>
      </c>
      <c r="V71" t="str">
        <f t="shared" si="9"/>
        <v>Small Order</v>
      </c>
    </row>
    <row r="72" spans="1:22" x14ac:dyDescent="0.35">
      <c r="A72" t="s">
        <v>257</v>
      </c>
      <c r="B72" s="2">
        <v>45382</v>
      </c>
      <c r="C72" s="2">
        <v>45389</v>
      </c>
      <c r="D72" t="s">
        <v>123</v>
      </c>
      <c r="E72" t="s">
        <v>124</v>
      </c>
      <c r="F72" t="s">
        <v>48</v>
      </c>
      <c r="G72" t="s">
        <v>49</v>
      </c>
      <c r="H72" t="s">
        <v>50</v>
      </c>
      <c r="I72" t="s">
        <v>50</v>
      </c>
      <c r="J72" t="s">
        <v>126</v>
      </c>
      <c r="K72" t="s">
        <v>25</v>
      </c>
      <c r="L72" t="s">
        <v>26</v>
      </c>
      <c r="M72" t="s">
        <v>127</v>
      </c>
      <c r="N72" s="3">
        <v>1591.65</v>
      </c>
      <c r="O72">
        <v>9</v>
      </c>
      <c r="P72" s="4">
        <v>0.05</v>
      </c>
      <c r="Q72" s="3">
        <v>334.25</v>
      </c>
      <c r="R72">
        <f t="shared" si="5"/>
        <v>2024</v>
      </c>
      <c r="S72" t="str">
        <f t="shared" si="6"/>
        <v>March</v>
      </c>
      <c r="T72" s="1">
        <f t="shared" si="7"/>
        <v>0.2100021989759055</v>
      </c>
      <c r="U72" t="str">
        <f t="shared" si="8"/>
        <v>Profit</v>
      </c>
      <c r="V72" t="str">
        <f t="shared" si="9"/>
        <v>Large Order</v>
      </c>
    </row>
    <row r="73" spans="1:22" x14ac:dyDescent="0.35">
      <c r="A73" t="s">
        <v>258</v>
      </c>
      <c r="B73" s="2">
        <v>45197</v>
      </c>
      <c r="C73" s="2">
        <v>45202</v>
      </c>
      <c r="D73" t="s">
        <v>259</v>
      </c>
      <c r="E73" t="s">
        <v>260</v>
      </c>
      <c r="F73" t="s">
        <v>20</v>
      </c>
      <c r="G73" t="s">
        <v>49</v>
      </c>
      <c r="H73" t="s">
        <v>50</v>
      </c>
      <c r="I73" t="s">
        <v>50</v>
      </c>
      <c r="J73" t="s">
        <v>157</v>
      </c>
      <c r="K73" t="s">
        <v>42</v>
      </c>
      <c r="L73" t="s">
        <v>73</v>
      </c>
      <c r="M73" t="s">
        <v>158</v>
      </c>
      <c r="N73" s="3">
        <v>1455.87</v>
      </c>
      <c r="O73">
        <v>2</v>
      </c>
      <c r="P73" s="4">
        <v>0.2</v>
      </c>
      <c r="Q73" s="3">
        <v>131.03</v>
      </c>
      <c r="R73">
        <f t="shared" si="5"/>
        <v>2023</v>
      </c>
      <c r="S73" t="str">
        <f t="shared" si="6"/>
        <v>September</v>
      </c>
      <c r="T73" s="1">
        <f t="shared" si="7"/>
        <v>9.0001167686675335E-2</v>
      </c>
      <c r="U73" t="str">
        <f t="shared" si="8"/>
        <v>Profit</v>
      </c>
      <c r="V73" t="str">
        <f t="shared" si="9"/>
        <v>Large Order</v>
      </c>
    </row>
    <row r="74" spans="1:22" x14ac:dyDescent="0.35">
      <c r="A74" t="s">
        <v>261</v>
      </c>
      <c r="B74" s="2">
        <v>44998</v>
      </c>
      <c r="C74" s="2">
        <v>45001</v>
      </c>
      <c r="D74" t="s">
        <v>262</v>
      </c>
      <c r="E74" t="s">
        <v>263</v>
      </c>
      <c r="F74" t="s">
        <v>31</v>
      </c>
      <c r="G74" t="s">
        <v>39</v>
      </c>
      <c r="H74" t="s">
        <v>40</v>
      </c>
      <c r="I74" t="s">
        <v>40</v>
      </c>
      <c r="J74" t="s">
        <v>162</v>
      </c>
      <c r="K74" t="s">
        <v>42</v>
      </c>
      <c r="L74" t="s">
        <v>73</v>
      </c>
      <c r="M74" t="s">
        <v>163</v>
      </c>
      <c r="N74" s="3">
        <v>148.99</v>
      </c>
      <c r="O74">
        <v>5</v>
      </c>
      <c r="P74" s="4">
        <v>0.1</v>
      </c>
      <c r="Q74" s="3">
        <v>25.33</v>
      </c>
      <c r="R74">
        <f t="shared" si="5"/>
        <v>2023</v>
      </c>
      <c r="S74" t="str">
        <f t="shared" si="6"/>
        <v>March</v>
      </c>
      <c r="T74" s="1">
        <f t="shared" si="7"/>
        <v>0.1700114101617558</v>
      </c>
      <c r="U74" t="str">
        <f t="shared" si="8"/>
        <v>Profit</v>
      </c>
      <c r="V74" t="str">
        <f t="shared" si="9"/>
        <v>Small Order</v>
      </c>
    </row>
    <row r="75" spans="1:22" x14ac:dyDescent="0.35">
      <c r="A75" t="s">
        <v>264</v>
      </c>
      <c r="B75" s="2">
        <v>44954</v>
      </c>
      <c r="C75" s="2">
        <v>44958</v>
      </c>
      <c r="D75" t="s">
        <v>96</v>
      </c>
      <c r="E75" t="s">
        <v>97</v>
      </c>
      <c r="F75" t="s">
        <v>20</v>
      </c>
      <c r="G75" t="s">
        <v>21</v>
      </c>
      <c r="H75" t="s">
        <v>22</v>
      </c>
      <c r="I75" t="s">
        <v>23</v>
      </c>
      <c r="J75" t="s">
        <v>126</v>
      </c>
      <c r="K75" t="s">
        <v>25</v>
      </c>
      <c r="L75" t="s">
        <v>26</v>
      </c>
      <c r="M75" t="s">
        <v>127</v>
      </c>
      <c r="N75" s="3">
        <v>1856.61</v>
      </c>
      <c r="O75">
        <v>4</v>
      </c>
      <c r="P75" s="4">
        <v>0.2</v>
      </c>
      <c r="Q75" s="3">
        <v>167.09</v>
      </c>
      <c r="R75">
        <f t="shared" si="5"/>
        <v>2023</v>
      </c>
      <c r="S75" t="str">
        <f t="shared" si="6"/>
        <v>January</v>
      </c>
      <c r="T75" s="1">
        <f t="shared" si="7"/>
        <v>8.9997360781208763E-2</v>
      </c>
      <c r="U75" t="str">
        <f t="shared" si="8"/>
        <v>Profit</v>
      </c>
      <c r="V75" t="str">
        <f t="shared" si="9"/>
        <v>Large Order</v>
      </c>
    </row>
    <row r="76" spans="1:22" x14ac:dyDescent="0.35">
      <c r="A76" t="s">
        <v>265</v>
      </c>
      <c r="B76" s="2">
        <v>45089</v>
      </c>
      <c r="C76" s="2">
        <v>45095</v>
      </c>
      <c r="D76" t="s">
        <v>174</v>
      </c>
      <c r="E76" t="s">
        <v>175</v>
      </c>
      <c r="F76" t="s">
        <v>48</v>
      </c>
      <c r="G76" t="s">
        <v>39</v>
      </c>
      <c r="H76" t="s">
        <v>40</v>
      </c>
      <c r="I76" t="s">
        <v>40</v>
      </c>
      <c r="J76" t="s">
        <v>126</v>
      </c>
      <c r="K76" t="s">
        <v>25</v>
      </c>
      <c r="L76" t="s">
        <v>26</v>
      </c>
      <c r="M76" t="s">
        <v>127</v>
      </c>
      <c r="N76" s="3">
        <v>404.14</v>
      </c>
      <c r="O76">
        <v>8</v>
      </c>
      <c r="P76" s="4">
        <v>0.3</v>
      </c>
      <c r="Q76" s="3">
        <v>4.04</v>
      </c>
      <c r="R76">
        <f t="shared" si="5"/>
        <v>2023</v>
      </c>
      <c r="S76" t="str">
        <f t="shared" si="6"/>
        <v>June</v>
      </c>
      <c r="T76" s="1">
        <f t="shared" si="7"/>
        <v>9.9965358539120114E-3</v>
      </c>
      <c r="U76" t="str">
        <f t="shared" si="8"/>
        <v>Profit</v>
      </c>
      <c r="V76" t="str">
        <f t="shared" si="9"/>
        <v>Small Order</v>
      </c>
    </row>
    <row r="77" spans="1:22" x14ac:dyDescent="0.35">
      <c r="A77" t="s">
        <v>266</v>
      </c>
      <c r="B77" s="2">
        <v>45081</v>
      </c>
      <c r="C77" s="2">
        <v>45083</v>
      </c>
      <c r="D77" t="s">
        <v>267</v>
      </c>
      <c r="E77" t="s">
        <v>268</v>
      </c>
      <c r="F77" t="s">
        <v>31</v>
      </c>
      <c r="G77" t="s">
        <v>49</v>
      </c>
      <c r="H77" t="s">
        <v>50</v>
      </c>
      <c r="I77" t="s">
        <v>50</v>
      </c>
      <c r="J77" t="s">
        <v>170</v>
      </c>
      <c r="K77" t="s">
        <v>25</v>
      </c>
      <c r="L77" t="s">
        <v>171</v>
      </c>
      <c r="M77" t="s">
        <v>172</v>
      </c>
      <c r="N77" s="3">
        <v>1278.25</v>
      </c>
      <c r="O77">
        <v>3</v>
      </c>
      <c r="P77" s="4">
        <v>0.2</v>
      </c>
      <c r="Q77" s="3">
        <v>115.04</v>
      </c>
      <c r="R77">
        <f t="shared" si="5"/>
        <v>2023</v>
      </c>
      <c r="S77" t="str">
        <f t="shared" si="6"/>
        <v>June</v>
      </c>
      <c r="T77" s="1">
        <f t="shared" si="7"/>
        <v>8.9998044201056143E-2</v>
      </c>
      <c r="U77" t="str">
        <f t="shared" si="8"/>
        <v>Profit</v>
      </c>
      <c r="V77" t="str">
        <f t="shared" si="9"/>
        <v>Large Order</v>
      </c>
    </row>
    <row r="78" spans="1:22" x14ac:dyDescent="0.35">
      <c r="A78" t="s">
        <v>269</v>
      </c>
      <c r="B78" s="2">
        <v>45262</v>
      </c>
      <c r="C78" s="2">
        <v>45264</v>
      </c>
      <c r="D78" t="s">
        <v>259</v>
      </c>
      <c r="E78" t="s">
        <v>260</v>
      </c>
      <c r="F78" t="s">
        <v>20</v>
      </c>
      <c r="G78" t="s">
        <v>49</v>
      </c>
      <c r="H78" t="s">
        <v>50</v>
      </c>
      <c r="I78" t="s">
        <v>50</v>
      </c>
      <c r="J78" t="s">
        <v>72</v>
      </c>
      <c r="K78" t="s">
        <v>42</v>
      </c>
      <c r="L78" t="s">
        <v>73</v>
      </c>
      <c r="M78" t="s">
        <v>74</v>
      </c>
      <c r="N78" s="3">
        <v>938.87</v>
      </c>
      <c r="O78">
        <v>4</v>
      </c>
      <c r="P78" s="4">
        <v>0</v>
      </c>
      <c r="Q78" s="3">
        <v>234.72</v>
      </c>
      <c r="R78">
        <f t="shared" si="5"/>
        <v>2023</v>
      </c>
      <c r="S78" t="str">
        <f t="shared" si="6"/>
        <v>December</v>
      </c>
      <c r="T78" s="1">
        <f t="shared" si="7"/>
        <v>0.25000266277546412</v>
      </c>
      <c r="U78" t="str">
        <f t="shared" si="8"/>
        <v>Profit</v>
      </c>
      <c r="V78" t="str">
        <f t="shared" si="9"/>
        <v>Small Order</v>
      </c>
    </row>
    <row r="79" spans="1:22" x14ac:dyDescent="0.35">
      <c r="A79" t="s">
        <v>270</v>
      </c>
      <c r="B79" s="2">
        <v>45109</v>
      </c>
      <c r="C79" s="2">
        <v>45116</v>
      </c>
      <c r="D79" t="s">
        <v>217</v>
      </c>
      <c r="E79" t="s">
        <v>218</v>
      </c>
      <c r="F79" t="s">
        <v>48</v>
      </c>
      <c r="G79" t="s">
        <v>21</v>
      </c>
      <c r="H79" t="s">
        <v>22</v>
      </c>
      <c r="I79" t="s">
        <v>23</v>
      </c>
      <c r="J79" t="s">
        <v>141</v>
      </c>
      <c r="K79" t="s">
        <v>33</v>
      </c>
      <c r="L79" t="s">
        <v>88</v>
      </c>
      <c r="M79" t="s">
        <v>142</v>
      </c>
      <c r="N79" s="3">
        <v>373.77</v>
      </c>
      <c r="O79">
        <v>8</v>
      </c>
      <c r="P79" s="4">
        <v>0.1</v>
      </c>
      <c r="Q79" s="3">
        <v>63.54</v>
      </c>
      <c r="R79">
        <f t="shared" si="5"/>
        <v>2023</v>
      </c>
      <c r="S79" t="str">
        <f t="shared" si="6"/>
        <v>July</v>
      </c>
      <c r="T79" s="1">
        <f t="shared" si="7"/>
        <v>0.16999759210209489</v>
      </c>
      <c r="U79" t="str">
        <f t="shared" si="8"/>
        <v>Profit</v>
      </c>
      <c r="V79" t="str">
        <f t="shared" si="9"/>
        <v>Small Order</v>
      </c>
    </row>
    <row r="80" spans="1:22" x14ac:dyDescent="0.35">
      <c r="A80" t="s">
        <v>271</v>
      </c>
      <c r="B80" s="2">
        <v>45640</v>
      </c>
      <c r="C80" s="2">
        <v>45646</v>
      </c>
      <c r="D80" t="s">
        <v>272</v>
      </c>
      <c r="E80" t="s">
        <v>273</v>
      </c>
      <c r="F80" t="s">
        <v>31</v>
      </c>
      <c r="G80" t="s">
        <v>49</v>
      </c>
      <c r="H80" t="s">
        <v>50</v>
      </c>
      <c r="I80" t="s">
        <v>50</v>
      </c>
      <c r="J80" t="s">
        <v>170</v>
      </c>
      <c r="K80" t="s">
        <v>25</v>
      </c>
      <c r="L80" t="s">
        <v>171</v>
      </c>
      <c r="M80" t="s">
        <v>172</v>
      </c>
      <c r="N80" s="3">
        <v>970.11</v>
      </c>
      <c r="O80">
        <v>1</v>
      </c>
      <c r="P80" s="4">
        <v>0.2</v>
      </c>
      <c r="Q80" s="3">
        <v>87.31</v>
      </c>
      <c r="R80">
        <f t="shared" si="5"/>
        <v>2024</v>
      </c>
      <c r="S80" t="str">
        <f t="shared" si="6"/>
        <v>December</v>
      </c>
      <c r="T80" s="1">
        <f t="shared" si="7"/>
        <v>9.0000103081093893E-2</v>
      </c>
      <c r="U80" t="str">
        <f t="shared" si="8"/>
        <v>Profit</v>
      </c>
      <c r="V80" t="str">
        <f t="shared" si="9"/>
        <v>Small Order</v>
      </c>
    </row>
    <row r="81" spans="1:22" x14ac:dyDescent="0.35">
      <c r="A81" t="s">
        <v>274</v>
      </c>
      <c r="B81" s="2">
        <v>45156</v>
      </c>
      <c r="C81" s="2">
        <v>45163</v>
      </c>
      <c r="D81" t="s">
        <v>210</v>
      </c>
      <c r="E81" t="s">
        <v>211</v>
      </c>
      <c r="F81" t="s">
        <v>20</v>
      </c>
      <c r="G81" t="s">
        <v>49</v>
      </c>
      <c r="H81" t="s">
        <v>50</v>
      </c>
      <c r="I81" t="s">
        <v>50</v>
      </c>
      <c r="J81" t="s">
        <v>141</v>
      </c>
      <c r="K81" t="s">
        <v>33</v>
      </c>
      <c r="L81" t="s">
        <v>88</v>
      </c>
      <c r="M81" t="s">
        <v>142</v>
      </c>
      <c r="N81" s="3">
        <v>264.8</v>
      </c>
      <c r="O81">
        <v>7</v>
      </c>
      <c r="P81" s="4">
        <v>0.3</v>
      </c>
      <c r="Q81" s="3">
        <v>2.65</v>
      </c>
      <c r="R81">
        <f t="shared" si="5"/>
        <v>2023</v>
      </c>
      <c r="S81" t="str">
        <f t="shared" si="6"/>
        <v>August</v>
      </c>
      <c r="T81" s="1">
        <f t="shared" si="7"/>
        <v>1.0007552870090634E-2</v>
      </c>
      <c r="U81" t="str">
        <f t="shared" si="8"/>
        <v>Profit</v>
      </c>
      <c r="V81" t="str">
        <f t="shared" si="9"/>
        <v>Small Order</v>
      </c>
    </row>
    <row r="82" spans="1:22" x14ac:dyDescent="0.35">
      <c r="A82" t="s">
        <v>275</v>
      </c>
      <c r="B82" s="2">
        <v>45370</v>
      </c>
      <c r="C82" s="2">
        <v>45371</v>
      </c>
      <c r="D82" t="s">
        <v>168</v>
      </c>
      <c r="E82" t="s">
        <v>169</v>
      </c>
      <c r="F82" t="s">
        <v>48</v>
      </c>
      <c r="G82" t="s">
        <v>39</v>
      </c>
      <c r="H82" t="s">
        <v>40</v>
      </c>
      <c r="I82" t="s">
        <v>40</v>
      </c>
      <c r="J82" t="s">
        <v>207</v>
      </c>
      <c r="K82" t="s">
        <v>25</v>
      </c>
      <c r="L82" t="s">
        <v>26</v>
      </c>
      <c r="M82" t="s">
        <v>208</v>
      </c>
      <c r="N82" s="3">
        <v>372.73</v>
      </c>
      <c r="O82">
        <v>3</v>
      </c>
      <c r="P82" s="4">
        <v>0.05</v>
      </c>
      <c r="Q82" s="3">
        <v>78.27</v>
      </c>
      <c r="R82">
        <f t="shared" si="5"/>
        <v>2024</v>
      </c>
      <c r="S82" t="str">
        <f t="shared" si="6"/>
        <v>March</v>
      </c>
      <c r="T82" s="1">
        <f t="shared" si="7"/>
        <v>0.20999114640624578</v>
      </c>
      <c r="U82" t="str">
        <f t="shared" si="8"/>
        <v>Profit</v>
      </c>
      <c r="V82" t="str">
        <f t="shared" si="9"/>
        <v>Small Order</v>
      </c>
    </row>
    <row r="83" spans="1:22" x14ac:dyDescent="0.35">
      <c r="A83" t="s">
        <v>276</v>
      </c>
      <c r="B83" s="2">
        <v>45066</v>
      </c>
      <c r="C83" s="2">
        <v>45069</v>
      </c>
      <c r="D83" t="s">
        <v>37</v>
      </c>
      <c r="E83" t="s">
        <v>38</v>
      </c>
      <c r="F83" t="s">
        <v>20</v>
      </c>
      <c r="G83" t="s">
        <v>78</v>
      </c>
      <c r="H83" t="s">
        <v>79</v>
      </c>
      <c r="I83" t="s">
        <v>80</v>
      </c>
      <c r="J83" t="s">
        <v>189</v>
      </c>
      <c r="K83" t="s">
        <v>42</v>
      </c>
      <c r="L83" t="s">
        <v>43</v>
      </c>
      <c r="M83" t="s">
        <v>190</v>
      </c>
      <c r="N83" s="3">
        <v>214.64</v>
      </c>
      <c r="O83">
        <v>1</v>
      </c>
      <c r="P83" s="4">
        <v>0.05</v>
      </c>
      <c r="Q83" s="3">
        <v>45.07</v>
      </c>
      <c r="R83">
        <f t="shared" si="5"/>
        <v>2023</v>
      </c>
      <c r="S83" t="str">
        <f t="shared" si="6"/>
        <v>May</v>
      </c>
      <c r="T83" s="1">
        <f t="shared" si="7"/>
        <v>0.20997950055907569</v>
      </c>
      <c r="U83" t="str">
        <f t="shared" si="8"/>
        <v>Profit</v>
      </c>
      <c r="V83" t="str">
        <f t="shared" si="9"/>
        <v>Small Order</v>
      </c>
    </row>
    <row r="84" spans="1:22" x14ac:dyDescent="0.35">
      <c r="A84" t="s">
        <v>277</v>
      </c>
      <c r="B84" s="2">
        <v>45021</v>
      </c>
      <c r="C84" s="2">
        <v>45027</v>
      </c>
      <c r="D84" t="s">
        <v>278</v>
      </c>
      <c r="E84" t="s">
        <v>279</v>
      </c>
      <c r="F84" t="s">
        <v>20</v>
      </c>
      <c r="G84" t="s">
        <v>78</v>
      </c>
      <c r="H84" t="s">
        <v>79</v>
      </c>
      <c r="I84" t="s">
        <v>80</v>
      </c>
      <c r="J84" t="s">
        <v>189</v>
      </c>
      <c r="K84" t="s">
        <v>42</v>
      </c>
      <c r="L84" t="s">
        <v>43</v>
      </c>
      <c r="M84" t="s">
        <v>190</v>
      </c>
      <c r="N84" s="3">
        <v>1385.55</v>
      </c>
      <c r="O84">
        <v>7</v>
      </c>
      <c r="P84" s="4">
        <v>0.2</v>
      </c>
      <c r="Q84" s="3">
        <v>124.7</v>
      </c>
      <c r="R84">
        <f t="shared" si="5"/>
        <v>2023</v>
      </c>
      <c r="S84" t="str">
        <f t="shared" si="6"/>
        <v>April</v>
      </c>
      <c r="T84" s="1">
        <f t="shared" si="7"/>
        <v>9.0000360867525539E-2</v>
      </c>
      <c r="U84" t="str">
        <f t="shared" si="8"/>
        <v>Profit</v>
      </c>
      <c r="V84" t="str">
        <f t="shared" si="9"/>
        <v>Large Order</v>
      </c>
    </row>
    <row r="85" spans="1:22" x14ac:dyDescent="0.35">
      <c r="A85" t="s">
        <v>280</v>
      </c>
      <c r="B85" s="2">
        <v>44942</v>
      </c>
      <c r="C85" s="2">
        <v>44945</v>
      </c>
      <c r="D85" t="s">
        <v>281</v>
      </c>
      <c r="E85" t="s">
        <v>282</v>
      </c>
      <c r="F85" t="s">
        <v>20</v>
      </c>
      <c r="G85" t="s">
        <v>78</v>
      </c>
      <c r="H85" t="s">
        <v>79</v>
      </c>
      <c r="I85" t="s">
        <v>80</v>
      </c>
      <c r="J85" t="s">
        <v>157</v>
      </c>
      <c r="K85" t="s">
        <v>42</v>
      </c>
      <c r="L85" t="s">
        <v>73</v>
      </c>
      <c r="M85" t="s">
        <v>158</v>
      </c>
      <c r="N85" s="3">
        <v>157.99</v>
      </c>
      <c r="O85">
        <v>5</v>
      </c>
      <c r="P85" s="4">
        <v>0.05</v>
      </c>
      <c r="Q85" s="3">
        <v>33.18</v>
      </c>
      <c r="R85">
        <f t="shared" si="5"/>
        <v>2023</v>
      </c>
      <c r="S85" t="str">
        <f t="shared" si="6"/>
        <v>January</v>
      </c>
      <c r="T85" s="1">
        <f t="shared" si="7"/>
        <v>0.21001329198050508</v>
      </c>
      <c r="U85" t="str">
        <f t="shared" si="8"/>
        <v>Profit</v>
      </c>
      <c r="V85" t="str">
        <f t="shared" si="9"/>
        <v>Small Order</v>
      </c>
    </row>
    <row r="86" spans="1:22" x14ac:dyDescent="0.35">
      <c r="A86" t="s">
        <v>283</v>
      </c>
      <c r="B86" s="2">
        <v>45179</v>
      </c>
      <c r="C86" s="2">
        <v>45180</v>
      </c>
      <c r="D86" t="s">
        <v>192</v>
      </c>
      <c r="E86" t="s">
        <v>193</v>
      </c>
      <c r="F86" t="s">
        <v>48</v>
      </c>
      <c r="G86" t="s">
        <v>49</v>
      </c>
      <c r="H86" t="s">
        <v>50</v>
      </c>
      <c r="I86" t="s">
        <v>50</v>
      </c>
      <c r="J86" t="s">
        <v>72</v>
      </c>
      <c r="K86" t="s">
        <v>42</v>
      </c>
      <c r="L86" t="s">
        <v>73</v>
      </c>
      <c r="M86" t="s">
        <v>74</v>
      </c>
      <c r="N86" s="3">
        <v>1006.31</v>
      </c>
      <c r="O86">
        <v>6</v>
      </c>
      <c r="P86" s="4">
        <v>0.2</v>
      </c>
      <c r="Q86" s="3">
        <v>90.57</v>
      </c>
      <c r="R86">
        <f t="shared" si="5"/>
        <v>2023</v>
      </c>
      <c r="S86" t="str">
        <f t="shared" si="6"/>
        <v>September</v>
      </c>
      <c r="T86" s="1">
        <f t="shared" si="7"/>
        <v>9.0002086832089517E-2</v>
      </c>
      <c r="U86" t="str">
        <f t="shared" si="8"/>
        <v>Profit</v>
      </c>
      <c r="V86" t="str">
        <f t="shared" si="9"/>
        <v>Large Order</v>
      </c>
    </row>
    <row r="87" spans="1:22" x14ac:dyDescent="0.35">
      <c r="A87" t="s">
        <v>284</v>
      </c>
      <c r="B87" s="2">
        <v>45204</v>
      </c>
      <c r="C87" s="2">
        <v>45210</v>
      </c>
      <c r="D87" t="s">
        <v>285</v>
      </c>
      <c r="E87" t="s">
        <v>286</v>
      </c>
      <c r="F87" t="s">
        <v>48</v>
      </c>
      <c r="G87" t="s">
        <v>78</v>
      </c>
      <c r="H87" t="s">
        <v>79</v>
      </c>
      <c r="I87" t="s">
        <v>80</v>
      </c>
      <c r="J87" t="s">
        <v>41</v>
      </c>
      <c r="K87" t="s">
        <v>42</v>
      </c>
      <c r="L87" t="s">
        <v>43</v>
      </c>
      <c r="M87" t="s">
        <v>44</v>
      </c>
      <c r="N87" s="3">
        <v>646.04</v>
      </c>
      <c r="O87">
        <v>10</v>
      </c>
      <c r="P87" s="4">
        <v>0.3</v>
      </c>
      <c r="Q87" s="3">
        <v>6.46</v>
      </c>
      <c r="R87">
        <f t="shared" si="5"/>
        <v>2023</v>
      </c>
      <c r="S87" t="str">
        <f t="shared" si="6"/>
        <v>October</v>
      </c>
      <c r="T87" s="1">
        <f t="shared" si="7"/>
        <v>9.9993808432914371E-3</v>
      </c>
      <c r="U87" t="str">
        <f t="shared" si="8"/>
        <v>Profit</v>
      </c>
      <c r="V87" t="str">
        <f t="shared" si="9"/>
        <v>Small Order</v>
      </c>
    </row>
    <row r="88" spans="1:22" x14ac:dyDescent="0.35">
      <c r="A88" t="s">
        <v>287</v>
      </c>
      <c r="B88" s="2">
        <v>45447</v>
      </c>
      <c r="C88" s="2">
        <v>45451</v>
      </c>
      <c r="D88" t="s">
        <v>288</v>
      </c>
      <c r="E88" t="s">
        <v>289</v>
      </c>
      <c r="F88" t="s">
        <v>31</v>
      </c>
      <c r="G88" t="s">
        <v>39</v>
      </c>
      <c r="H88" t="s">
        <v>40</v>
      </c>
      <c r="I88" t="s">
        <v>40</v>
      </c>
      <c r="J88" t="s">
        <v>67</v>
      </c>
      <c r="K88" t="s">
        <v>42</v>
      </c>
      <c r="L88" t="s">
        <v>43</v>
      </c>
      <c r="M88" t="s">
        <v>68</v>
      </c>
      <c r="N88" s="3">
        <v>1673.76</v>
      </c>
      <c r="O88">
        <v>4</v>
      </c>
      <c r="P88" s="4">
        <v>0.05</v>
      </c>
      <c r="Q88" s="3">
        <v>351.49</v>
      </c>
      <c r="R88">
        <f t="shared" si="5"/>
        <v>2024</v>
      </c>
      <c r="S88" t="str">
        <f t="shared" si="6"/>
        <v>June</v>
      </c>
      <c r="T88" s="1">
        <f t="shared" si="7"/>
        <v>0.21000023898288883</v>
      </c>
      <c r="U88" t="str">
        <f t="shared" si="8"/>
        <v>Profit</v>
      </c>
      <c r="V88" t="str">
        <f t="shared" si="9"/>
        <v>Large Order</v>
      </c>
    </row>
    <row r="89" spans="1:22" x14ac:dyDescent="0.35">
      <c r="A89" t="s">
        <v>290</v>
      </c>
      <c r="B89" s="2">
        <v>45425</v>
      </c>
      <c r="C89" s="2">
        <v>45431</v>
      </c>
      <c r="D89" t="s">
        <v>91</v>
      </c>
      <c r="E89" t="s">
        <v>92</v>
      </c>
      <c r="F89" t="s">
        <v>31</v>
      </c>
      <c r="G89" t="s">
        <v>78</v>
      </c>
      <c r="H89" t="s">
        <v>79</v>
      </c>
      <c r="I89" t="s">
        <v>80</v>
      </c>
      <c r="J89" t="s">
        <v>207</v>
      </c>
      <c r="K89" t="s">
        <v>25</v>
      </c>
      <c r="L89" t="s">
        <v>26</v>
      </c>
      <c r="M89" t="s">
        <v>208</v>
      </c>
      <c r="N89" s="3">
        <v>1682.93</v>
      </c>
      <c r="O89">
        <v>10</v>
      </c>
      <c r="P89" s="4">
        <v>0.05</v>
      </c>
      <c r="Q89" s="3">
        <v>353.42</v>
      </c>
      <c r="R89">
        <f t="shared" si="5"/>
        <v>2024</v>
      </c>
      <c r="S89" t="str">
        <f t="shared" si="6"/>
        <v>May</v>
      </c>
      <c r="T89" s="1">
        <f t="shared" si="7"/>
        <v>0.21000279274836148</v>
      </c>
      <c r="U89" t="str">
        <f t="shared" si="8"/>
        <v>Profit</v>
      </c>
      <c r="V89" t="str">
        <f t="shared" si="9"/>
        <v>Large Order</v>
      </c>
    </row>
    <row r="90" spans="1:22" x14ac:dyDescent="0.35">
      <c r="A90" t="s">
        <v>291</v>
      </c>
      <c r="B90" s="2">
        <v>45550</v>
      </c>
      <c r="C90" s="2">
        <v>45554</v>
      </c>
      <c r="D90" t="s">
        <v>223</v>
      </c>
      <c r="E90" t="s">
        <v>224</v>
      </c>
      <c r="F90" t="s">
        <v>31</v>
      </c>
      <c r="G90" t="s">
        <v>39</v>
      </c>
      <c r="H90" t="s">
        <v>40</v>
      </c>
      <c r="I90" t="s">
        <v>40</v>
      </c>
      <c r="J90" t="s">
        <v>162</v>
      </c>
      <c r="K90" t="s">
        <v>42</v>
      </c>
      <c r="L90" t="s">
        <v>73</v>
      </c>
      <c r="M90" t="s">
        <v>163</v>
      </c>
      <c r="N90" s="3">
        <v>476.05</v>
      </c>
      <c r="O90">
        <v>2</v>
      </c>
      <c r="P90" s="4">
        <v>0</v>
      </c>
      <c r="Q90" s="3">
        <v>119.01</v>
      </c>
      <c r="R90">
        <f t="shared" si="5"/>
        <v>2024</v>
      </c>
      <c r="S90" t="str">
        <f t="shared" si="6"/>
        <v>September</v>
      </c>
      <c r="T90" s="1">
        <f t="shared" si="7"/>
        <v>0.24999474845079298</v>
      </c>
      <c r="U90" t="str">
        <f t="shared" si="8"/>
        <v>Profit</v>
      </c>
      <c r="V90" t="str">
        <f t="shared" si="9"/>
        <v>Small Order</v>
      </c>
    </row>
    <row r="91" spans="1:22" x14ac:dyDescent="0.35">
      <c r="A91" t="s">
        <v>292</v>
      </c>
      <c r="B91" s="2">
        <v>45278</v>
      </c>
      <c r="C91" s="2">
        <v>45282</v>
      </c>
      <c r="D91" t="s">
        <v>293</v>
      </c>
      <c r="E91" t="s">
        <v>294</v>
      </c>
      <c r="F91" t="s">
        <v>20</v>
      </c>
      <c r="G91" t="s">
        <v>78</v>
      </c>
      <c r="H91" t="s">
        <v>79</v>
      </c>
      <c r="I91" t="s">
        <v>80</v>
      </c>
      <c r="J91" t="s">
        <v>251</v>
      </c>
      <c r="K91" t="s">
        <v>25</v>
      </c>
      <c r="L91" t="s">
        <v>171</v>
      </c>
      <c r="M91" t="s">
        <v>252</v>
      </c>
      <c r="N91" s="3">
        <v>417.95</v>
      </c>
      <c r="O91">
        <v>9</v>
      </c>
      <c r="P91" s="4">
        <v>0.2</v>
      </c>
      <c r="Q91" s="3">
        <v>37.619999999999997</v>
      </c>
      <c r="R91">
        <f t="shared" si="5"/>
        <v>2023</v>
      </c>
      <c r="S91" t="str">
        <f t="shared" si="6"/>
        <v>December</v>
      </c>
      <c r="T91" s="1">
        <f t="shared" si="7"/>
        <v>9.0010766838138523E-2</v>
      </c>
      <c r="U91" t="str">
        <f t="shared" si="8"/>
        <v>Profit</v>
      </c>
      <c r="V91" t="str">
        <f t="shared" si="9"/>
        <v>Small Order</v>
      </c>
    </row>
    <row r="92" spans="1:22" x14ac:dyDescent="0.35">
      <c r="A92" t="s">
        <v>295</v>
      </c>
      <c r="B92" s="2">
        <v>45377</v>
      </c>
      <c r="C92" s="2">
        <v>45381</v>
      </c>
      <c r="D92" t="s">
        <v>296</v>
      </c>
      <c r="E92" t="s">
        <v>297</v>
      </c>
      <c r="F92" t="s">
        <v>48</v>
      </c>
      <c r="G92" t="s">
        <v>78</v>
      </c>
      <c r="H92" t="s">
        <v>79</v>
      </c>
      <c r="I92" t="s">
        <v>80</v>
      </c>
      <c r="J92" t="s">
        <v>72</v>
      </c>
      <c r="K92" t="s">
        <v>42</v>
      </c>
      <c r="L92" t="s">
        <v>73</v>
      </c>
      <c r="M92" t="s">
        <v>74</v>
      </c>
      <c r="N92" s="3">
        <v>248.47</v>
      </c>
      <c r="O92">
        <v>8</v>
      </c>
      <c r="P92" s="4">
        <v>0.3</v>
      </c>
      <c r="Q92" s="3">
        <v>2.48</v>
      </c>
      <c r="R92">
        <f t="shared" si="5"/>
        <v>2024</v>
      </c>
      <c r="S92" t="str">
        <f t="shared" si="6"/>
        <v>March</v>
      </c>
      <c r="T92" s="1">
        <f t="shared" si="7"/>
        <v>9.98108423552139E-3</v>
      </c>
      <c r="U92" t="str">
        <f t="shared" si="8"/>
        <v>Profit</v>
      </c>
      <c r="V92" t="str">
        <f t="shared" si="9"/>
        <v>Small Order</v>
      </c>
    </row>
    <row r="93" spans="1:22" x14ac:dyDescent="0.35">
      <c r="A93" t="s">
        <v>298</v>
      </c>
      <c r="B93" s="2">
        <v>45002</v>
      </c>
      <c r="C93" s="2">
        <v>45004</v>
      </c>
      <c r="D93" t="s">
        <v>246</v>
      </c>
      <c r="E93" t="s">
        <v>247</v>
      </c>
      <c r="F93" t="s">
        <v>31</v>
      </c>
      <c r="G93" t="s">
        <v>21</v>
      </c>
      <c r="H93" t="s">
        <v>22</v>
      </c>
      <c r="I93" t="s">
        <v>23</v>
      </c>
      <c r="J93" t="s">
        <v>41</v>
      </c>
      <c r="K93" t="s">
        <v>42</v>
      </c>
      <c r="L93" t="s">
        <v>43</v>
      </c>
      <c r="M93" t="s">
        <v>44</v>
      </c>
      <c r="N93" s="3">
        <v>1724.95</v>
      </c>
      <c r="O93">
        <v>2</v>
      </c>
      <c r="P93" s="4">
        <v>0.05</v>
      </c>
      <c r="Q93" s="3">
        <v>362.24</v>
      </c>
      <c r="R93">
        <f t="shared" si="5"/>
        <v>2023</v>
      </c>
      <c r="S93" t="str">
        <f t="shared" si="6"/>
        <v>March</v>
      </c>
      <c r="T93" s="1">
        <f t="shared" si="7"/>
        <v>0.2100002898634743</v>
      </c>
      <c r="U93" t="str">
        <f t="shared" si="8"/>
        <v>Profit</v>
      </c>
      <c r="V93" t="str">
        <f t="shared" si="9"/>
        <v>Large Order</v>
      </c>
    </row>
    <row r="94" spans="1:22" x14ac:dyDescent="0.35">
      <c r="A94" t="s">
        <v>299</v>
      </c>
      <c r="B94" s="2">
        <v>45545</v>
      </c>
      <c r="C94" s="2">
        <v>45548</v>
      </c>
      <c r="D94" t="s">
        <v>300</v>
      </c>
      <c r="E94" t="s">
        <v>301</v>
      </c>
      <c r="F94" t="s">
        <v>48</v>
      </c>
      <c r="G94" t="s">
        <v>21</v>
      </c>
      <c r="H94" t="s">
        <v>22</v>
      </c>
      <c r="I94" t="s">
        <v>23</v>
      </c>
      <c r="J94" t="s">
        <v>302</v>
      </c>
      <c r="K94" t="s">
        <v>33</v>
      </c>
      <c r="L94" t="s">
        <v>34</v>
      </c>
      <c r="M94" t="s">
        <v>303</v>
      </c>
      <c r="N94" s="3">
        <v>856.24</v>
      </c>
      <c r="O94">
        <v>10</v>
      </c>
      <c r="P94" s="4">
        <v>0.05</v>
      </c>
      <c r="Q94" s="3">
        <v>179.81</v>
      </c>
      <c r="R94">
        <f t="shared" si="5"/>
        <v>2024</v>
      </c>
      <c r="S94" t="str">
        <f t="shared" si="6"/>
        <v>September</v>
      </c>
      <c r="T94" s="1">
        <f t="shared" si="7"/>
        <v>0.20999953284125947</v>
      </c>
      <c r="U94" t="str">
        <f t="shared" si="8"/>
        <v>Profit</v>
      </c>
      <c r="V94" t="str">
        <f t="shared" si="9"/>
        <v>Small Order</v>
      </c>
    </row>
    <row r="95" spans="1:22" x14ac:dyDescent="0.35">
      <c r="A95" t="s">
        <v>304</v>
      </c>
      <c r="B95" s="2">
        <v>45542</v>
      </c>
      <c r="C95" s="2">
        <v>45547</v>
      </c>
      <c r="D95" t="s">
        <v>305</v>
      </c>
      <c r="E95" t="s">
        <v>306</v>
      </c>
      <c r="F95" t="s">
        <v>31</v>
      </c>
      <c r="G95" t="s">
        <v>21</v>
      </c>
      <c r="H95" t="s">
        <v>22</v>
      </c>
      <c r="I95" t="s">
        <v>23</v>
      </c>
      <c r="J95" t="s">
        <v>62</v>
      </c>
      <c r="K95" t="s">
        <v>25</v>
      </c>
      <c r="L95" t="s">
        <v>26</v>
      </c>
      <c r="M95" t="s">
        <v>63</v>
      </c>
      <c r="N95" s="3">
        <v>1185.33</v>
      </c>
      <c r="O95">
        <v>2</v>
      </c>
      <c r="P95" s="4">
        <v>0.3</v>
      </c>
      <c r="Q95" s="3">
        <v>11.85</v>
      </c>
      <c r="R95">
        <f t="shared" si="5"/>
        <v>2024</v>
      </c>
      <c r="S95" t="str">
        <f t="shared" si="6"/>
        <v>September</v>
      </c>
      <c r="T95" s="1">
        <f t="shared" si="7"/>
        <v>9.997215965174255E-3</v>
      </c>
      <c r="U95" t="str">
        <f t="shared" si="8"/>
        <v>Profit</v>
      </c>
      <c r="V95" t="str">
        <f t="shared" si="9"/>
        <v>Large Order</v>
      </c>
    </row>
    <row r="96" spans="1:22" x14ac:dyDescent="0.35">
      <c r="A96" t="s">
        <v>307</v>
      </c>
      <c r="B96" s="2">
        <v>45314</v>
      </c>
      <c r="C96" s="2">
        <v>45318</v>
      </c>
      <c r="D96" t="s">
        <v>57</v>
      </c>
      <c r="E96" t="s">
        <v>58</v>
      </c>
      <c r="F96" t="s">
        <v>20</v>
      </c>
      <c r="G96" t="s">
        <v>21</v>
      </c>
      <c r="H96" t="s">
        <v>22</v>
      </c>
      <c r="I96" t="s">
        <v>23</v>
      </c>
      <c r="J96" t="s">
        <v>157</v>
      </c>
      <c r="K96" t="s">
        <v>42</v>
      </c>
      <c r="L96" t="s">
        <v>73</v>
      </c>
      <c r="M96" t="s">
        <v>158</v>
      </c>
      <c r="N96" s="3">
        <v>582.1</v>
      </c>
      <c r="O96">
        <v>4</v>
      </c>
      <c r="P96" s="4">
        <v>0.3</v>
      </c>
      <c r="Q96" s="3">
        <v>5.82</v>
      </c>
      <c r="R96">
        <f t="shared" si="5"/>
        <v>2024</v>
      </c>
      <c r="S96" t="str">
        <f t="shared" si="6"/>
        <v>January</v>
      </c>
      <c r="T96" s="1">
        <f t="shared" si="7"/>
        <v>9.9982820821164758E-3</v>
      </c>
      <c r="U96" t="str">
        <f t="shared" si="8"/>
        <v>Profit</v>
      </c>
      <c r="V96" t="str">
        <f t="shared" si="9"/>
        <v>Small Order</v>
      </c>
    </row>
    <row r="97" spans="1:22" x14ac:dyDescent="0.35">
      <c r="A97" t="s">
        <v>308</v>
      </c>
      <c r="B97" s="2">
        <v>45521</v>
      </c>
      <c r="C97" s="2">
        <v>45522</v>
      </c>
      <c r="D97" t="s">
        <v>309</v>
      </c>
      <c r="E97" t="s">
        <v>310</v>
      </c>
      <c r="F97" t="s">
        <v>20</v>
      </c>
      <c r="G97" t="s">
        <v>49</v>
      </c>
      <c r="H97" t="s">
        <v>50</v>
      </c>
      <c r="I97" t="s">
        <v>50</v>
      </c>
      <c r="J97" t="s">
        <v>189</v>
      </c>
      <c r="K97" t="s">
        <v>42</v>
      </c>
      <c r="L97" t="s">
        <v>43</v>
      </c>
      <c r="M97" t="s">
        <v>190</v>
      </c>
      <c r="N97" s="3">
        <v>239.97</v>
      </c>
      <c r="O97">
        <v>3</v>
      </c>
      <c r="P97" s="4">
        <v>0.05</v>
      </c>
      <c r="Q97" s="3">
        <v>50.39</v>
      </c>
      <c r="R97">
        <f t="shared" si="5"/>
        <v>2024</v>
      </c>
      <c r="S97" t="str">
        <f t="shared" si="6"/>
        <v>August</v>
      </c>
      <c r="T97" s="1">
        <f t="shared" si="7"/>
        <v>0.20998458140600909</v>
      </c>
      <c r="U97" t="str">
        <f t="shared" si="8"/>
        <v>Profit</v>
      </c>
      <c r="V97" t="str">
        <f t="shared" si="9"/>
        <v>Small Order</v>
      </c>
    </row>
    <row r="98" spans="1:22" x14ac:dyDescent="0.35">
      <c r="A98" t="s">
        <v>311</v>
      </c>
      <c r="B98" s="2">
        <v>45645</v>
      </c>
      <c r="C98" s="2">
        <v>45646</v>
      </c>
      <c r="D98" t="s">
        <v>312</v>
      </c>
      <c r="E98" t="s">
        <v>313</v>
      </c>
      <c r="F98" t="s">
        <v>48</v>
      </c>
      <c r="G98" t="s">
        <v>78</v>
      </c>
      <c r="H98" t="s">
        <v>79</v>
      </c>
      <c r="I98" t="s">
        <v>80</v>
      </c>
      <c r="J98" t="s">
        <v>162</v>
      </c>
      <c r="K98" t="s">
        <v>42</v>
      </c>
      <c r="L98" t="s">
        <v>73</v>
      </c>
      <c r="M98" t="s">
        <v>163</v>
      </c>
      <c r="N98" s="3">
        <v>1716.59</v>
      </c>
      <c r="O98">
        <v>3</v>
      </c>
      <c r="P98" s="4">
        <v>0.3</v>
      </c>
      <c r="Q98" s="3">
        <v>17.170000000000002</v>
      </c>
      <c r="R98">
        <f t="shared" si="5"/>
        <v>2024</v>
      </c>
      <c r="S98" t="str">
        <f t="shared" si="6"/>
        <v>December</v>
      </c>
      <c r="T98" s="1">
        <f t="shared" si="7"/>
        <v>1.0002388456183481E-2</v>
      </c>
      <c r="U98" t="str">
        <f t="shared" si="8"/>
        <v>Profit</v>
      </c>
      <c r="V98" t="str">
        <f t="shared" si="9"/>
        <v>Large Order</v>
      </c>
    </row>
    <row r="99" spans="1:22" x14ac:dyDescent="0.35">
      <c r="A99" t="s">
        <v>314</v>
      </c>
      <c r="B99" s="2">
        <v>45180</v>
      </c>
      <c r="C99" s="2">
        <v>45185</v>
      </c>
      <c r="D99" t="s">
        <v>246</v>
      </c>
      <c r="E99" t="s">
        <v>247</v>
      </c>
      <c r="F99" t="s">
        <v>31</v>
      </c>
      <c r="G99" t="s">
        <v>39</v>
      </c>
      <c r="H99" t="s">
        <v>40</v>
      </c>
      <c r="I99" t="s">
        <v>40</v>
      </c>
      <c r="J99" t="s">
        <v>189</v>
      </c>
      <c r="K99" t="s">
        <v>42</v>
      </c>
      <c r="L99" t="s">
        <v>43</v>
      </c>
      <c r="M99" t="s">
        <v>190</v>
      </c>
      <c r="N99" s="3">
        <v>675.93</v>
      </c>
      <c r="O99">
        <v>10</v>
      </c>
      <c r="P99" s="4">
        <v>0.2</v>
      </c>
      <c r="Q99" s="3">
        <v>60.83</v>
      </c>
      <c r="R99">
        <f t="shared" si="5"/>
        <v>2023</v>
      </c>
      <c r="S99" t="str">
        <f t="shared" si="6"/>
        <v>September</v>
      </c>
      <c r="T99" s="1">
        <f t="shared" si="7"/>
        <v>8.9994526060390878E-2</v>
      </c>
      <c r="U99" t="str">
        <f t="shared" si="8"/>
        <v>Profit</v>
      </c>
      <c r="V99" t="str">
        <f t="shared" si="9"/>
        <v>Small Order</v>
      </c>
    </row>
    <row r="100" spans="1:22" x14ac:dyDescent="0.35">
      <c r="A100" t="s">
        <v>315</v>
      </c>
      <c r="B100" s="2">
        <v>45626</v>
      </c>
      <c r="C100" s="2">
        <v>45628</v>
      </c>
      <c r="D100" t="s">
        <v>195</v>
      </c>
      <c r="E100" t="s">
        <v>196</v>
      </c>
      <c r="F100" t="s">
        <v>31</v>
      </c>
      <c r="G100" t="s">
        <v>78</v>
      </c>
      <c r="H100" t="s">
        <v>79</v>
      </c>
      <c r="I100" t="s">
        <v>80</v>
      </c>
      <c r="J100" t="s">
        <v>189</v>
      </c>
      <c r="K100" t="s">
        <v>42</v>
      </c>
      <c r="L100" t="s">
        <v>43</v>
      </c>
      <c r="M100" t="s">
        <v>190</v>
      </c>
      <c r="N100" s="3">
        <v>1199.46</v>
      </c>
      <c r="O100">
        <v>9</v>
      </c>
      <c r="P100" s="4">
        <v>0.1</v>
      </c>
      <c r="Q100" s="3">
        <v>203.91</v>
      </c>
      <c r="R100">
        <f t="shared" si="5"/>
        <v>2024</v>
      </c>
      <c r="S100" t="str">
        <f t="shared" si="6"/>
        <v>November</v>
      </c>
      <c r="T100" s="1">
        <f t="shared" si="7"/>
        <v>0.17000150067530387</v>
      </c>
      <c r="U100" t="str">
        <f t="shared" si="8"/>
        <v>Profit</v>
      </c>
      <c r="V100" t="str">
        <f t="shared" si="9"/>
        <v>Large Order</v>
      </c>
    </row>
    <row r="101" spans="1:22" x14ac:dyDescent="0.35">
      <c r="A101" t="s">
        <v>316</v>
      </c>
      <c r="B101" s="2">
        <v>45500</v>
      </c>
      <c r="C101" s="2">
        <v>45501</v>
      </c>
      <c r="D101" t="s">
        <v>272</v>
      </c>
      <c r="E101" t="s">
        <v>273</v>
      </c>
      <c r="F101" t="s">
        <v>31</v>
      </c>
      <c r="G101" t="s">
        <v>39</v>
      </c>
      <c r="H101" t="s">
        <v>40</v>
      </c>
      <c r="I101" t="s">
        <v>40</v>
      </c>
      <c r="J101" t="s">
        <v>126</v>
      </c>
      <c r="K101" t="s">
        <v>25</v>
      </c>
      <c r="L101" t="s">
        <v>26</v>
      </c>
      <c r="M101" t="s">
        <v>127</v>
      </c>
      <c r="N101" s="3">
        <v>1063.1500000000001</v>
      </c>
      <c r="O101">
        <v>4</v>
      </c>
      <c r="P101" s="4">
        <v>0.3</v>
      </c>
      <c r="Q101" s="3">
        <v>10.63</v>
      </c>
      <c r="R101">
        <f t="shared" si="5"/>
        <v>2024</v>
      </c>
      <c r="S101" t="str">
        <f t="shared" si="6"/>
        <v>July</v>
      </c>
      <c r="T101" s="1">
        <f t="shared" si="7"/>
        <v>9.9985890984338986E-3</v>
      </c>
      <c r="U101" t="str">
        <f t="shared" si="8"/>
        <v>Profit</v>
      </c>
      <c r="V101" t="str">
        <f t="shared" si="9"/>
        <v>Large Order</v>
      </c>
    </row>
    <row r="102" spans="1:22" x14ac:dyDescent="0.35">
      <c r="A102" t="s">
        <v>317</v>
      </c>
      <c r="B102" s="2">
        <v>44994</v>
      </c>
      <c r="C102" s="2">
        <v>44996</v>
      </c>
      <c r="D102" t="s">
        <v>318</v>
      </c>
      <c r="E102" t="s">
        <v>319</v>
      </c>
      <c r="F102" t="s">
        <v>48</v>
      </c>
      <c r="G102" t="s">
        <v>49</v>
      </c>
      <c r="H102" t="s">
        <v>50</v>
      </c>
      <c r="I102" t="s">
        <v>50</v>
      </c>
      <c r="J102" t="s">
        <v>320</v>
      </c>
      <c r="K102" t="s">
        <v>25</v>
      </c>
      <c r="L102" t="s">
        <v>171</v>
      </c>
      <c r="M102" t="s">
        <v>321</v>
      </c>
      <c r="N102" s="3">
        <v>446.29</v>
      </c>
      <c r="O102">
        <v>6</v>
      </c>
      <c r="P102" s="4">
        <v>0.1</v>
      </c>
      <c r="Q102" s="3">
        <v>75.87</v>
      </c>
      <c r="R102">
        <f t="shared" si="5"/>
        <v>2023</v>
      </c>
      <c r="S102" t="str">
        <f t="shared" si="6"/>
        <v>March</v>
      </c>
      <c r="T102" s="1">
        <f t="shared" si="7"/>
        <v>0.17000156848685832</v>
      </c>
      <c r="U102" t="str">
        <f t="shared" si="8"/>
        <v>Profit</v>
      </c>
      <c r="V102" t="str">
        <f t="shared" si="9"/>
        <v>Small Order</v>
      </c>
    </row>
    <row r="103" spans="1:22" x14ac:dyDescent="0.35">
      <c r="A103" t="s">
        <v>322</v>
      </c>
      <c r="B103" s="2">
        <v>45239</v>
      </c>
      <c r="C103" s="2">
        <v>45245</v>
      </c>
      <c r="D103" t="s">
        <v>323</v>
      </c>
      <c r="E103" t="s">
        <v>324</v>
      </c>
      <c r="F103" t="s">
        <v>31</v>
      </c>
      <c r="G103" t="s">
        <v>39</v>
      </c>
      <c r="H103" t="s">
        <v>40</v>
      </c>
      <c r="I103" t="s">
        <v>40</v>
      </c>
      <c r="J103" t="s">
        <v>320</v>
      </c>
      <c r="K103" t="s">
        <v>25</v>
      </c>
      <c r="L103" t="s">
        <v>171</v>
      </c>
      <c r="M103" t="s">
        <v>321</v>
      </c>
      <c r="N103" s="3">
        <v>1347.82</v>
      </c>
      <c r="O103">
        <v>1</v>
      </c>
      <c r="P103" s="4">
        <v>0.05</v>
      </c>
      <c r="Q103" s="3">
        <v>283.04000000000002</v>
      </c>
      <c r="R103">
        <f t="shared" si="5"/>
        <v>2023</v>
      </c>
      <c r="S103" t="str">
        <f t="shared" si="6"/>
        <v>November</v>
      </c>
      <c r="T103" s="1">
        <f t="shared" si="7"/>
        <v>0.20999836773456398</v>
      </c>
      <c r="U103" t="str">
        <f t="shared" si="8"/>
        <v>Profit</v>
      </c>
      <c r="V103" t="str">
        <f t="shared" si="9"/>
        <v>Large Order</v>
      </c>
    </row>
    <row r="104" spans="1:22" x14ac:dyDescent="0.35">
      <c r="A104" t="s">
        <v>325</v>
      </c>
      <c r="B104" s="2">
        <v>45408</v>
      </c>
      <c r="C104" s="2">
        <v>45414</v>
      </c>
      <c r="D104" t="s">
        <v>326</v>
      </c>
      <c r="E104" t="s">
        <v>327</v>
      </c>
      <c r="F104" t="s">
        <v>20</v>
      </c>
      <c r="G104" t="s">
        <v>49</v>
      </c>
      <c r="H104" t="s">
        <v>50</v>
      </c>
      <c r="I104" t="s">
        <v>50</v>
      </c>
      <c r="J104" t="s">
        <v>176</v>
      </c>
      <c r="K104" t="s">
        <v>25</v>
      </c>
      <c r="L104" t="s">
        <v>171</v>
      </c>
      <c r="M104" t="s">
        <v>177</v>
      </c>
      <c r="N104" s="3">
        <v>504.75</v>
      </c>
      <c r="O104">
        <v>5</v>
      </c>
      <c r="P104" s="4">
        <v>0.1</v>
      </c>
      <c r="Q104" s="3">
        <v>85.81</v>
      </c>
      <c r="R104">
        <f t="shared" si="5"/>
        <v>2024</v>
      </c>
      <c r="S104" t="str">
        <f t="shared" si="6"/>
        <v>April</v>
      </c>
      <c r="T104" s="1">
        <f t="shared" si="7"/>
        <v>0.17000495294700346</v>
      </c>
      <c r="U104" t="str">
        <f t="shared" si="8"/>
        <v>Profit</v>
      </c>
      <c r="V104" t="str">
        <f t="shared" si="9"/>
        <v>Small Order</v>
      </c>
    </row>
    <row r="105" spans="1:22" x14ac:dyDescent="0.35">
      <c r="A105" t="s">
        <v>328</v>
      </c>
      <c r="B105" s="2">
        <v>45272</v>
      </c>
      <c r="C105" s="2">
        <v>45275</v>
      </c>
      <c r="D105" t="s">
        <v>160</v>
      </c>
      <c r="E105" t="s">
        <v>161</v>
      </c>
      <c r="F105" t="s">
        <v>20</v>
      </c>
      <c r="G105" t="s">
        <v>39</v>
      </c>
      <c r="H105" t="s">
        <v>40</v>
      </c>
      <c r="I105" t="s">
        <v>40</v>
      </c>
      <c r="J105" t="s">
        <v>176</v>
      </c>
      <c r="K105" t="s">
        <v>25</v>
      </c>
      <c r="L105" t="s">
        <v>171</v>
      </c>
      <c r="M105" t="s">
        <v>177</v>
      </c>
      <c r="N105" s="3">
        <v>1558.82</v>
      </c>
      <c r="O105">
        <v>6</v>
      </c>
      <c r="P105" s="4">
        <v>0.1</v>
      </c>
      <c r="Q105" s="3">
        <v>265</v>
      </c>
      <c r="R105">
        <f t="shared" si="5"/>
        <v>2023</v>
      </c>
      <c r="S105" t="str">
        <f t="shared" si="6"/>
        <v>December</v>
      </c>
      <c r="T105" s="1">
        <f t="shared" si="7"/>
        <v>0.17000038490653188</v>
      </c>
      <c r="U105" t="str">
        <f t="shared" si="8"/>
        <v>Profit</v>
      </c>
      <c r="V105" t="str">
        <f t="shared" si="9"/>
        <v>Large Order</v>
      </c>
    </row>
    <row r="106" spans="1:22" x14ac:dyDescent="0.35">
      <c r="A106" t="s">
        <v>329</v>
      </c>
      <c r="B106" s="2">
        <v>45212</v>
      </c>
      <c r="C106" s="2">
        <v>45215</v>
      </c>
      <c r="D106" t="s">
        <v>330</v>
      </c>
      <c r="E106" t="s">
        <v>331</v>
      </c>
      <c r="F106" t="s">
        <v>31</v>
      </c>
      <c r="G106" t="s">
        <v>39</v>
      </c>
      <c r="H106" t="s">
        <v>40</v>
      </c>
      <c r="I106" t="s">
        <v>40</v>
      </c>
      <c r="J106" t="s">
        <v>87</v>
      </c>
      <c r="K106" t="s">
        <v>33</v>
      </c>
      <c r="L106" t="s">
        <v>88</v>
      </c>
      <c r="M106" t="s">
        <v>89</v>
      </c>
      <c r="N106" s="3">
        <v>1762.24</v>
      </c>
      <c r="O106">
        <v>10</v>
      </c>
      <c r="P106" s="4">
        <v>0.2</v>
      </c>
      <c r="Q106" s="3">
        <v>158.6</v>
      </c>
      <c r="R106">
        <f t="shared" si="5"/>
        <v>2023</v>
      </c>
      <c r="S106" t="str">
        <f t="shared" si="6"/>
        <v>October</v>
      </c>
      <c r="T106" s="1">
        <f t="shared" si="7"/>
        <v>8.9999092064645E-2</v>
      </c>
      <c r="U106" t="str">
        <f t="shared" si="8"/>
        <v>Profit</v>
      </c>
      <c r="V106" t="str">
        <f t="shared" si="9"/>
        <v>Large Order</v>
      </c>
    </row>
    <row r="107" spans="1:22" x14ac:dyDescent="0.35">
      <c r="A107" t="s">
        <v>332</v>
      </c>
      <c r="B107" s="2">
        <v>45329</v>
      </c>
      <c r="C107" s="2">
        <v>45330</v>
      </c>
      <c r="D107" t="s">
        <v>249</v>
      </c>
      <c r="E107" t="s">
        <v>250</v>
      </c>
      <c r="F107" t="s">
        <v>31</v>
      </c>
      <c r="G107" t="s">
        <v>49</v>
      </c>
      <c r="H107" t="s">
        <v>50</v>
      </c>
      <c r="I107" t="s">
        <v>50</v>
      </c>
      <c r="J107" t="s">
        <v>126</v>
      </c>
      <c r="K107" t="s">
        <v>25</v>
      </c>
      <c r="L107" t="s">
        <v>26</v>
      </c>
      <c r="M107" t="s">
        <v>127</v>
      </c>
      <c r="N107" s="3">
        <v>1677.7</v>
      </c>
      <c r="O107">
        <v>10</v>
      </c>
      <c r="P107" s="4">
        <v>0.05</v>
      </c>
      <c r="Q107" s="3">
        <v>352.32</v>
      </c>
      <c r="R107">
        <f t="shared" si="5"/>
        <v>2024</v>
      </c>
      <c r="S107" t="str">
        <f t="shared" si="6"/>
        <v>February</v>
      </c>
      <c r="T107" s="1">
        <f t="shared" si="7"/>
        <v>0.21000178816236514</v>
      </c>
      <c r="U107" t="str">
        <f t="shared" si="8"/>
        <v>Profit</v>
      </c>
      <c r="V107" t="str">
        <f t="shared" si="9"/>
        <v>Large Order</v>
      </c>
    </row>
    <row r="108" spans="1:22" x14ac:dyDescent="0.35">
      <c r="A108" t="s">
        <v>333</v>
      </c>
      <c r="B108" s="2">
        <v>45629</v>
      </c>
      <c r="C108" s="2">
        <v>45635</v>
      </c>
      <c r="D108" t="s">
        <v>139</v>
      </c>
      <c r="E108" t="s">
        <v>140</v>
      </c>
      <c r="F108" t="s">
        <v>31</v>
      </c>
      <c r="G108" t="s">
        <v>39</v>
      </c>
      <c r="H108" t="s">
        <v>40</v>
      </c>
      <c r="I108" t="s">
        <v>40</v>
      </c>
      <c r="J108" t="s">
        <v>334</v>
      </c>
      <c r="K108" t="s">
        <v>25</v>
      </c>
      <c r="L108" t="s">
        <v>171</v>
      </c>
      <c r="M108" t="s">
        <v>335</v>
      </c>
      <c r="N108" s="3">
        <v>1420.55</v>
      </c>
      <c r="O108">
        <v>9</v>
      </c>
      <c r="P108" s="4">
        <v>0.2</v>
      </c>
      <c r="Q108" s="3">
        <v>127.85</v>
      </c>
      <c r="R108">
        <f t="shared" si="5"/>
        <v>2024</v>
      </c>
      <c r="S108" t="str">
        <f t="shared" si="6"/>
        <v>December</v>
      </c>
      <c r="T108" s="1">
        <f t="shared" si="7"/>
        <v>9.000035197634719E-2</v>
      </c>
      <c r="U108" t="str">
        <f t="shared" si="8"/>
        <v>Profit</v>
      </c>
      <c r="V108" t="str">
        <f t="shared" si="9"/>
        <v>Large Order</v>
      </c>
    </row>
    <row r="109" spans="1:22" x14ac:dyDescent="0.35">
      <c r="A109" t="s">
        <v>336</v>
      </c>
      <c r="B109" s="2">
        <v>45540</v>
      </c>
      <c r="C109" s="2">
        <v>45543</v>
      </c>
      <c r="D109" t="s">
        <v>285</v>
      </c>
      <c r="E109" t="s">
        <v>286</v>
      </c>
      <c r="F109" t="s">
        <v>48</v>
      </c>
      <c r="G109" t="s">
        <v>49</v>
      </c>
      <c r="H109" t="s">
        <v>50</v>
      </c>
      <c r="I109" t="s">
        <v>50</v>
      </c>
      <c r="J109" t="s">
        <v>141</v>
      </c>
      <c r="K109" t="s">
        <v>33</v>
      </c>
      <c r="L109" t="s">
        <v>88</v>
      </c>
      <c r="M109" t="s">
        <v>142</v>
      </c>
      <c r="N109" s="3">
        <v>769.4</v>
      </c>
      <c r="O109">
        <v>10</v>
      </c>
      <c r="P109" s="4">
        <v>0.1</v>
      </c>
      <c r="Q109" s="3">
        <v>130.80000000000001</v>
      </c>
      <c r="R109">
        <f t="shared" si="5"/>
        <v>2024</v>
      </c>
      <c r="S109" t="str">
        <f t="shared" si="6"/>
        <v>September</v>
      </c>
      <c r="T109" s="1">
        <f t="shared" si="7"/>
        <v>0.17000259942812584</v>
      </c>
      <c r="U109" t="str">
        <f t="shared" si="8"/>
        <v>Profit</v>
      </c>
      <c r="V109" t="str">
        <f t="shared" si="9"/>
        <v>Small Order</v>
      </c>
    </row>
    <row r="110" spans="1:22" x14ac:dyDescent="0.35">
      <c r="A110" t="s">
        <v>337</v>
      </c>
      <c r="B110" s="2">
        <v>45521</v>
      </c>
      <c r="C110" s="2">
        <v>45522</v>
      </c>
      <c r="D110" t="s">
        <v>267</v>
      </c>
      <c r="E110" t="s">
        <v>268</v>
      </c>
      <c r="F110" t="s">
        <v>31</v>
      </c>
      <c r="G110" t="s">
        <v>21</v>
      </c>
      <c r="H110" t="s">
        <v>22</v>
      </c>
      <c r="I110" t="s">
        <v>23</v>
      </c>
      <c r="J110" t="s">
        <v>179</v>
      </c>
      <c r="K110" t="s">
        <v>33</v>
      </c>
      <c r="L110" t="s">
        <v>88</v>
      </c>
      <c r="M110" t="s">
        <v>180</v>
      </c>
      <c r="N110" s="3">
        <v>1275.3599999999999</v>
      </c>
      <c r="O110">
        <v>5</v>
      </c>
      <c r="P110" s="4">
        <v>0.1</v>
      </c>
      <c r="Q110" s="3">
        <v>216.81</v>
      </c>
      <c r="R110">
        <f t="shared" si="5"/>
        <v>2024</v>
      </c>
      <c r="S110" t="str">
        <f t="shared" si="6"/>
        <v>August</v>
      </c>
      <c r="T110" s="1">
        <f t="shared" si="7"/>
        <v>0.16999905908919835</v>
      </c>
      <c r="U110" t="str">
        <f t="shared" si="8"/>
        <v>Profit</v>
      </c>
      <c r="V110" t="str">
        <f t="shared" si="9"/>
        <v>Large Order</v>
      </c>
    </row>
    <row r="111" spans="1:22" x14ac:dyDescent="0.35">
      <c r="A111" t="s">
        <v>338</v>
      </c>
      <c r="B111" s="2">
        <v>45413</v>
      </c>
      <c r="C111" s="2">
        <v>45416</v>
      </c>
      <c r="D111" t="s">
        <v>202</v>
      </c>
      <c r="E111" t="s">
        <v>203</v>
      </c>
      <c r="F111" t="s">
        <v>48</v>
      </c>
      <c r="G111" t="s">
        <v>39</v>
      </c>
      <c r="H111" t="s">
        <v>40</v>
      </c>
      <c r="I111" t="s">
        <v>40</v>
      </c>
      <c r="J111" t="s">
        <v>84</v>
      </c>
      <c r="K111" t="s">
        <v>33</v>
      </c>
      <c r="L111" t="s">
        <v>34</v>
      </c>
      <c r="M111" t="s">
        <v>85</v>
      </c>
      <c r="N111" s="3">
        <v>417.91</v>
      </c>
      <c r="O111">
        <v>3</v>
      </c>
      <c r="P111" s="4">
        <v>0.3</v>
      </c>
      <c r="Q111" s="3">
        <v>4.18</v>
      </c>
      <c r="R111">
        <f t="shared" si="5"/>
        <v>2024</v>
      </c>
      <c r="S111" t="str">
        <f t="shared" si="6"/>
        <v>May</v>
      </c>
      <c r="T111" s="1">
        <f t="shared" si="7"/>
        <v>1.000215357373597E-2</v>
      </c>
      <c r="U111" t="str">
        <f t="shared" si="8"/>
        <v>Profit</v>
      </c>
      <c r="V111" t="str">
        <f t="shared" si="9"/>
        <v>Small Order</v>
      </c>
    </row>
    <row r="112" spans="1:22" x14ac:dyDescent="0.35">
      <c r="A112" t="s">
        <v>339</v>
      </c>
      <c r="B112" s="2">
        <v>45205</v>
      </c>
      <c r="C112" s="2">
        <v>45210</v>
      </c>
      <c r="D112" t="s">
        <v>340</v>
      </c>
      <c r="E112" t="s">
        <v>341</v>
      </c>
      <c r="F112" t="s">
        <v>20</v>
      </c>
      <c r="G112" t="s">
        <v>78</v>
      </c>
      <c r="H112" t="s">
        <v>79</v>
      </c>
      <c r="I112" t="s">
        <v>80</v>
      </c>
      <c r="J112" t="s">
        <v>189</v>
      </c>
      <c r="K112" t="s">
        <v>42</v>
      </c>
      <c r="L112" t="s">
        <v>43</v>
      </c>
      <c r="M112" t="s">
        <v>190</v>
      </c>
      <c r="N112" s="3">
        <v>1118.17</v>
      </c>
      <c r="O112">
        <v>2</v>
      </c>
      <c r="P112" s="4">
        <v>0</v>
      </c>
      <c r="Q112" s="3">
        <v>279.54000000000002</v>
      </c>
      <c r="R112">
        <f t="shared" si="5"/>
        <v>2023</v>
      </c>
      <c r="S112" t="str">
        <f t="shared" si="6"/>
        <v>October</v>
      </c>
      <c r="T112" s="1">
        <f t="shared" si="7"/>
        <v>0.2499977642040119</v>
      </c>
      <c r="U112" t="str">
        <f t="shared" si="8"/>
        <v>Profit</v>
      </c>
      <c r="V112" t="str">
        <f t="shared" si="9"/>
        <v>Large Order</v>
      </c>
    </row>
    <row r="113" spans="1:22" x14ac:dyDescent="0.35">
      <c r="A113" t="s">
        <v>342</v>
      </c>
      <c r="B113" s="2">
        <v>45063</v>
      </c>
      <c r="C113" s="2">
        <v>45065</v>
      </c>
      <c r="D113" t="s">
        <v>285</v>
      </c>
      <c r="E113" t="s">
        <v>286</v>
      </c>
      <c r="F113" t="s">
        <v>48</v>
      </c>
      <c r="G113" t="s">
        <v>49</v>
      </c>
      <c r="H113" t="s">
        <v>50</v>
      </c>
      <c r="I113" t="s">
        <v>50</v>
      </c>
      <c r="J113" t="s">
        <v>84</v>
      </c>
      <c r="K113" t="s">
        <v>33</v>
      </c>
      <c r="L113" t="s">
        <v>34</v>
      </c>
      <c r="M113" t="s">
        <v>85</v>
      </c>
      <c r="N113" s="3">
        <v>679.63</v>
      </c>
      <c r="O113">
        <v>5</v>
      </c>
      <c r="P113" s="4">
        <v>0.1</v>
      </c>
      <c r="Q113" s="3">
        <v>115.54</v>
      </c>
      <c r="R113">
        <f t="shared" si="5"/>
        <v>2023</v>
      </c>
      <c r="S113" t="str">
        <f t="shared" si="6"/>
        <v>May</v>
      </c>
      <c r="T113" s="1">
        <f t="shared" si="7"/>
        <v>0.1700042670276474</v>
      </c>
      <c r="U113" t="str">
        <f t="shared" si="8"/>
        <v>Profit</v>
      </c>
      <c r="V113" t="str">
        <f t="shared" si="9"/>
        <v>Small Order</v>
      </c>
    </row>
    <row r="114" spans="1:22" x14ac:dyDescent="0.35">
      <c r="A114" t="s">
        <v>343</v>
      </c>
      <c r="B114" s="2">
        <v>45620</v>
      </c>
      <c r="C114" s="2">
        <v>45622</v>
      </c>
      <c r="D114" t="s">
        <v>344</v>
      </c>
      <c r="E114" t="s">
        <v>345</v>
      </c>
      <c r="F114" t="s">
        <v>31</v>
      </c>
      <c r="G114" t="s">
        <v>78</v>
      </c>
      <c r="H114" t="s">
        <v>79</v>
      </c>
      <c r="I114" t="s">
        <v>80</v>
      </c>
      <c r="J114" t="s">
        <v>93</v>
      </c>
      <c r="K114" t="s">
        <v>33</v>
      </c>
      <c r="L114" t="s">
        <v>88</v>
      </c>
      <c r="M114" t="s">
        <v>94</v>
      </c>
      <c r="N114" s="3">
        <v>1479.34</v>
      </c>
      <c r="O114">
        <v>8</v>
      </c>
      <c r="P114" s="4">
        <v>0.1</v>
      </c>
      <c r="Q114" s="3">
        <v>251.49</v>
      </c>
      <c r="R114">
        <f t="shared" si="5"/>
        <v>2024</v>
      </c>
      <c r="S114" t="str">
        <f t="shared" si="6"/>
        <v>November</v>
      </c>
      <c r="T114" s="1">
        <f t="shared" si="7"/>
        <v>0.17000148714967486</v>
      </c>
      <c r="U114" t="str">
        <f t="shared" si="8"/>
        <v>Profit</v>
      </c>
      <c r="V114" t="str">
        <f t="shared" si="9"/>
        <v>Large Order</v>
      </c>
    </row>
    <row r="115" spans="1:22" x14ac:dyDescent="0.35">
      <c r="A115" t="s">
        <v>346</v>
      </c>
      <c r="B115" s="2">
        <v>45313</v>
      </c>
      <c r="C115" s="2">
        <v>45320</v>
      </c>
      <c r="D115" t="s">
        <v>347</v>
      </c>
      <c r="E115" t="s">
        <v>348</v>
      </c>
      <c r="F115" t="s">
        <v>31</v>
      </c>
      <c r="G115" t="s">
        <v>39</v>
      </c>
      <c r="H115" t="s">
        <v>40</v>
      </c>
      <c r="I115" t="s">
        <v>40</v>
      </c>
      <c r="J115" t="s">
        <v>170</v>
      </c>
      <c r="K115" t="s">
        <v>25</v>
      </c>
      <c r="L115" t="s">
        <v>171</v>
      </c>
      <c r="M115" t="s">
        <v>172</v>
      </c>
      <c r="N115" s="3">
        <v>1568.13</v>
      </c>
      <c r="O115">
        <v>6</v>
      </c>
      <c r="P115" s="4">
        <v>0.3</v>
      </c>
      <c r="Q115" s="3">
        <v>15.68</v>
      </c>
      <c r="R115">
        <f t="shared" si="5"/>
        <v>2024</v>
      </c>
      <c r="S115" t="str">
        <f t="shared" si="6"/>
        <v>January</v>
      </c>
      <c r="T115" s="1">
        <f t="shared" si="7"/>
        <v>9.9991709870992825E-3</v>
      </c>
      <c r="U115" t="str">
        <f t="shared" si="8"/>
        <v>Profit</v>
      </c>
      <c r="V115" t="str">
        <f t="shared" si="9"/>
        <v>Large Order</v>
      </c>
    </row>
    <row r="116" spans="1:22" x14ac:dyDescent="0.35">
      <c r="A116" t="s">
        <v>349</v>
      </c>
      <c r="B116" s="2">
        <v>45394</v>
      </c>
      <c r="C116" s="2">
        <v>45398</v>
      </c>
      <c r="D116" t="s">
        <v>217</v>
      </c>
      <c r="E116" t="s">
        <v>218</v>
      </c>
      <c r="F116" t="s">
        <v>48</v>
      </c>
      <c r="G116" t="s">
        <v>49</v>
      </c>
      <c r="H116" t="s">
        <v>50</v>
      </c>
      <c r="I116" t="s">
        <v>50</v>
      </c>
      <c r="J116" t="s">
        <v>207</v>
      </c>
      <c r="K116" t="s">
        <v>25</v>
      </c>
      <c r="L116" t="s">
        <v>26</v>
      </c>
      <c r="M116" t="s">
        <v>208</v>
      </c>
      <c r="N116" s="3">
        <v>1943.42</v>
      </c>
      <c r="O116">
        <v>7</v>
      </c>
      <c r="P116" s="4">
        <v>0.05</v>
      </c>
      <c r="Q116" s="3">
        <v>408.12</v>
      </c>
      <c r="R116">
        <f t="shared" si="5"/>
        <v>2024</v>
      </c>
      <c r="S116" t="str">
        <f t="shared" si="6"/>
        <v>April</v>
      </c>
      <c r="T116" s="1">
        <f t="shared" si="7"/>
        <v>0.21000092620226199</v>
      </c>
      <c r="U116" t="str">
        <f t="shared" si="8"/>
        <v>Profit</v>
      </c>
      <c r="V116" t="str">
        <f t="shared" si="9"/>
        <v>Large Order</v>
      </c>
    </row>
    <row r="117" spans="1:22" x14ac:dyDescent="0.35">
      <c r="A117" t="s">
        <v>350</v>
      </c>
      <c r="B117" s="2">
        <v>45245</v>
      </c>
      <c r="C117" s="2">
        <v>45252</v>
      </c>
      <c r="D117" t="s">
        <v>174</v>
      </c>
      <c r="E117" t="s">
        <v>175</v>
      </c>
      <c r="F117" t="s">
        <v>48</v>
      </c>
      <c r="G117" t="s">
        <v>21</v>
      </c>
      <c r="H117" t="s">
        <v>22</v>
      </c>
      <c r="I117" t="s">
        <v>23</v>
      </c>
      <c r="J117" t="s">
        <v>87</v>
      </c>
      <c r="K117" t="s">
        <v>33</v>
      </c>
      <c r="L117" t="s">
        <v>88</v>
      </c>
      <c r="M117" t="s">
        <v>89</v>
      </c>
      <c r="N117" s="3">
        <v>761.15</v>
      </c>
      <c r="O117">
        <v>1</v>
      </c>
      <c r="P117" s="4">
        <v>0.2</v>
      </c>
      <c r="Q117" s="3">
        <v>68.5</v>
      </c>
      <c r="R117">
        <f t="shared" si="5"/>
        <v>2023</v>
      </c>
      <c r="S117" t="str">
        <f t="shared" si="6"/>
        <v>November</v>
      </c>
      <c r="T117" s="1">
        <f t="shared" si="7"/>
        <v>8.9995401694803911E-2</v>
      </c>
      <c r="U117" t="str">
        <f t="shared" si="8"/>
        <v>Profit</v>
      </c>
      <c r="V117" t="str">
        <f t="shared" si="9"/>
        <v>Small Order</v>
      </c>
    </row>
    <row r="118" spans="1:22" x14ac:dyDescent="0.35">
      <c r="A118" t="s">
        <v>351</v>
      </c>
      <c r="B118" s="2">
        <v>45566</v>
      </c>
      <c r="C118" s="2">
        <v>45572</v>
      </c>
      <c r="D118" t="s">
        <v>29</v>
      </c>
      <c r="E118" t="s">
        <v>30</v>
      </c>
      <c r="F118" t="s">
        <v>31</v>
      </c>
      <c r="G118" t="s">
        <v>78</v>
      </c>
      <c r="H118" t="s">
        <v>79</v>
      </c>
      <c r="I118" t="s">
        <v>80</v>
      </c>
      <c r="J118" t="s">
        <v>32</v>
      </c>
      <c r="K118" t="s">
        <v>33</v>
      </c>
      <c r="L118" t="s">
        <v>34</v>
      </c>
      <c r="M118" t="s">
        <v>35</v>
      </c>
      <c r="N118" s="3">
        <v>355.48</v>
      </c>
      <c r="O118">
        <v>10</v>
      </c>
      <c r="P118" s="4">
        <v>0.1</v>
      </c>
      <c r="Q118" s="3">
        <v>60.43</v>
      </c>
      <c r="R118">
        <f t="shared" si="5"/>
        <v>2024</v>
      </c>
      <c r="S118" t="str">
        <f t="shared" si="6"/>
        <v>October</v>
      </c>
      <c r="T118" s="1">
        <f t="shared" si="7"/>
        <v>0.16999549904354674</v>
      </c>
      <c r="U118" t="str">
        <f t="shared" si="8"/>
        <v>Profit</v>
      </c>
      <c r="V118" t="str">
        <f t="shared" si="9"/>
        <v>Small Order</v>
      </c>
    </row>
    <row r="119" spans="1:22" x14ac:dyDescent="0.35">
      <c r="A119" t="s">
        <v>352</v>
      </c>
      <c r="B119" s="2">
        <v>45495</v>
      </c>
      <c r="C119" s="2">
        <v>45496</v>
      </c>
      <c r="D119" t="s">
        <v>340</v>
      </c>
      <c r="E119" t="s">
        <v>341</v>
      </c>
      <c r="F119" t="s">
        <v>20</v>
      </c>
      <c r="G119" t="s">
        <v>39</v>
      </c>
      <c r="H119" t="s">
        <v>40</v>
      </c>
      <c r="I119" t="s">
        <v>40</v>
      </c>
      <c r="J119" t="s">
        <v>251</v>
      </c>
      <c r="K119" t="s">
        <v>25</v>
      </c>
      <c r="L119" t="s">
        <v>171</v>
      </c>
      <c r="M119" t="s">
        <v>252</v>
      </c>
      <c r="N119" s="3">
        <v>46.16</v>
      </c>
      <c r="O119">
        <v>6</v>
      </c>
      <c r="P119" s="4">
        <v>0.3</v>
      </c>
      <c r="Q119" s="3">
        <v>0.46</v>
      </c>
      <c r="R119">
        <f t="shared" si="5"/>
        <v>2024</v>
      </c>
      <c r="S119" t="str">
        <f t="shared" si="6"/>
        <v>July</v>
      </c>
      <c r="T119" s="1">
        <f t="shared" si="7"/>
        <v>9.9653379549393423E-3</v>
      </c>
      <c r="U119" t="str">
        <f t="shared" si="8"/>
        <v>Profit</v>
      </c>
      <c r="V119" t="str">
        <f t="shared" si="9"/>
        <v>Small Order</v>
      </c>
    </row>
    <row r="120" spans="1:22" x14ac:dyDescent="0.35">
      <c r="A120" t="s">
        <v>353</v>
      </c>
      <c r="B120" s="2">
        <v>45272</v>
      </c>
      <c r="C120" s="2">
        <v>45276</v>
      </c>
      <c r="D120" t="s">
        <v>354</v>
      </c>
      <c r="E120" t="s">
        <v>355</v>
      </c>
      <c r="F120" t="s">
        <v>20</v>
      </c>
      <c r="G120" t="s">
        <v>21</v>
      </c>
      <c r="H120" t="s">
        <v>22</v>
      </c>
      <c r="I120" t="s">
        <v>23</v>
      </c>
      <c r="J120" t="s">
        <v>152</v>
      </c>
      <c r="K120" t="s">
        <v>42</v>
      </c>
      <c r="L120" t="s">
        <v>73</v>
      </c>
      <c r="M120" t="s">
        <v>153</v>
      </c>
      <c r="N120" s="3">
        <v>597.49</v>
      </c>
      <c r="O120">
        <v>4</v>
      </c>
      <c r="P120" s="4">
        <v>0.3</v>
      </c>
      <c r="Q120" s="3">
        <v>5.97</v>
      </c>
      <c r="R120">
        <f t="shared" si="5"/>
        <v>2023</v>
      </c>
      <c r="S120" t="str">
        <f t="shared" si="6"/>
        <v>December</v>
      </c>
      <c r="T120" s="1">
        <f t="shared" si="7"/>
        <v>9.9917990259251188E-3</v>
      </c>
      <c r="U120" t="str">
        <f t="shared" si="8"/>
        <v>Profit</v>
      </c>
      <c r="V120" t="str">
        <f t="shared" si="9"/>
        <v>Small Order</v>
      </c>
    </row>
    <row r="121" spans="1:22" x14ac:dyDescent="0.35">
      <c r="A121" t="s">
        <v>356</v>
      </c>
      <c r="B121" s="2">
        <v>45017</v>
      </c>
      <c r="C121" s="2">
        <v>45021</v>
      </c>
      <c r="D121" t="s">
        <v>235</v>
      </c>
      <c r="E121" t="s">
        <v>236</v>
      </c>
      <c r="F121" t="s">
        <v>48</v>
      </c>
      <c r="G121" t="s">
        <v>21</v>
      </c>
      <c r="H121" t="s">
        <v>22</v>
      </c>
      <c r="I121" t="s">
        <v>23</v>
      </c>
      <c r="J121" t="s">
        <v>24</v>
      </c>
      <c r="K121" t="s">
        <v>25</v>
      </c>
      <c r="L121" t="s">
        <v>26</v>
      </c>
      <c r="M121" t="s">
        <v>27</v>
      </c>
      <c r="N121" s="3">
        <v>284.52</v>
      </c>
      <c r="O121">
        <v>7</v>
      </c>
      <c r="P121" s="4">
        <v>0</v>
      </c>
      <c r="Q121" s="3">
        <v>71.13</v>
      </c>
      <c r="R121">
        <f t="shared" si="5"/>
        <v>2023</v>
      </c>
      <c r="S121" t="str">
        <f t="shared" si="6"/>
        <v>April</v>
      </c>
      <c r="T121" s="1">
        <f t="shared" si="7"/>
        <v>0.25</v>
      </c>
      <c r="U121" t="str">
        <f t="shared" si="8"/>
        <v>Profit</v>
      </c>
      <c r="V121" t="str">
        <f t="shared" si="9"/>
        <v>Small Order</v>
      </c>
    </row>
    <row r="122" spans="1:22" x14ac:dyDescent="0.35">
      <c r="A122" t="s">
        <v>357</v>
      </c>
      <c r="B122" s="2">
        <v>45502</v>
      </c>
      <c r="C122" s="2">
        <v>45509</v>
      </c>
      <c r="D122" t="s">
        <v>358</v>
      </c>
      <c r="E122" t="s">
        <v>359</v>
      </c>
      <c r="F122" t="s">
        <v>31</v>
      </c>
      <c r="G122" t="s">
        <v>78</v>
      </c>
      <c r="H122" t="s">
        <v>79</v>
      </c>
      <c r="I122" t="s">
        <v>80</v>
      </c>
      <c r="J122" t="s">
        <v>162</v>
      </c>
      <c r="K122" t="s">
        <v>42</v>
      </c>
      <c r="L122" t="s">
        <v>73</v>
      </c>
      <c r="M122" t="s">
        <v>163</v>
      </c>
      <c r="N122" s="3">
        <v>30.46</v>
      </c>
      <c r="O122">
        <v>6</v>
      </c>
      <c r="P122" s="4">
        <v>0.1</v>
      </c>
      <c r="Q122" s="3">
        <v>5.18</v>
      </c>
      <c r="R122">
        <f t="shared" si="5"/>
        <v>2024</v>
      </c>
      <c r="S122" t="str">
        <f t="shared" si="6"/>
        <v>July</v>
      </c>
      <c r="T122" s="1">
        <f t="shared" si="7"/>
        <v>0.17005909389363097</v>
      </c>
      <c r="U122" t="str">
        <f t="shared" si="8"/>
        <v>Profit</v>
      </c>
      <c r="V122" t="str">
        <f t="shared" si="9"/>
        <v>Small Order</v>
      </c>
    </row>
    <row r="123" spans="1:22" x14ac:dyDescent="0.35">
      <c r="A123" t="s">
        <v>360</v>
      </c>
      <c r="B123" s="2">
        <v>45207</v>
      </c>
      <c r="C123" s="2">
        <v>45213</v>
      </c>
      <c r="D123" t="s">
        <v>354</v>
      </c>
      <c r="E123" t="s">
        <v>355</v>
      </c>
      <c r="F123" t="s">
        <v>20</v>
      </c>
      <c r="G123" t="s">
        <v>78</v>
      </c>
      <c r="H123" t="s">
        <v>79</v>
      </c>
      <c r="I123" t="s">
        <v>80</v>
      </c>
      <c r="J123" t="s">
        <v>93</v>
      </c>
      <c r="K123" t="s">
        <v>33</v>
      </c>
      <c r="L123" t="s">
        <v>88</v>
      </c>
      <c r="M123" t="s">
        <v>94</v>
      </c>
      <c r="N123" s="3">
        <v>1130.22</v>
      </c>
      <c r="O123">
        <v>6</v>
      </c>
      <c r="P123" s="4">
        <v>0.05</v>
      </c>
      <c r="Q123" s="3">
        <v>237.35</v>
      </c>
      <c r="R123">
        <f t="shared" si="5"/>
        <v>2023</v>
      </c>
      <c r="S123" t="str">
        <f t="shared" si="6"/>
        <v>October</v>
      </c>
      <c r="T123" s="1">
        <f t="shared" si="7"/>
        <v>0.21000336217727522</v>
      </c>
      <c r="U123" t="str">
        <f t="shared" si="8"/>
        <v>Profit</v>
      </c>
      <c r="V123" t="str">
        <f t="shared" si="9"/>
        <v>Large Order</v>
      </c>
    </row>
    <row r="124" spans="1:22" x14ac:dyDescent="0.35">
      <c r="A124" t="s">
        <v>361</v>
      </c>
      <c r="B124" s="2">
        <v>45468</v>
      </c>
      <c r="C124" s="2">
        <v>45469</v>
      </c>
      <c r="D124" t="s">
        <v>362</v>
      </c>
      <c r="E124" t="s">
        <v>363</v>
      </c>
      <c r="F124" t="s">
        <v>31</v>
      </c>
      <c r="G124" t="s">
        <v>78</v>
      </c>
      <c r="H124" t="s">
        <v>79</v>
      </c>
      <c r="I124" t="s">
        <v>80</v>
      </c>
      <c r="J124" t="s">
        <v>93</v>
      </c>
      <c r="K124" t="s">
        <v>33</v>
      </c>
      <c r="L124" t="s">
        <v>88</v>
      </c>
      <c r="M124" t="s">
        <v>94</v>
      </c>
      <c r="N124" s="3">
        <v>1592.74</v>
      </c>
      <c r="O124">
        <v>10</v>
      </c>
      <c r="P124" s="4">
        <v>0</v>
      </c>
      <c r="Q124" s="3">
        <v>398.19</v>
      </c>
      <c r="R124">
        <f t="shared" si="5"/>
        <v>2024</v>
      </c>
      <c r="S124" t="str">
        <f t="shared" si="6"/>
        <v>June</v>
      </c>
      <c r="T124" s="1">
        <f t="shared" si="7"/>
        <v>0.2500031392443211</v>
      </c>
      <c r="U124" t="str">
        <f t="shared" si="8"/>
        <v>Profit</v>
      </c>
      <c r="V124" t="str">
        <f t="shared" si="9"/>
        <v>Large Order</v>
      </c>
    </row>
    <row r="125" spans="1:22" x14ac:dyDescent="0.35">
      <c r="A125" t="s">
        <v>364</v>
      </c>
      <c r="B125" s="2">
        <v>45524</v>
      </c>
      <c r="C125" s="2">
        <v>45531</v>
      </c>
      <c r="D125" t="s">
        <v>202</v>
      </c>
      <c r="E125" t="s">
        <v>203</v>
      </c>
      <c r="F125" t="s">
        <v>48</v>
      </c>
      <c r="G125" t="s">
        <v>21</v>
      </c>
      <c r="H125" t="s">
        <v>22</v>
      </c>
      <c r="I125" t="s">
        <v>23</v>
      </c>
      <c r="J125" t="s">
        <v>51</v>
      </c>
      <c r="K125" t="s">
        <v>33</v>
      </c>
      <c r="L125" t="s">
        <v>34</v>
      </c>
      <c r="M125" t="s">
        <v>52</v>
      </c>
      <c r="N125" s="3">
        <v>704.78</v>
      </c>
      <c r="O125">
        <v>5</v>
      </c>
      <c r="P125" s="4">
        <v>0.2</v>
      </c>
      <c r="Q125" s="3">
        <v>63.43</v>
      </c>
      <c r="R125">
        <f t="shared" si="5"/>
        <v>2024</v>
      </c>
      <c r="S125" t="str">
        <f t="shared" si="6"/>
        <v>August</v>
      </c>
      <c r="T125" s="1">
        <f t="shared" si="7"/>
        <v>8.9999716223502377E-2</v>
      </c>
      <c r="U125" t="str">
        <f t="shared" si="8"/>
        <v>Profit</v>
      </c>
      <c r="V125" t="str">
        <f t="shared" si="9"/>
        <v>Small Order</v>
      </c>
    </row>
    <row r="126" spans="1:22" x14ac:dyDescent="0.35">
      <c r="A126" t="s">
        <v>365</v>
      </c>
      <c r="B126" s="2">
        <v>45167</v>
      </c>
      <c r="C126" s="2">
        <v>45173</v>
      </c>
      <c r="D126" t="s">
        <v>366</v>
      </c>
      <c r="E126" t="s">
        <v>367</v>
      </c>
      <c r="F126" t="s">
        <v>20</v>
      </c>
      <c r="G126" t="s">
        <v>49</v>
      </c>
      <c r="H126" t="s">
        <v>50</v>
      </c>
      <c r="I126" t="s">
        <v>50</v>
      </c>
      <c r="J126" t="s">
        <v>41</v>
      </c>
      <c r="K126" t="s">
        <v>42</v>
      </c>
      <c r="L126" t="s">
        <v>43</v>
      </c>
      <c r="M126" t="s">
        <v>44</v>
      </c>
      <c r="N126" s="3">
        <v>244.52</v>
      </c>
      <c r="O126">
        <v>9</v>
      </c>
      <c r="P126" s="4">
        <v>0.2</v>
      </c>
      <c r="Q126" s="3">
        <v>22.01</v>
      </c>
      <c r="R126">
        <f t="shared" si="5"/>
        <v>2023</v>
      </c>
      <c r="S126" t="str">
        <f t="shared" si="6"/>
        <v>August</v>
      </c>
      <c r="T126" s="1">
        <f t="shared" si="7"/>
        <v>9.0013086864060204E-2</v>
      </c>
      <c r="U126" t="str">
        <f t="shared" si="8"/>
        <v>Profit</v>
      </c>
      <c r="V126" t="str">
        <f t="shared" si="9"/>
        <v>Small Order</v>
      </c>
    </row>
    <row r="127" spans="1:22" x14ac:dyDescent="0.35">
      <c r="A127" t="s">
        <v>368</v>
      </c>
      <c r="B127" s="2">
        <v>45009</v>
      </c>
      <c r="C127" s="2">
        <v>45016</v>
      </c>
      <c r="D127" t="s">
        <v>29</v>
      </c>
      <c r="E127" t="s">
        <v>30</v>
      </c>
      <c r="F127" t="s">
        <v>31</v>
      </c>
      <c r="G127" t="s">
        <v>49</v>
      </c>
      <c r="H127" t="s">
        <v>50</v>
      </c>
      <c r="I127" t="s">
        <v>50</v>
      </c>
      <c r="J127" t="s">
        <v>176</v>
      </c>
      <c r="K127" t="s">
        <v>25</v>
      </c>
      <c r="L127" t="s">
        <v>171</v>
      </c>
      <c r="M127" t="s">
        <v>177</v>
      </c>
      <c r="N127" s="3">
        <v>1202.8399999999999</v>
      </c>
      <c r="O127">
        <v>4</v>
      </c>
      <c r="P127" s="4">
        <v>0.2</v>
      </c>
      <c r="Q127" s="3">
        <v>108.26</v>
      </c>
      <c r="R127">
        <f t="shared" si="5"/>
        <v>2023</v>
      </c>
      <c r="S127" t="str">
        <f t="shared" si="6"/>
        <v>March</v>
      </c>
      <c r="T127" s="1">
        <f t="shared" si="7"/>
        <v>9.0003658009377818E-2</v>
      </c>
      <c r="U127" t="str">
        <f t="shared" si="8"/>
        <v>Profit</v>
      </c>
      <c r="V127" t="str">
        <f t="shared" si="9"/>
        <v>Large Order</v>
      </c>
    </row>
    <row r="128" spans="1:22" x14ac:dyDescent="0.35">
      <c r="A128" t="s">
        <v>369</v>
      </c>
      <c r="B128" s="2">
        <v>45405</v>
      </c>
      <c r="C128" s="2">
        <v>45407</v>
      </c>
      <c r="D128" t="s">
        <v>370</v>
      </c>
      <c r="E128" t="s">
        <v>371</v>
      </c>
      <c r="F128" t="s">
        <v>48</v>
      </c>
      <c r="G128" t="s">
        <v>78</v>
      </c>
      <c r="H128" t="s">
        <v>79</v>
      </c>
      <c r="I128" t="s">
        <v>80</v>
      </c>
      <c r="J128" t="s">
        <v>32</v>
      </c>
      <c r="K128" t="s">
        <v>33</v>
      </c>
      <c r="L128" t="s">
        <v>34</v>
      </c>
      <c r="M128" t="s">
        <v>35</v>
      </c>
      <c r="N128" s="3">
        <v>718.96</v>
      </c>
      <c r="O128">
        <v>1</v>
      </c>
      <c r="P128" s="4">
        <v>0.1</v>
      </c>
      <c r="Q128" s="3">
        <v>122.22</v>
      </c>
      <c r="R128">
        <f t="shared" si="5"/>
        <v>2024</v>
      </c>
      <c r="S128" t="str">
        <f t="shared" si="6"/>
        <v>April</v>
      </c>
      <c r="T128" s="1">
        <f t="shared" si="7"/>
        <v>0.16999554912651607</v>
      </c>
      <c r="U128" t="str">
        <f t="shared" si="8"/>
        <v>Profit</v>
      </c>
      <c r="V128" t="str">
        <f t="shared" si="9"/>
        <v>Small Order</v>
      </c>
    </row>
    <row r="129" spans="1:22" x14ac:dyDescent="0.35">
      <c r="A129" t="s">
        <v>372</v>
      </c>
      <c r="B129" s="2">
        <v>45607</v>
      </c>
      <c r="C129" s="2">
        <v>45609</v>
      </c>
      <c r="D129" t="s">
        <v>373</v>
      </c>
      <c r="E129" t="s">
        <v>374</v>
      </c>
      <c r="F129" t="s">
        <v>48</v>
      </c>
      <c r="G129" t="s">
        <v>21</v>
      </c>
      <c r="H129" t="s">
        <v>22</v>
      </c>
      <c r="I129" t="s">
        <v>23</v>
      </c>
      <c r="J129" t="s">
        <v>32</v>
      </c>
      <c r="K129" t="s">
        <v>33</v>
      </c>
      <c r="L129" t="s">
        <v>34</v>
      </c>
      <c r="M129" t="s">
        <v>35</v>
      </c>
      <c r="N129" s="3">
        <v>164.4</v>
      </c>
      <c r="O129">
        <v>10</v>
      </c>
      <c r="P129" s="4">
        <v>0.3</v>
      </c>
      <c r="Q129" s="3">
        <v>1.64</v>
      </c>
      <c r="R129">
        <f t="shared" si="5"/>
        <v>2024</v>
      </c>
      <c r="S129" t="str">
        <f t="shared" si="6"/>
        <v>November</v>
      </c>
      <c r="T129" s="1">
        <f t="shared" si="7"/>
        <v>9.9756690997566903E-3</v>
      </c>
      <c r="U129" t="str">
        <f t="shared" si="8"/>
        <v>Profit</v>
      </c>
      <c r="V129" t="str">
        <f t="shared" si="9"/>
        <v>Small Order</v>
      </c>
    </row>
    <row r="130" spans="1:22" x14ac:dyDescent="0.35">
      <c r="A130" t="s">
        <v>375</v>
      </c>
      <c r="B130" s="2">
        <v>45110</v>
      </c>
      <c r="C130" s="2">
        <v>45111</v>
      </c>
      <c r="D130" t="s">
        <v>376</v>
      </c>
      <c r="E130" t="s">
        <v>377</v>
      </c>
      <c r="F130" t="s">
        <v>20</v>
      </c>
      <c r="G130" t="s">
        <v>21</v>
      </c>
      <c r="H130" t="s">
        <v>22</v>
      </c>
      <c r="I130" t="s">
        <v>23</v>
      </c>
      <c r="J130" t="s">
        <v>320</v>
      </c>
      <c r="K130" t="s">
        <v>25</v>
      </c>
      <c r="L130" t="s">
        <v>171</v>
      </c>
      <c r="M130" t="s">
        <v>321</v>
      </c>
      <c r="N130" s="3">
        <v>1316.3</v>
      </c>
      <c r="O130">
        <v>2</v>
      </c>
      <c r="P130" s="4">
        <v>0.05</v>
      </c>
      <c r="Q130" s="3">
        <v>276.42</v>
      </c>
      <c r="R130">
        <f t="shared" ref="R130:R193" si="10">YEAR(B130)</f>
        <v>2023</v>
      </c>
      <c r="S130" t="str">
        <f t="shared" ref="S130:S193" si="11">TEXT(B130,"mmmm")</f>
        <v>July</v>
      </c>
      <c r="T130" s="1">
        <f t="shared" ref="T130:T193" si="12">Q130/N130</f>
        <v>0.20999772088429691</v>
      </c>
      <c r="U130" t="str">
        <f t="shared" ref="U130:U193" si="13">IF(Q130&gt;0,"Profit","Loss")</f>
        <v>Profit</v>
      </c>
      <c r="V130" t="str">
        <f t="shared" ref="V130:V193" si="14">IF(N130&gt;1000,"Large Order","Small Order")</f>
        <v>Large Order</v>
      </c>
    </row>
    <row r="131" spans="1:22" x14ac:dyDescent="0.35">
      <c r="A131" t="s">
        <v>378</v>
      </c>
      <c r="B131" s="2">
        <v>45212</v>
      </c>
      <c r="C131" s="2">
        <v>45213</v>
      </c>
      <c r="D131" t="s">
        <v>115</v>
      </c>
      <c r="E131" t="s">
        <v>116</v>
      </c>
      <c r="F131" t="s">
        <v>20</v>
      </c>
      <c r="G131" t="s">
        <v>78</v>
      </c>
      <c r="H131" t="s">
        <v>79</v>
      </c>
      <c r="I131" t="s">
        <v>80</v>
      </c>
      <c r="J131" t="s">
        <v>134</v>
      </c>
      <c r="K131" t="s">
        <v>42</v>
      </c>
      <c r="L131" t="s">
        <v>43</v>
      </c>
      <c r="M131" t="s">
        <v>135</v>
      </c>
      <c r="N131" s="3">
        <v>281.89</v>
      </c>
      <c r="O131">
        <v>1</v>
      </c>
      <c r="P131" s="4">
        <v>0.3</v>
      </c>
      <c r="Q131" s="3">
        <v>2.82</v>
      </c>
      <c r="R131">
        <f t="shared" si="10"/>
        <v>2023</v>
      </c>
      <c r="S131" t="str">
        <f t="shared" si="11"/>
        <v>October</v>
      </c>
      <c r="T131" s="1">
        <f t="shared" si="12"/>
        <v>1.0003902231366844E-2</v>
      </c>
      <c r="U131" t="str">
        <f t="shared" si="13"/>
        <v>Profit</v>
      </c>
      <c r="V131" t="str">
        <f t="shared" si="14"/>
        <v>Small Order</v>
      </c>
    </row>
    <row r="132" spans="1:22" x14ac:dyDescent="0.35">
      <c r="A132" t="s">
        <v>379</v>
      </c>
      <c r="B132" s="2">
        <v>45491</v>
      </c>
      <c r="C132" s="2">
        <v>45494</v>
      </c>
      <c r="D132" t="s">
        <v>259</v>
      </c>
      <c r="E132" t="s">
        <v>260</v>
      </c>
      <c r="F132" t="s">
        <v>20</v>
      </c>
      <c r="G132" t="s">
        <v>78</v>
      </c>
      <c r="H132" t="s">
        <v>79</v>
      </c>
      <c r="I132" t="s">
        <v>80</v>
      </c>
      <c r="J132" t="s">
        <v>189</v>
      </c>
      <c r="K132" t="s">
        <v>42</v>
      </c>
      <c r="L132" t="s">
        <v>43</v>
      </c>
      <c r="M132" t="s">
        <v>190</v>
      </c>
      <c r="N132" s="3">
        <v>1069.42</v>
      </c>
      <c r="O132">
        <v>9</v>
      </c>
      <c r="P132" s="4">
        <v>0.3</v>
      </c>
      <c r="Q132" s="3">
        <v>10.69</v>
      </c>
      <c r="R132">
        <f t="shared" si="10"/>
        <v>2024</v>
      </c>
      <c r="S132" t="str">
        <f t="shared" si="11"/>
        <v>July</v>
      </c>
      <c r="T132" s="1">
        <f t="shared" si="12"/>
        <v>9.9960726375044398E-3</v>
      </c>
      <c r="U132" t="str">
        <f t="shared" si="13"/>
        <v>Profit</v>
      </c>
      <c r="V132" t="str">
        <f t="shared" si="14"/>
        <v>Large Order</v>
      </c>
    </row>
    <row r="133" spans="1:22" x14ac:dyDescent="0.35">
      <c r="A133" t="s">
        <v>380</v>
      </c>
      <c r="B133" s="2">
        <v>45617</v>
      </c>
      <c r="C133" s="2">
        <v>45619</v>
      </c>
      <c r="D133" t="s">
        <v>96</v>
      </c>
      <c r="E133" t="s">
        <v>97</v>
      </c>
      <c r="F133" t="s">
        <v>20</v>
      </c>
      <c r="G133" t="s">
        <v>39</v>
      </c>
      <c r="H133" t="s">
        <v>40</v>
      </c>
      <c r="I133" t="s">
        <v>40</v>
      </c>
      <c r="J133" t="s">
        <v>170</v>
      </c>
      <c r="K133" t="s">
        <v>25</v>
      </c>
      <c r="L133" t="s">
        <v>171</v>
      </c>
      <c r="M133" t="s">
        <v>172</v>
      </c>
      <c r="N133" s="3">
        <v>507.35</v>
      </c>
      <c r="O133">
        <v>10</v>
      </c>
      <c r="P133" s="4">
        <v>0.05</v>
      </c>
      <c r="Q133" s="3">
        <v>106.54</v>
      </c>
      <c r="R133">
        <f t="shared" si="10"/>
        <v>2024</v>
      </c>
      <c r="S133" t="str">
        <f t="shared" si="11"/>
        <v>November</v>
      </c>
      <c r="T133" s="1">
        <f t="shared" si="12"/>
        <v>0.20999310140928354</v>
      </c>
      <c r="U133" t="str">
        <f t="shared" si="13"/>
        <v>Profit</v>
      </c>
      <c r="V133" t="str">
        <f t="shared" si="14"/>
        <v>Small Order</v>
      </c>
    </row>
    <row r="134" spans="1:22" x14ac:dyDescent="0.35">
      <c r="A134" t="s">
        <v>381</v>
      </c>
      <c r="B134" s="2">
        <v>45051</v>
      </c>
      <c r="C134" s="2">
        <v>45052</v>
      </c>
      <c r="D134" t="s">
        <v>29</v>
      </c>
      <c r="E134" t="s">
        <v>30</v>
      </c>
      <c r="F134" t="s">
        <v>31</v>
      </c>
      <c r="G134" t="s">
        <v>49</v>
      </c>
      <c r="H134" t="s">
        <v>50</v>
      </c>
      <c r="I134" t="s">
        <v>50</v>
      </c>
      <c r="J134" t="s">
        <v>104</v>
      </c>
      <c r="K134" t="s">
        <v>42</v>
      </c>
      <c r="L134" t="s">
        <v>73</v>
      </c>
      <c r="M134" t="s">
        <v>105</v>
      </c>
      <c r="N134" s="3">
        <v>1133.8399999999999</v>
      </c>
      <c r="O134">
        <v>2</v>
      </c>
      <c r="P134" s="4">
        <v>0.2</v>
      </c>
      <c r="Q134" s="3">
        <v>102.05</v>
      </c>
      <c r="R134">
        <f t="shared" si="10"/>
        <v>2023</v>
      </c>
      <c r="S134" t="str">
        <f t="shared" si="11"/>
        <v>May</v>
      </c>
      <c r="T134" s="1">
        <f t="shared" si="12"/>
        <v>9.0003880618076626E-2</v>
      </c>
      <c r="U134" t="str">
        <f t="shared" si="13"/>
        <v>Profit</v>
      </c>
      <c r="V134" t="str">
        <f t="shared" si="14"/>
        <v>Large Order</v>
      </c>
    </row>
    <row r="135" spans="1:22" x14ac:dyDescent="0.35">
      <c r="A135" t="s">
        <v>382</v>
      </c>
      <c r="B135" s="2">
        <v>45052</v>
      </c>
      <c r="C135" s="2">
        <v>45054</v>
      </c>
      <c r="D135" t="s">
        <v>217</v>
      </c>
      <c r="E135" t="s">
        <v>218</v>
      </c>
      <c r="F135" t="s">
        <v>48</v>
      </c>
      <c r="G135" t="s">
        <v>49</v>
      </c>
      <c r="H135" t="s">
        <v>50</v>
      </c>
      <c r="I135" t="s">
        <v>50</v>
      </c>
      <c r="J135" t="s">
        <v>134</v>
      </c>
      <c r="K135" t="s">
        <v>42</v>
      </c>
      <c r="L135" t="s">
        <v>43</v>
      </c>
      <c r="M135" t="s">
        <v>135</v>
      </c>
      <c r="N135" s="3">
        <v>1444.23</v>
      </c>
      <c r="O135">
        <v>10</v>
      </c>
      <c r="P135" s="4">
        <v>0.2</v>
      </c>
      <c r="Q135" s="3">
        <v>129.97999999999999</v>
      </c>
      <c r="R135">
        <f t="shared" si="10"/>
        <v>2023</v>
      </c>
      <c r="S135" t="str">
        <f t="shared" si="11"/>
        <v>May</v>
      </c>
      <c r="T135" s="1">
        <f t="shared" si="12"/>
        <v>8.9999515312657943E-2</v>
      </c>
      <c r="U135" t="str">
        <f t="shared" si="13"/>
        <v>Profit</v>
      </c>
      <c r="V135" t="str">
        <f t="shared" si="14"/>
        <v>Large Order</v>
      </c>
    </row>
    <row r="136" spans="1:22" x14ac:dyDescent="0.35">
      <c r="A136" t="s">
        <v>383</v>
      </c>
      <c r="B136" s="2">
        <v>44960</v>
      </c>
      <c r="C136" s="2">
        <v>44961</v>
      </c>
      <c r="D136" t="s">
        <v>102</v>
      </c>
      <c r="E136" t="s">
        <v>103</v>
      </c>
      <c r="F136" t="s">
        <v>20</v>
      </c>
      <c r="G136" t="s">
        <v>78</v>
      </c>
      <c r="H136" t="s">
        <v>79</v>
      </c>
      <c r="I136" t="s">
        <v>80</v>
      </c>
      <c r="J136" t="s">
        <v>51</v>
      </c>
      <c r="K136" t="s">
        <v>33</v>
      </c>
      <c r="L136" t="s">
        <v>34</v>
      </c>
      <c r="M136" t="s">
        <v>52</v>
      </c>
      <c r="N136" s="3">
        <v>447.66</v>
      </c>
      <c r="O136">
        <v>2</v>
      </c>
      <c r="P136" s="4">
        <v>0.1</v>
      </c>
      <c r="Q136" s="3">
        <v>76.099999999999994</v>
      </c>
      <c r="R136">
        <f t="shared" si="10"/>
        <v>2023</v>
      </c>
      <c r="S136" t="str">
        <f t="shared" si="11"/>
        <v>February</v>
      </c>
      <c r="T136" s="1">
        <f t="shared" si="12"/>
        <v>0.16999508555600229</v>
      </c>
      <c r="U136" t="str">
        <f t="shared" si="13"/>
        <v>Profit</v>
      </c>
      <c r="V136" t="str">
        <f t="shared" si="14"/>
        <v>Small Order</v>
      </c>
    </row>
    <row r="137" spans="1:22" x14ac:dyDescent="0.35">
      <c r="A137" t="s">
        <v>384</v>
      </c>
      <c r="B137" s="2">
        <v>45116</v>
      </c>
      <c r="C137" s="2">
        <v>45122</v>
      </c>
      <c r="D137" t="s">
        <v>347</v>
      </c>
      <c r="E137" t="s">
        <v>348</v>
      </c>
      <c r="F137" t="s">
        <v>31</v>
      </c>
      <c r="G137" t="s">
        <v>39</v>
      </c>
      <c r="H137" t="s">
        <v>40</v>
      </c>
      <c r="I137" t="s">
        <v>40</v>
      </c>
      <c r="J137" t="s">
        <v>302</v>
      </c>
      <c r="K137" t="s">
        <v>33</v>
      </c>
      <c r="L137" t="s">
        <v>34</v>
      </c>
      <c r="M137" t="s">
        <v>303</v>
      </c>
      <c r="N137" s="3">
        <v>1712.17</v>
      </c>
      <c r="O137">
        <v>3</v>
      </c>
      <c r="P137" s="4">
        <v>0.2</v>
      </c>
      <c r="Q137" s="3">
        <v>154.1</v>
      </c>
      <c r="R137">
        <f t="shared" si="10"/>
        <v>2023</v>
      </c>
      <c r="S137" t="str">
        <f t="shared" si="11"/>
        <v>July</v>
      </c>
      <c r="T137" s="1">
        <f t="shared" si="12"/>
        <v>9.0002745054521452E-2</v>
      </c>
      <c r="U137" t="str">
        <f t="shared" si="13"/>
        <v>Profit</v>
      </c>
      <c r="V137" t="str">
        <f t="shared" si="14"/>
        <v>Large Order</v>
      </c>
    </row>
    <row r="138" spans="1:22" x14ac:dyDescent="0.35">
      <c r="A138" t="s">
        <v>385</v>
      </c>
      <c r="B138" s="2">
        <v>45077</v>
      </c>
      <c r="C138" s="2">
        <v>45080</v>
      </c>
      <c r="D138" t="s">
        <v>386</v>
      </c>
      <c r="E138" t="s">
        <v>387</v>
      </c>
      <c r="F138" t="s">
        <v>48</v>
      </c>
      <c r="G138" t="s">
        <v>21</v>
      </c>
      <c r="H138" t="s">
        <v>22</v>
      </c>
      <c r="I138" t="s">
        <v>23</v>
      </c>
      <c r="J138" t="s">
        <v>134</v>
      </c>
      <c r="K138" t="s">
        <v>42</v>
      </c>
      <c r="L138" t="s">
        <v>43</v>
      </c>
      <c r="M138" t="s">
        <v>135</v>
      </c>
      <c r="N138" s="3">
        <v>1458.44</v>
      </c>
      <c r="O138">
        <v>10</v>
      </c>
      <c r="P138" s="4">
        <v>0.3</v>
      </c>
      <c r="Q138" s="3">
        <v>14.58</v>
      </c>
      <c r="R138">
        <f t="shared" si="10"/>
        <v>2023</v>
      </c>
      <c r="S138" t="str">
        <f t="shared" si="11"/>
        <v>May</v>
      </c>
      <c r="T138" s="1">
        <f t="shared" si="12"/>
        <v>9.9969830778091663E-3</v>
      </c>
      <c r="U138" t="str">
        <f t="shared" si="13"/>
        <v>Profit</v>
      </c>
      <c r="V138" t="str">
        <f t="shared" si="14"/>
        <v>Large Order</v>
      </c>
    </row>
    <row r="139" spans="1:22" x14ac:dyDescent="0.35">
      <c r="A139" t="s">
        <v>388</v>
      </c>
      <c r="B139" s="2">
        <v>45538</v>
      </c>
      <c r="C139" s="2">
        <v>45541</v>
      </c>
      <c r="D139" t="s">
        <v>155</v>
      </c>
      <c r="E139" t="s">
        <v>156</v>
      </c>
      <c r="F139" t="s">
        <v>20</v>
      </c>
      <c r="G139" t="s">
        <v>49</v>
      </c>
      <c r="H139" t="s">
        <v>50</v>
      </c>
      <c r="I139" t="s">
        <v>50</v>
      </c>
      <c r="J139" t="s">
        <v>32</v>
      </c>
      <c r="K139" t="s">
        <v>33</v>
      </c>
      <c r="L139" t="s">
        <v>34</v>
      </c>
      <c r="M139" t="s">
        <v>35</v>
      </c>
      <c r="N139" s="3">
        <v>980.34</v>
      </c>
      <c r="O139">
        <v>4</v>
      </c>
      <c r="P139" s="4">
        <v>0.1</v>
      </c>
      <c r="Q139" s="3">
        <v>166.66</v>
      </c>
      <c r="R139">
        <f t="shared" si="10"/>
        <v>2024</v>
      </c>
      <c r="S139" t="str">
        <f t="shared" si="11"/>
        <v>September</v>
      </c>
      <c r="T139" s="1">
        <f t="shared" si="12"/>
        <v>0.17000224411938714</v>
      </c>
      <c r="U139" t="str">
        <f t="shared" si="13"/>
        <v>Profit</v>
      </c>
      <c r="V139" t="str">
        <f t="shared" si="14"/>
        <v>Small Order</v>
      </c>
    </row>
    <row r="140" spans="1:22" x14ac:dyDescent="0.35">
      <c r="A140" t="s">
        <v>389</v>
      </c>
      <c r="B140" s="2">
        <v>45289</v>
      </c>
      <c r="C140" s="2">
        <v>45294</v>
      </c>
      <c r="D140" t="s">
        <v>344</v>
      </c>
      <c r="E140" t="s">
        <v>345</v>
      </c>
      <c r="F140" t="s">
        <v>31</v>
      </c>
      <c r="G140" t="s">
        <v>39</v>
      </c>
      <c r="H140" t="s">
        <v>40</v>
      </c>
      <c r="I140" t="s">
        <v>40</v>
      </c>
      <c r="J140" t="s">
        <v>126</v>
      </c>
      <c r="K140" t="s">
        <v>25</v>
      </c>
      <c r="L140" t="s">
        <v>26</v>
      </c>
      <c r="M140" t="s">
        <v>127</v>
      </c>
      <c r="N140" s="3">
        <v>1307.98</v>
      </c>
      <c r="O140">
        <v>8</v>
      </c>
      <c r="P140" s="4">
        <v>0</v>
      </c>
      <c r="Q140" s="3">
        <v>327</v>
      </c>
      <c r="R140">
        <f t="shared" si="10"/>
        <v>2023</v>
      </c>
      <c r="S140" t="str">
        <f t="shared" si="11"/>
        <v>December</v>
      </c>
      <c r="T140" s="1">
        <f t="shared" si="12"/>
        <v>0.25000382268842031</v>
      </c>
      <c r="U140" t="str">
        <f t="shared" si="13"/>
        <v>Profit</v>
      </c>
      <c r="V140" t="str">
        <f t="shared" si="14"/>
        <v>Large Order</v>
      </c>
    </row>
    <row r="141" spans="1:22" x14ac:dyDescent="0.35">
      <c r="A141" t="s">
        <v>390</v>
      </c>
      <c r="B141" s="2">
        <v>45602</v>
      </c>
      <c r="C141" s="2">
        <v>45606</v>
      </c>
      <c r="D141" t="s">
        <v>107</v>
      </c>
      <c r="E141" t="s">
        <v>108</v>
      </c>
      <c r="F141" t="s">
        <v>48</v>
      </c>
      <c r="G141" t="s">
        <v>21</v>
      </c>
      <c r="H141" t="s">
        <v>22</v>
      </c>
      <c r="I141" t="s">
        <v>23</v>
      </c>
      <c r="J141" t="s">
        <v>391</v>
      </c>
      <c r="K141" t="s">
        <v>33</v>
      </c>
      <c r="L141" t="s">
        <v>88</v>
      </c>
      <c r="M141" t="s">
        <v>392</v>
      </c>
      <c r="N141" s="3">
        <v>414.92</v>
      </c>
      <c r="O141">
        <v>7</v>
      </c>
      <c r="P141" s="4">
        <v>0.05</v>
      </c>
      <c r="Q141" s="3">
        <v>87.13</v>
      </c>
      <c r="R141">
        <f t="shared" si="10"/>
        <v>2024</v>
      </c>
      <c r="S141" t="str">
        <f t="shared" si="11"/>
        <v>November</v>
      </c>
      <c r="T141" s="1">
        <f t="shared" si="12"/>
        <v>0.20999228766991226</v>
      </c>
      <c r="U141" t="str">
        <f t="shared" si="13"/>
        <v>Profit</v>
      </c>
      <c r="V141" t="str">
        <f t="shared" si="14"/>
        <v>Small Order</v>
      </c>
    </row>
    <row r="142" spans="1:22" x14ac:dyDescent="0.35">
      <c r="A142" t="s">
        <v>393</v>
      </c>
      <c r="B142" s="2">
        <v>45166</v>
      </c>
      <c r="C142" s="2">
        <v>45172</v>
      </c>
      <c r="D142" t="s">
        <v>394</v>
      </c>
      <c r="E142" t="s">
        <v>395</v>
      </c>
      <c r="F142" t="s">
        <v>48</v>
      </c>
      <c r="G142" t="s">
        <v>39</v>
      </c>
      <c r="H142" t="s">
        <v>40</v>
      </c>
      <c r="I142" t="s">
        <v>40</v>
      </c>
      <c r="J142" t="s">
        <v>120</v>
      </c>
      <c r="K142" t="s">
        <v>42</v>
      </c>
      <c r="L142" t="s">
        <v>43</v>
      </c>
      <c r="M142" t="s">
        <v>121</v>
      </c>
      <c r="N142" s="3">
        <v>1431.15</v>
      </c>
      <c r="O142">
        <v>1</v>
      </c>
      <c r="P142" s="4">
        <v>0.2</v>
      </c>
      <c r="Q142" s="3">
        <v>128.80000000000001</v>
      </c>
      <c r="R142">
        <f t="shared" si="10"/>
        <v>2023</v>
      </c>
      <c r="S142" t="str">
        <f t="shared" si="11"/>
        <v>August</v>
      </c>
      <c r="T142" s="1">
        <f t="shared" si="12"/>
        <v>8.9997554414282227E-2</v>
      </c>
      <c r="U142" t="str">
        <f t="shared" si="13"/>
        <v>Profit</v>
      </c>
      <c r="V142" t="str">
        <f t="shared" si="14"/>
        <v>Large Order</v>
      </c>
    </row>
    <row r="143" spans="1:22" x14ac:dyDescent="0.35">
      <c r="A143" t="s">
        <v>396</v>
      </c>
      <c r="B143" s="2">
        <v>45643</v>
      </c>
      <c r="C143" s="2">
        <v>45649</v>
      </c>
      <c r="D143" t="s">
        <v>96</v>
      </c>
      <c r="E143" t="s">
        <v>97</v>
      </c>
      <c r="F143" t="s">
        <v>20</v>
      </c>
      <c r="G143" t="s">
        <v>78</v>
      </c>
      <c r="H143" t="s">
        <v>79</v>
      </c>
      <c r="I143" t="s">
        <v>80</v>
      </c>
      <c r="J143" t="s">
        <v>112</v>
      </c>
      <c r="K143" t="s">
        <v>25</v>
      </c>
      <c r="L143" t="s">
        <v>26</v>
      </c>
      <c r="M143" t="s">
        <v>113</v>
      </c>
      <c r="N143" s="3">
        <v>1896.97</v>
      </c>
      <c r="O143">
        <v>1</v>
      </c>
      <c r="P143" s="4">
        <v>0</v>
      </c>
      <c r="Q143" s="3">
        <v>474.24</v>
      </c>
      <c r="R143">
        <f t="shared" si="10"/>
        <v>2024</v>
      </c>
      <c r="S143" t="str">
        <f t="shared" si="11"/>
        <v>December</v>
      </c>
      <c r="T143" s="1">
        <f t="shared" si="12"/>
        <v>0.24999868210883672</v>
      </c>
      <c r="U143" t="str">
        <f t="shared" si="13"/>
        <v>Profit</v>
      </c>
      <c r="V143" t="str">
        <f t="shared" si="14"/>
        <v>Large Order</v>
      </c>
    </row>
    <row r="144" spans="1:22" x14ac:dyDescent="0.35">
      <c r="A144" t="s">
        <v>397</v>
      </c>
      <c r="B144" s="2">
        <v>45565</v>
      </c>
      <c r="C144" s="2">
        <v>45569</v>
      </c>
      <c r="D144" t="s">
        <v>398</v>
      </c>
      <c r="E144" t="s">
        <v>399</v>
      </c>
      <c r="F144" t="s">
        <v>31</v>
      </c>
      <c r="G144" t="s">
        <v>49</v>
      </c>
      <c r="H144" t="s">
        <v>50</v>
      </c>
      <c r="I144" t="s">
        <v>50</v>
      </c>
      <c r="J144" t="s">
        <v>162</v>
      </c>
      <c r="K144" t="s">
        <v>42</v>
      </c>
      <c r="L144" t="s">
        <v>73</v>
      </c>
      <c r="M144" t="s">
        <v>163</v>
      </c>
      <c r="N144" s="3">
        <v>1629.45</v>
      </c>
      <c r="O144">
        <v>4</v>
      </c>
      <c r="P144" s="4">
        <v>0.2</v>
      </c>
      <c r="Q144" s="3">
        <v>146.65</v>
      </c>
      <c r="R144">
        <f t="shared" si="10"/>
        <v>2024</v>
      </c>
      <c r="S144" t="str">
        <f t="shared" si="11"/>
        <v>September</v>
      </c>
      <c r="T144" s="1">
        <f t="shared" si="12"/>
        <v>8.9999693147994719E-2</v>
      </c>
      <c r="U144" t="str">
        <f t="shared" si="13"/>
        <v>Profit</v>
      </c>
      <c r="V144" t="str">
        <f t="shared" si="14"/>
        <v>Large Order</v>
      </c>
    </row>
    <row r="145" spans="1:22" x14ac:dyDescent="0.35">
      <c r="A145" t="s">
        <v>400</v>
      </c>
      <c r="B145" s="2">
        <v>45251</v>
      </c>
      <c r="C145" s="2">
        <v>45254</v>
      </c>
      <c r="D145" t="s">
        <v>344</v>
      </c>
      <c r="E145" t="s">
        <v>345</v>
      </c>
      <c r="F145" t="s">
        <v>31</v>
      </c>
      <c r="G145" t="s">
        <v>49</v>
      </c>
      <c r="H145" t="s">
        <v>50</v>
      </c>
      <c r="I145" t="s">
        <v>50</v>
      </c>
      <c r="J145" t="s">
        <v>391</v>
      </c>
      <c r="K145" t="s">
        <v>33</v>
      </c>
      <c r="L145" t="s">
        <v>88</v>
      </c>
      <c r="M145" t="s">
        <v>392</v>
      </c>
      <c r="N145" s="3">
        <v>47.57</v>
      </c>
      <c r="O145">
        <v>7</v>
      </c>
      <c r="P145" s="4">
        <v>0.2</v>
      </c>
      <c r="Q145" s="3">
        <v>4.28</v>
      </c>
      <c r="R145">
        <f t="shared" si="10"/>
        <v>2023</v>
      </c>
      <c r="S145" t="str">
        <f t="shared" si="11"/>
        <v>November</v>
      </c>
      <c r="T145" s="1">
        <f t="shared" si="12"/>
        <v>8.9972671852007566E-2</v>
      </c>
      <c r="U145" t="str">
        <f t="shared" si="13"/>
        <v>Profit</v>
      </c>
      <c r="V145" t="str">
        <f t="shared" si="14"/>
        <v>Small Order</v>
      </c>
    </row>
    <row r="146" spans="1:22" x14ac:dyDescent="0.35">
      <c r="A146" t="s">
        <v>401</v>
      </c>
      <c r="B146" s="2">
        <v>45230</v>
      </c>
      <c r="C146" s="2">
        <v>45237</v>
      </c>
      <c r="D146" t="s">
        <v>402</v>
      </c>
      <c r="E146" t="s">
        <v>403</v>
      </c>
      <c r="F146" t="s">
        <v>31</v>
      </c>
      <c r="G146" t="s">
        <v>49</v>
      </c>
      <c r="H146" t="s">
        <v>50</v>
      </c>
      <c r="I146" t="s">
        <v>50</v>
      </c>
      <c r="J146" t="s">
        <v>24</v>
      </c>
      <c r="K146" t="s">
        <v>25</v>
      </c>
      <c r="L146" t="s">
        <v>26</v>
      </c>
      <c r="M146" t="s">
        <v>27</v>
      </c>
      <c r="N146" s="3">
        <v>1086.19</v>
      </c>
      <c r="O146">
        <v>10</v>
      </c>
      <c r="P146" s="4">
        <v>0.1</v>
      </c>
      <c r="Q146" s="3">
        <v>184.65</v>
      </c>
      <c r="R146">
        <f t="shared" si="10"/>
        <v>2023</v>
      </c>
      <c r="S146" t="str">
        <f t="shared" si="11"/>
        <v>October</v>
      </c>
      <c r="T146" s="1">
        <f t="shared" si="12"/>
        <v>0.16999788250674375</v>
      </c>
      <c r="U146" t="str">
        <f t="shared" si="13"/>
        <v>Profit</v>
      </c>
      <c r="V146" t="str">
        <f t="shared" si="14"/>
        <v>Large Order</v>
      </c>
    </row>
    <row r="147" spans="1:22" x14ac:dyDescent="0.35">
      <c r="A147" t="s">
        <v>404</v>
      </c>
      <c r="B147" s="2">
        <v>45478</v>
      </c>
      <c r="C147" s="2">
        <v>45481</v>
      </c>
      <c r="D147" t="s">
        <v>405</v>
      </c>
      <c r="E147" t="s">
        <v>406</v>
      </c>
      <c r="F147" t="s">
        <v>20</v>
      </c>
      <c r="G147" t="s">
        <v>78</v>
      </c>
      <c r="H147" t="s">
        <v>79</v>
      </c>
      <c r="I147" t="s">
        <v>80</v>
      </c>
      <c r="J147" t="s">
        <v>112</v>
      </c>
      <c r="K147" t="s">
        <v>25</v>
      </c>
      <c r="L147" t="s">
        <v>26</v>
      </c>
      <c r="M147" t="s">
        <v>113</v>
      </c>
      <c r="N147" s="3">
        <v>176.06</v>
      </c>
      <c r="O147">
        <v>8</v>
      </c>
      <c r="P147" s="4">
        <v>0.1</v>
      </c>
      <c r="Q147" s="3">
        <v>29.93</v>
      </c>
      <c r="R147">
        <f t="shared" si="10"/>
        <v>2024</v>
      </c>
      <c r="S147" t="str">
        <f t="shared" si="11"/>
        <v>July</v>
      </c>
      <c r="T147" s="1">
        <f t="shared" si="12"/>
        <v>0.16999886402362829</v>
      </c>
      <c r="U147" t="str">
        <f t="shared" si="13"/>
        <v>Profit</v>
      </c>
      <c r="V147" t="str">
        <f t="shared" si="14"/>
        <v>Small Order</v>
      </c>
    </row>
    <row r="148" spans="1:22" x14ac:dyDescent="0.35">
      <c r="A148" t="s">
        <v>407</v>
      </c>
      <c r="B148" s="2">
        <v>45525</v>
      </c>
      <c r="C148" s="2">
        <v>45531</v>
      </c>
      <c r="D148" t="s">
        <v>246</v>
      </c>
      <c r="E148" t="s">
        <v>247</v>
      </c>
      <c r="F148" t="s">
        <v>31</v>
      </c>
      <c r="G148" t="s">
        <v>78</v>
      </c>
      <c r="H148" t="s">
        <v>79</v>
      </c>
      <c r="I148" t="s">
        <v>80</v>
      </c>
      <c r="J148" t="s">
        <v>207</v>
      </c>
      <c r="K148" t="s">
        <v>25</v>
      </c>
      <c r="L148" t="s">
        <v>26</v>
      </c>
      <c r="M148" t="s">
        <v>208</v>
      </c>
      <c r="N148" s="3">
        <v>1934.48</v>
      </c>
      <c r="O148">
        <v>1</v>
      </c>
      <c r="P148" s="4">
        <v>0.3</v>
      </c>
      <c r="Q148" s="3">
        <v>19.34</v>
      </c>
      <c r="R148">
        <f t="shared" si="10"/>
        <v>2024</v>
      </c>
      <c r="S148" t="str">
        <f t="shared" si="11"/>
        <v>August</v>
      </c>
      <c r="T148" s="1">
        <f t="shared" si="12"/>
        <v>9.9975187130391628E-3</v>
      </c>
      <c r="U148" t="str">
        <f t="shared" si="13"/>
        <v>Profit</v>
      </c>
      <c r="V148" t="str">
        <f t="shared" si="14"/>
        <v>Large Order</v>
      </c>
    </row>
    <row r="149" spans="1:22" x14ac:dyDescent="0.35">
      <c r="A149" t="s">
        <v>408</v>
      </c>
      <c r="B149" s="2">
        <v>45179</v>
      </c>
      <c r="C149" s="2">
        <v>45180</v>
      </c>
      <c r="D149" t="s">
        <v>340</v>
      </c>
      <c r="E149" t="s">
        <v>341</v>
      </c>
      <c r="F149" t="s">
        <v>20</v>
      </c>
      <c r="G149" t="s">
        <v>21</v>
      </c>
      <c r="H149" t="s">
        <v>22</v>
      </c>
      <c r="I149" t="s">
        <v>23</v>
      </c>
      <c r="J149" t="s">
        <v>120</v>
      </c>
      <c r="K149" t="s">
        <v>42</v>
      </c>
      <c r="L149" t="s">
        <v>43</v>
      </c>
      <c r="M149" t="s">
        <v>121</v>
      </c>
      <c r="N149" s="3">
        <v>392.4</v>
      </c>
      <c r="O149">
        <v>7</v>
      </c>
      <c r="P149" s="4">
        <v>0.05</v>
      </c>
      <c r="Q149" s="3">
        <v>82.4</v>
      </c>
      <c r="R149">
        <f t="shared" si="10"/>
        <v>2023</v>
      </c>
      <c r="S149" t="str">
        <f t="shared" si="11"/>
        <v>September</v>
      </c>
      <c r="T149" s="1">
        <f t="shared" si="12"/>
        <v>0.20998980632008157</v>
      </c>
      <c r="U149" t="str">
        <f t="shared" si="13"/>
        <v>Profit</v>
      </c>
      <c r="V149" t="str">
        <f t="shared" si="14"/>
        <v>Small Order</v>
      </c>
    </row>
    <row r="150" spans="1:22" x14ac:dyDescent="0.35">
      <c r="A150" t="s">
        <v>409</v>
      </c>
      <c r="B150" s="2">
        <v>45262</v>
      </c>
      <c r="C150" s="2">
        <v>45263</v>
      </c>
      <c r="D150" t="s">
        <v>410</v>
      </c>
      <c r="E150" t="s">
        <v>411</v>
      </c>
      <c r="F150" t="s">
        <v>31</v>
      </c>
      <c r="G150" t="s">
        <v>49</v>
      </c>
      <c r="H150" t="s">
        <v>50</v>
      </c>
      <c r="I150" t="s">
        <v>50</v>
      </c>
      <c r="J150" t="s">
        <v>87</v>
      </c>
      <c r="K150" t="s">
        <v>33</v>
      </c>
      <c r="L150" t="s">
        <v>88</v>
      </c>
      <c r="M150" t="s">
        <v>89</v>
      </c>
      <c r="N150" s="3">
        <v>534.19000000000005</v>
      </c>
      <c r="O150">
        <v>3</v>
      </c>
      <c r="P150" s="4">
        <v>0.2</v>
      </c>
      <c r="Q150" s="3">
        <v>48.08</v>
      </c>
      <c r="R150">
        <f t="shared" si="10"/>
        <v>2023</v>
      </c>
      <c r="S150" t="str">
        <f t="shared" si="11"/>
        <v>December</v>
      </c>
      <c r="T150" s="1">
        <f t="shared" si="12"/>
        <v>9.0005428780022073E-2</v>
      </c>
      <c r="U150" t="str">
        <f t="shared" si="13"/>
        <v>Profit</v>
      </c>
      <c r="V150" t="str">
        <f t="shared" si="14"/>
        <v>Small Order</v>
      </c>
    </row>
    <row r="151" spans="1:22" x14ac:dyDescent="0.35">
      <c r="A151" t="s">
        <v>412</v>
      </c>
      <c r="B151" s="2">
        <v>45157</v>
      </c>
      <c r="C151" s="2">
        <v>45162</v>
      </c>
      <c r="D151" t="s">
        <v>373</v>
      </c>
      <c r="E151" t="s">
        <v>374</v>
      </c>
      <c r="F151" t="s">
        <v>48</v>
      </c>
      <c r="G151" t="s">
        <v>21</v>
      </c>
      <c r="H151" t="s">
        <v>22</v>
      </c>
      <c r="I151" t="s">
        <v>23</v>
      </c>
      <c r="J151" t="s">
        <v>51</v>
      </c>
      <c r="K151" t="s">
        <v>33</v>
      </c>
      <c r="L151" t="s">
        <v>34</v>
      </c>
      <c r="M151" t="s">
        <v>52</v>
      </c>
      <c r="N151" s="3">
        <v>1184.6400000000001</v>
      </c>
      <c r="O151">
        <v>8</v>
      </c>
      <c r="P151" s="4">
        <v>0.05</v>
      </c>
      <c r="Q151" s="3">
        <v>248.77</v>
      </c>
      <c r="R151">
        <f t="shared" si="10"/>
        <v>2023</v>
      </c>
      <c r="S151" t="str">
        <f t="shared" si="11"/>
        <v>August</v>
      </c>
      <c r="T151" s="1">
        <f t="shared" si="12"/>
        <v>0.20999628579146407</v>
      </c>
      <c r="U151" t="str">
        <f t="shared" si="13"/>
        <v>Profit</v>
      </c>
      <c r="V151" t="str">
        <f t="shared" si="14"/>
        <v>Large Order</v>
      </c>
    </row>
    <row r="152" spans="1:22" x14ac:dyDescent="0.35">
      <c r="A152" t="s">
        <v>413</v>
      </c>
      <c r="B152" s="2">
        <v>45233</v>
      </c>
      <c r="C152" s="2">
        <v>45239</v>
      </c>
      <c r="D152" t="s">
        <v>323</v>
      </c>
      <c r="E152" t="s">
        <v>324</v>
      </c>
      <c r="F152" t="s">
        <v>31</v>
      </c>
      <c r="G152" t="s">
        <v>78</v>
      </c>
      <c r="H152" t="s">
        <v>79</v>
      </c>
      <c r="I152" t="s">
        <v>80</v>
      </c>
      <c r="J152" t="s">
        <v>87</v>
      </c>
      <c r="K152" t="s">
        <v>33</v>
      </c>
      <c r="L152" t="s">
        <v>88</v>
      </c>
      <c r="M152" t="s">
        <v>89</v>
      </c>
      <c r="N152" s="3">
        <v>267.86</v>
      </c>
      <c r="O152">
        <v>9</v>
      </c>
      <c r="P152" s="4">
        <v>0.1</v>
      </c>
      <c r="Q152" s="3">
        <v>45.54</v>
      </c>
      <c r="R152">
        <f t="shared" si="10"/>
        <v>2023</v>
      </c>
      <c r="S152" t="str">
        <f t="shared" si="11"/>
        <v>November</v>
      </c>
      <c r="T152" s="1">
        <f t="shared" si="12"/>
        <v>0.17001418651534383</v>
      </c>
      <c r="U152" t="str">
        <f t="shared" si="13"/>
        <v>Profit</v>
      </c>
      <c r="V152" t="str">
        <f t="shared" si="14"/>
        <v>Small Order</v>
      </c>
    </row>
    <row r="153" spans="1:22" x14ac:dyDescent="0.35">
      <c r="A153" t="s">
        <v>414</v>
      </c>
      <c r="B153" s="2">
        <v>45190</v>
      </c>
      <c r="C153" s="2">
        <v>45195</v>
      </c>
      <c r="D153" t="s">
        <v>415</v>
      </c>
      <c r="E153" t="s">
        <v>416</v>
      </c>
      <c r="F153" t="s">
        <v>48</v>
      </c>
      <c r="G153" t="s">
        <v>21</v>
      </c>
      <c r="H153" t="s">
        <v>22</v>
      </c>
      <c r="I153" t="s">
        <v>23</v>
      </c>
      <c r="J153" t="s">
        <v>152</v>
      </c>
      <c r="K153" t="s">
        <v>42</v>
      </c>
      <c r="L153" t="s">
        <v>73</v>
      </c>
      <c r="M153" t="s">
        <v>153</v>
      </c>
      <c r="N153" s="3">
        <v>391.36</v>
      </c>
      <c r="O153">
        <v>5</v>
      </c>
      <c r="P153" s="4">
        <v>0.3</v>
      </c>
      <c r="Q153" s="3">
        <v>3.91</v>
      </c>
      <c r="R153">
        <f t="shared" si="10"/>
        <v>2023</v>
      </c>
      <c r="S153" t="str">
        <f t="shared" si="11"/>
        <v>September</v>
      </c>
      <c r="T153" s="1">
        <f t="shared" si="12"/>
        <v>9.9908013082583812E-3</v>
      </c>
      <c r="U153" t="str">
        <f t="shared" si="13"/>
        <v>Profit</v>
      </c>
      <c r="V153" t="str">
        <f t="shared" si="14"/>
        <v>Small Order</v>
      </c>
    </row>
    <row r="154" spans="1:22" x14ac:dyDescent="0.35">
      <c r="A154" t="s">
        <v>417</v>
      </c>
      <c r="B154" s="2">
        <v>44959</v>
      </c>
      <c r="C154" s="2">
        <v>44966</v>
      </c>
      <c r="D154" t="s">
        <v>202</v>
      </c>
      <c r="E154" t="s">
        <v>203</v>
      </c>
      <c r="F154" t="s">
        <v>48</v>
      </c>
      <c r="G154" t="s">
        <v>78</v>
      </c>
      <c r="H154" t="s">
        <v>79</v>
      </c>
      <c r="I154" t="s">
        <v>80</v>
      </c>
      <c r="J154" t="s">
        <v>67</v>
      </c>
      <c r="K154" t="s">
        <v>42</v>
      </c>
      <c r="L154" t="s">
        <v>43</v>
      </c>
      <c r="M154" t="s">
        <v>68</v>
      </c>
      <c r="N154" s="3">
        <v>1014.35</v>
      </c>
      <c r="O154">
        <v>5</v>
      </c>
      <c r="P154" s="4">
        <v>0.2</v>
      </c>
      <c r="Q154" s="3">
        <v>91.29</v>
      </c>
      <c r="R154">
        <f t="shared" si="10"/>
        <v>2023</v>
      </c>
      <c r="S154" t="str">
        <f t="shared" si="11"/>
        <v>February</v>
      </c>
      <c r="T154" s="1">
        <f t="shared" si="12"/>
        <v>8.999852122048603E-2</v>
      </c>
      <c r="U154" t="str">
        <f t="shared" si="13"/>
        <v>Profit</v>
      </c>
      <c r="V154" t="str">
        <f t="shared" si="14"/>
        <v>Large Order</v>
      </c>
    </row>
    <row r="155" spans="1:22" x14ac:dyDescent="0.35">
      <c r="A155" t="s">
        <v>418</v>
      </c>
      <c r="B155" s="2">
        <v>45340</v>
      </c>
      <c r="C155" s="2">
        <v>45342</v>
      </c>
      <c r="D155" t="s">
        <v>296</v>
      </c>
      <c r="E155" t="s">
        <v>297</v>
      </c>
      <c r="F155" t="s">
        <v>48</v>
      </c>
      <c r="G155" t="s">
        <v>49</v>
      </c>
      <c r="H155" t="s">
        <v>50</v>
      </c>
      <c r="I155" t="s">
        <v>50</v>
      </c>
      <c r="J155" t="s">
        <v>112</v>
      </c>
      <c r="K155" t="s">
        <v>25</v>
      </c>
      <c r="L155" t="s">
        <v>26</v>
      </c>
      <c r="M155" t="s">
        <v>113</v>
      </c>
      <c r="N155" s="3">
        <v>1651.61</v>
      </c>
      <c r="O155">
        <v>5</v>
      </c>
      <c r="P155" s="4">
        <v>0.2</v>
      </c>
      <c r="Q155" s="3">
        <v>148.63999999999999</v>
      </c>
      <c r="R155">
        <f t="shared" si="10"/>
        <v>2024</v>
      </c>
      <c r="S155" t="str">
        <f t="shared" si="11"/>
        <v>February</v>
      </c>
      <c r="T155" s="1">
        <f t="shared" si="12"/>
        <v>8.9997033197909915E-2</v>
      </c>
      <c r="U155" t="str">
        <f t="shared" si="13"/>
        <v>Profit</v>
      </c>
      <c r="V155" t="str">
        <f t="shared" si="14"/>
        <v>Large Order</v>
      </c>
    </row>
    <row r="156" spans="1:22" x14ac:dyDescent="0.35">
      <c r="A156" t="s">
        <v>419</v>
      </c>
      <c r="B156" s="2">
        <v>45393</v>
      </c>
      <c r="C156" s="2">
        <v>45398</v>
      </c>
      <c r="D156" t="s">
        <v>362</v>
      </c>
      <c r="E156" t="s">
        <v>363</v>
      </c>
      <c r="F156" t="s">
        <v>31</v>
      </c>
      <c r="G156" t="s">
        <v>39</v>
      </c>
      <c r="H156" t="s">
        <v>40</v>
      </c>
      <c r="I156" t="s">
        <v>40</v>
      </c>
      <c r="J156" t="s">
        <v>157</v>
      </c>
      <c r="K156" t="s">
        <v>42</v>
      </c>
      <c r="L156" t="s">
        <v>73</v>
      </c>
      <c r="M156" t="s">
        <v>158</v>
      </c>
      <c r="N156" s="3">
        <v>145.81</v>
      </c>
      <c r="O156">
        <v>8</v>
      </c>
      <c r="P156" s="4">
        <v>0</v>
      </c>
      <c r="Q156" s="3">
        <v>36.450000000000003</v>
      </c>
      <c r="R156">
        <f t="shared" si="10"/>
        <v>2024</v>
      </c>
      <c r="S156" t="str">
        <f t="shared" si="11"/>
        <v>April</v>
      </c>
      <c r="T156" s="1">
        <f t="shared" si="12"/>
        <v>0.24998285439956108</v>
      </c>
      <c r="U156" t="str">
        <f t="shared" si="13"/>
        <v>Profit</v>
      </c>
      <c r="V156" t="str">
        <f t="shared" si="14"/>
        <v>Small Order</v>
      </c>
    </row>
    <row r="157" spans="1:22" x14ac:dyDescent="0.35">
      <c r="A157" t="s">
        <v>420</v>
      </c>
      <c r="B157" s="2">
        <v>45624</v>
      </c>
      <c r="C157" s="2">
        <v>45625</v>
      </c>
      <c r="D157" t="s">
        <v>235</v>
      </c>
      <c r="E157" t="s">
        <v>236</v>
      </c>
      <c r="F157" t="s">
        <v>48</v>
      </c>
      <c r="G157" t="s">
        <v>78</v>
      </c>
      <c r="H157" t="s">
        <v>79</v>
      </c>
      <c r="I157" t="s">
        <v>80</v>
      </c>
      <c r="J157" t="s">
        <v>189</v>
      </c>
      <c r="K157" t="s">
        <v>42</v>
      </c>
      <c r="L157" t="s">
        <v>43</v>
      </c>
      <c r="M157" t="s">
        <v>190</v>
      </c>
      <c r="N157" s="3">
        <v>1587.13</v>
      </c>
      <c r="O157">
        <v>9</v>
      </c>
      <c r="P157" s="4">
        <v>0.3</v>
      </c>
      <c r="Q157" s="3">
        <v>15.87</v>
      </c>
      <c r="R157">
        <f t="shared" si="10"/>
        <v>2024</v>
      </c>
      <c r="S157" t="str">
        <f t="shared" si="11"/>
        <v>November</v>
      </c>
      <c r="T157" s="1">
        <f t="shared" si="12"/>
        <v>9.9991809114565264E-3</v>
      </c>
      <c r="U157" t="str">
        <f t="shared" si="13"/>
        <v>Profit</v>
      </c>
      <c r="V157" t="str">
        <f t="shared" si="14"/>
        <v>Large Order</v>
      </c>
    </row>
    <row r="158" spans="1:22" x14ac:dyDescent="0.35">
      <c r="A158" t="s">
        <v>421</v>
      </c>
      <c r="B158" s="2">
        <v>45096</v>
      </c>
      <c r="C158" s="2">
        <v>45099</v>
      </c>
      <c r="D158" t="s">
        <v>123</v>
      </c>
      <c r="E158" t="s">
        <v>124</v>
      </c>
      <c r="F158" t="s">
        <v>48</v>
      </c>
      <c r="G158" t="s">
        <v>39</v>
      </c>
      <c r="H158" t="s">
        <v>40</v>
      </c>
      <c r="I158" t="s">
        <v>40</v>
      </c>
      <c r="J158" t="s">
        <v>51</v>
      </c>
      <c r="K158" t="s">
        <v>33</v>
      </c>
      <c r="L158" t="s">
        <v>34</v>
      </c>
      <c r="M158" t="s">
        <v>52</v>
      </c>
      <c r="N158" s="3">
        <v>648.34</v>
      </c>
      <c r="O158">
        <v>7</v>
      </c>
      <c r="P158" s="4">
        <v>0.1</v>
      </c>
      <c r="Q158" s="3">
        <v>110.22</v>
      </c>
      <c r="R158">
        <f t="shared" si="10"/>
        <v>2023</v>
      </c>
      <c r="S158" t="str">
        <f t="shared" si="11"/>
        <v>June</v>
      </c>
      <c r="T158" s="1">
        <f t="shared" si="12"/>
        <v>0.17000339328130301</v>
      </c>
      <c r="U158" t="str">
        <f t="shared" si="13"/>
        <v>Profit</v>
      </c>
      <c r="V158" t="str">
        <f t="shared" si="14"/>
        <v>Small Order</v>
      </c>
    </row>
    <row r="159" spans="1:22" x14ac:dyDescent="0.35">
      <c r="A159" t="s">
        <v>422</v>
      </c>
      <c r="B159" s="2">
        <v>45498</v>
      </c>
      <c r="C159" s="2">
        <v>45501</v>
      </c>
      <c r="D159" t="s">
        <v>182</v>
      </c>
      <c r="E159" t="s">
        <v>183</v>
      </c>
      <c r="F159" t="s">
        <v>20</v>
      </c>
      <c r="G159" t="s">
        <v>21</v>
      </c>
      <c r="H159" t="s">
        <v>22</v>
      </c>
      <c r="I159" t="s">
        <v>23</v>
      </c>
      <c r="J159" t="s">
        <v>87</v>
      </c>
      <c r="K159" t="s">
        <v>33</v>
      </c>
      <c r="L159" t="s">
        <v>88</v>
      </c>
      <c r="M159" t="s">
        <v>89</v>
      </c>
      <c r="N159" s="3">
        <v>378.49</v>
      </c>
      <c r="O159">
        <v>2</v>
      </c>
      <c r="P159" s="4">
        <v>0.05</v>
      </c>
      <c r="Q159" s="3">
        <v>79.48</v>
      </c>
      <c r="R159">
        <f t="shared" si="10"/>
        <v>2024</v>
      </c>
      <c r="S159" t="str">
        <f t="shared" si="11"/>
        <v>July</v>
      </c>
      <c r="T159" s="1">
        <f t="shared" si="12"/>
        <v>0.20999233797458322</v>
      </c>
      <c r="U159" t="str">
        <f t="shared" si="13"/>
        <v>Profit</v>
      </c>
      <c r="V159" t="str">
        <f t="shared" si="14"/>
        <v>Small Order</v>
      </c>
    </row>
    <row r="160" spans="1:22" x14ac:dyDescent="0.35">
      <c r="A160" t="s">
        <v>423</v>
      </c>
      <c r="B160" s="2">
        <v>45481</v>
      </c>
      <c r="C160" s="2">
        <v>45486</v>
      </c>
      <c r="D160" t="s">
        <v>185</v>
      </c>
      <c r="E160" t="s">
        <v>186</v>
      </c>
      <c r="F160" t="s">
        <v>31</v>
      </c>
      <c r="G160" t="s">
        <v>21</v>
      </c>
      <c r="H160" t="s">
        <v>22</v>
      </c>
      <c r="I160" t="s">
        <v>23</v>
      </c>
      <c r="J160" t="s">
        <v>189</v>
      </c>
      <c r="K160" t="s">
        <v>42</v>
      </c>
      <c r="L160" t="s">
        <v>43</v>
      </c>
      <c r="M160" t="s">
        <v>190</v>
      </c>
      <c r="N160" s="3">
        <v>1338.94</v>
      </c>
      <c r="O160">
        <v>8</v>
      </c>
      <c r="P160" s="4">
        <v>0.1</v>
      </c>
      <c r="Q160" s="3">
        <v>227.62</v>
      </c>
      <c r="R160">
        <f t="shared" si="10"/>
        <v>2024</v>
      </c>
      <c r="S160" t="str">
        <f t="shared" si="11"/>
        <v>July</v>
      </c>
      <c r="T160" s="1">
        <f t="shared" si="12"/>
        <v>0.1700001493718912</v>
      </c>
      <c r="U160" t="str">
        <f t="shared" si="13"/>
        <v>Profit</v>
      </c>
      <c r="V160" t="str">
        <f t="shared" si="14"/>
        <v>Large Order</v>
      </c>
    </row>
    <row r="161" spans="1:22" x14ac:dyDescent="0.35">
      <c r="A161" t="s">
        <v>424</v>
      </c>
      <c r="B161" s="2">
        <v>45543</v>
      </c>
      <c r="C161" s="2">
        <v>45544</v>
      </c>
      <c r="D161" t="s">
        <v>425</v>
      </c>
      <c r="E161" t="s">
        <v>426</v>
      </c>
      <c r="F161" t="s">
        <v>31</v>
      </c>
      <c r="G161" t="s">
        <v>21</v>
      </c>
      <c r="H161" t="s">
        <v>22</v>
      </c>
      <c r="I161" t="s">
        <v>23</v>
      </c>
      <c r="J161" t="s">
        <v>232</v>
      </c>
      <c r="K161" t="s">
        <v>33</v>
      </c>
      <c r="L161" t="s">
        <v>34</v>
      </c>
      <c r="M161" t="s">
        <v>233</v>
      </c>
      <c r="N161" s="3">
        <v>905.08</v>
      </c>
      <c r="O161">
        <v>8</v>
      </c>
      <c r="P161" s="4">
        <v>0.05</v>
      </c>
      <c r="Q161" s="3">
        <v>190.07</v>
      </c>
      <c r="R161">
        <f t="shared" si="10"/>
        <v>2024</v>
      </c>
      <c r="S161" t="str">
        <f t="shared" si="11"/>
        <v>September</v>
      </c>
      <c r="T161" s="1">
        <f t="shared" si="12"/>
        <v>0.21000353559906304</v>
      </c>
      <c r="U161" t="str">
        <f t="shared" si="13"/>
        <v>Profit</v>
      </c>
      <c r="V161" t="str">
        <f t="shared" si="14"/>
        <v>Small Order</v>
      </c>
    </row>
    <row r="162" spans="1:22" x14ac:dyDescent="0.35">
      <c r="A162" t="s">
        <v>427</v>
      </c>
      <c r="B162" s="2">
        <v>45512</v>
      </c>
      <c r="C162" s="2">
        <v>45517</v>
      </c>
      <c r="D162" t="s">
        <v>288</v>
      </c>
      <c r="E162" t="s">
        <v>289</v>
      </c>
      <c r="F162" t="s">
        <v>31</v>
      </c>
      <c r="G162" t="s">
        <v>39</v>
      </c>
      <c r="H162" t="s">
        <v>40</v>
      </c>
      <c r="I162" t="s">
        <v>40</v>
      </c>
      <c r="J162" t="s">
        <v>170</v>
      </c>
      <c r="K162" t="s">
        <v>25</v>
      </c>
      <c r="L162" t="s">
        <v>171</v>
      </c>
      <c r="M162" t="s">
        <v>172</v>
      </c>
      <c r="N162" s="3">
        <v>656.69</v>
      </c>
      <c r="O162">
        <v>6</v>
      </c>
      <c r="P162" s="4">
        <v>0.05</v>
      </c>
      <c r="Q162" s="3">
        <v>137.9</v>
      </c>
      <c r="R162">
        <f t="shared" si="10"/>
        <v>2024</v>
      </c>
      <c r="S162" t="str">
        <f t="shared" si="11"/>
        <v>August</v>
      </c>
      <c r="T162" s="1">
        <f t="shared" si="12"/>
        <v>0.20999253833620124</v>
      </c>
      <c r="U162" t="str">
        <f t="shared" si="13"/>
        <v>Profit</v>
      </c>
      <c r="V162" t="str">
        <f t="shared" si="14"/>
        <v>Small Order</v>
      </c>
    </row>
    <row r="163" spans="1:22" x14ac:dyDescent="0.35">
      <c r="A163" t="s">
        <v>428</v>
      </c>
      <c r="B163" s="2">
        <v>45351</v>
      </c>
      <c r="C163" s="2">
        <v>45357</v>
      </c>
      <c r="D163" t="s">
        <v>132</v>
      </c>
      <c r="E163" t="s">
        <v>133</v>
      </c>
      <c r="F163" t="s">
        <v>48</v>
      </c>
      <c r="G163" t="s">
        <v>78</v>
      </c>
      <c r="H163" t="s">
        <v>79</v>
      </c>
      <c r="I163" t="s">
        <v>80</v>
      </c>
      <c r="J163" t="s">
        <v>152</v>
      </c>
      <c r="K163" t="s">
        <v>42</v>
      </c>
      <c r="L163" t="s">
        <v>73</v>
      </c>
      <c r="M163" t="s">
        <v>153</v>
      </c>
      <c r="N163" s="3">
        <v>1901.68</v>
      </c>
      <c r="O163">
        <v>1</v>
      </c>
      <c r="P163" s="4">
        <v>0.1</v>
      </c>
      <c r="Q163" s="3">
        <v>323.29000000000002</v>
      </c>
      <c r="R163">
        <f t="shared" si="10"/>
        <v>2024</v>
      </c>
      <c r="S163" t="str">
        <f t="shared" si="11"/>
        <v>February</v>
      </c>
      <c r="T163" s="1">
        <f t="shared" si="12"/>
        <v>0.17000231374363722</v>
      </c>
      <c r="U163" t="str">
        <f t="shared" si="13"/>
        <v>Profit</v>
      </c>
      <c r="V163" t="str">
        <f t="shared" si="14"/>
        <v>Large Order</v>
      </c>
    </row>
    <row r="164" spans="1:22" x14ac:dyDescent="0.35">
      <c r="A164" t="s">
        <v>429</v>
      </c>
      <c r="B164" s="2">
        <v>44947</v>
      </c>
      <c r="C164" s="2">
        <v>44948</v>
      </c>
      <c r="D164" t="s">
        <v>430</v>
      </c>
      <c r="E164" t="s">
        <v>431</v>
      </c>
      <c r="F164" t="s">
        <v>31</v>
      </c>
      <c r="G164" t="s">
        <v>21</v>
      </c>
      <c r="H164" t="s">
        <v>22</v>
      </c>
      <c r="I164" t="s">
        <v>23</v>
      </c>
      <c r="J164" t="s">
        <v>126</v>
      </c>
      <c r="K164" t="s">
        <v>25</v>
      </c>
      <c r="L164" t="s">
        <v>26</v>
      </c>
      <c r="M164" t="s">
        <v>127</v>
      </c>
      <c r="N164" s="3">
        <v>1818.02</v>
      </c>
      <c r="O164">
        <v>5</v>
      </c>
      <c r="P164" s="4">
        <v>0.1</v>
      </c>
      <c r="Q164" s="3">
        <v>309.06</v>
      </c>
      <c r="R164">
        <f t="shared" si="10"/>
        <v>2023</v>
      </c>
      <c r="S164" t="str">
        <f t="shared" si="11"/>
        <v>January</v>
      </c>
      <c r="T164" s="1">
        <f t="shared" si="12"/>
        <v>0.16999812983355519</v>
      </c>
      <c r="U164" t="str">
        <f t="shared" si="13"/>
        <v>Profit</v>
      </c>
      <c r="V164" t="str">
        <f t="shared" si="14"/>
        <v>Large Order</v>
      </c>
    </row>
    <row r="165" spans="1:22" x14ac:dyDescent="0.35">
      <c r="A165" t="s">
        <v>432</v>
      </c>
      <c r="B165" s="2">
        <v>45537</v>
      </c>
      <c r="C165" s="2">
        <v>45538</v>
      </c>
      <c r="D165" t="s">
        <v>246</v>
      </c>
      <c r="E165" t="s">
        <v>247</v>
      </c>
      <c r="F165" t="s">
        <v>31</v>
      </c>
      <c r="G165" t="s">
        <v>21</v>
      </c>
      <c r="H165" t="s">
        <v>22</v>
      </c>
      <c r="I165" t="s">
        <v>23</v>
      </c>
      <c r="J165" t="s">
        <v>112</v>
      </c>
      <c r="K165" t="s">
        <v>25</v>
      </c>
      <c r="L165" t="s">
        <v>26</v>
      </c>
      <c r="M165" t="s">
        <v>113</v>
      </c>
      <c r="N165" s="3">
        <v>1170.54</v>
      </c>
      <c r="O165">
        <v>10</v>
      </c>
      <c r="P165" s="4">
        <v>0.3</v>
      </c>
      <c r="Q165" s="3">
        <v>11.71</v>
      </c>
      <c r="R165">
        <f t="shared" si="10"/>
        <v>2024</v>
      </c>
      <c r="S165" t="str">
        <f t="shared" si="11"/>
        <v>September</v>
      </c>
      <c r="T165" s="1">
        <f t="shared" si="12"/>
        <v>1.0003929810173083E-2</v>
      </c>
      <c r="U165" t="str">
        <f t="shared" si="13"/>
        <v>Profit</v>
      </c>
      <c r="V165" t="str">
        <f t="shared" si="14"/>
        <v>Large Order</v>
      </c>
    </row>
    <row r="166" spans="1:22" x14ac:dyDescent="0.35">
      <c r="A166" t="s">
        <v>433</v>
      </c>
      <c r="B166" s="2">
        <v>44943</v>
      </c>
      <c r="C166" s="2">
        <v>44947</v>
      </c>
      <c r="D166" t="s">
        <v>102</v>
      </c>
      <c r="E166" t="s">
        <v>103</v>
      </c>
      <c r="F166" t="s">
        <v>20</v>
      </c>
      <c r="G166" t="s">
        <v>49</v>
      </c>
      <c r="H166" t="s">
        <v>50</v>
      </c>
      <c r="I166" t="s">
        <v>50</v>
      </c>
      <c r="J166" t="s">
        <v>302</v>
      </c>
      <c r="K166" t="s">
        <v>33</v>
      </c>
      <c r="L166" t="s">
        <v>34</v>
      </c>
      <c r="M166" t="s">
        <v>303</v>
      </c>
      <c r="N166" s="3">
        <v>1773.5</v>
      </c>
      <c r="O166">
        <v>10</v>
      </c>
      <c r="P166" s="4">
        <v>0.1</v>
      </c>
      <c r="Q166" s="3">
        <v>301.49</v>
      </c>
      <c r="R166">
        <f t="shared" si="10"/>
        <v>2023</v>
      </c>
      <c r="S166" t="str">
        <f t="shared" si="11"/>
        <v>January</v>
      </c>
      <c r="T166" s="1">
        <f t="shared" si="12"/>
        <v>0.16999718071609812</v>
      </c>
      <c r="U166" t="str">
        <f t="shared" si="13"/>
        <v>Profit</v>
      </c>
      <c r="V166" t="str">
        <f t="shared" si="14"/>
        <v>Large Order</v>
      </c>
    </row>
    <row r="167" spans="1:22" x14ac:dyDescent="0.35">
      <c r="A167" t="s">
        <v>434</v>
      </c>
      <c r="B167" s="2">
        <v>45466</v>
      </c>
      <c r="C167" s="2">
        <v>45470</v>
      </c>
      <c r="D167" t="s">
        <v>160</v>
      </c>
      <c r="E167" t="s">
        <v>161</v>
      </c>
      <c r="F167" t="s">
        <v>20</v>
      </c>
      <c r="G167" t="s">
        <v>78</v>
      </c>
      <c r="H167" t="s">
        <v>79</v>
      </c>
      <c r="I167" t="s">
        <v>80</v>
      </c>
      <c r="J167" t="s">
        <v>157</v>
      </c>
      <c r="K167" t="s">
        <v>42</v>
      </c>
      <c r="L167" t="s">
        <v>73</v>
      </c>
      <c r="M167" t="s">
        <v>158</v>
      </c>
      <c r="N167" s="3">
        <v>1963.04</v>
      </c>
      <c r="O167">
        <v>3</v>
      </c>
      <c r="P167" s="4">
        <v>0.1</v>
      </c>
      <c r="Q167" s="3">
        <v>333.72</v>
      </c>
      <c r="R167">
        <f t="shared" si="10"/>
        <v>2024</v>
      </c>
      <c r="S167" t="str">
        <f t="shared" si="11"/>
        <v>June</v>
      </c>
      <c r="T167" s="1">
        <f t="shared" si="12"/>
        <v>0.17000163012470457</v>
      </c>
      <c r="U167" t="str">
        <f t="shared" si="13"/>
        <v>Profit</v>
      </c>
      <c r="V167" t="str">
        <f t="shared" si="14"/>
        <v>Large Order</v>
      </c>
    </row>
    <row r="168" spans="1:22" x14ac:dyDescent="0.35">
      <c r="A168" t="s">
        <v>435</v>
      </c>
      <c r="B168" s="2">
        <v>45464</v>
      </c>
      <c r="C168" s="2">
        <v>45470</v>
      </c>
      <c r="D168" t="s">
        <v>199</v>
      </c>
      <c r="E168" t="s">
        <v>200</v>
      </c>
      <c r="F168" t="s">
        <v>48</v>
      </c>
      <c r="G168" t="s">
        <v>21</v>
      </c>
      <c r="H168" t="s">
        <v>22</v>
      </c>
      <c r="I168" t="s">
        <v>23</v>
      </c>
      <c r="J168" t="s">
        <v>176</v>
      </c>
      <c r="K168" t="s">
        <v>25</v>
      </c>
      <c r="L168" t="s">
        <v>171</v>
      </c>
      <c r="M168" t="s">
        <v>177</v>
      </c>
      <c r="N168" s="3">
        <v>1240.17</v>
      </c>
      <c r="O168">
        <v>2</v>
      </c>
      <c r="P168" s="4">
        <v>0.1</v>
      </c>
      <c r="Q168" s="3">
        <v>210.83</v>
      </c>
      <c r="R168">
        <f t="shared" si="10"/>
        <v>2024</v>
      </c>
      <c r="S168" t="str">
        <f t="shared" si="11"/>
        <v>June</v>
      </c>
      <c r="T168" s="1">
        <f t="shared" si="12"/>
        <v>0.17000088697517277</v>
      </c>
      <c r="U168" t="str">
        <f t="shared" si="13"/>
        <v>Profit</v>
      </c>
      <c r="V168" t="str">
        <f t="shared" si="14"/>
        <v>Large Order</v>
      </c>
    </row>
    <row r="169" spans="1:22" x14ac:dyDescent="0.35">
      <c r="A169" t="s">
        <v>436</v>
      </c>
      <c r="B169" s="2">
        <v>45520</v>
      </c>
      <c r="C169" s="2">
        <v>45524</v>
      </c>
      <c r="D169" t="s">
        <v>246</v>
      </c>
      <c r="E169" t="s">
        <v>247</v>
      </c>
      <c r="F169" t="s">
        <v>31</v>
      </c>
      <c r="G169" t="s">
        <v>49</v>
      </c>
      <c r="H169" t="s">
        <v>50</v>
      </c>
      <c r="I169" t="s">
        <v>50</v>
      </c>
      <c r="J169" t="s">
        <v>51</v>
      </c>
      <c r="K169" t="s">
        <v>33</v>
      </c>
      <c r="L169" t="s">
        <v>34</v>
      </c>
      <c r="M169" t="s">
        <v>52</v>
      </c>
      <c r="N169" s="3">
        <v>114.29</v>
      </c>
      <c r="O169">
        <v>9</v>
      </c>
      <c r="P169" s="4">
        <v>0.2</v>
      </c>
      <c r="Q169" s="3">
        <v>10.29</v>
      </c>
      <c r="R169">
        <f t="shared" si="10"/>
        <v>2024</v>
      </c>
      <c r="S169" t="str">
        <f t="shared" si="11"/>
        <v>August</v>
      </c>
      <c r="T169" s="1">
        <f t="shared" si="12"/>
        <v>9.0034123720360473E-2</v>
      </c>
      <c r="U169" t="str">
        <f t="shared" si="13"/>
        <v>Profit</v>
      </c>
      <c r="V169" t="str">
        <f t="shared" si="14"/>
        <v>Small Order</v>
      </c>
    </row>
    <row r="170" spans="1:22" x14ac:dyDescent="0.35">
      <c r="A170" t="s">
        <v>437</v>
      </c>
      <c r="B170" s="2">
        <v>45122</v>
      </c>
      <c r="C170" s="2">
        <v>45124</v>
      </c>
      <c r="D170" t="s">
        <v>362</v>
      </c>
      <c r="E170" t="s">
        <v>363</v>
      </c>
      <c r="F170" t="s">
        <v>31</v>
      </c>
      <c r="G170" t="s">
        <v>39</v>
      </c>
      <c r="H170" t="s">
        <v>40</v>
      </c>
      <c r="I170" t="s">
        <v>40</v>
      </c>
      <c r="J170" t="s">
        <v>391</v>
      </c>
      <c r="K170" t="s">
        <v>33</v>
      </c>
      <c r="L170" t="s">
        <v>88</v>
      </c>
      <c r="M170" t="s">
        <v>392</v>
      </c>
      <c r="N170" s="3">
        <v>1791.53</v>
      </c>
      <c r="O170">
        <v>10</v>
      </c>
      <c r="P170" s="4">
        <v>0.2</v>
      </c>
      <c r="Q170" s="3">
        <v>161.24</v>
      </c>
      <c r="R170">
        <f t="shared" si="10"/>
        <v>2023</v>
      </c>
      <c r="S170" t="str">
        <f t="shared" si="11"/>
        <v>July</v>
      </c>
      <c r="T170" s="1">
        <f t="shared" si="12"/>
        <v>9.0001283818858746E-2</v>
      </c>
      <c r="U170" t="str">
        <f t="shared" si="13"/>
        <v>Profit</v>
      </c>
      <c r="V170" t="str">
        <f t="shared" si="14"/>
        <v>Large Order</v>
      </c>
    </row>
    <row r="171" spans="1:22" x14ac:dyDescent="0.35">
      <c r="A171" t="s">
        <v>438</v>
      </c>
      <c r="B171" s="2">
        <v>45438</v>
      </c>
      <c r="C171" s="2">
        <v>45445</v>
      </c>
      <c r="D171" t="s">
        <v>192</v>
      </c>
      <c r="E171" t="s">
        <v>193</v>
      </c>
      <c r="F171" t="s">
        <v>48</v>
      </c>
      <c r="G171" t="s">
        <v>39</v>
      </c>
      <c r="H171" t="s">
        <v>40</v>
      </c>
      <c r="I171" t="s">
        <v>40</v>
      </c>
      <c r="J171" t="s">
        <v>51</v>
      </c>
      <c r="K171" t="s">
        <v>33</v>
      </c>
      <c r="L171" t="s">
        <v>34</v>
      </c>
      <c r="M171" t="s">
        <v>52</v>
      </c>
      <c r="N171" s="3">
        <v>1199.93</v>
      </c>
      <c r="O171">
        <v>9</v>
      </c>
      <c r="P171" s="4">
        <v>0.1</v>
      </c>
      <c r="Q171" s="3">
        <v>203.99</v>
      </c>
      <c r="R171">
        <f t="shared" si="10"/>
        <v>2024</v>
      </c>
      <c r="S171" t="str">
        <f t="shared" si="11"/>
        <v>May</v>
      </c>
      <c r="T171" s="1">
        <f t="shared" si="12"/>
        <v>0.17000158342569982</v>
      </c>
      <c r="U171" t="str">
        <f t="shared" si="13"/>
        <v>Profit</v>
      </c>
      <c r="V171" t="str">
        <f t="shared" si="14"/>
        <v>Large Order</v>
      </c>
    </row>
    <row r="172" spans="1:22" x14ac:dyDescent="0.35">
      <c r="A172" t="s">
        <v>439</v>
      </c>
      <c r="B172" s="2">
        <v>45198</v>
      </c>
      <c r="C172" s="2">
        <v>45204</v>
      </c>
      <c r="D172" t="s">
        <v>415</v>
      </c>
      <c r="E172" t="s">
        <v>416</v>
      </c>
      <c r="F172" t="s">
        <v>48</v>
      </c>
      <c r="G172" t="s">
        <v>39</v>
      </c>
      <c r="H172" t="s">
        <v>40</v>
      </c>
      <c r="I172" t="s">
        <v>40</v>
      </c>
      <c r="J172" t="s">
        <v>179</v>
      </c>
      <c r="K172" t="s">
        <v>33</v>
      </c>
      <c r="L172" t="s">
        <v>88</v>
      </c>
      <c r="M172" t="s">
        <v>180</v>
      </c>
      <c r="N172" s="3">
        <v>810.79</v>
      </c>
      <c r="O172">
        <v>10</v>
      </c>
      <c r="P172" s="4">
        <v>0.1</v>
      </c>
      <c r="Q172" s="3">
        <v>137.83000000000001</v>
      </c>
      <c r="R172">
        <f t="shared" si="10"/>
        <v>2023</v>
      </c>
      <c r="S172" t="str">
        <f t="shared" si="11"/>
        <v>September</v>
      </c>
      <c r="T172" s="1">
        <f t="shared" si="12"/>
        <v>0.1699946965305443</v>
      </c>
      <c r="U172" t="str">
        <f t="shared" si="13"/>
        <v>Profit</v>
      </c>
      <c r="V172" t="str">
        <f t="shared" si="14"/>
        <v>Small Order</v>
      </c>
    </row>
    <row r="173" spans="1:22" x14ac:dyDescent="0.35">
      <c r="A173" t="s">
        <v>440</v>
      </c>
      <c r="B173" s="2">
        <v>45631</v>
      </c>
      <c r="C173" s="2">
        <v>45632</v>
      </c>
      <c r="D173" t="s">
        <v>165</v>
      </c>
      <c r="E173" t="s">
        <v>166</v>
      </c>
      <c r="F173" t="s">
        <v>31</v>
      </c>
      <c r="G173" t="s">
        <v>39</v>
      </c>
      <c r="H173" t="s">
        <v>40</v>
      </c>
      <c r="I173" t="s">
        <v>40</v>
      </c>
      <c r="J173" t="s">
        <v>152</v>
      </c>
      <c r="K173" t="s">
        <v>42</v>
      </c>
      <c r="L173" t="s">
        <v>73</v>
      </c>
      <c r="M173" t="s">
        <v>153</v>
      </c>
      <c r="N173" s="3">
        <v>590.91</v>
      </c>
      <c r="O173">
        <v>7</v>
      </c>
      <c r="P173" s="4">
        <v>0.2</v>
      </c>
      <c r="Q173" s="3">
        <v>53.18</v>
      </c>
      <c r="R173">
        <f t="shared" si="10"/>
        <v>2024</v>
      </c>
      <c r="S173" t="str">
        <f t="shared" si="11"/>
        <v>December</v>
      </c>
      <c r="T173" s="1">
        <f t="shared" si="12"/>
        <v>8.9996784620331352E-2</v>
      </c>
      <c r="U173" t="str">
        <f t="shared" si="13"/>
        <v>Profit</v>
      </c>
      <c r="V173" t="str">
        <f t="shared" si="14"/>
        <v>Small Order</v>
      </c>
    </row>
    <row r="174" spans="1:22" x14ac:dyDescent="0.35">
      <c r="A174" t="s">
        <v>441</v>
      </c>
      <c r="B174" s="2">
        <v>45000</v>
      </c>
      <c r="C174" s="2">
        <v>45001</v>
      </c>
      <c r="D174" t="s">
        <v>300</v>
      </c>
      <c r="E174" t="s">
        <v>301</v>
      </c>
      <c r="F174" t="s">
        <v>48</v>
      </c>
      <c r="G174" t="s">
        <v>49</v>
      </c>
      <c r="H174" t="s">
        <v>50</v>
      </c>
      <c r="I174" t="s">
        <v>50</v>
      </c>
      <c r="J174" t="s">
        <v>72</v>
      </c>
      <c r="K174" t="s">
        <v>42</v>
      </c>
      <c r="L174" t="s">
        <v>73</v>
      </c>
      <c r="M174" t="s">
        <v>74</v>
      </c>
      <c r="N174" s="3">
        <v>836.62</v>
      </c>
      <c r="O174">
        <v>2</v>
      </c>
      <c r="P174" s="4">
        <v>0</v>
      </c>
      <c r="Q174" s="3">
        <v>209.16</v>
      </c>
      <c r="R174">
        <f t="shared" si="10"/>
        <v>2023</v>
      </c>
      <c r="S174" t="str">
        <f t="shared" si="11"/>
        <v>March</v>
      </c>
      <c r="T174" s="1">
        <f t="shared" si="12"/>
        <v>0.25000597642896416</v>
      </c>
      <c r="U174" t="str">
        <f t="shared" si="13"/>
        <v>Profit</v>
      </c>
      <c r="V174" t="str">
        <f t="shared" si="14"/>
        <v>Small Order</v>
      </c>
    </row>
    <row r="175" spans="1:22" x14ac:dyDescent="0.35">
      <c r="A175" t="s">
        <v>442</v>
      </c>
      <c r="B175" s="2">
        <v>45247</v>
      </c>
      <c r="C175" s="2">
        <v>45254</v>
      </c>
      <c r="D175" t="s">
        <v>60</v>
      </c>
      <c r="E175" t="s">
        <v>61</v>
      </c>
      <c r="F175" t="s">
        <v>48</v>
      </c>
      <c r="G175" t="s">
        <v>21</v>
      </c>
      <c r="H175" t="s">
        <v>22</v>
      </c>
      <c r="I175" t="s">
        <v>23</v>
      </c>
      <c r="J175" t="s">
        <v>84</v>
      </c>
      <c r="K175" t="s">
        <v>33</v>
      </c>
      <c r="L175" t="s">
        <v>34</v>
      </c>
      <c r="M175" t="s">
        <v>85</v>
      </c>
      <c r="N175" s="3">
        <v>1224.93</v>
      </c>
      <c r="O175">
        <v>4</v>
      </c>
      <c r="P175" s="4">
        <v>0.3</v>
      </c>
      <c r="Q175" s="3">
        <v>12.25</v>
      </c>
      <c r="R175">
        <f t="shared" si="10"/>
        <v>2023</v>
      </c>
      <c r="S175" t="str">
        <f t="shared" si="11"/>
        <v>November</v>
      </c>
      <c r="T175" s="1">
        <f t="shared" si="12"/>
        <v>1.0000571461226355E-2</v>
      </c>
      <c r="U175" t="str">
        <f t="shared" si="13"/>
        <v>Profit</v>
      </c>
      <c r="V175" t="str">
        <f t="shared" si="14"/>
        <v>Large Order</v>
      </c>
    </row>
    <row r="176" spans="1:22" x14ac:dyDescent="0.35">
      <c r="A176" t="s">
        <v>443</v>
      </c>
      <c r="B176" s="2">
        <v>45300</v>
      </c>
      <c r="C176" s="2">
        <v>45303</v>
      </c>
      <c r="D176" t="s">
        <v>296</v>
      </c>
      <c r="E176" t="s">
        <v>297</v>
      </c>
      <c r="F176" t="s">
        <v>48</v>
      </c>
      <c r="G176" t="s">
        <v>49</v>
      </c>
      <c r="H176" t="s">
        <v>50</v>
      </c>
      <c r="I176" t="s">
        <v>50</v>
      </c>
      <c r="J176" t="s">
        <v>157</v>
      </c>
      <c r="K176" t="s">
        <v>42</v>
      </c>
      <c r="L176" t="s">
        <v>73</v>
      </c>
      <c r="M176" t="s">
        <v>158</v>
      </c>
      <c r="N176" s="3">
        <v>891.63</v>
      </c>
      <c r="O176">
        <v>1</v>
      </c>
      <c r="P176" s="4">
        <v>0.3</v>
      </c>
      <c r="Q176" s="3">
        <v>8.92</v>
      </c>
      <c r="R176">
        <f t="shared" si="10"/>
        <v>2024</v>
      </c>
      <c r="S176" t="str">
        <f t="shared" si="11"/>
        <v>January</v>
      </c>
      <c r="T176" s="1">
        <f t="shared" si="12"/>
        <v>1.0004149703352287E-2</v>
      </c>
      <c r="U176" t="str">
        <f t="shared" si="13"/>
        <v>Profit</v>
      </c>
      <c r="V176" t="str">
        <f t="shared" si="14"/>
        <v>Small Order</v>
      </c>
    </row>
    <row r="177" spans="1:22" x14ac:dyDescent="0.35">
      <c r="A177" t="s">
        <v>444</v>
      </c>
      <c r="B177" s="2">
        <v>45614</v>
      </c>
      <c r="C177" s="2">
        <v>45620</v>
      </c>
      <c r="D177" t="s">
        <v>259</v>
      </c>
      <c r="E177" t="s">
        <v>260</v>
      </c>
      <c r="F177" t="s">
        <v>20</v>
      </c>
      <c r="G177" t="s">
        <v>39</v>
      </c>
      <c r="H177" t="s">
        <v>40</v>
      </c>
      <c r="I177" t="s">
        <v>40</v>
      </c>
      <c r="J177" t="s">
        <v>251</v>
      </c>
      <c r="K177" t="s">
        <v>25</v>
      </c>
      <c r="L177" t="s">
        <v>171</v>
      </c>
      <c r="M177" t="s">
        <v>252</v>
      </c>
      <c r="N177" s="3">
        <v>426.42</v>
      </c>
      <c r="O177">
        <v>1</v>
      </c>
      <c r="P177" s="4">
        <v>0.05</v>
      </c>
      <c r="Q177" s="3">
        <v>89.55</v>
      </c>
      <c r="R177">
        <f t="shared" si="10"/>
        <v>2024</v>
      </c>
      <c r="S177" t="str">
        <f t="shared" si="11"/>
        <v>November</v>
      </c>
      <c r="T177" s="1">
        <f t="shared" si="12"/>
        <v>0.21000422119037568</v>
      </c>
      <c r="U177" t="str">
        <f t="shared" si="13"/>
        <v>Profit</v>
      </c>
      <c r="V177" t="str">
        <f t="shared" si="14"/>
        <v>Small Order</v>
      </c>
    </row>
    <row r="178" spans="1:22" x14ac:dyDescent="0.35">
      <c r="A178" t="s">
        <v>445</v>
      </c>
      <c r="B178" s="2">
        <v>45568</v>
      </c>
      <c r="C178" s="2">
        <v>45569</v>
      </c>
      <c r="D178" t="s">
        <v>217</v>
      </c>
      <c r="E178" t="s">
        <v>218</v>
      </c>
      <c r="F178" t="s">
        <v>48</v>
      </c>
      <c r="G178" t="s">
        <v>49</v>
      </c>
      <c r="H178" t="s">
        <v>50</v>
      </c>
      <c r="I178" t="s">
        <v>50</v>
      </c>
      <c r="J178" t="s">
        <v>189</v>
      </c>
      <c r="K178" t="s">
        <v>42</v>
      </c>
      <c r="L178" t="s">
        <v>43</v>
      </c>
      <c r="M178" t="s">
        <v>190</v>
      </c>
      <c r="N178" s="3">
        <v>1505.05</v>
      </c>
      <c r="O178">
        <v>8</v>
      </c>
      <c r="P178" s="4">
        <v>0.05</v>
      </c>
      <c r="Q178" s="3">
        <v>316.06</v>
      </c>
      <c r="R178">
        <f t="shared" si="10"/>
        <v>2024</v>
      </c>
      <c r="S178" t="str">
        <f t="shared" si="11"/>
        <v>October</v>
      </c>
      <c r="T178" s="1">
        <f t="shared" si="12"/>
        <v>0.20999966778512344</v>
      </c>
      <c r="U178" t="str">
        <f t="shared" si="13"/>
        <v>Profit</v>
      </c>
      <c r="V178" t="str">
        <f t="shared" si="14"/>
        <v>Large Order</v>
      </c>
    </row>
    <row r="179" spans="1:22" x14ac:dyDescent="0.35">
      <c r="A179" t="s">
        <v>446</v>
      </c>
      <c r="B179" s="2">
        <v>45335</v>
      </c>
      <c r="C179" s="2">
        <v>45341</v>
      </c>
      <c r="D179" t="s">
        <v>447</v>
      </c>
      <c r="E179" t="s">
        <v>448</v>
      </c>
      <c r="F179" t="s">
        <v>31</v>
      </c>
      <c r="G179" t="s">
        <v>39</v>
      </c>
      <c r="H179" t="s">
        <v>40</v>
      </c>
      <c r="I179" t="s">
        <v>40</v>
      </c>
      <c r="J179" t="s">
        <v>51</v>
      </c>
      <c r="K179" t="s">
        <v>33</v>
      </c>
      <c r="L179" t="s">
        <v>34</v>
      </c>
      <c r="M179" t="s">
        <v>52</v>
      </c>
      <c r="N179" s="3">
        <v>674.58</v>
      </c>
      <c r="O179">
        <v>10</v>
      </c>
      <c r="P179" s="4">
        <v>0</v>
      </c>
      <c r="Q179" s="3">
        <v>168.65</v>
      </c>
      <c r="R179">
        <f t="shared" si="10"/>
        <v>2024</v>
      </c>
      <c r="S179" t="str">
        <f t="shared" si="11"/>
        <v>February</v>
      </c>
      <c r="T179" s="1">
        <f t="shared" si="12"/>
        <v>0.25000741201933052</v>
      </c>
      <c r="U179" t="str">
        <f t="shared" si="13"/>
        <v>Profit</v>
      </c>
      <c r="V179" t="str">
        <f t="shared" si="14"/>
        <v>Small Order</v>
      </c>
    </row>
    <row r="180" spans="1:22" x14ac:dyDescent="0.35">
      <c r="A180" t="s">
        <v>449</v>
      </c>
      <c r="B180" s="2">
        <v>45319</v>
      </c>
      <c r="C180" s="2">
        <v>45326</v>
      </c>
      <c r="D180" t="s">
        <v>447</v>
      </c>
      <c r="E180" t="s">
        <v>448</v>
      </c>
      <c r="F180" t="s">
        <v>31</v>
      </c>
      <c r="G180" t="s">
        <v>49</v>
      </c>
      <c r="H180" t="s">
        <v>50</v>
      </c>
      <c r="I180" t="s">
        <v>50</v>
      </c>
      <c r="J180" t="s">
        <v>170</v>
      </c>
      <c r="K180" t="s">
        <v>25</v>
      </c>
      <c r="L180" t="s">
        <v>171</v>
      </c>
      <c r="M180" t="s">
        <v>172</v>
      </c>
      <c r="N180" s="3">
        <v>1365.61</v>
      </c>
      <c r="O180">
        <v>7</v>
      </c>
      <c r="P180" s="4">
        <v>0.2</v>
      </c>
      <c r="Q180" s="3">
        <v>122.9</v>
      </c>
      <c r="R180">
        <f t="shared" si="10"/>
        <v>2024</v>
      </c>
      <c r="S180" t="str">
        <f t="shared" si="11"/>
        <v>January</v>
      </c>
      <c r="T180" s="1">
        <f t="shared" si="12"/>
        <v>8.999641185990144E-2</v>
      </c>
      <c r="U180" t="str">
        <f t="shared" si="13"/>
        <v>Profit</v>
      </c>
      <c r="V180" t="str">
        <f t="shared" si="14"/>
        <v>Large Order</v>
      </c>
    </row>
    <row r="181" spans="1:22" x14ac:dyDescent="0.35">
      <c r="A181" t="s">
        <v>450</v>
      </c>
      <c r="B181" s="2">
        <v>45552</v>
      </c>
      <c r="C181" s="2">
        <v>45555</v>
      </c>
      <c r="D181" t="s">
        <v>354</v>
      </c>
      <c r="E181" t="s">
        <v>355</v>
      </c>
      <c r="F181" t="s">
        <v>20</v>
      </c>
      <c r="G181" t="s">
        <v>39</v>
      </c>
      <c r="H181" t="s">
        <v>40</v>
      </c>
      <c r="I181" t="s">
        <v>40</v>
      </c>
      <c r="J181" t="s">
        <v>170</v>
      </c>
      <c r="K181" t="s">
        <v>25</v>
      </c>
      <c r="L181" t="s">
        <v>171</v>
      </c>
      <c r="M181" t="s">
        <v>172</v>
      </c>
      <c r="N181" s="3">
        <v>1862.55</v>
      </c>
      <c r="O181">
        <v>4</v>
      </c>
      <c r="P181" s="4">
        <v>0.05</v>
      </c>
      <c r="Q181" s="3">
        <v>391.14</v>
      </c>
      <c r="R181">
        <f t="shared" si="10"/>
        <v>2024</v>
      </c>
      <c r="S181" t="str">
        <f t="shared" si="11"/>
        <v>September</v>
      </c>
      <c r="T181" s="1">
        <f t="shared" si="12"/>
        <v>0.21000241604252234</v>
      </c>
      <c r="U181" t="str">
        <f t="shared" si="13"/>
        <v>Profit</v>
      </c>
      <c r="V181" t="str">
        <f t="shared" si="14"/>
        <v>Large Order</v>
      </c>
    </row>
    <row r="182" spans="1:22" x14ac:dyDescent="0.35">
      <c r="A182" t="s">
        <v>451</v>
      </c>
      <c r="B182" s="2">
        <v>45535</v>
      </c>
      <c r="C182" s="2">
        <v>45539</v>
      </c>
      <c r="D182" t="s">
        <v>347</v>
      </c>
      <c r="E182" t="s">
        <v>348</v>
      </c>
      <c r="F182" t="s">
        <v>31</v>
      </c>
      <c r="G182" t="s">
        <v>21</v>
      </c>
      <c r="H182" t="s">
        <v>22</v>
      </c>
      <c r="I182" t="s">
        <v>23</v>
      </c>
      <c r="J182" t="s">
        <v>141</v>
      </c>
      <c r="K182" t="s">
        <v>33</v>
      </c>
      <c r="L182" t="s">
        <v>88</v>
      </c>
      <c r="M182" t="s">
        <v>142</v>
      </c>
      <c r="N182" s="3">
        <v>1346.57</v>
      </c>
      <c r="O182">
        <v>3</v>
      </c>
      <c r="P182" s="4">
        <v>0.1</v>
      </c>
      <c r="Q182" s="3">
        <v>228.92</v>
      </c>
      <c r="R182">
        <f t="shared" si="10"/>
        <v>2024</v>
      </c>
      <c r="S182" t="str">
        <f t="shared" si="11"/>
        <v>August</v>
      </c>
      <c r="T182" s="1">
        <f t="shared" si="12"/>
        <v>0.17000230214545103</v>
      </c>
      <c r="U182" t="str">
        <f t="shared" si="13"/>
        <v>Profit</v>
      </c>
      <c r="V182" t="str">
        <f t="shared" si="14"/>
        <v>Large Order</v>
      </c>
    </row>
    <row r="183" spans="1:22" x14ac:dyDescent="0.35">
      <c r="A183" t="s">
        <v>452</v>
      </c>
      <c r="B183" s="2">
        <v>45264</v>
      </c>
      <c r="C183" s="2">
        <v>45266</v>
      </c>
      <c r="D183" t="s">
        <v>293</v>
      </c>
      <c r="E183" t="s">
        <v>294</v>
      </c>
      <c r="F183" t="s">
        <v>20</v>
      </c>
      <c r="G183" t="s">
        <v>49</v>
      </c>
      <c r="H183" t="s">
        <v>50</v>
      </c>
      <c r="I183" t="s">
        <v>50</v>
      </c>
      <c r="J183" t="s">
        <v>179</v>
      </c>
      <c r="K183" t="s">
        <v>33</v>
      </c>
      <c r="L183" t="s">
        <v>88</v>
      </c>
      <c r="M183" t="s">
        <v>180</v>
      </c>
      <c r="N183" s="3">
        <v>1316.81</v>
      </c>
      <c r="O183">
        <v>4</v>
      </c>
      <c r="P183" s="4">
        <v>0.2</v>
      </c>
      <c r="Q183" s="3">
        <v>118.51</v>
      </c>
      <c r="R183">
        <f t="shared" si="10"/>
        <v>2023</v>
      </c>
      <c r="S183" t="str">
        <f t="shared" si="11"/>
        <v>December</v>
      </c>
      <c r="T183" s="1">
        <f t="shared" si="12"/>
        <v>8.9997797708097613E-2</v>
      </c>
      <c r="U183" t="str">
        <f t="shared" si="13"/>
        <v>Profit</v>
      </c>
      <c r="V183" t="str">
        <f t="shared" si="14"/>
        <v>Large Order</v>
      </c>
    </row>
    <row r="184" spans="1:22" x14ac:dyDescent="0.35">
      <c r="A184" t="s">
        <v>453</v>
      </c>
      <c r="B184" s="2">
        <v>45491</v>
      </c>
      <c r="C184" s="2">
        <v>45493</v>
      </c>
      <c r="D184" t="s">
        <v>123</v>
      </c>
      <c r="E184" t="s">
        <v>124</v>
      </c>
      <c r="F184" t="s">
        <v>48</v>
      </c>
      <c r="G184" t="s">
        <v>49</v>
      </c>
      <c r="H184" t="s">
        <v>50</v>
      </c>
      <c r="I184" t="s">
        <v>50</v>
      </c>
      <c r="J184" t="s">
        <v>302</v>
      </c>
      <c r="K184" t="s">
        <v>33</v>
      </c>
      <c r="L184" t="s">
        <v>34</v>
      </c>
      <c r="M184" t="s">
        <v>303</v>
      </c>
      <c r="N184" s="3">
        <v>409.79</v>
      </c>
      <c r="O184">
        <v>9</v>
      </c>
      <c r="P184" s="4">
        <v>0</v>
      </c>
      <c r="Q184" s="3">
        <v>102.45</v>
      </c>
      <c r="R184">
        <f t="shared" si="10"/>
        <v>2024</v>
      </c>
      <c r="S184" t="str">
        <f t="shared" si="11"/>
        <v>July</v>
      </c>
      <c r="T184" s="1">
        <f t="shared" si="12"/>
        <v>0.25000610068571705</v>
      </c>
      <c r="U184" t="str">
        <f t="shared" si="13"/>
        <v>Profit</v>
      </c>
      <c r="V184" t="str">
        <f t="shared" si="14"/>
        <v>Small Order</v>
      </c>
    </row>
    <row r="185" spans="1:22" x14ac:dyDescent="0.35">
      <c r="A185" t="s">
        <v>454</v>
      </c>
      <c r="B185" s="2">
        <v>45181</v>
      </c>
      <c r="C185" s="2">
        <v>45186</v>
      </c>
      <c r="D185" t="s">
        <v>278</v>
      </c>
      <c r="E185" t="s">
        <v>279</v>
      </c>
      <c r="F185" t="s">
        <v>20</v>
      </c>
      <c r="G185" t="s">
        <v>78</v>
      </c>
      <c r="H185" t="s">
        <v>79</v>
      </c>
      <c r="I185" t="s">
        <v>80</v>
      </c>
      <c r="J185" t="s">
        <v>152</v>
      </c>
      <c r="K185" t="s">
        <v>42</v>
      </c>
      <c r="L185" t="s">
        <v>73</v>
      </c>
      <c r="M185" t="s">
        <v>153</v>
      </c>
      <c r="N185" s="3">
        <v>325.05</v>
      </c>
      <c r="O185">
        <v>3</v>
      </c>
      <c r="P185" s="4">
        <v>0.1</v>
      </c>
      <c r="Q185" s="3">
        <v>55.26</v>
      </c>
      <c r="R185">
        <f t="shared" si="10"/>
        <v>2023</v>
      </c>
      <c r="S185" t="str">
        <f t="shared" si="11"/>
        <v>September</v>
      </c>
      <c r="T185" s="1">
        <f t="shared" si="12"/>
        <v>0.17000461467466543</v>
      </c>
      <c r="U185" t="str">
        <f t="shared" si="13"/>
        <v>Profit</v>
      </c>
      <c r="V185" t="str">
        <f t="shared" si="14"/>
        <v>Small Order</v>
      </c>
    </row>
    <row r="186" spans="1:22" x14ac:dyDescent="0.35">
      <c r="A186" t="s">
        <v>455</v>
      </c>
      <c r="B186" s="2">
        <v>45582</v>
      </c>
      <c r="C186" s="2">
        <v>45589</v>
      </c>
      <c r="D186" t="s">
        <v>456</v>
      </c>
      <c r="E186" t="s">
        <v>457</v>
      </c>
      <c r="F186" t="s">
        <v>20</v>
      </c>
      <c r="G186" t="s">
        <v>21</v>
      </c>
      <c r="H186" t="s">
        <v>22</v>
      </c>
      <c r="I186" t="s">
        <v>23</v>
      </c>
      <c r="J186" t="s">
        <v>104</v>
      </c>
      <c r="K186" t="s">
        <v>42</v>
      </c>
      <c r="L186" t="s">
        <v>73</v>
      </c>
      <c r="M186" t="s">
        <v>105</v>
      </c>
      <c r="N186" s="3">
        <v>144.94999999999999</v>
      </c>
      <c r="O186">
        <v>2</v>
      </c>
      <c r="P186" s="4">
        <v>0.3</v>
      </c>
      <c r="Q186" s="3">
        <v>1.45</v>
      </c>
      <c r="R186">
        <f t="shared" si="10"/>
        <v>2024</v>
      </c>
      <c r="S186" t="str">
        <f t="shared" si="11"/>
        <v>October</v>
      </c>
      <c r="T186" s="1">
        <f t="shared" si="12"/>
        <v>1.0003449465332874E-2</v>
      </c>
      <c r="U186" t="str">
        <f t="shared" si="13"/>
        <v>Profit</v>
      </c>
      <c r="V186" t="str">
        <f t="shared" si="14"/>
        <v>Small Order</v>
      </c>
    </row>
    <row r="187" spans="1:22" x14ac:dyDescent="0.35">
      <c r="A187" t="s">
        <v>458</v>
      </c>
      <c r="B187" s="2">
        <v>45211</v>
      </c>
      <c r="C187" s="2">
        <v>45214</v>
      </c>
      <c r="D187" t="s">
        <v>220</v>
      </c>
      <c r="E187" t="s">
        <v>221</v>
      </c>
      <c r="F187" t="s">
        <v>20</v>
      </c>
      <c r="G187" t="s">
        <v>21</v>
      </c>
      <c r="H187" t="s">
        <v>22</v>
      </c>
      <c r="I187" t="s">
        <v>23</v>
      </c>
      <c r="J187" t="s">
        <v>162</v>
      </c>
      <c r="K187" t="s">
        <v>42</v>
      </c>
      <c r="L187" t="s">
        <v>73</v>
      </c>
      <c r="M187" t="s">
        <v>163</v>
      </c>
      <c r="N187" s="3">
        <v>1705.39</v>
      </c>
      <c r="O187">
        <v>2</v>
      </c>
      <c r="P187" s="4">
        <v>0.3</v>
      </c>
      <c r="Q187" s="3">
        <v>17.05</v>
      </c>
      <c r="R187">
        <f t="shared" si="10"/>
        <v>2023</v>
      </c>
      <c r="S187" t="str">
        <f t="shared" si="11"/>
        <v>October</v>
      </c>
      <c r="T187" s="1">
        <f t="shared" si="12"/>
        <v>9.9977131330663358E-3</v>
      </c>
      <c r="U187" t="str">
        <f t="shared" si="13"/>
        <v>Profit</v>
      </c>
      <c r="V187" t="str">
        <f t="shared" si="14"/>
        <v>Large Order</v>
      </c>
    </row>
    <row r="188" spans="1:22" x14ac:dyDescent="0.35">
      <c r="A188" t="s">
        <v>459</v>
      </c>
      <c r="B188" s="2">
        <v>45605</v>
      </c>
      <c r="C188" s="2">
        <v>45607</v>
      </c>
      <c r="D188" t="s">
        <v>376</v>
      </c>
      <c r="E188" t="s">
        <v>377</v>
      </c>
      <c r="F188" t="s">
        <v>20</v>
      </c>
      <c r="G188" t="s">
        <v>49</v>
      </c>
      <c r="H188" t="s">
        <v>50</v>
      </c>
      <c r="I188" t="s">
        <v>50</v>
      </c>
      <c r="J188" t="s">
        <v>232</v>
      </c>
      <c r="K188" t="s">
        <v>33</v>
      </c>
      <c r="L188" t="s">
        <v>34</v>
      </c>
      <c r="M188" t="s">
        <v>233</v>
      </c>
      <c r="N188" s="3">
        <v>1611.08</v>
      </c>
      <c r="O188">
        <v>4</v>
      </c>
      <c r="P188" s="4">
        <v>0.05</v>
      </c>
      <c r="Q188" s="3">
        <v>338.33</v>
      </c>
      <c r="R188">
        <f t="shared" si="10"/>
        <v>2024</v>
      </c>
      <c r="S188" t="str">
        <f t="shared" si="11"/>
        <v>November</v>
      </c>
      <c r="T188" s="1">
        <f t="shared" si="12"/>
        <v>0.21000198624525163</v>
      </c>
      <c r="U188" t="str">
        <f t="shared" si="13"/>
        <v>Profit</v>
      </c>
      <c r="V188" t="str">
        <f t="shared" si="14"/>
        <v>Large Order</v>
      </c>
    </row>
    <row r="189" spans="1:22" x14ac:dyDescent="0.35">
      <c r="A189" t="s">
        <v>460</v>
      </c>
      <c r="B189" s="2">
        <v>45637</v>
      </c>
      <c r="C189" s="2">
        <v>45638</v>
      </c>
      <c r="D189" t="s">
        <v>210</v>
      </c>
      <c r="E189" t="s">
        <v>211</v>
      </c>
      <c r="F189" t="s">
        <v>20</v>
      </c>
      <c r="G189" t="s">
        <v>21</v>
      </c>
      <c r="H189" t="s">
        <v>22</v>
      </c>
      <c r="I189" t="s">
        <v>23</v>
      </c>
      <c r="J189" t="s">
        <v>134</v>
      </c>
      <c r="K189" t="s">
        <v>42</v>
      </c>
      <c r="L189" t="s">
        <v>43</v>
      </c>
      <c r="M189" t="s">
        <v>135</v>
      </c>
      <c r="N189" s="3">
        <v>338.16</v>
      </c>
      <c r="O189">
        <v>2</v>
      </c>
      <c r="P189" s="4">
        <v>0.3</v>
      </c>
      <c r="Q189" s="3">
        <v>3.38</v>
      </c>
      <c r="R189">
        <f t="shared" si="10"/>
        <v>2024</v>
      </c>
      <c r="S189" t="str">
        <f t="shared" si="11"/>
        <v>December</v>
      </c>
      <c r="T189" s="1">
        <f t="shared" si="12"/>
        <v>9.9952685119470055E-3</v>
      </c>
      <c r="U189" t="str">
        <f t="shared" si="13"/>
        <v>Profit</v>
      </c>
      <c r="V189" t="str">
        <f t="shared" si="14"/>
        <v>Small Order</v>
      </c>
    </row>
    <row r="190" spans="1:22" x14ac:dyDescent="0.35">
      <c r="A190" t="s">
        <v>461</v>
      </c>
      <c r="B190" s="2">
        <v>45030</v>
      </c>
      <c r="C190" s="2">
        <v>45031</v>
      </c>
      <c r="D190" t="s">
        <v>96</v>
      </c>
      <c r="E190" t="s">
        <v>97</v>
      </c>
      <c r="F190" t="s">
        <v>20</v>
      </c>
      <c r="G190" t="s">
        <v>49</v>
      </c>
      <c r="H190" t="s">
        <v>50</v>
      </c>
      <c r="I190" t="s">
        <v>50</v>
      </c>
      <c r="J190" t="s">
        <v>176</v>
      </c>
      <c r="K190" t="s">
        <v>25</v>
      </c>
      <c r="L190" t="s">
        <v>171</v>
      </c>
      <c r="M190" t="s">
        <v>177</v>
      </c>
      <c r="N190" s="3">
        <v>1658.28</v>
      </c>
      <c r="O190">
        <v>7</v>
      </c>
      <c r="P190" s="4">
        <v>0.05</v>
      </c>
      <c r="Q190" s="3">
        <v>348.24</v>
      </c>
      <c r="R190">
        <f t="shared" si="10"/>
        <v>2023</v>
      </c>
      <c r="S190" t="str">
        <f t="shared" si="11"/>
        <v>April</v>
      </c>
      <c r="T190" s="1">
        <f t="shared" si="12"/>
        <v>0.21000072364136335</v>
      </c>
      <c r="U190" t="str">
        <f t="shared" si="13"/>
        <v>Profit</v>
      </c>
      <c r="V190" t="str">
        <f t="shared" si="14"/>
        <v>Large Order</v>
      </c>
    </row>
    <row r="191" spans="1:22" x14ac:dyDescent="0.35">
      <c r="A191" t="s">
        <v>462</v>
      </c>
      <c r="B191" s="2">
        <v>45560</v>
      </c>
      <c r="C191" s="2">
        <v>45567</v>
      </c>
      <c r="D191" t="s">
        <v>425</v>
      </c>
      <c r="E191" t="s">
        <v>426</v>
      </c>
      <c r="F191" t="s">
        <v>31</v>
      </c>
      <c r="G191" t="s">
        <v>39</v>
      </c>
      <c r="H191" t="s">
        <v>40</v>
      </c>
      <c r="I191" t="s">
        <v>40</v>
      </c>
      <c r="J191" t="s">
        <v>189</v>
      </c>
      <c r="K191" t="s">
        <v>42</v>
      </c>
      <c r="L191" t="s">
        <v>43</v>
      </c>
      <c r="M191" t="s">
        <v>190</v>
      </c>
      <c r="N191" s="3">
        <v>1548.17</v>
      </c>
      <c r="O191">
        <v>3</v>
      </c>
      <c r="P191" s="4">
        <v>0.1</v>
      </c>
      <c r="Q191" s="3">
        <v>263.19</v>
      </c>
      <c r="R191">
        <f t="shared" si="10"/>
        <v>2024</v>
      </c>
      <c r="S191" t="str">
        <f t="shared" si="11"/>
        <v>September</v>
      </c>
      <c r="T191" s="1">
        <f t="shared" si="12"/>
        <v>0.17000071051628696</v>
      </c>
      <c r="U191" t="str">
        <f t="shared" si="13"/>
        <v>Profit</v>
      </c>
      <c r="V191" t="str">
        <f t="shared" si="14"/>
        <v>Large Order</v>
      </c>
    </row>
    <row r="192" spans="1:22" x14ac:dyDescent="0.35">
      <c r="A192" t="s">
        <v>463</v>
      </c>
      <c r="B192" s="2">
        <v>45476</v>
      </c>
      <c r="C192" s="2">
        <v>45477</v>
      </c>
      <c r="D192" t="s">
        <v>296</v>
      </c>
      <c r="E192" t="s">
        <v>297</v>
      </c>
      <c r="F192" t="s">
        <v>48</v>
      </c>
      <c r="G192" t="s">
        <v>78</v>
      </c>
      <c r="H192" t="s">
        <v>79</v>
      </c>
      <c r="I192" t="s">
        <v>80</v>
      </c>
      <c r="J192" t="s">
        <v>134</v>
      </c>
      <c r="K192" t="s">
        <v>42</v>
      </c>
      <c r="L192" t="s">
        <v>43</v>
      </c>
      <c r="M192" t="s">
        <v>135</v>
      </c>
      <c r="N192" s="3">
        <v>1710.21</v>
      </c>
      <c r="O192">
        <v>6</v>
      </c>
      <c r="P192" s="4">
        <v>0.05</v>
      </c>
      <c r="Q192" s="3">
        <v>359.14</v>
      </c>
      <c r="R192">
        <f t="shared" si="10"/>
        <v>2024</v>
      </c>
      <c r="S192" t="str">
        <f t="shared" si="11"/>
        <v>July</v>
      </c>
      <c r="T192" s="1">
        <f t="shared" si="12"/>
        <v>0.20999760263359468</v>
      </c>
      <c r="U192" t="str">
        <f t="shared" si="13"/>
        <v>Profit</v>
      </c>
      <c r="V192" t="str">
        <f t="shared" si="14"/>
        <v>Large Order</v>
      </c>
    </row>
    <row r="193" spans="1:22" x14ac:dyDescent="0.35">
      <c r="A193" t="s">
        <v>464</v>
      </c>
      <c r="B193" s="2">
        <v>45266</v>
      </c>
      <c r="C193" s="2">
        <v>45272</v>
      </c>
      <c r="D193" t="s">
        <v>65</v>
      </c>
      <c r="E193" t="s">
        <v>66</v>
      </c>
      <c r="F193" t="s">
        <v>31</v>
      </c>
      <c r="G193" t="s">
        <v>49</v>
      </c>
      <c r="H193" t="s">
        <v>50</v>
      </c>
      <c r="I193" t="s">
        <v>50</v>
      </c>
      <c r="J193" t="s">
        <v>41</v>
      </c>
      <c r="K193" t="s">
        <v>42</v>
      </c>
      <c r="L193" t="s">
        <v>43</v>
      </c>
      <c r="M193" t="s">
        <v>44</v>
      </c>
      <c r="N193" s="3">
        <v>207.36</v>
      </c>
      <c r="O193">
        <v>2</v>
      </c>
      <c r="P193" s="4">
        <v>0</v>
      </c>
      <c r="Q193" s="3">
        <v>51.84</v>
      </c>
      <c r="R193">
        <f t="shared" si="10"/>
        <v>2023</v>
      </c>
      <c r="S193" t="str">
        <f t="shared" si="11"/>
        <v>December</v>
      </c>
      <c r="T193" s="1">
        <f t="shared" si="12"/>
        <v>0.25</v>
      </c>
      <c r="U193" t="str">
        <f t="shared" si="13"/>
        <v>Profit</v>
      </c>
      <c r="V193" t="str">
        <f t="shared" si="14"/>
        <v>Small Order</v>
      </c>
    </row>
    <row r="194" spans="1:22" x14ac:dyDescent="0.35">
      <c r="A194" t="s">
        <v>465</v>
      </c>
      <c r="B194" s="2">
        <v>45435</v>
      </c>
      <c r="C194" s="2">
        <v>45440</v>
      </c>
      <c r="D194" t="s">
        <v>373</v>
      </c>
      <c r="E194" t="s">
        <v>374</v>
      </c>
      <c r="F194" t="s">
        <v>48</v>
      </c>
      <c r="G194" t="s">
        <v>49</v>
      </c>
      <c r="H194" t="s">
        <v>50</v>
      </c>
      <c r="I194" t="s">
        <v>50</v>
      </c>
      <c r="J194" t="s">
        <v>134</v>
      </c>
      <c r="K194" t="s">
        <v>42</v>
      </c>
      <c r="L194" t="s">
        <v>43</v>
      </c>
      <c r="M194" t="s">
        <v>135</v>
      </c>
      <c r="N194" s="3">
        <v>905.14</v>
      </c>
      <c r="O194">
        <v>10</v>
      </c>
      <c r="P194" s="4">
        <v>0.1</v>
      </c>
      <c r="Q194" s="3">
        <v>153.87</v>
      </c>
      <c r="R194">
        <f t="shared" ref="R194:R257" si="15">YEAR(B194)</f>
        <v>2024</v>
      </c>
      <c r="S194" t="str">
        <f t="shared" ref="S194:S257" si="16">TEXT(B194,"mmmm")</f>
        <v>May</v>
      </c>
      <c r="T194" s="1">
        <f t="shared" ref="T194:T257" si="17">Q194/N194</f>
        <v>0.16999580175442475</v>
      </c>
      <c r="U194" t="str">
        <f t="shared" ref="U194:U257" si="18">IF(Q194&gt;0,"Profit","Loss")</f>
        <v>Profit</v>
      </c>
      <c r="V194" t="str">
        <f t="shared" ref="V194:V257" si="19">IF(N194&gt;1000,"Large Order","Small Order")</f>
        <v>Small Order</v>
      </c>
    </row>
    <row r="195" spans="1:22" x14ac:dyDescent="0.35">
      <c r="A195" t="s">
        <v>466</v>
      </c>
      <c r="B195" s="2">
        <v>45225</v>
      </c>
      <c r="C195" s="2">
        <v>45229</v>
      </c>
      <c r="D195" t="s">
        <v>262</v>
      </c>
      <c r="E195" t="s">
        <v>263</v>
      </c>
      <c r="F195" t="s">
        <v>31</v>
      </c>
      <c r="G195" t="s">
        <v>21</v>
      </c>
      <c r="H195" t="s">
        <v>22</v>
      </c>
      <c r="I195" t="s">
        <v>23</v>
      </c>
      <c r="J195" t="s">
        <v>391</v>
      </c>
      <c r="K195" t="s">
        <v>33</v>
      </c>
      <c r="L195" t="s">
        <v>88</v>
      </c>
      <c r="M195" t="s">
        <v>392</v>
      </c>
      <c r="N195" s="3">
        <v>270.33999999999997</v>
      </c>
      <c r="O195">
        <v>2</v>
      </c>
      <c r="P195" s="4">
        <v>0.05</v>
      </c>
      <c r="Q195" s="3">
        <v>56.77</v>
      </c>
      <c r="R195">
        <f t="shared" si="15"/>
        <v>2023</v>
      </c>
      <c r="S195" t="str">
        <f t="shared" si="16"/>
        <v>October</v>
      </c>
      <c r="T195" s="1">
        <f t="shared" si="17"/>
        <v>0.20999482133609532</v>
      </c>
      <c r="U195" t="str">
        <f t="shared" si="18"/>
        <v>Profit</v>
      </c>
      <c r="V195" t="str">
        <f t="shared" si="19"/>
        <v>Small Order</v>
      </c>
    </row>
    <row r="196" spans="1:22" x14ac:dyDescent="0.35">
      <c r="A196" t="s">
        <v>467</v>
      </c>
      <c r="B196" s="2">
        <v>45502</v>
      </c>
      <c r="C196" s="2">
        <v>45505</v>
      </c>
      <c r="D196" t="s">
        <v>326</v>
      </c>
      <c r="E196" t="s">
        <v>327</v>
      </c>
      <c r="F196" t="s">
        <v>20</v>
      </c>
      <c r="G196" t="s">
        <v>39</v>
      </c>
      <c r="H196" t="s">
        <v>40</v>
      </c>
      <c r="I196" t="s">
        <v>40</v>
      </c>
      <c r="J196" t="s">
        <v>87</v>
      </c>
      <c r="K196" t="s">
        <v>33</v>
      </c>
      <c r="L196" t="s">
        <v>88</v>
      </c>
      <c r="M196" t="s">
        <v>89</v>
      </c>
      <c r="N196" s="3">
        <v>287.25</v>
      </c>
      <c r="O196">
        <v>1</v>
      </c>
      <c r="P196" s="4">
        <v>0.05</v>
      </c>
      <c r="Q196" s="3">
        <v>60.32</v>
      </c>
      <c r="R196">
        <f t="shared" si="15"/>
        <v>2024</v>
      </c>
      <c r="S196" t="str">
        <f t="shared" si="16"/>
        <v>July</v>
      </c>
      <c r="T196" s="1">
        <f t="shared" si="17"/>
        <v>0.20999129677980852</v>
      </c>
      <c r="U196" t="str">
        <f t="shared" si="18"/>
        <v>Profit</v>
      </c>
      <c r="V196" t="str">
        <f t="shared" si="19"/>
        <v>Small Order</v>
      </c>
    </row>
    <row r="197" spans="1:22" x14ac:dyDescent="0.35">
      <c r="A197" t="s">
        <v>468</v>
      </c>
      <c r="B197" s="2">
        <v>45351</v>
      </c>
      <c r="C197" s="2">
        <v>45352</v>
      </c>
      <c r="D197" t="s">
        <v>376</v>
      </c>
      <c r="E197" t="s">
        <v>377</v>
      </c>
      <c r="F197" t="s">
        <v>20</v>
      </c>
      <c r="G197" t="s">
        <v>49</v>
      </c>
      <c r="H197" t="s">
        <v>50</v>
      </c>
      <c r="I197" t="s">
        <v>50</v>
      </c>
      <c r="J197" t="s">
        <v>176</v>
      </c>
      <c r="K197" t="s">
        <v>25</v>
      </c>
      <c r="L197" t="s">
        <v>171</v>
      </c>
      <c r="M197" t="s">
        <v>177</v>
      </c>
      <c r="N197" s="3">
        <v>1576.69</v>
      </c>
      <c r="O197">
        <v>4</v>
      </c>
      <c r="P197" s="4">
        <v>0.2</v>
      </c>
      <c r="Q197" s="3">
        <v>141.9</v>
      </c>
      <c r="R197">
        <f t="shared" si="15"/>
        <v>2024</v>
      </c>
      <c r="S197" t="str">
        <f t="shared" si="16"/>
        <v>February</v>
      </c>
      <c r="T197" s="1">
        <f t="shared" si="17"/>
        <v>8.9998668095820994E-2</v>
      </c>
      <c r="U197" t="str">
        <f t="shared" si="18"/>
        <v>Profit</v>
      </c>
      <c r="V197" t="str">
        <f t="shared" si="19"/>
        <v>Large Order</v>
      </c>
    </row>
    <row r="198" spans="1:22" x14ac:dyDescent="0.35">
      <c r="A198" t="s">
        <v>469</v>
      </c>
      <c r="B198" s="2">
        <v>45452</v>
      </c>
      <c r="C198" s="2">
        <v>45457</v>
      </c>
      <c r="D198" t="s">
        <v>281</v>
      </c>
      <c r="E198" t="s">
        <v>282</v>
      </c>
      <c r="F198" t="s">
        <v>20</v>
      </c>
      <c r="G198" t="s">
        <v>21</v>
      </c>
      <c r="H198" t="s">
        <v>22</v>
      </c>
      <c r="I198" t="s">
        <v>23</v>
      </c>
      <c r="J198" t="s">
        <v>104</v>
      </c>
      <c r="K198" t="s">
        <v>42</v>
      </c>
      <c r="L198" t="s">
        <v>73</v>
      </c>
      <c r="M198" t="s">
        <v>105</v>
      </c>
      <c r="N198" s="3">
        <v>278.52</v>
      </c>
      <c r="O198">
        <v>9</v>
      </c>
      <c r="P198" s="4">
        <v>0.2</v>
      </c>
      <c r="Q198" s="3">
        <v>25.07</v>
      </c>
      <c r="R198">
        <f t="shared" si="15"/>
        <v>2024</v>
      </c>
      <c r="S198" t="str">
        <f t="shared" si="16"/>
        <v>June</v>
      </c>
      <c r="T198" s="1">
        <f t="shared" si="17"/>
        <v>9.0011489300588832E-2</v>
      </c>
      <c r="U198" t="str">
        <f t="shared" si="18"/>
        <v>Profit</v>
      </c>
      <c r="V198" t="str">
        <f t="shared" si="19"/>
        <v>Small Order</v>
      </c>
    </row>
    <row r="199" spans="1:22" x14ac:dyDescent="0.35">
      <c r="A199" t="s">
        <v>470</v>
      </c>
      <c r="B199" s="2">
        <v>45576</v>
      </c>
      <c r="C199" s="2">
        <v>45581</v>
      </c>
      <c r="D199" t="s">
        <v>185</v>
      </c>
      <c r="E199" t="s">
        <v>186</v>
      </c>
      <c r="F199" t="s">
        <v>31</v>
      </c>
      <c r="G199" t="s">
        <v>49</v>
      </c>
      <c r="H199" t="s">
        <v>50</v>
      </c>
      <c r="I199" t="s">
        <v>50</v>
      </c>
      <c r="J199" t="s">
        <v>41</v>
      </c>
      <c r="K199" t="s">
        <v>42</v>
      </c>
      <c r="L199" t="s">
        <v>43</v>
      </c>
      <c r="M199" t="s">
        <v>44</v>
      </c>
      <c r="N199" s="3">
        <v>1811.06</v>
      </c>
      <c r="O199">
        <v>3</v>
      </c>
      <c r="P199" s="4">
        <v>0.3</v>
      </c>
      <c r="Q199" s="3">
        <v>18.11</v>
      </c>
      <c r="R199">
        <f t="shared" si="15"/>
        <v>2024</v>
      </c>
      <c r="S199" t="str">
        <f t="shared" si="16"/>
        <v>October</v>
      </c>
      <c r="T199" s="1">
        <f t="shared" si="17"/>
        <v>9.9996687023069363E-3</v>
      </c>
      <c r="U199" t="str">
        <f t="shared" si="18"/>
        <v>Profit</v>
      </c>
      <c r="V199" t="str">
        <f t="shared" si="19"/>
        <v>Large Order</v>
      </c>
    </row>
    <row r="200" spans="1:22" x14ac:dyDescent="0.35">
      <c r="A200" t="s">
        <v>471</v>
      </c>
      <c r="B200" s="2">
        <v>45365</v>
      </c>
      <c r="C200" s="2">
        <v>45372</v>
      </c>
      <c r="D200" t="s">
        <v>354</v>
      </c>
      <c r="E200" t="s">
        <v>355</v>
      </c>
      <c r="F200" t="s">
        <v>20</v>
      </c>
      <c r="G200" t="s">
        <v>78</v>
      </c>
      <c r="H200" t="s">
        <v>79</v>
      </c>
      <c r="I200" t="s">
        <v>80</v>
      </c>
      <c r="J200" t="s">
        <v>32</v>
      </c>
      <c r="K200" t="s">
        <v>33</v>
      </c>
      <c r="L200" t="s">
        <v>34</v>
      </c>
      <c r="M200" t="s">
        <v>35</v>
      </c>
      <c r="N200" s="3">
        <v>1835.04</v>
      </c>
      <c r="O200">
        <v>6</v>
      </c>
      <c r="P200" s="4">
        <v>0.3</v>
      </c>
      <c r="Q200" s="3">
        <v>18.350000000000001</v>
      </c>
      <c r="R200">
        <f t="shared" si="15"/>
        <v>2024</v>
      </c>
      <c r="S200" t="str">
        <f t="shared" si="16"/>
        <v>March</v>
      </c>
      <c r="T200" s="1">
        <f t="shared" si="17"/>
        <v>9.999782021100358E-3</v>
      </c>
      <c r="U200" t="str">
        <f t="shared" si="18"/>
        <v>Profit</v>
      </c>
      <c r="V200" t="str">
        <f t="shared" si="19"/>
        <v>Large Order</v>
      </c>
    </row>
    <row r="201" spans="1:22" x14ac:dyDescent="0.35">
      <c r="A201" t="s">
        <v>472</v>
      </c>
      <c r="B201" s="2">
        <v>44948</v>
      </c>
      <c r="C201" s="2">
        <v>44950</v>
      </c>
      <c r="D201" t="s">
        <v>370</v>
      </c>
      <c r="E201" t="s">
        <v>371</v>
      </c>
      <c r="F201" t="s">
        <v>48</v>
      </c>
      <c r="G201" t="s">
        <v>21</v>
      </c>
      <c r="H201" t="s">
        <v>22</v>
      </c>
      <c r="I201" t="s">
        <v>23</v>
      </c>
      <c r="J201" t="s">
        <v>176</v>
      </c>
      <c r="K201" t="s">
        <v>25</v>
      </c>
      <c r="L201" t="s">
        <v>171</v>
      </c>
      <c r="M201" t="s">
        <v>177</v>
      </c>
      <c r="N201" s="3">
        <v>1942.25</v>
      </c>
      <c r="O201">
        <v>9</v>
      </c>
      <c r="P201" s="4">
        <v>0.2</v>
      </c>
      <c r="Q201" s="3">
        <v>174.8</v>
      </c>
      <c r="R201">
        <f t="shared" si="15"/>
        <v>2023</v>
      </c>
      <c r="S201" t="str">
        <f t="shared" si="16"/>
        <v>January</v>
      </c>
      <c r="T201" s="1">
        <f t="shared" si="17"/>
        <v>8.9998712833054453E-2</v>
      </c>
      <c r="U201" t="str">
        <f t="shared" si="18"/>
        <v>Profit</v>
      </c>
      <c r="V201" t="str">
        <f t="shared" si="19"/>
        <v>Large Order</v>
      </c>
    </row>
    <row r="202" spans="1:22" x14ac:dyDescent="0.35">
      <c r="A202" t="s">
        <v>473</v>
      </c>
      <c r="B202" s="2">
        <v>45085</v>
      </c>
      <c r="C202" s="2">
        <v>45089</v>
      </c>
      <c r="D202" t="s">
        <v>168</v>
      </c>
      <c r="E202" t="s">
        <v>169</v>
      </c>
      <c r="F202" t="s">
        <v>48</v>
      </c>
      <c r="G202" t="s">
        <v>49</v>
      </c>
      <c r="H202" t="s">
        <v>50</v>
      </c>
      <c r="I202" t="s">
        <v>50</v>
      </c>
      <c r="J202" t="s">
        <v>120</v>
      </c>
      <c r="K202" t="s">
        <v>42</v>
      </c>
      <c r="L202" t="s">
        <v>43</v>
      </c>
      <c r="M202" t="s">
        <v>121</v>
      </c>
      <c r="N202" s="3">
        <v>144.97</v>
      </c>
      <c r="O202">
        <v>10</v>
      </c>
      <c r="P202" s="4">
        <v>0.3</v>
      </c>
      <c r="Q202" s="3">
        <v>1.45</v>
      </c>
      <c r="R202">
        <f t="shared" si="15"/>
        <v>2023</v>
      </c>
      <c r="S202" t="str">
        <f t="shared" si="16"/>
        <v>June</v>
      </c>
      <c r="T202" s="1">
        <f t="shared" si="17"/>
        <v>1.0002069393667655E-2</v>
      </c>
      <c r="U202" t="str">
        <f t="shared" si="18"/>
        <v>Profit</v>
      </c>
      <c r="V202" t="str">
        <f t="shared" si="19"/>
        <v>Small Order</v>
      </c>
    </row>
    <row r="203" spans="1:22" x14ac:dyDescent="0.35">
      <c r="A203" t="s">
        <v>474</v>
      </c>
      <c r="B203" s="2">
        <v>44969</v>
      </c>
      <c r="C203" s="2">
        <v>44974</v>
      </c>
      <c r="D203" t="s">
        <v>415</v>
      </c>
      <c r="E203" t="s">
        <v>416</v>
      </c>
      <c r="F203" t="s">
        <v>48</v>
      </c>
      <c r="G203" t="s">
        <v>78</v>
      </c>
      <c r="H203" t="s">
        <v>79</v>
      </c>
      <c r="I203" t="s">
        <v>80</v>
      </c>
      <c r="J203" t="s">
        <v>134</v>
      </c>
      <c r="K203" t="s">
        <v>42</v>
      </c>
      <c r="L203" t="s">
        <v>43</v>
      </c>
      <c r="M203" t="s">
        <v>135</v>
      </c>
      <c r="N203" s="3">
        <v>1823.06</v>
      </c>
      <c r="O203">
        <v>3</v>
      </c>
      <c r="P203" s="4">
        <v>0</v>
      </c>
      <c r="Q203" s="3">
        <v>455.76</v>
      </c>
      <c r="R203">
        <f t="shared" si="15"/>
        <v>2023</v>
      </c>
      <c r="S203" t="str">
        <f t="shared" si="16"/>
        <v>February</v>
      </c>
      <c r="T203" s="1">
        <f t="shared" si="17"/>
        <v>0.24999725735850714</v>
      </c>
      <c r="U203" t="str">
        <f t="shared" si="18"/>
        <v>Profit</v>
      </c>
      <c r="V203" t="str">
        <f t="shared" si="19"/>
        <v>Large Order</v>
      </c>
    </row>
    <row r="204" spans="1:22" x14ac:dyDescent="0.35">
      <c r="A204" t="s">
        <v>475</v>
      </c>
      <c r="B204" s="2">
        <v>45191</v>
      </c>
      <c r="C204" s="2">
        <v>45195</v>
      </c>
      <c r="D204" t="s">
        <v>229</v>
      </c>
      <c r="E204" t="s">
        <v>230</v>
      </c>
      <c r="F204" t="s">
        <v>48</v>
      </c>
      <c r="G204" t="s">
        <v>21</v>
      </c>
      <c r="H204" t="s">
        <v>22</v>
      </c>
      <c r="I204" t="s">
        <v>23</v>
      </c>
      <c r="J204" t="s">
        <v>334</v>
      </c>
      <c r="K204" t="s">
        <v>25</v>
      </c>
      <c r="L204" t="s">
        <v>171</v>
      </c>
      <c r="M204" t="s">
        <v>335</v>
      </c>
      <c r="N204" s="3">
        <v>789.96</v>
      </c>
      <c r="O204">
        <v>4</v>
      </c>
      <c r="P204" s="4">
        <v>0.1</v>
      </c>
      <c r="Q204" s="3">
        <v>134.29</v>
      </c>
      <c r="R204">
        <f t="shared" si="15"/>
        <v>2023</v>
      </c>
      <c r="S204" t="str">
        <f t="shared" si="16"/>
        <v>September</v>
      </c>
      <c r="T204" s="1">
        <f t="shared" si="17"/>
        <v>0.16999594916198288</v>
      </c>
      <c r="U204" t="str">
        <f t="shared" si="18"/>
        <v>Profit</v>
      </c>
      <c r="V204" t="str">
        <f t="shared" si="19"/>
        <v>Small Order</v>
      </c>
    </row>
    <row r="205" spans="1:22" x14ac:dyDescent="0.35">
      <c r="A205" t="s">
        <v>476</v>
      </c>
      <c r="B205" s="2">
        <v>45622</v>
      </c>
      <c r="C205" s="2">
        <v>45629</v>
      </c>
      <c r="D205" t="s">
        <v>293</v>
      </c>
      <c r="E205" t="s">
        <v>294</v>
      </c>
      <c r="F205" t="s">
        <v>20</v>
      </c>
      <c r="G205" t="s">
        <v>21</v>
      </c>
      <c r="H205" t="s">
        <v>22</v>
      </c>
      <c r="I205" t="s">
        <v>23</v>
      </c>
      <c r="J205" t="s">
        <v>141</v>
      </c>
      <c r="K205" t="s">
        <v>33</v>
      </c>
      <c r="L205" t="s">
        <v>88</v>
      </c>
      <c r="M205" t="s">
        <v>142</v>
      </c>
      <c r="N205" s="3">
        <v>675.81</v>
      </c>
      <c r="O205">
        <v>9</v>
      </c>
      <c r="P205" s="4">
        <v>0.2</v>
      </c>
      <c r="Q205" s="3">
        <v>60.82</v>
      </c>
      <c r="R205">
        <f t="shared" si="15"/>
        <v>2024</v>
      </c>
      <c r="S205" t="str">
        <f t="shared" si="16"/>
        <v>November</v>
      </c>
      <c r="T205" s="1">
        <f t="shared" si="17"/>
        <v>8.9995708853080017E-2</v>
      </c>
      <c r="U205" t="str">
        <f t="shared" si="18"/>
        <v>Profit</v>
      </c>
      <c r="V205" t="str">
        <f t="shared" si="19"/>
        <v>Small Order</v>
      </c>
    </row>
    <row r="206" spans="1:22" x14ac:dyDescent="0.35">
      <c r="A206" t="s">
        <v>477</v>
      </c>
      <c r="B206" s="2">
        <v>45284</v>
      </c>
      <c r="C206" s="2">
        <v>45289</v>
      </c>
      <c r="D206" t="s">
        <v>456</v>
      </c>
      <c r="E206" t="s">
        <v>457</v>
      </c>
      <c r="F206" t="s">
        <v>20</v>
      </c>
      <c r="G206" t="s">
        <v>49</v>
      </c>
      <c r="H206" t="s">
        <v>50</v>
      </c>
      <c r="I206" t="s">
        <v>50</v>
      </c>
      <c r="J206" t="s">
        <v>189</v>
      </c>
      <c r="K206" t="s">
        <v>42</v>
      </c>
      <c r="L206" t="s">
        <v>43</v>
      </c>
      <c r="M206" t="s">
        <v>190</v>
      </c>
      <c r="N206" s="3">
        <v>1424.74</v>
      </c>
      <c r="O206">
        <v>3</v>
      </c>
      <c r="P206" s="4">
        <v>0.05</v>
      </c>
      <c r="Q206" s="3">
        <v>299.2</v>
      </c>
      <c r="R206">
        <f t="shared" si="15"/>
        <v>2023</v>
      </c>
      <c r="S206" t="str">
        <f t="shared" si="16"/>
        <v>December</v>
      </c>
      <c r="T206" s="1">
        <f t="shared" si="17"/>
        <v>0.21000322865926413</v>
      </c>
      <c r="U206" t="str">
        <f t="shared" si="18"/>
        <v>Profit</v>
      </c>
      <c r="V206" t="str">
        <f t="shared" si="19"/>
        <v>Large Order</v>
      </c>
    </row>
    <row r="207" spans="1:22" x14ac:dyDescent="0.35">
      <c r="A207" t="s">
        <v>478</v>
      </c>
      <c r="B207" s="2">
        <v>45382</v>
      </c>
      <c r="C207" s="2">
        <v>45387</v>
      </c>
      <c r="D207" t="s">
        <v>202</v>
      </c>
      <c r="E207" t="s">
        <v>203</v>
      </c>
      <c r="F207" t="s">
        <v>48</v>
      </c>
      <c r="G207" t="s">
        <v>39</v>
      </c>
      <c r="H207" t="s">
        <v>40</v>
      </c>
      <c r="I207" t="s">
        <v>40</v>
      </c>
      <c r="J207" t="s">
        <v>189</v>
      </c>
      <c r="K207" t="s">
        <v>42</v>
      </c>
      <c r="L207" t="s">
        <v>43</v>
      </c>
      <c r="M207" t="s">
        <v>190</v>
      </c>
      <c r="N207" s="3">
        <v>1225.96</v>
      </c>
      <c r="O207">
        <v>3</v>
      </c>
      <c r="P207" s="4">
        <v>0.2</v>
      </c>
      <c r="Q207" s="3">
        <v>110.34</v>
      </c>
      <c r="R207">
        <f t="shared" si="15"/>
        <v>2024</v>
      </c>
      <c r="S207" t="str">
        <f t="shared" si="16"/>
        <v>March</v>
      </c>
      <c r="T207" s="1">
        <f t="shared" si="17"/>
        <v>9.0002936474273224E-2</v>
      </c>
      <c r="U207" t="str">
        <f t="shared" si="18"/>
        <v>Profit</v>
      </c>
      <c r="V207" t="str">
        <f t="shared" si="19"/>
        <v>Large Order</v>
      </c>
    </row>
    <row r="208" spans="1:22" x14ac:dyDescent="0.35">
      <c r="A208" t="s">
        <v>479</v>
      </c>
      <c r="B208" s="2">
        <v>44947</v>
      </c>
      <c r="C208" s="2">
        <v>44954</v>
      </c>
      <c r="D208" t="s">
        <v>405</v>
      </c>
      <c r="E208" t="s">
        <v>406</v>
      </c>
      <c r="F208" t="s">
        <v>20</v>
      </c>
      <c r="G208" t="s">
        <v>21</v>
      </c>
      <c r="H208" t="s">
        <v>22</v>
      </c>
      <c r="I208" t="s">
        <v>23</v>
      </c>
      <c r="J208" t="s">
        <v>93</v>
      </c>
      <c r="K208" t="s">
        <v>33</v>
      </c>
      <c r="L208" t="s">
        <v>88</v>
      </c>
      <c r="M208" t="s">
        <v>94</v>
      </c>
      <c r="N208" s="3">
        <v>1795.9</v>
      </c>
      <c r="O208">
        <v>1</v>
      </c>
      <c r="P208" s="4">
        <v>0.3</v>
      </c>
      <c r="Q208" s="3">
        <v>17.96</v>
      </c>
      <c r="R208">
        <f t="shared" si="15"/>
        <v>2023</v>
      </c>
      <c r="S208" t="str">
        <f t="shared" si="16"/>
        <v>January</v>
      </c>
      <c r="T208" s="1">
        <f t="shared" si="17"/>
        <v>1.0000556823876608E-2</v>
      </c>
      <c r="U208" t="str">
        <f t="shared" si="18"/>
        <v>Profit</v>
      </c>
      <c r="V208" t="str">
        <f t="shared" si="19"/>
        <v>Large Order</v>
      </c>
    </row>
    <row r="209" spans="1:22" x14ac:dyDescent="0.35">
      <c r="A209" t="s">
        <v>480</v>
      </c>
      <c r="B209" s="2">
        <v>44960</v>
      </c>
      <c r="C209" s="2">
        <v>44964</v>
      </c>
      <c r="D209" t="s">
        <v>246</v>
      </c>
      <c r="E209" t="s">
        <v>247</v>
      </c>
      <c r="F209" t="s">
        <v>31</v>
      </c>
      <c r="G209" t="s">
        <v>39</v>
      </c>
      <c r="H209" t="s">
        <v>40</v>
      </c>
      <c r="I209" t="s">
        <v>40</v>
      </c>
      <c r="J209" t="s">
        <v>320</v>
      </c>
      <c r="K209" t="s">
        <v>25</v>
      </c>
      <c r="L209" t="s">
        <v>171</v>
      </c>
      <c r="M209" t="s">
        <v>321</v>
      </c>
      <c r="N209" s="3">
        <v>1460.53</v>
      </c>
      <c r="O209">
        <v>3</v>
      </c>
      <c r="P209" s="4">
        <v>0.1</v>
      </c>
      <c r="Q209" s="3">
        <v>248.29</v>
      </c>
      <c r="R209">
        <f t="shared" si="15"/>
        <v>2023</v>
      </c>
      <c r="S209" t="str">
        <f t="shared" si="16"/>
        <v>February</v>
      </c>
      <c r="T209" s="1">
        <f t="shared" si="17"/>
        <v>0.16999993153170423</v>
      </c>
      <c r="U209" t="str">
        <f t="shared" si="18"/>
        <v>Profit</v>
      </c>
      <c r="V209" t="str">
        <f t="shared" si="19"/>
        <v>Large Order</v>
      </c>
    </row>
    <row r="210" spans="1:22" x14ac:dyDescent="0.35">
      <c r="A210" t="s">
        <v>481</v>
      </c>
      <c r="B210" s="2">
        <v>45496</v>
      </c>
      <c r="C210" s="2">
        <v>45498</v>
      </c>
      <c r="D210" t="s">
        <v>214</v>
      </c>
      <c r="E210" t="s">
        <v>215</v>
      </c>
      <c r="F210" t="s">
        <v>48</v>
      </c>
      <c r="G210" t="s">
        <v>49</v>
      </c>
      <c r="H210" t="s">
        <v>50</v>
      </c>
      <c r="I210" t="s">
        <v>50</v>
      </c>
      <c r="J210" t="s">
        <v>72</v>
      </c>
      <c r="K210" t="s">
        <v>42</v>
      </c>
      <c r="L210" t="s">
        <v>73</v>
      </c>
      <c r="M210" t="s">
        <v>74</v>
      </c>
      <c r="N210" s="3">
        <v>402.47</v>
      </c>
      <c r="O210">
        <v>2</v>
      </c>
      <c r="P210" s="4">
        <v>0.2</v>
      </c>
      <c r="Q210" s="3">
        <v>36.22</v>
      </c>
      <c r="R210">
        <f t="shared" si="15"/>
        <v>2024</v>
      </c>
      <c r="S210" t="str">
        <f t="shared" si="16"/>
        <v>July</v>
      </c>
      <c r="T210" s="1">
        <f t="shared" si="17"/>
        <v>8.9994285288344467E-2</v>
      </c>
      <c r="U210" t="str">
        <f t="shared" si="18"/>
        <v>Profit</v>
      </c>
      <c r="V210" t="str">
        <f t="shared" si="19"/>
        <v>Small Order</v>
      </c>
    </row>
    <row r="211" spans="1:22" x14ac:dyDescent="0.35">
      <c r="A211" t="s">
        <v>482</v>
      </c>
      <c r="B211" s="2">
        <v>45020</v>
      </c>
      <c r="C211" s="2">
        <v>45025</v>
      </c>
      <c r="D211" t="s">
        <v>217</v>
      </c>
      <c r="E211" t="s">
        <v>218</v>
      </c>
      <c r="F211" t="s">
        <v>48</v>
      </c>
      <c r="G211" t="s">
        <v>21</v>
      </c>
      <c r="H211" t="s">
        <v>22</v>
      </c>
      <c r="I211" t="s">
        <v>23</v>
      </c>
      <c r="J211" t="s">
        <v>51</v>
      </c>
      <c r="K211" t="s">
        <v>33</v>
      </c>
      <c r="L211" t="s">
        <v>34</v>
      </c>
      <c r="M211" t="s">
        <v>52</v>
      </c>
      <c r="N211" s="3">
        <v>884.2</v>
      </c>
      <c r="O211">
        <v>3</v>
      </c>
      <c r="P211" s="4">
        <v>0</v>
      </c>
      <c r="Q211" s="3">
        <v>221.05</v>
      </c>
      <c r="R211">
        <f t="shared" si="15"/>
        <v>2023</v>
      </c>
      <c r="S211" t="str">
        <f t="shared" si="16"/>
        <v>April</v>
      </c>
      <c r="T211" s="1">
        <f t="shared" si="17"/>
        <v>0.25</v>
      </c>
      <c r="U211" t="str">
        <f t="shared" si="18"/>
        <v>Profit</v>
      </c>
      <c r="V211" t="str">
        <f t="shared" si="19"/>
        <v>Small Order</v>
      </c>
    </row>
    <row r="212" spans="1:22" x14ac:dyDescent="0.35">
      <c r="A212" t="s">
        <v>483</v>
      </c>
      <c r="B212" s="2">
        <v>45489</v>
      </c>
      <c r="C212" s="2">
        <v>45492</v>
      </c>
      <c r="D212" t="s">
        <v>484</v>
      </c>
      <c r="E212" t="s">
        <v>485</v>
      </c>
      <c r="F212" t="s">
        <v>20</v>
      </c>
      <c r="G212" t="s">
        <v>78</v>
      </c>
      <c r="H212" t="s">
        <v>79</v>
      </c>
      <c r="I212" t="s">
        <v>80</v>
      </c>
      <c r="J212" t="s">
        <v>334</v>
      </c>
      <c r="K212" t="s">
        <v>25</v>
      </c>
      <c r="L212" t="s">
        <v>171</v>
      </c>
      <c r="M212" t="s">
        <v>335</v>
      </c>
      <c r="N212" s="3">
        <v>650.1</v>
      </c>
      <c r="O212">
        <v>5</v>
      </c>
      <c r="P212" s="4">
        <v>0.05</v>
      </c>
      <c r="Q212" s="3">
        <v>136.52000000000001</v>
      </c>
      <c r="R212">
        <f t="shared" si="15"/>
        <v>2024</v>
      </c>
      <c r="S212" t="str">
        <f t="shared" si="16"/>
        <v>July</v>
      </c>
      <c r="T212" s="1">
        <f t="shared" si="17"/>
        <v>0.20999846177511153</v>
      </c>
      <c r="U212" t="str">
        <f t="shared" si="18"/>
        <v>Profit</v>
      </c>
      <c r="V212" t="str">
        <f t="shared" si="19"/>
        <v>Small Order</v>
      </c>
    </row>
    <row r="213" spans="1:22" x14ac:dyDescent="0.35">
      <c r="A213" t="s">
        <v>486</v>
      </c>
      <c r="B213" s="2">
        <v>45147</v>
      </c>
      <c r="C213" s="2">
        <v>45150</v>
      </c>
      <c r="D213" t="s">
        <v>487</v>
      </c>
      <c r="E213" t="s">
        <v>488</v>
      </c>
      <c r="F213" t="s">
        <v>20</v>
      </c>
      <c r="G213" t="s">
        <v>49</v>
      </c>
      <c r="H213" t="s">
        <v>50</v>
      </c>
      <c r="I213" t="s">
        <v>50</v>
      </c>
      <c r="J213" t="s">
        <v>67</v>
      </c>
      <c r="K213" t="s">
        <v>42</v>
      </c>
      <c r="L213" t="s">
        <v>43</v>
      </c>
      <c r="M213" t="s">
        <v>68</v>
      </c>
      <c r="N213" s="3">
        <v>1849.34</v>
      </c>
      <c r="O213">
        <v>10</v>
      </c>
      <c r="P213" s="4">
        <v>0.2</v>
      </c>
      <c r="Q213" s="3">
        <v>166.44</v>
      </c>
      <c r="R213">
        <f t="shared" si="15"/>
        <v>2023</v>
      </c>
      <c r="S213" t="str">
        <f t="shared" si="16"/>
        <v>August</v>
      </c>
      <c r="T213" s="1">
        <f t="shared" si="17"/>
        <v>8.9999675559929493E-2</v>
      </c>
      <c r="U213" t="str">
        <f t="shared" si="18"/>
        <v>Profit</v>
      </c>
      <c r="V213" t="str">
        <f t="shared" si="19"/>
        <v>Large Order</v>
      </c>
    </row>
    <row r="214" spans="1:22" x14ac:dyDescent="0.35">
      <c r="A214" t="s">
        <v>489</v>
      </c>
      <c r="B214" s="2">
        <v>44987</v>
      </c>
      <c r="C214" s="2">
        <v>44992</v>
      </c>
      <c r="D214" t="s">
        <v>160</v>
      </c>
      <c r="E214" t="s">
        <v>161</v>
      </c>
      <c r="F214" t="s">
        <v>20</v>
      </c>
      <c r="G214" t="s">
        <v>21</v>
      </c>
      <c r="H214" t="s">
        <v>22</v>
      </c>
      <c r="I214" t="s">
        <v>23</v>
      </c>
      <c r="J214" t="s">
        <v>141</v>
      </c>
      <c r="K214" t="s">
        <v>33</v>
      </c>
      <c r="L214" t="s">
        <v>88</v>
      </c>
      <c r="M214" t="s">
        <v>142</v>
      </c>
      <c r="N214" s="3">
        <v>515.84</v>
      </c>
      <c r="O214">
        <v>2</v>
      </c>
      <c r="P214" s="4">
        <v>0.1</v>
      </c>
      <c r="Q214" s="3">
        <v>87.69</v>
      </c>
      <c r="R214">
        <f t="shared" si="15"/>
        <v>2023</v>
      </c>
      <c r="S214" t="str">
        <f t="shared" si="16"/>
        <v>March</v>
      </c>
      <c r="T214" s="1">
        <f t="shared" si="17"/>
        <v>0.16999457196029774</v>
      </c>
      <c r="U214" t="str">
        <f t="shared" si="18"/>
        <v>Profit</v>
      </c>
      <c r="V214" t="str">
        <f t="shared" si="19"/>
        <v>Small Order</v>
      </c>
    </row>
    <row r="215" spans="1:22" x14ac:dyDescent="0.35">
      <c r="A215" t="s">
        <v>490</v>
      </c>
      <c r="B215" s="2">
        <v>45529</v>
      </c>
      <c r="C215" s="2">
        <v>45535</v>
      </c>
      <c r="D215" t="s">
        <v>262</v>
      </c>
      <c r="E215" t="s">
        <v>263</v>
      </c>
      <c r="F215" t="s">
        <v>31</v>
      </c>
      <c r="G215" t="s">
        <v>39</v>
      </c>
      <c r="H215" t="s">
        <v>40</v>
      </c>
      <c r="I215" t="s">
        <v>40</v>
      </c>
      <c r="J215" t="s">
        <v>162</v>
      </c>
      <c r="K215" t="s">
        <v>42</v>
      </c>
      <c r="L215" t="s">
        <v>73</v>
      </c>
      <c r="M215" t="s">
        <v>163</v>
      </c>
      <c r="N215" s="3">
        <v>1911.69</v>
      </c>
      <c r="O215">
        <v>2</v>
      </c>
      <c r="P215" s="4">
        <v>0.1</v>
      </c>
      <c r="Q215" s="3">
        <v>324.99</v>
      </c>
      <c r="R215">
        <f t="shared" si="15"/>
        <v>2024</v>
      </c>
      <c r="S215" t="str">
        <f t="shared" si="16"/>
        <v>August</v>
      </c>
      <c r="T215" s="1">
        <f t="shared" si="17"/>
        <v>0.1700014123628831</v>
      </c>
      <c r="U215" t="str">
        <f t="shared" si="18"/>
        <v>Profit</v>
      </c>
      <c r="V215" t="str">
        <f t="shared" si="19"/>
        <v>Large Order</v>
      </c>
    </row>
    <row r="216" spans="1:22" x14ac:dyDescent="0.35">
      <c r="A216" t="s">
        <v>491</v>
      </c>
      <c r="B216" s="2">
        <v>45490</v>
      </c>
      <c r="C216" s="2">
        <v>45491</v>
      </c>
      <c r="D216" t="s">
        <v>18</v>
      </c>
      <c r="E216" t="s">
        <v>19</v>
      </c>
      <c r="F216" t="s">
        <v>20</v>
      </c>
      <c r="G216" t="s">
        <v>49</v>
      </c>
      <c r="H216" t="s">
        <v>50</v>
      </c>
      <c r="I216" t="s">
        <v>50</v>
      </c>
      <c r="J216" t="s">
        <v>93</v>
      </c>
      <c r="K216" t="s">
        <v>33</v>
      </c>
      <c r="L216" t="s">
        <v>88</v>
      </c>
      <c r="M216" t="s">
        <v>94</v>
      </c>
      <c r="N216" s="3">
        <v>1108.1099999999999</v>
      </c>
      <c r="O216">
        <v>5</v>
      </c>
      <c r="P216" s="4">
        <v>0.2</v>
      </c>
      <c r="Q216" s="3">
        <v>99.73</v>
      </c>
      <c r="R216">
        <f t="shared" si="15"/>
        <v>2024</v>
      </c>
      <c r="S216" t="str">
        <f t="shared" si="16"/>
        <v>July</v>
      </c>
      <c r="T216" s="1">
        <f t="shared" si="17"/>
        <v>9.0000090243748374E-2</v>
      </c>
      <c r="U216" t="str">
        <f t="shared" si="18"/>
        <v>Profit</v>
      </c>
      <c r="V216" t="str">
        <f t="shared" si="19"/>
        <v>Large Order</v>
      </c>
    </row>
    <row r="217" spans="1:22" x14ac:dyDescent="0.35">
      <c r="A217" t="s">
        <v>492</v>
      </c>
      <c r="B217" s="2">
        <v>45004</v>
      </c>
      <c r="C217" s="2">
        <v>45011</v>
      </c>
      <c r="D217" t="s">
        <v>362</v>
      </c>
      <c r="E217" t="s">
        <v>363</v>
      </c>
      <c r="F217" t="s">
        <v>31</v>
      </c>
      <c r="G217" t="s">
        <v>39</v>
      </c>
      <c r="H217" t="s">
        <v>40</v>
      </c>
      <c r="I217" t="s">
        <v>40</v>
      </c>
      <c r="J217" t="s">
        <v>141</v>
      </c>
      <c r="K217" t="s">
        <v>33</v>
      </c>
      <c r="L217" t="s">
        <v>88</v>
      </c>
      <c r="M217" t="s">
        <v>142</v>
      </c>
      <c r="N217" s="3">
        <v>1119.54</v>
      </c>
      <c r="O217">
        <v>8</v>
      </c>
      <c r="P217" s="4">
        <v>0.2</v>
      </c>
      <c r="Q217" s="3">
        <v>100.76</v>
      </c>
      <c r="R217">
        <f t="shared" si="15"/>
        <v>2023</v>
      </c>
      <c r="S217" t="str">
        <f t="shared" si="16"/>
        <v>March</v>
      </c>
      <c r="T217" s="1">
        <f t="shared" si="17"/>
        <v>9.0001250513603803E-2</v>
      </c>
      <c r="U217" t="str">
        <f t="shared" si="18"/>
        <v>Profit</v>
      </c>
      <c r="V217" t="str">
        <f t="shared" si="19"/>
        <v>Large Order</v>
      </c>
    </row>
    <row r="218" spans="1:22" x14ac:dyDescent="0.35">
      <c r="A218" t="s">
        <v>493</v>
      </c>
      <c r="B218" s="2">
        <v>45237</v>
      </c>
      <c r="C218" s="2">
        <v>45239</v>
      </c>
      <c r="D218" t="s">
        <v>285</v>
      </c>
      <c r="E218" t="s">
        <v>286</v>
      </c>
      <c r="F218" t="s">
        <v>48</v>
      </c>
      <c r="G218" t="s">
        <v>78</v>
      </c>
      <c r="H218" t="s">
        <v>79</v>
      </c>
      <c r="I218" t="s">
        <v>80</v>
      </c>
      <c r="J218" t="s">
        <v>62</v>
      </c>
      <c r="K218" t="s">
        <v>25</v>
      </c>
      <c r="L218" t="s">
        <v>26</v>
      </c>
      <c r="M218" t="s">
        <v>63</v>
      </c>
      <c r="N218" s="3">
        <v>1496.32</v>
      </c>
      <c r="O218">
        <v>6</v>
      </c>
      <c r="P218" s="4">
        <v>0.05</v>
      </c>
      <c r="Q218" s="3">
        <v>314.23</v>
      </c>
      <c r="R218">
        <f t="shared" si="15"/>
        <v>2023</v>
      </c>
      <c r="S218" t="str">
        <f t="shared" si="16"/>
        <v>November</v>
      </c>
      <c r="T218" s="1">
        <f t="shared" si="17"/>
        <v>0.21000187125748504</v>
      </c>
      <c r="U218" t="str">
        <f t="shared" si="18"/>
        <v>Profit</v>
      </c>
      <c r="V218" t="str">
        <f t="shared" si="19"/>
        <v>Large Order</v>
      </c>
    </row>
    <row r="219" spans="1:22" x14ac:dyDescent="0.35">
      <c r="A219" t="s">
        <v>494</v>
      </c>
      <c r="B219" s="2">
        <v>45333</v>
      </c>
      <c r="C219" s="2">
        <v>45339</v>
      </c>
      <c r="D219" t="s">
        <v>65</v>
      </c>
      <c r="E219" t="s">
        <v>66</v>
      </c>
      <c r="F219" t="s">
        <v>31</v>
      </c>
      <c r="G219" t="s">
        <v>39</v>
      </c>
      <c r="H219" t="s">
        <v>40</v>
      </c>
      <c r="I219" t="s">
        <v>40</v>
      </c>
      <c r="J219" t="s">
        <v>62</v>
      </c>
      <c r="K219" t="s">
        <v>25</v>
      </c>
      <c r="L219" t="s">
        <v>26</v>
      </c>
      <c r="M219" t="s">
        <v>63</v>
      </c>
      <c r="N219" s="3">
        <v>103.96</v>
      </c>
      <c r="O219">
        <v>2</v>
      </c>
      <c r="P219" s="4">
        <v>0.3</v>
      </c>
      <c r="Q219" s="3">
        <v>1.04</v>
      </c>
      <c r="R219">
        <f t="shared" si="15"/>
        <v>2024</v>
      </c>
      <c r="S219" t="str">
        <f t="shared" si="16"/>
        <v>February</v>
      </c>
      <c r="T219" s="1">
        <f t="shared" si="17"/>
        <v>1.0003847633705272E-2</v>
      </c>
      <c r="U219" t="str">
        <f t="shared" si="18"/>
        <v>Profit</v>
      </c>
      <c r="V219" t="str">
        <f t="shared" si="19"/>
        <v>Small Order</v>
      </c>
    </row>
    <row r="220" spans="1:22" x14ac:dyDescent="0.35">
      <c r="A220" t="s">
        <v>495</v>
      </c>
      <c r="B220" s="2">
        <v>45077</v>
      </c>
      <c r="C220" s="2">
        <v>45083</v>
      </c>
      <c r="D220" t="s">
        <v>235</v>
      </c>
      <c r="E220" t="s">
        <v>236</v>
      </c>
      <c r="F220" t="s">
        <v>48</v>
      </c>
      <c r="G220" t="s">
        <v>21</v>
      </c>
      <c r="H220" t="s">
        <v>22</v>
      </c>
      <c r="I220" t="s">
        <v>23</v>
      </c>
      <c r="J220" t="s">
        <v>67</v>
      </c>
      <c r="K220" t="s">
        <v>42</v>
      </c>
      <c r="L220" t="s">
        <v>43</v>
      </c>
      <c r="M220" t="s">
        <v>68</v>
      </c>
      <c r="N220" s="3">
        <v>1629.47</v>
      </c>
      <c r="O220">
        <v>5</v>
      </c>
      <c r="P220" s="4">
        <v>0.3</v>
      </c>
      <c r="Q220" s="3">
        <v>16.29</v>
      </c>
      <c r="R220">
        <f t="shared" si="15"/>
        <v>2023</v>
      </c>
      <c r="S220" t="str">
        <f t="shared" si="16"/>
        <v>May</v>
      </c>
      <c r="T220" s="1">
        <f t="shared" si="17"/>
        <v>9.9971156265534194E-3</v>
      </c>
      <c r="U220" t="str">
        <f t="shared" si="18"/>
        <v>Profit</v>
      </c>
      <c r="V220" t="str">
        <f t="shared" si="19"/>
        <v>Large Order</v>
      </c>
    </row>
    <row r="221" spans="1:22" x14ac:dyDescent="0.35">
      <c r="A221" t="s">
        <v>496</v>
      </c>
      <c r="B221" s="2">
        <v>45210</v>
      </c>
      <c r="C221" s="2">
        <v>45215</v>
      </c>
      <c r="D221" t="s">
        <v>129</v>
      </c>
      <c r="E221" t="s">
        <v>130</v>
      </c>
      <c r="F221" t="s">
        <v>48</v>
      </c>
      <c r="G221" t="s">
        <v>78</v>
      </c>
      <c r="H221" t="s">
        <v>79</v>
      </c>
      <c r="I221" t="s">
        <v>80</v>
      </c>
      <c r="J221" t="s">
        <v>84</v>
      </c>
      <c r="K221" t="s">
        <v>33</v>
      </c>
      <c r="L221" t="s">
        <v>34</v>
      </c>
      <c r="M221" t="s">
        <v>85</v>
      </c>
      <c r="N221" s="3">
        <v>459.97</v>
      </c>
      <c r="O221">
        <v>7</v>
      </c>
      <c r="P221" s="4">
        <v>0.3</v>
      </c>
      <c r="Q221" s="3">
        <v>4.5999999999999996</v>
      </c>
      <c r="R221">
        <f t="shared" si="15"/>
        <v>2023</v>
      </c>
      <c r="S221" t="str">
        <f t="shared" si="16"/>
        <v>October</v>
      </c>
      <c r="T221" s="1">
        <f t="shared" si="17"/>
        <v>1.0000652216448897E-2</v>
      </c>
      <c r="U221" t="str">
        <f t="shared" si="18"/>
        <v>Profit</v>
      </c>
      <c r="V221" t="str">
        <f t="shared" si="19"/>
        <v>Small Order</v>
      </c>
    </row>
    <row r="222" spans="1:22" x14ac:dyDescent="0.35">
      <c r="A222" t="s">
        <v>497</v>
      </c>
      <c r="B222" s="2">
        <v>45640</v>
      </c>
      <c r="C222" s="2">
        <v>45645</v>
      </c>
      <c r="D222" t="s">
        <v>107</v>
      </c>
      <c r="E222" t="s">
        <v>108</v>
      </c>
      <c r="F222" t="s">
        <v>48</v>
      </c>
      <c r="G222" t="s">
        <v>39</v>
      </c>
      <c r="H222" t="s">
        <v>40</v>
      </c>
      <c r="I222" t="s">
        <v>40</v>
      </c>
      <c r="J222" t="s">
        <v>87</v>
      </c>
      <c r="K222" t="s">
        <v>33</v>
      </c>
      <c r="L222" t="s">
        <v>88</v>
      </c>
      <c r="M222" t="s">
        <v>89</v>
      </c>
      <c r="N222" s="3">
        <v>435.1</v>
      </c>
      <c r="O222">
        <v>2</v>
      </c>
      <c r="P222" s="4">
        <v>0.05</v>
      </c>
      <c r="Q222" s="3">
        <v>91.37</v>
      </c>
      <c r="R222">
        <f t="shared" si="15"/>
        <v>2024</v>
      </c>
      <c r="S222" t="str">
        <f t="shared" si="16"/>
        <v>December</v>
      </c>
      <c r="T222" s="1">
        <f t="shared" si="17"/>
        <v>0.20999770167777523</v>
      </c>
      <c r="U222" t="str">
        <f t="shared" si="18"/>
        <v>Profit</v>
      </c>
      <c r="V222" t="str">
        <f t="shared" si="19"/>
        <v>Small Order</v>
      </c>
    </row>
    <row r="223" spans="1:22" x14ac:dyDescent="0.35">
      <c r="A223" t="s">
        <v>498</v>
      </c>
      <c r="B223" s="2">
        <v>45279</v>
      </c>
      <c r="C223" s="2">
        <v>45283</v>
      </c>
      <c r="D223" t="s">
        <v>285</v>
      </c>
      <c r="E223" t="s">
        <v>286</v>
      </c>
      <c r="F223" t="s">
        <v>48</v>
      </c>
      <c r="G223" t="s">
        <v>39</v>
      </c>
      <c r="H223" t="s">
        <v>40</v>
      </c>
      <c r="I223" t="s">
        <v>40</v>
      </c>
      <c r="J223" t="s">
        <v>157</v>
      </c>
      <c r="K223" t="s">
        <v>42</v>
      </c>
      <c r="L223" t="s">
        <v>73</v>
      </c>
      <c r="M223" t="s">
        <v>158</v>
      </c>
      <c r="N223" s="3">
        <v>1347.38</v>
      </c>
      <c r="O223">
        <v>10</v>
      </c>
      <c r="P223" s="4">
        <v>0.2</v>
      </c>
      <c r="Q223" s="3">
        <v>121.26</v>
      </c>
      <c r="R223">
        <f t="shared" si="15"/>
        <v>2023</v>
      </c>
      <c r="S223" t="str">
        <f t="shared" si="16"/>
        <v>December</v>
      </c>
      <c r="T223" s="1">
        <f t="shared" si="17"/>
        <v>8.9996882839288098E-2</v>
      </c>
      <c r="U223" t="str">
        <f t="shared" si="18"/>
        <v>Profit</v>
      </c>
      <c r="V223" t="str">
        <f t="shared" si="19"/>
        <v>Large Order</v>
      </c>
    </row>
    <row r="224" spans="1:22" x14ac:dyDescent="0.35">
      <c r="A224" t="s">
        <v>499</v>
      </c>
      <c r="B224" s="2">
        <v>45101</v>
      </c>
      <c r="C224" s="2">
        <v>45103</v>
      </c>
      <c r="D224" t="s">
        <v>366</v>
      </c>
      <c r="E224" t="s">
        <v>367</v>
      </c>
      <c r="F224" t="s">
        <v>20</v>
      </c>
      <c r="G224" t="s">
        <v>49</v>
      </c>
      <c r="H224" t="s">
        <v>50</v>
      </c>
      <c r="I224" t="s">
        <v>50</v>
      </c>
      <c r="J224" t="s">
        <v>157</v>
      </c>
      <c r="K224" t="s">
        <v>42</v>
      </c>
      <c r="L224" t="s">
        <v>73</v>
      </c>
      <c r="M224" t="s">
        <v>158</v>
      </c>
      <c r="N224" s="3">
        <v>288.88</v>
      </c>
      <c r="O224">
        <v>8</v>
      </c>
      <c r="P224" s="4">
        <v>0.3</v>
      </c>
      <c r="Q224" s="3">
        <v>2.89</v>
      </c>
      <c r="R224">
        <f t="shared" si="15"/>
        <v>2023</v>
      </c>
      <c r="S224" t="str">
        <f t="shared" si="16"/>
        <v>June</v>
      </c>
      <c r="T224" s="1">
        <f t="shared" si="17"/>
        <v>1.000415397396843E-2</v>
      </c>
      <c r="U224" t="str">
        <f t="shared" si="18"/>
        <v>Profit</v>
      </c>
      <c r="V224" t="str">
        <f t="shared" si="19"/>
        <v>Small Order</v>
      </c>
    </row>
    <row r="225" spans="1:22" x14ac:dyDescent="0.35">
      <c r="A225" t="s">
        <v>500</v>
      </c>
      <c r="B225" s="2">
        <v>45383</v>
      </c>
      <c r="C225" s="2">
        <v>45390</v>
      </c>
      <c r="D225" t="s">
        <v>398</v>
      </c>
      <c r="E225" t="s">
        <v>399</v>
      </c>
      <c r="F225" t="s">
        <v>31</v>
      </c>
      <c r="G225" t="s">
        <v>78</v>
      </c>
      <c r="H225" t="s">
        <v>79</v>
      </c>
      <c r="I225" t="s">
        <v>80</v>
      </c>
      <c r="J225" t="s">
        <v>141</v>
      </c>
      <c r="K225" t="s">
        <v>33</v>
      </c>
      <c r="L225" t="s">
        <v>88</v>
      </c>
      <c r="M225" t="s">
        <v>142</v>
      </c>
      <c r="N225" s="3">
        <v>738.66</v>
      </c>
      <c r="O225">
        <v>1</v>
      </c>
      <c r="P225" s="4">
        <v>0.3</v>
      </c>
      <c r="Q225" s="3">
        <v>7.39</v>
      </c>
      <c r="R225">
        <f t="shared" si="15"/>
        <v>2024</v>
      </c>
      <c r="S225" t="str">
        <f t="shared" si="16"/>
        <v>April</v>
      </c>
      <c r="T225" s="1">
        <f t="shared" si="17"/>
        <v>1.0004602929629328E-2</v>
      </c>
      <c r="U225" t="str">
        <f t="shared" si="18"/>
        <v>Profit</v>
      </c>
      <c r="V225" t="str">
        <f t="shared" si="19"/>
        <v>Small Order</v>
      </c>
    </row>
    <row r="226" spans="1:22" x14ac:dyDescent="0.35">
      <c r="A226" t="s">
        <v>501</v>
      </c>
      <c r="B226" s="2">
        <v>44927</v>
      </c>
      <c r="C226" s="2">
        <v>44931</v>
      </c>
      <c r="D226" t="s">
        <v>174</v>
      </c>
      <c r="E226" t="s">
        <v>175</v>
      </c>
      <c r="F226" t="s">
        <v>48</v>
      </c>
      <c r="G226" t="s">
        <v>21</v>
      </c>
      <c r="H226" t="s">
        <v>22</v>
      </c>
      <c r="I226" t="s">
        <v>23</v>
      </c>
      <c r="J226" t="s">
        <v>176</v>
      </c>
      <c r="K226" t="s">
        <v>25</v>
      </c>
      <c r="L226" t="s">
        <v>171</v>
      </c>
      <c r="M226" t="s">
        <v>177</v>
      </c>
      <c r="N226" s="3">
        <v>1293</v>
      </c>
      <c r="O226">
        <v>5</v>
      </c>
      <c r="P226" s="4">
        <v>0.2</v>
      </c>
      <c r="Q226" s="3">
        <v>116.37</v>
      </c>
      <c r="R226">
        <f t="shared" si="15"/>
        <v>2023</v>
      </c>
      <c r="S226" t="str">
        <f t="shared" si="16"/>
        <v>January</v>
      </c>
      <c r="T226" s="1">
        <f t="shared" si="17"/>
        <v>0.09</v>
      </c>
      <c r="U226" t="str">
        <f t="shared" si="18"/>
        <v>Profit</v>
      </c>
      <c r="V226" t="str">
        <f t="shared" si="19"/>
        <v>Large Order</v>
      </c>
    </row>
    <row r="227" spans="1:22" x14ac:dyDescent="0.35">
      <c r="A227" t="s">
        <v>502</v>
      </c>
      <c r="B227" s="2">
        <v>45315</v>
      </c>
      <c r="C227" s="2">
        <v>45322</v>
      </c>
      <c r="D227" t="s">
        <v>503</v>
      </c>
      <c r="E227" t="s">
        <v>504</v>
      </c>
      <c r="F227" t="s">
        <v>31</v>
      </c>
      <c r="G227" t="s">
        <v>39</v>
      </c>
      <c r="H227" t="s">
        <v>40</v>
      </c>
      <c r="I227" t="s">
        <v>40</v>
      </c>
      <c r="J227" t="s">
        <v>141</v>
      </c>
      <c r="K227" t="s">
        <v>33</v>
      </c>
      <c r="L227" t="s">
        <v>88</v>
      </c>
      <c r="M227" t="s">
        <v>142</v>
      </c>
      <c r="N227" s="3">
        <v>1587.38</v>
      </c>
      <c r="O227">
        <v>10</v>
      </c>
      <c r="P227" s="4">
        <v>0.3</v>
      </c>
      <c r="Q227" s="3">
        <v>15.87</v>
      </c>
      <c r="R227">
        <f t="shared" si="15"/>
        <v>2024</v>
      </c>
      <c r="S227" t="str">
        <f t="shared" si="16"/>
        <v>January</v>
      </c>
      <c r="T227" s="1">
        <f t="shared" si="17"/>
        <v>9.9976061182577569E-3</v>
      </c>
      <c r="U227" t="str">
        <f t="shared" si="18"/>
        <v>Profit</v>
      </c>
      <c r="V227" t="str">
        <f t="shared" si="19"/>
        <v>Large Order</v>
      </c>
    </row>
    <row r="228" spans="1:22" x14ac:dyDescent="0.35">
      <c r="A228" t="s">
        <v>505</v>
      </c>
      <c r="B228" s="2">
        <v>45046</v>
      </c>
      <c r="C228" s="2">
        <v>45049</v>
      </c>
      <c r="D228" t="s">
        <v>358</v>
      </c>
      <c r="E228" t="s">
        <v>359</v>
      </c>
      <c r="F228" t="s">
        <v>31</v>
      </c>
      <c r="G228" t="s">
        <v>21</v>
      </c>
      <c r="H228" t="s">
        <v>22</v>
      </c>
      <c r="I228" t="s">
        <v>23</v>
      </c>
      <c r="J228" t="s">
        <v>232</v>
      </c>
      <c r="K228" t="s">
        <v>33</v>
      </c>
      <c r="L228" t="s">
        <v>34</v>
      </c>
      <c r="M228" t="s">
        <v>233</v>
      </c>
      <c r="N228" s="3">
        <v>247.36</v>
      </c>
      <c r="O228">
        <v>8</v>
      </c>
      <c r="P228" s="4">
        <v>0.3</v>
      </c>
      <c r="Q228" s="3">
        <v>2.4700000000000002</v>
      </c>
      <c r="R228">
        <f t="shared" si="15"/>
        <v>2023</v>
      </c>
      <c r="S228" t="str">
        <f t="shared" si="16"/>
        <v>April</v>
      </c>
      <c r="T228" s="1">
        <f t="shared" si="17"/>
        <v>9.9854463130659762E-3</v>
      </c>
      <c r="U228" t="str">
        <f t="shared" si="18"/>
        <v>Profit</v>
      </c>
      <c r="V228" t="str">
        <f t="shared" si="19"/>
        <v>Small Order</v>
      </c>
    </row>
    <row r="229" spans="1:22" x14ac:dyDescent="0.35">
      <c r="A229" t="s">
        <v>506</v>
      </c>
      <c r="B229" s="2">
        <v>45178</v>
      </c>
      <c r="C229" s="2">
        <v>45179</v>
      </c>
      <c r="D229" t="s">
        <v>202</v>
      </c>
      <c r="E229" t="s">
        <v>203</v>
      </c>
      <c r="F229" t="s">
        <v>48</v>
      </c>
      <c r="G229" t="s">
        <v>21</v>
      </c>
      <c r="H229" t="s">
        <v>22</v>
      </c>
      <c r="I229" t="s">
        <v>23</v>
      </c>
      <c r="J229" t="s">
        <v>141</v>
      </c>
      <c r="K229" t="s">
        <v>33</v>
      </c>
      <c r="L229" t="s">
        <v>88</v>
      </c>
      <c r="M229" t="s">
        <v>142</v>
      </c>
      <c r="N229" s="3">
        <v>1683.54</v>
      </c>
      <c r="O229">
        <v>3</v>
      </c>
      <c r="P229" s="4">
        <v>0.3</v>
      </c>
      <c r="Q229" s="3">
        <v>16.84</v>
      </c>
      <c r="R229">
        <f t="shared" si="15"/>
        <v>2023</v>
      </c>
      <c r="S229" t="str">
        <f t="shared" si="16"/>
        <v>September</v>
      </c>
      <c r="T229" s="1">
        <f t="shared" si="17"/>
        <v>1.0002732337811992E-2</v>
      </c>
      <c r="U229" t="str">
        <f t="shared" si="18"/>
        <v>Profit</v>
      </c>
      <c r="V229" t="str">
        <f t="shared" si="19"/>
        <v>Large Order</v>
      </c>
    </row>
    <row r="230" spans="1:22" x14ac:dyDescent="0.35">
      <c r="A230" t="s">
        <v>507</v>
      </c>
      <c r="B230" s="2">
        <v>45470</v>
      </c>
      <c r="C230" s="2">
        <v>45477</v>
      </c>
      <c r="D230" t="s">
        <v>174</v>
      </c>
      <c r="E230" t="s">
        <v>175</v>
      </c>
      <c r="F230" t="s">
        <v>48</v>
      </c>
      <c r="G230" t="s">
        <v>21</v>
      </c>
      <c r="H230" t="s">
        <v>22</v>
      </c>
      <c r="I230" t="s">
        <v>23</v>
      </c>
      <c r="J230" t="s">
        <v>176</v>
      </c>
      <c r="K230" t="s">
        <v>25</v>
      </c>
      <c r="L230" t="s">
        <v>171</v>
      </c>
      <c r="M230" t="s">
        <v>177</v>
      </c>
      <c r="N230" s="3">
        <v>1351.87</v>
      </c>
      <c r="O230">
        <v>3</v>
      </c>
      <c r="P230" s="4">
        <v>0.3</v>
      </c>
      <c r="Q230" s="3">
        <v>13.52</v>
      </c>
      <c r="R230">
        <f t="shared" si="15"/>
        <v>2024</v>
      </c>
      <c r="S230" t="str">
        <f t="shared" si="16"/>
        <v>June</v>
      </c>
      <c r="T230" s="1">
        <f t="shared" si="17"/>
        <v>1.0000961630926052E-2</v>
      </c>
      <c r="U230" t="str">
        <f t="shared" si="18"/>
        <v>Profit</v>
      </c>
      <c r="V230" t="str">
        <f t="shared" si="19"/>
        <v>Large Order</v>
      </c>
    </row>
    <row r="231" spans="1:22" x14ac:dyDescent="0.35">
      <c r="A231" t="s">
        <v>508</v>
      </c>
      <c r="B231" s="2">
        <v>45347</v>
      </c>
      <c r="C231" s="2">
        <v>45352</v>
      </c>
      <c r="D231" t="s">
        <v>107</v>
      </c>
      <c r="E231" t="s">
        <v>108</v>
      </c>
      <c r="F231" t="s">
        <v>48</v>
      </c>
      <c r="G231" t="s">
        <v>49</v>
      </c>
      <c r="H231" t="s">
        <v>50</v>
      </c>
      <c r="I231" t="s">
        <v>50</v>
      </c>
      <c r="J231" t="s">
        <v>87</v>
      </c>
      <c r="K231" t="s">
        <v>33</v>
      </c>
      <c r="L231" t="s">
        <v>88</v>
      </c>
      <c r="M231" t="s">
        <v>89</v>
      </c>
      <c r="N231" s="3">
        <v>362.98</v>
      </c>
      <c r="O231">
        <v>8</v>
      </c>
      <c r="P231" s="4">
        <v>0.1</v>
      </c>
      <c r="Q231" s="3">
        <v>61.71</v>
      </c>
      <c r="R231">
        <f t="shared" si="15"/>
        <v>2024</v>
      </c>
      <c r="S231" t="str">
        <f t="shared" si="16"/>
        <v>February</v>
      </c>
      <c r="T231" s="1">
        <f t="shared" si="17"/>
        <v>0.17000936690726762</v>
      </c>
      <c r="U231" t="str">
        <f t="shared" si="18"/>
        <v>Profit</v>
      </c>
      <c r="V231" t="str">
        <f t="shared" si="19"/>
        <v>Small Order</v>
      </c>
    </row>
    <row r="232" spans="1:22" x14ac:dyDescent="0.35">
      <c r="A232" t="s">
        <v>509</v>
      </c>
      <c r="B232" s="2">
        <v>45522</v>
      </c>
      <c r="C232" s="2">
        <v>45526</v>
      </c>
      <c r="D232" t="s">
        <v>344</v>
      </c>
      <c r="E232" t="s">
        <v>345</v>
      </c>
      <c r="F232" t="s">
        <v>31</v>
      </c>
      <c r="G232" t="s">
        <v>49</v>
      </c>
      <c r="H232" t="s">
        <v>50</v>
      </c>
      <c r="I232" t="s">
        <v>50</v>
      </c>
      <c r="J232" t="s">
        <v>93</v>
      </c>
      <c r="K232" t="s">
        <v>33</v>
      </c>
      <c r="L232" t="s">
        <v>88</v>
      </c>
      <c r="M232" t="s">
        <v>94</v>
      </c>
      <c r="N232" s="3">
        <v>647.92999999999995</v>
      </c>
      <c r="O232">
        <v>5</v>
      </c>
      <c r="P232" s="4">
        <v>0.1</v>
      </c>
      <c r="Q232" s="3">
        <v>110.15</v>
      </c>
      <c r="R232">
        <f t="shared" si="15"/>
        <v>2024</v>
      </c>
      <c r="S232" t="str">
        <f t="shared" si="16"/>
        <v>August</v>
      </c>
      <c r="T232" s="1">
        <f t="shared" si="17"/>
        <v>0.17000293241553874</v>
      </c>
      <c r="U232" t="str">
        <f t="shared" si="18"/>
        <v>Profit</v>
      </c>
      <c r="V232" t="str">
        <f t="shared" si="19"/>
        <v>Small Order</v>
      </c>
    </row>
    <row r="233" spans="1:22" x14ac:dyDescent="0.35">
      <c r="A233" t="s">
        <v>510</v>
      </c>
      <c r="B233" s="2">
        <v>45589</v>
      </c>
      <c r="C233" s="2">
        <v>45593</v>
      </c>
      <c r="D233" t="s">
        <v>511</v>
      </c>
      <c r="E233" t="s">
        <v>512</v>
      </c>
      <c r="F233" t="s">
        <v>31</v>
      </c>
      <c r="G233" t="s">
        <v>49</v>
      </c>
      <c r="H233" t="s">
        <v>50</v>
      </c>
      <c r="I233" t="s">
        <v>50</v>
      </c>
      <c r="J233" t="s">
        <v>334</v>
      </c>
      <c r="K233" t="s">
        <v>25</v>
      </c>
      <c r="L233" t="s">
        <v>171</v>
      </c>
      <c r="M233" t="s">
        <v>335</v>
      </c>
      <c r="N233" s="3">
        <v>1887.58</v>
      </c>
      <c r="O233">
        <v>9</v>
      </c>
      <c r="P233" s="4">
        <v>0</v>
      </c>
      <c r="Q233" s="3">
        <v>471.89</v>
      </c>
      <c r="R233">
        <f t="shared" si="15"/>
        <v>2024</v>
      </c>
      <c r="S233" t="str">
        <f t="shared" si="16"/>
        <v>October</v>
      </c>
      <c r="T233" s="1">
        <f t="shared" si="17"/>
        <v>0.2499973511056485</v>
      </c>
      <c r="U233" t="str">
        <f t="shared" si="18"/>
        <v>Profit</v>
      </c>
      <c r="V233" t="str">
        <f t="shared" si="19"/>
        <v>Large Order</v>
      </c>
    </row>
    <row r="234" spans="1:22" x14ac:dyDescent="0.35">
      <c r="A234" t="s">
        <v>513</v>
      </c>
      <c r="B234" s="2">
        <v>45328</v>
      </c>
      <c r="C234" s="2">
        <v>45332</v>
      </c>
      <c r="D234" t="s">
        <v>405</v>
      </c>
      <c r="E234" t="s">
        <v>406</v>
      </c>
      <c r="F234" t="s">
        <v>20</v>
      </c>
      <c r="G234" t="s">
        <v>21</v>
      </c>
      <c r="H234" t="s">
        <v>22</v>
      </c>
      <c r="I234" t="s">
        <v>23</v>
      </c>
      <c r="J234" t="s">
        <v>24</v>
      </c>
      <c r="K234" t="s">
        <v>25</v>
      </c>
      <c r="L234" t="s">
        <v>26</v>
      </c>
      <c r="M234" t="s">
        <v>27</v>
      </c>
      <c r="N234" s="3">
        <v>1033.67</v>
      </c>
      <c r="O234">
        <v>10</v>
      </c>
      <c r="P234" s="4">
        <v>0.3</v>
      </c>
      <c r="Q234" s="3">
        <v>10.34</v>
      </c>
      <c r="R234">
        <f t="shared" si="15"/>
        <v>2024</v>
      </c>
      <c r="S234" t="str">
        <f t="shared" si="16"/>
        <v>February</v>
      </c>
      <c r="T234" s="1">
        <f t="shared" si="17"/>
        <v>1.0003192508247312E-2</v>
      </c>
      <c r="U234" t="str">
        <f t="shared" si="18"/>
        <v>Profit</v>
      </c>
      <c r="V234" t="str">
        <f t="shared" si="19"/>
        <v>Large Order</v>
      </c>
    </row>
    <row r="235" spans="1:22" x14ac:dyDescent="0.35">
      <c r="A235" t="s">
        <v>514</v>
      </c>
      <c r="B235" s="2">
        <v>45291</v>
      </c>
      <c r="C235" s="2">
        <v>45296</v>
      </c>
      <c r="D235" t="s">
        <v>394</v>
      </c>
      <c r="E235" t="s">
        <v>395</v>
      </c>
      <c r="F235" t="s">
        <v>48</v>
      </c>
      <c r="G235" t="s">
        <v>49</v>
      </c>
      <c r="H235" t="s">
        <v>50</v>
      </c>
      <c r="I235" t="s">
        <v>50</v>
      </c>
      <c r="J235" t="s">
        <v>126</v>
      </c>
      <c r="K235" t="s">
        <v>25</v>
      </c>
      <c r="L235" t="s">
        <v>26</v>
      </c>
      <c r="M235" t="s">
        <v>127</v>
      </c>
      <c r="N235" s="3">
        <v>1330.94</v>
      </c>
      <c r="O235">
        <v>2</v>
      </c>
      <c r="P235" s="4">
        <v>0</v>
      </c>
      <c r="Q235" s="3">
        <v>332.74</v>
      </c>
      <c r="R235">
        <f t="shared" si="15"/>
        <v>2023</v>
      </c>
      <c r="S235" t="str">
        <f t="shared" si="16"/>
        <v>December</v>
      </c>
      <c r="T235" s="1">
        <f t="shared" si="17"/>
        <v>0.25000375674335434</v>
      </c>
      <c r="U235" t="str">
        <f t="shared" si="18"/>
        <v>Profit</v>
      </c>
      <c r="V235" t="str">
        <f t="shared" si="19"/>
        <v>Large Order</v>
      </c>
    </row>
    <row r="236" spans="1:22" x14ac:dyDescent="0.35">
      <c r="A236" t="s">
        <v>515</v>
      </c>
      <c r="B236" s="2">
        <v>45379</v>
      </c>
      <c r="C236" s="2">
        <v>45384</v>
      </c>
      <c r="D236" t="s">
        <v>210</v>
      </c>
      <c r="E236" t="s">
        <v>211</v>
      </c>
      <c r="F236" t="s">
        <v>20</v>
      </c>
      <c r="G236" t="s">
        <v>39</v>
      </c>
      <c r="H236" t="s">
        <v>40</v>
      </c>
      <c r="I236" t="s">
        <v>40</v>
      </c>
      <c r="J236" t="s">
        <v>72</v>
      </c>
      <c r="K236" t="s">
        <v>42</v>
      </c>
      <c r="L236" t="s">
        <v>73</v>
      </c>
      <c r="M236" t="s">
        <v>74</v>
      </c>
      <c r="N236" s="3">
        <v>1032.82</v>
      </c>
      <c r="O236">
        <v>1</v>
      </c>
      <c r="P236" s="4">
        <v>0</v>
      </c>
      <c r="Q236" s="3">
        <v>258.2</v>
      </c>
      <c r="R236">
        <f t="shared" si="15"/>
        <v>2024</v>
      </c>
      <c r="S236" t="str">
        <f t="shared" si="16"/>
        <v>March</v>
      </c>
      <c r="T236" s="1">
        <f t="shared" si="17"/>
        <v>0.24999515888538176</v>
      </c>
      <c r="U236" t="str">
        <f t="shared" si="18"/>
        <v>Profit</v>
      </c>
      <c r="V236" t="str">
        <f t="shared" si="19"/>
        <v>Large Order</v>
      </c>
    </row>
    <row r="237" spans="1:22" x14ac:dyDescent="0.35">
      <c r="A237" t="s">
        <v>516</v>
      </c>
      <c r="B237" s="2">
        <v>45131</v>
      </c>
      <c r="C237" s="2">
        <v>45137</v>
      </c>
      <c r="D237" t="s">
        <v>18</v>
      </c>
      <c r="E237" t="s">
        <v>19</v>
      </c>
      <c r="F237" t="s">
        <v>20</v>
      </c>
      <c r="G237" t="s">
        <v>49</v>
      </c>
      <c r="H237" t="s">
        <v>50</v>
      </c>
      <c r="I237" t="s">
        <v>50</v>
      </c>
      <c r="J237" t="s">
        <v>170</v>
      </c>
      <c r="K237" t="s">
        <v>25</v>
      </c>
      <c r="L237" t="s">
        <v>171</v>
      </c>
      <c r="M237" t="s">
        <v>172</v>
      </c>
      <c r="N237" s="3">
        <v>1797.37</v>
      </c>
      <c r="O237">
        <v>7</v>
      </c>
      <c r="P237" s="4">
        <v>0.1</v>
      </c>
      <c r="Q237" s="3">
        <v>305.55</v>
      </c>
      <c r="R237">
        <f t="shared" si="15"/>
        <v>2023</v>
      </c>
      <c r="S237" t="str">
        <f t="shared" si="16"/>
        <v>July</v>
      </c>
      <c r="T237" s="1">
        <f t="shared" si="17"/>
        <v>0.16999838653143207</v>
      </c>
      <c r="U237" t="str">
        <f t="shared" si="18"/>
        <v>Profit</v>
      </c>
      <c r="V237" t="str">
        <f t="shared" si="19"/>
        <v>Large Order</v>
      </c>
    </row>
    <row r="238" spans="1:22" x14ac:dyDescent="0.35">
      <c r="A238" t="s">
        <v>517</v>
      </c>
      <c r="B238" s="2">
        <v>45019</v>
      </c>
      <c r="C238" s="2">
        <v>45022</v>
      </c>
      <c r="D238" t="s">
        <v>165</v>
      </c>
      <c r="E238" t="s">
        <v>166</v>
      </c>
      <c r="F238" t="s">
        <v>31</v>
      </c>
      <c r="G238" t="s">
        <v>21</v>
      </c>
      <c r="H238" t="s">
        <v>22</v>
      </c>
      <c r="I238" t="s">
        <v>23</v>
      </c>
      <c r="J238" t="s">
        <v>251</v>
      </c>
      <c r="K238" t="s">
        <v>25</v>
      </c>
      <c r="L238" t="s">
        <v>171</v>
      </c>
      <c r="M238" t="s">
        <v>252</v>
      </c>
      <c r="N238" s="3">
        <v>909.79</v>
      </c>
      <c r="O238">
        <v>2</v>
      </c>
      <c r="P238" s="4">
        <v>0.05</v>
      </c>
      <c r="Q238" s="3">
        <v>191.06</v>
      </c>
      <c r="R238">
        <f t="shared" si="15"/>
        <v>2023</v>
      </c>
      <c r="S238" t="str">
        <f t="shared" si="16"/>
        <v>April</v>
      </c>
      <c r="T238" s="1">
        <f t="shared" si="17"/>
        <v>0.210004506534475</v>
      </c>
      <c r="U238" t="str">
        <f t="shared" si="18"/>
        <v>Profit</v>
      </c>
      <c r="V238" t="str">
        <f t="shared" si="19"/>
        <v>Small Order</v>
      </c>
    </row>
    <row r="239" spans="1:22" x14ac:dyDescent="0.35">
      <c r="A239" t="s">
        <v>518</v>
      </c>
      <c r="B239" s="2">
        <v>45020</v>
      </c>
      <c r="C239" s="2">
        <v>45022</v>
      </c>
      <c r="D239" t="s">
        <v>511</v>
      </c>
      <c r="E239" t="s">
        <v>512</v>
      </c>
      <c r="F239" t="s">
        <v>31</v>
      </c>
      <c r="G239" t="s">
        <v>49</v>
      </c>
      <c r="H239" t="s">
        <v>50</v>
      </c>
      <c r="I239" t="s">
        <v>50</v>
      </c>
      <c r="J239" t="s">
        <v>41</v>
      </c>
      <c r="K239" t="s">
        <v>42</v>
      </c>
      <c r="L239" t="s">
        <v>43</v>
      </c>
      <c r="M239" t="s">
        <v>44</v>
      </c>
      <c r="N239" s="3">
        <v>655.93</v>
      </c>
      <c r="O239">
        <v>3</v>
      </c>
      <c r="P239" s="4">
        <v>0.1</v>
      </c>
      <c r="Q239" s="3">
        <v>111.51</v>
      </c>
      <c r="R239">
        <f t="shared" si="15"/>
        <v>2023</v>
      </c>
      <c r="S239" t="str">
        <f t="shared" si="16"/>
        <v>April</v>
      </c>
      <c r="T239" s="1">
        <f t="shared" si="17"/>
        <v>0.17000289665055723</v>
      </c>
      <c r="U239" t="str">
        <f t="shared" si="18"/>
        <v>Profit</v>
      </c>
      <c r="V239" t="str">
        <f t="shared" si="19"/>
        <v>Small Order</v>
      </c>
    </row>
    <row r="240" spans="1:22" x14ac:dyDescent="0.35">
      <c r="A240" t="s">
        <v>519</v>
      </c>
      <c r="B240" s="2">
        <v>45615</v>
      </c>
      <c r="C240" s="2">
        <v>45622</v>
      </c>
      <c r="D240" t="s">
        <v>240</v>
      </c>
      <c r="E240" t="s">
        <v>241</v>
      </c>
      <c r="F240" t="s">
        <v>48</v>
      </c>
      <c r="G240" t="s">
        <v>78</v>
      </c>
      <c r="H240" t="s">
        <v>79</v>
      </c>
      <c r="I240" t="s">
        <v>80</v>
      </c>
      <c r="J240" t="s">
        <v>207</v>
      </c>
      <c r="K240" t="s">
        <v>25</v>
      </c>
      <c r="L240" t="s">
        <v>26</v>
      </c>
      <c r="M240" t="s">
        <v>208</v>
      </c>
      <c r="N240" s="3">
        <v>1691.6</v>
      </c>
      <c r="O240">
        <v>10</v>
      </c>
      <c r="P240" s="4">
        <v>0.3</v>
      </c>
      <c r="Q240" s="3">
        <v>16.920000000000002</v>
      </c>
      <c r="R240">
        <f t="shared" si="15"/>
        <v>2024</v>
      </c>
      <c r="S240" t="str">
        <f t="shared" si="16"/>
        <v>November</v>
      </c>
      <c r="T240" s="1">
        <f t="shared" si="17"/>
        <v>1.0002364625206907E-2</v>
      </c>
      <c r="U240" t="str">
        <f t="shared" si="18"/>
        <v>Profit</v>
      </c>
      <c r="V240" t="str">
        <f t="shared" si="19"/>
        <v>Large Order</v>
      </c>
    </row>
    <row r="241" spans="1:22" x14ac:dyDescent="0.35">
      <c r="A241" t="s">
        <v>520</v>
      </c>
      <c r="B241" s="2">
        <v>45329</v>
      </c>
      <c r="C241" s="2">
        <v>45334</v>
      </c>
      <c r="D241" t="s">
        <v>394</v>
      </c>
      <c r="E241" t="s">
        <v>395</v>
      </c>
      <c r="F241" t="s">
        <v>48</v>
      </c>
      <c r="G241" t="s">
        <v>49</v>
      </c>
      <c r="H241" t="s">
        <v>50</v>
      </c>
      <c r="I241" t="s">
        <v>50</v>
      </c>
      <c r="J241" t="s">
        <v>72</v>
      </c>
      <c r="K241" t="s">
        <v>42</v>
      </c>
      <c r="L241" t="s">
        <v>73</v>
      </c>
      <c r="M241" t="s">
        <v>74</v>
      </c>
      <c r="N241" s="3">
        <v>542.41999999999996</v>
      </c>
      <c r="O241">
        <v>1</v>
      </c>
      <c r="P241" s="4">
        <v>0.2</v>
      </c>
      <c r="Q241" s="3">
        <v>48.82</v>
      </c>
      <c r="R241">
        <f t="shared" si="15"/>
        <v>2024</v>
      </c>
      <c r="S241" t="str">
        <f t="shared" si="16"/>
        <v>February</v>
      </c>
      <c r="T241" s="1">
        <f t="shared" si="17"/>
        <v>9.0004055897643903E-2</v>
      </c>
      <c r="U241" t="str">
        <f t="shared" si="18"/>
        <v>Profit</v>
      </c>
      <c r="V241" t="str">
        <f t="shared" si="19"/>
        <v>Small Order</v>
      </c>
    </row>
    <row r="242" spans="1:22" x14ac:dyDescent="0.35">
      <c r="A242" t="s">
        <v>521</v>
      </c>
      <c r="B242" s="2">
        <v>45158</v>
      </c>
      <c r="C242" s="2">
        <v>45164</v>
      </c>
      <c r="D242" t="s">
        <v>522</v>
      </c>
      <c r="E242" t="s">
        <v>523</v>
      </c>
      <c r="F242" t="s">
        <v>31</v>
      </c>
      <c r="G242" t="s">
        <v>49</v>
      </c>
      <c r="H242" t="s">
        <v>50</v>
      </c>
      <c r="I242" t="s">
        <v>50</v>
      </c>
      <c r="J242" t="s">
        <v>24</v>
      </c>
      <c r="K242" t="s">
        <v>25</v>
      </c>
      <c r="L242" t="s">
        <v>26</v>
      </c>
      <c r="M242" t="s">
        <v>27</v>
      </c>
      <c r="N242" s="3">
        <v>69.75</v>
      </c>
      <c r="O242">
        <v>1</v>
      </c>
      <c r="P242" s="4">
        <v>0</v>
      </c>
      <c r="Q242" s="3">
        <v>17.440000000000001</v>
      </c>
      <c r="R242">
        <f t="shared" si="15"/>
        <v>2023</v>
      </c>
      <c r="S242" t="str">
        <f t="shared" si="16"/>
        <v>August</v>
      </c>
      <c r="T242" s="1">
        <f t="shared" si="17"/>
        <v>0.25003584229390685</v>
      </c>
      <c r="U242" t="str">
        <f t="shared" si="18"/>
        <v>Profit</v>
      </c>
      <c r="V242" t="str">
        <f t="shared" si="19"/>
        <v>Small Order</v>
      </c>
    </row>
    <row r="243" spans="1:22" x14ac:dyDescent="0.35">
      <c r="A243" t="s">
        <v>524</v>
      </c>
      <c r="B243" s="2">
        <v>45329</v>
      </c>
      <c r="C243" s="2">
        <v>45331</v>
      </c>
      <c r="D243" t="s">
        <v>293</v>
      </c>
      <c r="E243" t="s">
        <v>294</v>
      </c>
      <c r="F243" t="s">
        <v>20</v>
      </c>
      <c r="G243" t="s">
        <v>21</v>
      </c>
      <c r="H243" t="s">
        <v>22</v>
      </c>
      <c r="I243" t="s">
        <v>23</v>
      </c>
      <c r="J243" t="s">
        <v>152</v>
      </c>
      <c r="K243" t="s">
        <v>42</v>
      </c>
      <c r="L243" t="s">
        <v>73</v>
      </c>
      <c r="M243" t="s">
        <v>153</v>
      </c>
      <c r="N243" s="3">
        <v>179.62</v>
      </c>
      <c r="O243">
        <v>7</v>
      </c>
      <c r="P243" s="4">
        <v>0.3</v>
      </c>
      <c r="Q243" s="3">
        <v>1.8</v>
      </c>
      <c r="R243">
        <f t="shared" si="15"/>
        <v>2024</v>
      </c>
      <c r="S243" t="str">
        <f t="shared" si="16"/>
        <v>February</v>
      </c>
      <c r="T243" s="1">
        <f t="shared" si="17"/>
        <v>1.0021155773299187E-2</v>
      </c>
      <c r="U243" t="str">
        <f t="shared" si="18"/>
        <v>Profit</v>
      </c>
      <c r="V243" t="str">
        <f t="shared" si="19"/>
        <v>Small Order</v>
      </c>
    </row>
    <row r="244" spans="1:22" x14ac:dyDescent="0.35">
      <c r="A244" t="s">
        <v>525</v>
      </c>
      <c r="B244" s="2">
        <v>45132</v>
      </c>
      <c r="C244" s="2">
        <v>45138</v>
      </c>
      <c r="D244" t="s">
        <v>249</v>
      </c>
      <c r="E244" t="s">
        <v>250</v>
      </c>
      <c r="F244" t="s">
        <v>31</v>
      </c>
      <c r="G244" t="s">
        <v>49</v>
      </c>
      <c r="H244" t="s">
        <v>50</v>
      </c>
      <c r="I244" t="s">
        <v>50</v>
      </c>
      <c r="J244" t="s">
        <v>302</v>
      </c>
      <c r="K244" t="s">
        <v>33</v>
      </c>
      <c r="L244" t="s">
        <v>34</v>
      </c>
      <c r="M244" t="s">
        <v>303</v>
      </c>
      <c r="N244" s="3">
        <v>1239.46</v>
      </c>
      <c r="O244">
        <v>2</v>
      </c>
      <c r="P244" s="4">
        <v>0.1</v>
      </c>
      <c r="Q244" s="3">
        <v>210.71</v>
      </c>
      <c r="R244">
        <f t="shared" si="15"/>
        <v>2023</v>
      </c>
      <c r="S244" t="str">
        <f t="shared" si="16"/>
        <v>July</v>
      </c>
      <c r="T244" s="1">
        <f t="shared" si="17"/>
        <v>0.17000145224533264</v>
      </c>
      <c r="U244" t="str">
        <f t="shared" si="18"/>
        <v>Profit</v>
      </c>
      <c r="V244" t="str">
        <f t="shared" si="19"/>
        <v>Large Order</v>
      </c>
    </row>
    <row r="245" spans="1:22" x14ac:dyDescent="0.35">
      <c r="A245" t="s">
        <v>526</v>
      </c>
      <c r="B245" s="2">
        <v>45321</v>
      </c>
      <c r="C245" s="2">
        <v>45326</v>
      </c>
      <c r="D245" t="s">
        <v>150</v>
      </c>
      <c r="E245" t="s">
        <v>151</v>
      </c>
      <c r="F245" t="s">
        <v>48</v>
      </c>
      <c r="G245" t="s">
        <v>49</v>
      </c>
      <c r="H245" t="s">
        <v>50</v>
      </c>
      <c r="I245" t="s">
        <v>50</v>
      </c>
      <c r="J245" t="s">
        <v>189</v>
      </c>
      <c r="K245" t="s">
        <v>42</v>
      </c>
      <c r="L245" t="s">
        <v>43</v>
      </c>
      <c r="M245" t="s">
        <v>190</v>
      </c>
      <c r="N245" s="3">
        <v>1647.97</v>
      </c>
      <c r="O245">
        <v>1</v>
      </c>
      <c r="P245" s="4">
        <v>0</v>
      </c>
      <c r="Q245" s="3">
        <v>411.99</v>
      </c>
      <c r="R245">
        <f t="shared" si="15"/>
        <v>2024</v>
      </c>
      <c r="S245" t="str">
        <f t="shared" si="16"/>
        <v>January</v>
      </c>
      <c r="T245" s="1">
        <f t="shared" si="17"/>
        <v>0.24999848298209312</v>
      </c>
      <c r="U245" t="str">
        <f t="shared" si="18"/>
        <v>Profit</v>
      </c>
      <c r="V245" t="str">
        <f t="shared" si="19"/>
        <v>Large Order</v>
      </c>
    </row>
    <row r="246" spans="1:22" x14ac:dyDescent="0.35">
      <c r="A246" t="s">
        <v>527</v>
      </c>
      <c r="B246" s="2">
        <v>45197</v>
      </c>
      <c r="C246" s="2">
        <v>45201</v>
      </c>
      <c r="D246" t="s">
        <v>415</v>
      </c>
      <c r="E246" t="s">
        <v>416</v>
      </c>
      <c r="F246" t="s">
        <v>48</v>
      </c>
      <c r="G246" t="s">
        <v>49</v>
      </c>
      <c r="H246" t="s">
        <v>50</v>
      </c>
      <c r="I246" t="s">
        <v>50</v>
      </c>
      <c r="J246" t="s">
        <v>141</v>
      </c>
      <c r="K246" t="s">
        <v>33</v>
      </c>
      <c r="L246" t="s">
        <v>88</v>
      </c>
      <c r="M246" t="s">
        <v>142</v>
      </c>
      <c r="N246" s="3">
        <v>541.37</v>
      </c>
      <c r="O246">
        <v>2</v>
      </c>
      <c r="P246" s="4">
        <v>0.3</v>
      </c>
      <c r="Q246" s="3">
        <v>5.41</v>
      </c>
      <c r="R246">
        <f t="shared" si="15"/>
        <v>2023</v>
      </c>
      <c r="S246" t="str">
        <f t="shared" si="16"/>
        <v>September</v>
      </c>
      <c r="T246" s="1">
        <f t="shared" si="17"/>
        <v>9.9931654875593402E-3</v>
      </c>
      <c r="U246" t="str">
        <f t="shared" si="18"/>
        <v>Profit</v>
      </c>
      <c r="V246" t="str">
        <f t="shared" si="19"/>
        <v>Small Order</v>
      </c>
    </row>
    <row r="247" spans="1:22" x14ac:dyDescent="0.35">
      <c r="A247" t="s">
        <v>528</v>
      </c>
      <c r="B247" s="2">
        <v>45252</v>
      </c>
      <c r="C247" s="2">
        <v>45257</v>
      </c>
      <c r="D247" t="s">
        <v>82</v>
      </c>
      <c r="E247" t="s">
        <v>83</v>
      </c>
      <c r="F247" t="s">
        <v>20</v>
      </c>
      <c r="G247" t="s">
        <v>78</v>
      </c>
      <c r="H247" t="s">
        <v>79</v>
      </c>
      <c r="I247" t="s">
        <v>80</v>
      </c>
      <c r="J247" t="s">
        <v>51</v>
      </c>
      <c r="K247" t="s">
        <v>33</v>
      </c>
      <c r="L247" t="s">
        <v>34</v>
      </c>
      <c r="M247" t="s">
        <v>52</v>
      </c>
      <c r="N247" s="3">
        <v>325.89999999999998</v>
      </c>
      <c r="O247">
        <v>3</v>
      </c>
      <c r="P247" s="4">
        <v>0.1</v>
      </c>
      <c r="Q247" s="3">
        <v>55.4</v>
      </c>
      <c r="R247">
        <f t="shared" si="15"/>
        <v>2023</v>
      </c>
      <c r="S247" t="str">
        <f t="shared" si="16"/>
        <v>November</v>
      </c>
      <c r="T247" s="1">
        <f t="shared" si="17"/>
        <v>0.16999079472230746</v>
      </c>
      <c r="U247" t="str">
        <f t="shared" si="18"/>
        <v>Profit</v>
      </c>
      <c r="V247" t="str">
        <f t="shared" si="19"/>
        <v>Small Order</v>
      </c>
    </row>
    <row r="248" spans="1:22" x14ac:dyDescent="0.35">
      <c r="A248" t="s">
        <v>529</v>
      </c>
      <c r="B248" s="2">
        <v>45396</v>
      </c>
      <c r="C248" s="2">
        <v>45400</v>
      </c>
      <c r="D248" t="s">
        <v>530</v>
      </c>
      <c r="E248" t="s">
        <v>531</v>
      </c>
      <c r="F248" t="s">
        <v>31</v>
      </c>
      <c r="G248" t="s">
        <v>39</v>
      </c>
      <c r="H248" t="s">
        <v>40</v>
      </c>
      <c r="I248" t="s">
        <v>40</v>
      </c>
      <c r="J248" t="s">
        <v>67</v>
      </c>
      <c r="K248" t="s">
        <v>42</v>
      </c>
      <c r="L248" t="s">
        <v>43</v>
      </c>
      <c r="M248" t="s">
        <v>68</v>
      </c>
      <c r="N248" s="3">
        <v>785.71</v>
      </c>
      <c r="O248">
        <v>2</v>
      </c>
      <c r="P248" s="4">
        <v>0.1</v>
      </c>
      <c r="Q248" s="3">
        <v>133.57</v>
      </c>
      <c r="R248">
        <f t="shared" si="15"/>
        <v>2024</v>
      </c>
      <c r="S248" t="str">
        <f t="shared" si="16"/>
        <v>April</v>
      </c>
      <c r="T248" s="1">
        <f t="shared" si="17"/>
        <v>0.16999910908604954</v>
      </c>
      <c r="U248" t="str">
        <f t="shared" si="18"/>
        <v>Profit</v>
      </c>
      <c r="V248" t="str">
        <f t="shared" si="19"/>
        <v>Small Order</v>
      </c>
    </row>
    <row r="249" spans="1:22" x14ac:dyDescent="0.35">
      <c r="A249" t="s">
        <v>532</v>
      </c>
      <c r="B249" s="2">
        <v>45012</v>
      </c>
      <c r="C249" s="2">
        <v>45014</v>
      </c>
      <c r="D249" t="s">
        <v>456</v>
      </c>
      <c r="E249" t="s">
        <v>457</v>
      </c>
      <c r="F249" t="s">
        <v>20</v>
      </c>
      <c r="G249" t="s">
        <v>39</v>
      </c>
      <c r="H249" t="s">
        <v>40</v>
      </c>
      <c r="I249" t="s">
        <v>40</v>
      </c>
      <c r="J249" t="s">
        <v>67</v>
      </c>
      <c r="K249" t="s">
        <v>42</v>
      </c>
      <c r="L249" t="s">
        <v>43</v>
      </c>
      <c r="M249" t="s">
        <v>68</v>
      </c>
      <c r="N249" s="3">
        <v>526.91</v>
      </c>
      <c r="O249">
        <v>5</v>
      </c>
      <c r="P249" s="4">
        <v>0.3</v>
      </c>
      <c r="Q249" s="3">
        <v>5.27</v>
      </c>
      <c r="R249">
        <f t="shared" si="15"/>
        <v>2023</v>
      </c>
      <c r="S249" t="str">
        <f t="shared" si="16"/>
        <v>March</v>
      </c>
      <c r="T249" s="1">
        <f t="shared" si="17"/>
        <v>1.0001708071587179E-2</v>
      </c>
      <c r="U249" t="str">
        <f t="shared" si="18"/>
        <v>Profit</v>
      </c>
      <c r="V249" t="str">
        <f t="shared" si="19"/>
        <v>Small Order</v>
      </c>
    </row>
    <row r="250" spans="1:22" x14ac:dyDescent="0.35">
      <c r="A250" t="s">
        <v>533</v>
      </c>
      <c r="B250" s="2">
        <v>45408</v>
      </c>
      <c r="C250" s="2">
        <v>45413</v>
      </c>
      <c r="D250" t="s">
        <v>165</v>
      </c>
      <c r="E250" t="s">
        <v>166</v>
      </c>
      <c r="F250" t="s">
        <v>31</v>
      </c>
      <c r="G250" t="s">
        <v>49</v>
      </c>
      <c r="H250" t="s">
        <v>50</v>
      </c>
      <c r="I250" t="s">
        <v>50</v>
      </c>
      <c r="J250" t="s">
        <v>62</v>
      </c>
      <c r="K250" t="s">
        <v>25</v>
      </c>
      <c r="L250" t="s">
        <v>26</v>
      </c>
      <c r="M250" t="s">
        <v>63</v>
      </c>
      <c r="N250" s="3">
        <v>1208.1500000000001</v>
      </c>
      <c r="O250">
        <v>3</v>
      </c>
      <c r="P250" s="4">
        <v>0.1</v>
      </c>
      <c r="Q250" s="3">
        <v>205.39</v>
      </c>
      <c r="R250">
        <f t="shared" si="15"/>
        <v>2024</v>
      </c>
      <c r="S250" t="str">
        <f t="shared" si="16"/>
        <v>April</v>
      </c>
      <c r="T250" s="1">
        <f t="shared" si="17"/>
        <v>0.17000372470305838</v>
      </c>
      <c r="U250" t="str">
        <f t="shared" si="18"/>
        <v>Profit</v>
      </c>
      <c r="V250" t="str">
        <f t="shared" si="19"/>
        <v>Large Order</v>
      </c>
    </row>
    <row r="251" spans="1:22" x14ac:dyDescent="0.35">
      <c r="A251" t="s">
        <v>534</v>
      </c>
      <c r="B251" s="2">
        <v>44937</v>
      </c>
      <c r="C251" s="2">
        <v>44940</v>
      </c>
      <c r="D251" t="s">
        <v>210</v>
      </c>
      <c r="E251" t="s">
        <v>211</v>
      </c>
      <c r="F251" t="s">
        <v>20</v>
      </c>
      <c r="G251" t="s">
        <v>78</v>
      </c>
      <c r="H251" t="s">
        <v>79</v>
      </c>
      <c r="I251" t="s">
        <v>80</v>
      </c>
      <c r="J251" t="s">
        <v>179</v>
      </c>
      <c r="K251" t="s">
        <v>33</v>
      </c>
      <c r="L251" t="s">
        <v>88</v>
      </c>
      <c r="M251" t="s">
        <v>180</v>
      </c>
      <c r="N251" s="3">
        <v>1402.93</v>
      </c>
      <c r="O251">
        <v>7</v>
      </c>
      <c r="P251" s="4">
        <v>0.1</v>
      </c>
      <c r="Q251" s="3">
        <v>238.5</v>
      </c>
      <c r="R251">
        <f t="shared" si="15"/>
        <v>2023</v>
      </c>
      <c r="S251" t="str">
        <f t="shared" si="16"/>
        <v>January</v>
      </c>
      <c r="T251" s="1">
        <f t="shared" si="17"/>
        <v>0.17000135430848295</v>
      </c>
      <c r="U251" t="str">
        <f t="shared" si="18"/>
        <v>Profit</v>
      </c>
      <c r="V251" t="str">
        <f t="shared" si="19"/>
        <v>Large Order</v>
      </c>
    </row>
    <row r="252" spans="1:22" x14ac:dyDescent="0.35">
      <c r="A252" t="s">
        <v>535</v>
      </c>
      <c r="B252" s="2">
        <v>45175</v>
      </c>
      <c r="C252" s="2">
        <v>45179</v>
      </c>
      <c r="D252" t="s">
        <v>536</v>
      </c>
      <c r="E252" t="s">
        <v>537</v>
      </c>
      <c r="F252" t="s">
        <v>48</v>
      </c>
      <c r="G252" t="s">
        <v>78</v>
      </c>
      <c r="H252" t="s">
        <v>79</v>
      </c>
      <c r="I252" t="s">
        <v>80</v>
      </c>
      <c r="J252" t="s">
        <v>24</v>
      </c>
      <c r="K252" t="s">
        <v>25</v>
      </c>
      <c r="L252" t="s">
        <v>26</v>
      </c>
      <c r="M252" t="s">
        <v>27</v>
      </c>
      <c r="N252" s="3">
        <v>1469.36</v>
      </c>
      <c r="O252">
        <v>8</v>
      </c>
      <c r="P252" s="4">
        <v>0.1</v>
      </c>
      <c r="Q252" s="3">
        <v>249.79</v>
      </c>
      <c r="R252">
        <f t="shared" si="15"/>
        <v>2023</v>
      </c>
      <c r="S252" t="str">
        <f t="shared" si="16"/>
        <v>September</v>
      </c>
      <c r="T252" s="1">
        <f t="shared" si="17"/>
        <v>0.16999918331790712</v>
      </c>
      <c r="U252" t="str">
        <f t="shared" si="18"/>
        <v>Profit</v>
      </c>
      <c r="V252" t="str">
        <f t="shared" si="19"/>
        <v>Large Order</v>
      </c>
    </row>
    <row r="253" spans="1:22" x14ac:dyDescent="0.35">
      <c r="A253" t="s">
        <v>538</v>
      </c>
      <c r="B253" s="2">
        <v>45619</v>
      </c>
      <c r="C253" s="2">
        <v>45621</v>
      </c>
      <c r="D253" t="s">
        <v>402</v>
      </c>
      <c r="E253" t="s">
        <v>403</v>
      </c>
      <c r="F253" t="s">
        <v>31</v>
      </c>
      <c r="G253" t="s">
        <v>39</v>
      </c>
      <c r="H253" t="s">
        <v>40</v>
      </c>
      <c r="I253" t="s">
        <v>40</v>
      </c>
      <c r="J253" t="s">
        <v>120</v>
      </c>
      <c r="K253" t="s">
        <v>42</v>
      </c>
      <c r="L253" t="s">
        <v>43</v>
      </c>
      <c r="M253" t="s">
        <v>121</v>
      </c>
      <c r="N253" s="3">
        <v>1045.51</v>
      </c>
      <c r="O253">
        <v>9</v>
      </c>
      <c r="P253" s="4">
        <v>0.2</v>
      </c>
      <c r="Q253" s="3">
        <v>94.1</v>
      </c>
      <c r="R253">
        <f t="shared" si="15"/>
        <v>2024</v>
      </c>
      <c r="S253" t="str">
        <f t="shared" si="16"/>
        <v>November</v>
      </c>
      <c r="T253" s="1">
        <f t="shared" si="17"/>
        <v>9.0003921531118775E-2</v>
      </c>
      <c r="U253" t="str">
        <f t="shared" si="18"/>
        <v>Profit</v>
      </c>
      <c r="V253" t="str">
        <f t="shared" si="19"/>
        <v>Large Order</v>
      </c>
    </row>
    <row r="254" spans="1:22" x14ac:dyDescent="0.35">
      <c r="A254" t="s">
        <v>539</v>
      </c>
      <c r="B254" s="2">
        <v>45305</v>
      </c>
      <c r="C254" s="2">
        <v>45312</v>
      </c>
      <c r="D254" t="s">
        <v>530</v>
      </c>
      <c r="E254" t="s">
        <v>531</v>
      </c>
      <c r="F254" t="s">
        <v>31</v>
      </c>
      <c r="G254" t="s">
        <v>39</v>
      </c>
      <c r="H254" t="s">
        <v>40</v>
      </c>
      <c r="I254" t="s">
        <v>40</v>
      </c>
      <c r="J254" t="s">
        <v>104</v>
      </c>
      <c r="K254" t="s">
        <v>42</v>
      </c>
      <c r="L254" t="s">
        <v>73</v>
      </c>
      <c r="M254" t="s">
        <v>105</v>
      </c>
      <c r="N254" s="3">
        <v>999.43</v>
      </c>
      <c r="O254">
        <v>5</v>
      </c>
      <c r="P254" s="4">
        <v>0.1</v>
      </c>
      <c r="Q254" s="3">
        <v>169.9</v>
      </c>
      <c r="R254">
        <f t="shared" si="15"/>
        <v>2024</v>
      </c>
      <c r="S254" t="str">
        <f t="shared" si="16"/>
        <v>January</v>
      </c>
      <c r="T254" s="1">
        <f t="shared" si="17"/>
        <v>0.16999689823199224</v>
      </c>
      <c r="U254" t="str">
        <f t="shared" si="18"/>
        <v>Profit</v>
      </c>
      <c r="V254" t="str">
        <f t="shared" si="19"/>
        <v>Small Order</v>
      </c>
    </row>
    <row r="255" spans="1:22" x14ac:dyDescent="0.35">
      <c r="A255" t="s">
        <v>540</v>
      </c>
      <c r="B255" s="2">
        <v>44968</v>
      </c>
      <c r="C255" s="2">
        <v>44974</v>
      </c>
      <c r="D255" t="s">
        <v>60</v>
      </c>
      <c r="E255" t="s">
        <v>61</v>
      </c>
      <c r="F255" t="s">
        <v>48</v>
      </c>
      <c r="G255" t="s">
        <v>49</v>
      </c>
      <c r="H255" t="s">
        <v>50</v>
      </c>
      <c r="I255" t="s">
        <v>50</v>
      </c>
      <c r="J255" t="s">
        <v>179</v>
      </c>
      <c r="K255" t="s">
        <v>33</v>
      </c>
      <c r="L255" t="s">
        <v>88</v>
      </c>
      <c r="M255" t="s">
        <v>180</v>
      </c>
      <c r="N255" s="3">
        <v>33.14</v>
      </c>
      <c r="O255">
        <v>8</v>
      </c>
      <c r="P255" s="4">
        <v>0.3</v>
      </c>
      <c r="Q255" s="3">
        <v>0.33</v>
      </c>
      <c r="R255">
        <f t="shared" si="15"/>
        <v>2023</v>
      </c>
      <c r="S255" t="str">
        <f t="shared" si="16"/>
        <v>February</v>
      </c>
      <c r="T255" s="1">
        <f t="shared" si="17"/>
        <v>9.9577549788774904E-3</v>
      </c>
      <c r="U255" t="str">
        <f t="shared" si="18"/>
        <v>Profit</v>
      </c>
      <c r="V255" t="str">
        <f t="shared" si="19"/>
        <v>Small Order</v>
      </c>
    </row>
    <row r="256" spans="1:22" x14ac:dyDescent="0.35">
      <c r="A256" t="s">
        <v>541</v>
      </c>
      <c r="B256" s="2">
        <v>45056</v>
      </c>
      <c r="C256" s="2">
        <v>45060</v>
      </c>
      <c r="D256" t="s">
        <v>340</v>
      </c>
      <c r="E256" t="s">
        <v>341</v>
      </c>
      <c r="F256" t="s">
        <v>20</v>
      </c>
      <c r="G256" t="s">
        <v>78</v>
      </c>
      <c r="H256" t="s">
        <v>79</v>
      </c>
      <c r="I256" t="s">
        <v>80</v>
      </c>
      <c r="J256" t="s">
        <v>334</v>
      </c>
      <c r="K256" t="s">
        <v>25</v>
      </c>
      <c r="L256" t="s">
        <v>171</v>
      </c>
      <c r="M256" t="s">
        <v>335</v>
      </c>
      <c r="N256" s="3">
        <v>1952.31</v>
      </c>
      <c r="O256">
        <v>5</v>
      </c>
      <c r="P256" s="4">
        <v>0.05</v>
      </c>
      <c r="Q256" s="3">
        <v>409.99</v>
      </c>
      <c r="R256">
        <f t="shared" si="15"/>
        <v>2023</v>
      </c>
      <c r="S256" t="str">
        <f t="shared" si="16"/>
        <v>May</v>
      </c>
      <c r="T256" s="1">
        <f t="shared" si="17"/>
        <v>0.21000250984730909</v>
      </c>
      <c r="U256" t="str">
        <f t="shared" si="18"/>
        <v>Profit</v>
      </c>
      <c r="V256" t="str">
        <f t="shared" si="19"/>
        <v>Large Order</v>
      </c>
    </row>
    <row r="257" spans="1:22" x14ac:dyDescent="0.35">
      <c r="A257" t="s">
        <v>542</v>
      </c>
      <c r="B257" s="2">
        <v>45355</v>
      </c>
      <c r="C257" s="2">
        <v>45357</v>
      </c>
      <c r="D257" t="s">
        <v>123</v>
      </c>
      <c r="E257" t="s">
        <v>124</v>
      </c>
      <c r="F257" t="s">
        <v>48</v>
      </c>
      <c r="G257" t="s">
        <v>39</v>
      </c>
      <c r="H257" t="s">
        <v>40</v>
      </c>
      <c r="I257" t="s">
        <v>40</v>
      </c>
      <c r="J257" t="s">
        <v>51</v>
      </c>
      <c r="K257" t="s">
        <v>33</v>
      </c>
      <c r="L257" t="s">
        <v>34</v>
      </c>
      <c r="M257" t="s">
        <v>52</v>
      </c>
      <c r="N257" s="3">
        <v>763.07</v>
      </c>
      <c r="O257">
        <v>8</v>
      </c>
      <c r="P257" s="4">
        <v>0</v>
      </c>
      <c r="Q257" s="3">
        <v>190.77</v>
      </c>
      <c r="R257">
        <f t="shared" si="15"/>
        <v>2024</v>
      </c>
      <c r="S257" t="str">
        <f t="shared" si="16"/>
        <v>March</v>
      </c>
      <c r="T257" s="1">
        <f t="shared" si="17"/>
        <v>0.25000327623940138</v>
      </c>
      <c r="U257" t="str">
        <f t="shared" si="18"/>
        <v>Profit</v>
      </c>
      <c r="V257" t="str">
        <f t="shared" si="19"/>
        <v>Small Order</v>
      </c>
    </row>
    <row r="258" spans="1:22" x14ac:dyDescent="0.35">
      <c r="A258" t="s">
        <v>543</v>
      </c>
      <c r="B258" s="2">
        <v>45248</v>
      </c>
      <c r="C258" s="2">
        <v>45254</v>
      </c>
      <c r="D258" t="s">
        <v>267</v>
      </c>
      <c r="E258" t="s">
        <v>268</v>
      </c>
      <c r="F258" t="s">
        <v>31</v>
      </c>
      <c r="G258" t="s">
        <v>49</v>
      </c>
      <c r="H258" t="s">
        <v>50</v>
      </c>
      <c r="I258" t="s">
        <v>50</v>
      </c>
      <c r="J258" t="s">
        <v>189</v>
      </c>
      <c r="K258" t="s">
        <v>42</v>
      </c>
      <c r="L258" t="s">
        <v>43</v>
      </c>
      <c r="M258" t="s">
        <v>190</v>
      </c>
      <c r="N258" s="3">
        <v>1585.43</v>
      </c>
      <c r="O258">
        <v>7</v>
      </c>
      <c r="P258" s="4">
        <v>0.3</v>
      </c>
      <c r="Q258" s="3">
        <v>15.85</v>
      </c>
      <c r="R258">
        <f t="shared" ref="R258:R321" si="20">YEAR(B258)</f>
        <v>2023</v>
      </c>
      <c r="S258" t="str">
        <f t="shared" ref="S258:S321" si="21">TEXT(B258,"mmmm")</f>
        <v>November</v>
      </c>
      <c r="T258" s="1">
        <f t="shared" ref="T258:T321" si="22">Q258/N258</f>
        <v>9.9972878020473943E-3</v>
      </c>
      <c r="U258" t="str">
        <f t="shared" ref="U258:U321" si="23">IF(Q258&gt;0,"Profit","Loss")</f>
        <v>Profit</v>
      </c>
      <c r="V258" t="str">
        <f t="shared" ref="V258:V321" si="24">IF(N258&gt;1000,"Large Order","Small Order")</f>
        <v>Large Order</v>
      </c>
    </row>
    <row r="259" spans="1:22" x14ac:dyDescent="0.35">
      <c r="A259" t="s">
        <v>544</v>
      </c>
      <c r="B259" s="2">
        <v>45339</v>
      </c>
      <c r="C259" s="2">
        <v>45340</v>
      </c>
      <c r="D259" t="s">
        <v>235</v>
      </c>
      <c r="E259" t="s">
        <v>236</v>
      </c>
      <c r="F259" t="s">
        <v>48</v>
      </c>
      <c r="G259" t="s">
        <v>78</v>
      </c>
      <c r="H259" t="s">
        <v>79</v>
      </c>
      <c r="I259" t="s">
        <v>80</v>
      </c>
      <c r="J259" t="s">
        <v>176</v>
      </c>
      <c r="K259" t="s">
        <v>25</v>
      </c>
      <c r="L259" t="s">
        <v>171</v>
      </c>
      <c r="M259" t="s">
        <v>177</v>
      </c>
      <c r="N259" s="3">
        <v>489.36</v>
      </c>
      <c r="O259">
        <v>7</v>
      </c>
      <c r="P259" s="4">
        <v>0.1</v>
      </c>
      <c r="Q259" s="3">
        <v>83.19</v>
      </c>
      <c r="R259">
        <f t="shared" si="20"/>
        <v>2024</v>
      </c>
      <c r="S259" t="str">
        <f t="shared" si="21"/>
        <v>February</v>
      </c>
      <c r="T259" s="1">
        <f t="shared" si="22"/>
        <v>0.1699975478175576</v>
      </c>
      <c r="U259" t="str">
        <f t="shared" si="23"/>
        <v>Profit</v>
      </c>
      <c r="V259" t="str">
        <f t="shared" si="24"/>
        <v>Small Order</v>
      </c>
    </row>
    <row r="260" spans="1:22" x14ac:dyDescent="0.35">
      <c r="A260" t="s">
        <v>545</v>
      </c>
      <c r="B260" s="2">
        <v>44938</v>
      </c>
      <c r="C260" s="2">
        <v>44944</v>
      </c>
      <c r="D260" t="s">
        <v>96</v>
      </c>
      <c r="E260" t="s">
        <v>97</v>
      </c>
      <c r="F260" t="s">
        <v>20</v>
      </c>
      <c r="G260" t="s">
        <v>21</v>
      </c>
      <c r="H260" t="s">
        <v>22</v>
      </c>
      <c r="I260" t="s">
        <v>23</v>
      </c>
      <c r="J260" t="s">
        <v>112</v>
      </c>
      <c r="K260" t="s">
        <v>25</v>
      </c>
      <c r="L260" t="s">
        <v>26</v>
      </c>
      <c r="M260" t="s">
        <v>113</v>
      </c>
      <c r="N260" s="3">
        <v>1473.91</v>
      </c>
      <c r="O260">
        <v>3</v>
      </c>
      <c r="P260" s="4">
        <v>0.2</v>
      </c>
      <c r="Q260" s="3">
        <v>132.65</v>
      </c>
      <c r="R260">
        <f t="shared" si="20"/>
        <v>2023</v>
      </c>
      <c r="S260" t="str">
        <f t="shared" si="21"/>
        <v>January</v>
      </c>
      <c r="T260" s="1">
        <f t="shared" si="22"/>
        <v>8.9998710911792443E-2</v>
      </c>
      <c r="U260" t="str">
        <f t="shared" si="23"/>
        <v>Profit</v>
      </c>
      <c r="V260" t="str">
        <f t="shared" si="24"/>
        <v>Large Order</v>
      </c>
    </row>
    <row r="261" spans="1:22" x14ac:dyDescent="0.35">
      <c r="A261" t="s">
        <v>546</v>
      </c>
      <c r="B261" s="2">
        <v>45376</v>
      </c>
      <c r="C261" s="2">
        <v>45381</v>
      </c>
      <c r="D261" t="s">
        <v>46</v>
      </c>
      <c r="E261" t="s">
        <v>47</v>
      </c>
      <c r="F261" t="s">
        <v>48</v>
      </c>
      <c r="G261" t="s">
        <v>21</v>
      </c>
      <c r="H261" t="s">
        <v>22</v>
      </c>
      <c r="I261" t="s">
        <v>23</v>
      </c>
      <c r="J261" t="s">
        <v>334</v>
      </c>
      <c r="K261" t="s">
        <v>25</v>
      </c>
      <c r="L261" t="s">
        <v>171</v>
      </c>
      <c r="M261" t="s">
        <v>335</v>
      </c>
      <c r="N261" s="3">
        <v>57.96</v>
      </c>
      <c r="O261">
        <v>9</v>
      </c>
      <c r="P261" s="4">
        <v>0.1</v>
      </c>
      <c r="Q261" s="3">
        <v>9.85</v>
      </c>
      <c r="R261">
        <f t="shared" si="20"/>
        <v>2024</v>
      </c>
      <c r="S261" t="str">
        <f t="shared" si="21"/>
        <v>March</v>
      </c>
      <c r="T261" s="1">
        <f t="shared" si="22"/>
        <v>0.16994478951000688</v>
      </c>
      <c r="U261" t="str">
        <f t="shared" si="23"/>
        <v>Profit</v>
      </c>
      <c r="V261" t="str">
        <f t="shared" si="24"/>
        <v>Small Order</v>
      </c>
    </row>
    <row r="262" spans="1:22" x14ac:dyDescent="0.35">
      <c r="A262" t="s">
        <v>547</v>
      </c>
      <c r="B262" s="2">
        <v>45154</v>
      </c>
      <c r="C262" s="2">
        <v>45161</v>
      </c>
      <c r="D262" t="s">
        <v>340</v>
      </c>
      <c r="E262" t="s">
        <v>341</v>
      </c>
      <c r="F262" t="s">
        <v>20</v>
      </c>
      <c r="G262" t="s">
        <v>78</v>
      </c>
      <c r="H262" t="s">
        <v>79</v>
      </c>
      <c r="I262" t="s">
        <v>80</v>
      </c>
      <c r="J262" t="s">
        <v>162</v>
      </c>
      <c r="K262" t="s">
        <v>42</v>
      </c>
      <c r="L262" t="s">
        <v>73</v>
      </c>
      <c r="M262" t="s">
        <v>163</v>
      </c>
      <c r="N262" s="3">
        <v>1485.19</v>
      </c>
      <c r="O262">
        <v>1</v>
      </c>
      <c r="P262" s="4">
        <v>0.05</v>
      </c>
      <c r="Q262" s="3">
        <v>311.89</v>
      </c>
      <c r="R262">
        <f t="shared" si="20"/>
        <v>2023</v>
      </c>
      <c r="S262" t="str">
        <f t="shared" si="21"/>
        <v>August</v>
      </c>
      <c r="T262" s="1">
        <f t="shared" si="22"/>
        <v>0.21000006733145252</v>
      </c>
      <c r="U262" t="str">
        <f t="shared" si="23"/>
        <v>Profit</v>
      </c>
      <c r="V262" t="str">
        <f t="shared" si="24"/>
        <v>Large Order</v>
      </c>
    </row>
    <row r="263" spans="1:22" x14ac:dyDescent="0.35">
      <c r="A263" t="s">
        <v>548</v>
      </c>
      <c r="B263" s="2">
        <v>44999</v>
      </c>
      <c r="C263" s="2">
        <v>45004</v>
      </c>
      <c r="D263" t="s">
        <v>91</v>
      </c>
      <c r="E263" t="s">
        <v>92</v>
      </c>
      <c r="F263" t="s">
        <v>31</v>
      </c>
      <c r="G263" t="s">
        <v>78</v>
      </c>
      <c r="H263" t="s">
        <v>79</v>
      </c>
      <c r="I263" t="s">
        <v>80</v>
      </c>
      <c r="J263" t="s">
        <v>141</v>
      </c>
      <c r="K263" t="s">
        <v>33</v>
      </c>
      <c r="L263" t="s">
        <v>88</v>
      </c>
      <c r="M263" t="s">
        <v>142</v>
      </c>
      <c r="N263" s="3">
        <v>1036.57</v>
      </c>
      <c r="O263">
        <v>1</v>
      </c>
      <c r="P263" s="4">
        <v>0.2</v>
      </c>
      <c r="Q263" s="3">
        <v>93.29</v>
      </c>
      <c r="R263">
        <f t="shared" si="20"/>
        <v>2023</v>
      </c>
      <c r="S263" t="str">
        <f t="shared" si="21"/>
        <v>March</v>
      </c>
      <c r="T263" s="1">
        <f t="shared" si="22"/>
        <v>8.9998745863762233E-2</v>
      </c>
      <c r="U263" t="str">
        <f t="shared" si="23"/>
        <v>Profit</v>
      </c>
      <c r="V263" t="str">
        <f t="shared" si="24"/>
        <v>Large Order</v>
      </c>
    </row>
    <row r="264" spans="1:22" x14ac:dyDescent="0.35">
      <c r="A264" t="s">
        <v>549</v>
      </c>
      <c r="B264" s="2">
        <v>45381</v>
      </c>
      <c r="C264" s="2">
        <v>45382</v>
      </c>
      <c r="D264" t="s">
        <v>139</v>
      </c>
      <c r="E264" t="s">
        <v>140</v>
      </c>
      <c r="F264" t="s">
        <v>31</v>
      </c>
      <c r="G264" t="s">
        <v>21</v>
      </c>
      <c r="H264" t="s">
        <v>22</v>
      </c>
      <c r="I264" t="s">
        <v>23</v>
      </c>
      <c r="J264" t="s">
        <v>176</v>
      </c>
      <c r="K264" t="s">
        <v>25</v>
      </c>
      <c r="L264" t="s">
        <v>171</v>
      </c>
      <c r="M264" t="s">
        <v>177</v>
      </c>
      <c r="N264" s="3">
        <v>960.38</v>
      </c>
      <c r="O264">
        <v>10</v>
      </c>
      <c r="P264" s="4">
        <v>0</v>
      </c>
      <c r="Q264" s="3">
        <v>240.09</v>
      </c>
      <c r="R264">
        <f t="shared" si="20"/>
        <v>2024</v>
      </c>
      <c r="S264" t="str">
        <f t="shared" si="21"/>
        <v>March</v>
      </c>
      <c r="T264" s="1">
        <f t="shared" si="22"/>
        <v>0.24999479372748287</v>
      </c>
      <c r="U264" t="str">
        <f t="shared" si="23"/>
        <v>Profit</v>
      </c>
      <c r="V264" t="str">
        <f t="shared" si="24"/>
        <v>Small Order</v>
      </c>
    </row>
    <row r="265" spans="1:22" x14ac:dyDescent="0.35">
      <c r="A265" t="s">
        <v>550</v>
      </c>
      <c r="B265" s="2">
        <v>45393</v>
      </c>
      <c r="C265" s="2">
        <v>45395</v>
      </c>
      <c r="D265" t="s">
        <v>344</v>
      </c>
      <c r="E265" t="s">
        <v>345</v>
      </c>
      <c r="F265" t="s">
        <v>31</v>
      </c>
      <c r="G265" t="s">
        <v>21</v>
      </c>
      <c r="H265" t="s">
        <v>22</v>
      </c>
      <c r="I265" t="s">
        <v>23</v>
      </c>
      <c r="J265" t="s">
        <v>189</v>
      </c>
      <c r="K265" t="s">
        <v>42</v>
      </c>
      <c r="L265" t="s">
        <v>43</v>
      </c>
      <c r="M265" t="s">
        <v>190</v>
      </c>
      <c r="N265" s="3">
        <v>1042.24</v>
      </c>
      <c r="O265">
        <v>4</v>
      </c>
      <c r="P265" s="4">
        <v>0.3</v>
      </c>
      <c r="Q265" s="3">
        <v>10.42</v>
      </c>
      <c r="R265">
        <f t="shared" si="20"/>
        <v>2024</v>
      </c>
      <c r="S265" t="str">
        <f t="shared" si="21"/>
        <v>April</v>
      </c>
      <c r="T265" s="1">
        <f t="shared" si="22"/>
        <v>9.9976972674240099E-3</v>
      </c>
      <c r="U265" t="str">
        <f t="shared" si="23"/>
        <v>Profit</v>
      </c>
      <c r="V265" t="str">
        <f t="shared" si="24"/>
        <v>Large Order</v>
      </c>
    </row>
    <row r="266" spans="1:22" x14ac:dyDescent="0.35">
      <c r="A266" t="s">
        <v>551</v>
      </c>
      <c r="B266" s="2">
        <v>45300</v>
      </c>
      <c r="C266" s="2">
        <v>45303</v>
      </c>
      <c r="D266" t="s">
        <v>552</v>
      </c>
      <c r="E266" t="s">
        <v>553</v>
      </c>
      <c r="F266" t="s">
        <v>48</v>
      </c>
      <c r="G266" t="s">
        <v>21</v>
      </c>
      <c r="H266" t="s">
        <v>22</v>
      </c>
      <c r="I266" t="s">
        <v>23</v>
      </c>
      <c r="J266" t="s">
        <v>207</v>
      </c>
      <c r="K266" t="s">
        <v>25</v>
      </c>
      <c r="L266" t="s">
        <v>26</v>
      </c>
      <c r="M266" t="s">
        <v>208</v>
      </c>
      <c r="N266" s="3">
        <v>1665.94</v>
      </c>
      <c r="O266">
        <v>10</v>
      </c>
      <c r="P266" s="4">
        <v>0.05</v>
      </c>
      <c r="Q266" s="3">
        <v>349.85</v>
      </c>
      <c r="R266">
        <f t="shared" si="20"/>
        <v>2024</v>
      </c>
      <c r="S266" t="str">
        <f t="shared" si="21"/>
        <v>January</v>
      </c>
      <c r="T266" s="1">
        <f t="shared" si="22"/>
        <v>0.21000156068045669</v>
      </c>
      <c r="U266" t="str">
        <f t="shared" si="23"/>
        <v>Profit</v>
      </c>
      <c r="V266" t="str">
        <f t="shared" si="24"/>
        <v>Large Order</v>
      </c>
    </row>
    <row r="267" spans="1:22" x14ac:dyDescent="0.35">
      <c r="A267" t="s">
        <v>554</v>
      </c>
      <c r="B267" s="2">
        <v>45411</v>
      </c>
      <c r="C267" s="2">
        <v>45412</v>
      </c>
      <c r="D267" t="s">
        <v>511</v>
      </c>
      <c r="E267" t="s">
        <v>512</v>
      </c>
      <c r="F267" t="s">
        <v>31</v>
      </c>
      <c r="G267" t="s">
        <v>39</v>
      </c>
      <c r="H267" t="s">
        <v>40</v>
      </c>
      <c r="I267" t="s">
        <v>40</v>
      </c>
      <c r="J267" t="s">
        <v>126</v>
      </c>
      <c r="K267" t="s">
        <v>25</v>
      </c>
      <c r="L267" t="s">
        <v>26</v>
      </c>
      <c r="M267" t="s">
        <v>127</v>
      </c>
      <c r="N267" s="3">
        <v>1751.29</v>
      </c>
      <c r="O267">
        <v>2</v>
      </c>
      <c r="P267" s="4">
        <v>0.3</v>
      </c>
      <c r="Q267" s="3">
        <v>17.510000000000002</v>
      </c>
      <c r="R267">
        <f t="shared" si="20"/>
        <v>2024</v>
      </c>
      <c r="S267" t="str">
        <f t="shared" si="21"/>
        <v>April</v>
      </c>
      <c r="T267" s="1">
        <f t="shared" si="22"/>
        <v>9.9983440777940847E-3</v>
      </c>
      <c r="U267" t="str">
        <f t="shared" si="23"/>
        <v>Profit</v>
      </c>
      <c r="V267" t="str">
        <f t="shared" si="24"/>
        <v>Large Order</v>
      </c>
    </row>
    <row r="268" spans="1:22" x14ac:dyDescent="0.35">
      <c r="A268" t="s">
        <v>555</v>
      </c>
      <c r="B268" s="2">
        <v>45179</v>
      </c>
      <c r="C268" s="2">
        <v>45183</v>
      </c>
      <c r="D268" t="s">
        <v>102</v>
      </c>
      <c r="E268" t="s">
        <v>103</v>
      </c>
      <c r="F268" t="s">
        <v>20</v>
      </c>
      <c r="G268" t="s">
        <v>39</v>
      </c>
      <c r="H268" t="s">
        <v>40</v>
      </c>
      <c r="I268" t="s">
        <v>40</v>
      </c>
      <c r="J268" t="s">
        <v>141</v>
      </c>
      <c r="K268" t="s">
        <v>33</v>
      </c>
      <c r="L268" t="s">
        <v>88</v>
      </c>
      <c r="M268" t="s">
        <v>142</v>
      </c>
      <c r="N268" s="3">
        <v>998.7</v>
      </c>
      <c r="O268">
        <v>4</v>
      </c>
      <c r="P268" s="4">
        <v>0.3</v>
      </c>
      <c r="Q268" s="3">
        <v>9.99</v>
      </c>
      <c r="R268">
        <f t="shared" si="20"/>
        <v>2023</v>
      </c>
      <c r="S268" t="str">
        <f t="shared" si="21"/>
        <v>September</v>
      </c>
      <c r="T268" s="1">
        <f t="shared" si="22"/>
        <v>1.0003003905076599E-2</v>
      </c>
      <c r="U268" t="str">
        <f t="shared" si="23"/>
        <v>Profit</v>
      </c>
      <c r="V268" t="str">
        <f t="shared" si="24"/>
        <v>Small Order</v>
      </c>
    </row>
    <row r="269" spans="1:22" x14ac:dyDescent="0.35">
      <c r="A269" t="s">
        <v>556</v>
      </c>
      <c r="B269" s="2">
        <v>45320</v>
      </c>
      <c r="C269" s="2">
        <v>45324</v>
      </c>
      <c r="D269" t="s">
        <v>168</v>
      </c>
      <c r="E269" t="s">
        <v>169</v>
      </c>
      <c r="F269" t="s">
        <v>48</v>
      </c>
      <c r="G269" t="s">
        <v>49</v>
      </c>
      <c r="H269" t="s">
        <v>50</v>
      </c>
      <c r="I269" t="s">
        <v>50</v>
      </c>
      <c r="J269" t="s">
        <v>24</v>
      </c>
      <c r="K269" t="s">
        <v>25</v>
      </c>
      <c r="L269" t="s">
        <v>26</v>
      </c>
      <c r="M269" t="s">
        <v>27</v>
      </c>
      <c r="N269" s="3">
        <v>1543.94</v>
      </c>
      <c r="O269">
        <v>3</v>
      </c>
      <c r="P269" s="4">
        <v>0.1</v>
      </c>
      <c r="Q269" s="3">
        <v>262.47000000000003</v>
      </c>
      <c r="R269">
        <f t="shared" si="20"/>
        <v>2024</v>
      </c>
      <c r="S269" t="str">
        <f t="shared" si="21"/>
        <v>January</v>
      </c>
      <c r="T269" s="1">
        <f t="shared" si="22"/>
        <v>0.17000012953871266</v>
      </c>
      <c r="U269" t="str">
        <f t="shared" si="23"/>
        <v>Profit</v>
      </c>
      <c r="V269" t="str">
        <f t="shared" si="24"/>
        <v>Large Order</v>
      </c>
    </row>
    <row r="270" spans="1:22" x14ac:dyDescent="0.35">
      <c r="A270" t="s">
        <v>557</v>
      </c>
      <c r="B270" s="2">
        <v>45102</v>
      </c>
      <c r="C270" s="2">
        <v>45107</v>
      </c>
      <c r="D270" t="s">
        <v>205</v>
      </c>
      <c r="E270" t="s">
        <v>206</v>
      </c>
      <c r="F270" t="s">
        <v>48</v>
      </c>
      <c r="G270" t="s">
        <v>49</v>
      </c>
      <c r="H270" t="s">
        <v>50</v>
      </c>
      <c r="I270" t="s">
        <v>50</v>
      </c>
      <c r="J270" t="s">
        <v>334</v>
      </c>
      <c r="K270" t="s">
        <v>25</v>
      </c>
      <c r="L270" t="s">
        <v>171</v>
      </c>
      <c r="M270" t="s">
        <v>335</v>
      </c>
      <c r="N270" s="3">
        <v>979.73</v>
      </c>
      <c r="O270">
        <v>8</v>
      </c>
      <c r="P270" s="4">
        <v>0.3</v>
      </c>
      <c r="Q270" s="3">
        <v>9.8000000000000007</v>
      </c>
      <c r="R270">
        <f t="shared" si="20"/>
        <v>2023</v>
      </c>
      <c r="S270" t="str">
        <f t="shared" si="21"/>
        <v>June</v>
      </c>
      <c r="T270" s="1">
        <f t="shared" si="22"/>
        <v>1.0002755861308728E-2</v>
      </c>
      <c r="U270" t="str">
        <f t="shared" si="23"/>
        <v>Profit</v>
      </c>
      <c r="V270" t="str">
        <f t="shared" si="24"/>
        <v>Small Order</v>
      </c>
    </row>
    <row r="271" spans="1:22" x14ac:dyDescent="0.35">
      <c r="A271" t="s">
        <v>558</v>
      </c>
      <c r="B271" s="2">
        <v>45368</v>
      </c>
      <c r="C271" s="2">
        <v>45370</v>
      </c>
      <c r="D271" t="s">
        <v>262</v>
      </c>
      <c r="E271" t="s">
        <v>263</v>
      </c>
      <c r="F271" t="s">
        <v>31</v>
      </c>
      <c r="G271" t="s">
        <v>49</v>
      </c>
      <c r="H271" t="s">
        <v>50</v>
      </c>
      <c r="I271" t="s">
        <v>50</v>
      </c>
      <c r="J271" t="s">
        <v>179</v>
      </c>
      <c r="K271" t="s">
        <v>33</v>
      </c>
      <c r="L271" t="s">
        <v>88</v>
      </c>
      <c r="M271" t="s">
        <v>180</v>
      </c>
      <c r="N271" s="3">
        <v>643.16</v>
      </c>
      <c r="O271">
        <v>7</v>
      </c>
      <c r="P271" s="4">
        <v>0.05</v>
      </c>
      <c r="Q271" s="3">
        <v>135.06</v>
      </c>
      <c r="R271">
        <f t="shared" si="20"/>
        <v>2024</v>
      </c>
      <c r="S271" t="str">
        <f t="shared" si="21"/>
        <v>March</v>
      </c>
      <c r="T271" s="1">
        <f t="shared" si="22"/>
        <v>0.20999440263697994</v>
      </c>
      <c r="U271" t="str">
        <f t="shared" si="23"/>
        <v>Profit</v>
      </c>
      <c r="V271" t="str">
        <f t="shared" si="24"/>
        <v>Small Order</v>
      </c>
    </row>
    <row r="272" spans="1:22" x14ac:dyDescent="0.35">
      <c r="A272" t="s">
        <v>559</v>
      </c>
      <c r="B272" s="2">
        <v>45644</v>
      </c>
      <c r="C272" s="2">
        <v>45646</v>
      </c>
      <c r="D272" t="s">
        <v>410</v>
      </c>
      <c r="E272" t="s">
        <v>411</v>
      </c>
      <c r="F272" t="s">
        <v>31</v>
      </c>
      <c r="G272" t="s">
        <v>21</v>
      </c>
      <c r="H272" t="s">
        <v>22</v>
      </c>
      <c r="I272" t="s">
        <v>23</v>
      </c>
      <c r="J272" t="s">
        <v>62</v>
      </c>
      <c r="K272" t="s">
        <v>25</v>
      </c>
      <c r="L272" t="s">
        <v>26</v>
      </c>
      <c r="M272" t="s">
        <v>63</v>
      </c>
      <c r="N272" s="3">
        <v>495.06</v>
      </c>
      <c r="O272">
        <v>9</v>
      </c>
      <c r="P272" s="4">
        <v>0.2</v>
      </c>
      <c r="Q272" s="3">
        <v>44.56</v>
      </c>
      <c r="R272">
        <f t="shared" si="20"/>
        <v>2024</v>
      </c>
      <c r="S272" t="str">
        <f t="shared" si="21"/>
        <v>December</v>
      </c>
      <c r="T272" s="1">
        <f t="shared" si="22"/>
        <v>9.0009291803013786E-2</v>
      </c>
      <c r="U272" t="str">
        <f t="shared" si="23"/>
        <v>Profit</v>
      </c>
      <c r="V272" t="str">
        <f t="shared" si="24"/>
        <v>Small Order</v>
      </c>
    </row>
    <row r="273" spans="1:22" x14ac:dyDescent="0.35">
      <c r="A273" t="s">
        <v>560</v>
      </c>
      <c r="B273" s="2">
        <v>44928</v>
      </c>
      <c r="C273" s="2">
        <v>44933</v>
      </c>
      <c r="D273" t="s">
        <v>296</v>
      </c>
      <c r="E273" t="s">
        <v>297</v>
      </c>
      <c r="F273" t="s">
        <v>48</v>
      </c>
      <c r="G273" t="s">
        <v>78</v>
      </c>
      <c r="H273" t="s">
        <v>79</v>
      </c>
      <c r="I273" t="s">
        <v>80</v>
      </c>
      <c r="J273" t="s">
        <v>120</v>
      </c>
      <c r="K273" t="s">
        <v>42</v>
      </c>
      <c r="L273" t="s">
        <v>43</v>
      </c>
      <c r="M273" t="s">
        <v>121</v>
      </c>
      <c r="N273" s="3">
        <v>950.55</v>
      </c>
      <c r="O273">
        <v>9</v>
      </c>
      <c r="P273" s="4">
        <v>0.3</v>
      </c>
      <c r="Q273" s="3">
        <v>9.51</v>
      </c>
      <c r="R273">
        <f t="shared" si="20"/>
        <v>2023</v>
      </c>
      <c r="S273" t="str">
        <f t="shared" si="21"/>
        <v>January</v>
      </c>
      <c r="T273" s="1">
        <f t="shared" si="22"/>
        <v>1.0004734101309769E-2</v>
      </c>
      <c r="U273" t="str">
        <f t="shared" si="23"/>
        <v>Profit</v>
      </c>
      <c r="V273" t="str">
        <f t="shared" si="24"/>
        <v>Small Order</v>
      </c>
    </row>
    <row r="274" spans="1:22" x14ac:dyDescent="0.35">
      <c r="A274" t="s">
        <v>561</v>
      </c>
      <c r="B274" s="2">
        <v>45620</v>
      </c>
      <c r="C274" s="2">
        <v>45627</v>
      </c>
      <c r="D274" t="s">
        <v>562</v>
      </c>
      <c r="E274" t="s">
        <v>563</v>
      </c>
      <c r="F274" t="s">
        <v>31</v>
      </c>
      <c r="G274" t="s">
        <v>39</v>
      </c>
      <c r="H274" t="s">
        <v>40</v>
      </c>
      <c r="I274" t="s">
        <v>40</v>
      </c>
      <c r="J274" t="s">
        <v>302</v>
      </c>
      <c r="K274" t="s">
        <v>33</v>
      </c>
      <c r="L274" t="s">
        <v>34</v>
      </c>
      <c r="M274" t="s">
        <v>303</v>
      </c>
      <c r="N274" s="3">
        <v>1530.65</v>
      </c>
      <c r="O274">
        <v>8</v>
      </c>
      <c r="P274" s="4">
        <v>0.1</v>
      </c>
      <c r="Q274" s="3">
        <v>260.20999999999998</v>
      </c>
      <c r="R274">
        <f t="shared" si="20"/>
        <v>2024</v>
      </c>
      <c r="S274" t="str">
        <f t="shared" si="21"/>
        <v>November</v>
      </c>
      <c r="T274" s="1">
        <f t="shared" si="22"/>
        <v>0.16999967334139088</v>
      </c>
      <c r="U274" t="str">
        <f t="shared" si="23"/>
        <v>Profit</v>
      </c>
      <c r="V274" t="str">
        <f t="shared" si="24"/>
        <v>Large Order</v>
      </c>
    </row>
    <row r="275" spans="1:22" x14ac:dyDescent="0.35">
      <c r="A275" t="s">
        <v>564</v>
      </c>
      <c r="B275" s="2">
        <v>45420</v>
      </c>
      <c r="C275" s="2">
        <v>45422</v>
      </c>
      <c r="D275" t="s">
        <v>132</v>
      </c>
      <c r="E275" t="s">
        <v>133</v>
      </c>
      <c r="F275" t="s">
        <v>48</v>
      </c>
      <c r="G275" t="s">
        <v>39</v>
      </c>
      <c r="H275" t="s">
        <v>40</v>
      </c>
      <c r="I275" t="s">
        <v>40</v>
      </c>
      <c r="J275" t="s">
        <v>126</v>
      </c>
      <c r="K275" t="s">
        <v>25</v>
      </c>
      <c r="L275" t="s">
        <v>26</v>
      </c>
      <c r="M275" t="s">
        <v>127</v>
      </c>
      <c r="N275" s="3">
        <v>1395.56</v>
      </c>
      <c r="O275">
        <v>9</v>
      </c>
      <c r="P275" s="4">
        <v>0.1</v>
      </c>
      <c r="Q275" s="3">
        <v>237.25</v>
      </c>
      <c r="R275">
        <f t="shared" si="20"/>
        <v>2024</v>
      </c>
      <c r="S275" t="str">
        <f t="shared" si="21"/>
        <v>May</v>
      </c>
      <c r="T275" s="1">
        <f t="shared" si="22"/>
        <v>0.17000343947949212</v>
      </c>
      <c r="U275" t="str">
        <f t="shared" si="23"/>
        <v>Profit</v>
      </c>
      <c r="V275" t="str">
        <f t="shared" si="24"/>
        <v>Large Order</v>
      </c>
    </row>
    <row r="276" spans="1:22" x14ac:dyDescent="0.35">
      <c r="A276" t="s">
        <v>565</v>
      </c>
      <c r="B276" s="2">
        <v>45519</v>
      </c>
      <c r="C276" s="2">
        <v>45526</v>
      </c>
      <c r="D276" t="s">
        <v>330</v>
      </c>
      <c r="E276" t="s">
        <v>331</v>
      </c>
      <c r="F276" t="s">
        <v>31</v>
      </c>
      <c r="G276" t="s">
        <v>21</v>
      </c>
      <c r="H276" t="s">
        <v>22</v>
      </c>
      <c r="I276" t="s">
        <v>23</v>
      </c>
      <c r="J276" t="s">
        <v>126</v>
      </c>
      <c r="K276" t="s">
        <v>25</v>
      </c>
      <c r="L276" t="s">
        <v>26</v>
      </c>
      <c r="M276" t="s">
        <v>127</v>
      </c>
      <c r="N276" s="3">
        <v>592.38</v>
      </c>
      <c r="O276">
        <v>9</v>
      </c>
      <c r="P276" s="4">
        <v>0.1</v>
      </c>
      <c r="Q276" s="3">
        <v>100.7</v>
      </c>
      <c r="R276">
        <f t="shared" si="20"/>
        <v>2024</v>
      </c>
      <c r="S276" t="str">
        <f t="shared" si="21"/>
        <v>August</v>
      </c>
      <c r="T276" s="1">
        <f t="shared" si="22"/>
        <v>0.16999223471420372</v>
      </c>
      <c r="U276" t="str">
        <f t="shared" si="23"/>
        <v>Profit</v>
      </c>
      <c r="V276" t="str">
        <f t="shared" si="24"/>
        <v>Small Order</v>
      </c>
    </row>
    <row r="277" spans="1:22" x14ac:dyDescent="0.35">
      <c r="A277" t="s">
        <v>566</v>
      </c>
      <c r="B277" s="2">
        <v>45018</v>
      </c>
      <c r="C277" s="2">
        <v>45023</v>
      </c>
      <c r="D277" t="s">
        <v>129</v>
      </c>
      <c r="E277" t="s">
        <v>130</v>
      </c>
      <c r="F277" t="s">
        <v>48</v>
      </c>
      <c r="G277" t="s">
        <v>21</v>
      </c>
      <c r="H277" t="s">
        <v>22</v>
      </c>
      <c r="I277" t="s">
        <v>23</v>
      </c>
      <c r="J277" t="s">
        <v>152</v>
      </c>
      <c r="K277" t="s">
        <v>42</v>
      </c>
      <c r="L277" t="s">
        <v>73</v>
      </c>
      <c r="M277" t="s">
        <v>153</v>
      </c>
      <c r="N277" s="3">
        <v>925.2</v>
      </c>
      <c r="O277">
        <v>2</v>
      </c>
      <c r="P277" s="4">
        <v>0.1</v>
      </c>
      <c r="Q277" s="3">
        <v>157.28</v>
      </c>
      <c r="R277">
        <f t="shared" si="20"/>
        <v>2023</v>
      </c>
      <c r="S277" t="str">
        <f t="shared" si="21"/>
        <v>April</v>
      </c>
      <c r="T277" s="1">
        <f t="shared" si="22"/>
        <v>0.16999567661046261</v>
      </c>
      <c r="U277" t="str">
        <f t="shared" si="23"/>
        <v>Profit</v>
      </c>
      <c r="V277" t="str">
        <f t="shared" si="24"/>
        <v>Small Order</v>
      </c>
    </row>
    <row r="278" spans="1:22" x14ac:dyDescent="0.35">
      <c r="A278" t="s">
        <v>567</v>
      </c>
      <c r="B278" s="2">
        <v>45006</v>
      </c>
      <c r="C278" s="2">
        <v>45011</v>
      </c>
      <c r="D278" t="s">
        <v>309</v>
      </c>
      <c r="E278" t="s">
        <v>310</v>
      </c>
      <c r="F278" t="s">
        <v>20</v>
      </c>
      <c r="G278" t="s">
        <v>21</v>
      </c>
      <c r="H278" t="s">
        <v>22</v>
      </c>
      <c r="I278" t="s">
        <v>23</v>
      </c>
      <c r="J278" t="s">
        <v>189</v>
      </c>
      <c r="K278" t="s">
        <v>42</v>
      </c>
      <c r="L278" t="s">
        <v>43</v>
      </c>
      <c r="M278" t="s">
        <v>190</v>
      </c>
      <c r="N278" s="3">
        <v>941.31</v>
      </c>
      <c r="O278">
        <v>1</v>
      </c>
      <c r="P278" s="4">
        <v>0</v>
      </c>
      <c r="Q278" s="3">
        <v>235.33</v>
      </c>
      <c r="R278">
        <f t="shared" si="20"/>
        <v>2023</v>
      </c>
      <c r="S278" t="str">
        <f t="shared" si="21"/>
        <v>March</v>
      </c>
      <c r="T278" s="1">
        <f t="shared" si="22"/>
        <v>0.25000265587319803</v>
      </c>
      <c r="U278" t="str">
        <f t="shared" si="23"/>
        <v>Profit</v>
      </c>
      <c r="V278" t="str">
        <f t="shared" si="24"/>
        <v>Small Order</v>
      </c>
    </row>
    <row r="279" spans="1:22" x14ac:dyDescent="0.35">
      <c r="A279" t="s">
        <v>568</v>
      </c>
      <c r="B279" s="2">
        <v>45526</v>
      </c>
      <c r="C279" s="2">
        <v>45531</v>
      </c>
      <c r="D279" t="s">
        <v>362</v>
      </c>
      <c r="E279" t="s">
        <v>363</v>
      </c>
      <c r="F279" t="s">
        <v>31</v>
      </c>
      <c r="G279" t="s">
        <v>39</v>
      </c>
      <c r="H279" t="s">
        <v>40</v>
      </c>
      <c r="I279" t="s">
        <v>40</v>
      </c>
      <c r="J279" t="s">
        <v>87</v>
      </c>
      <c r="K279" t="s">
        <v>33</v>
      </c>
      <c r="L279" t="s">
        <v>88</v>
      </c>
      <c r="M279" t="s">
        <v>89</v>
      </c>
      <c r="N279" s="3">
        <v>417.99</v>
      </c>
      <c r="O279">
        <v>1</v>
      </c>
      <c r="P279" s="4">
        <v>0.05</v>
      </c>
      <c r="Q279" s="3">
        <v>87.78</v>
      </c>
      <c r="R279">
        <f t="shared" si="20"/>
        <v>2024</v>
      </c>
      <c r="S279" t="str">
        <f t="shared" si="21"/>
        <v>August</v>
      </c>
      <c r="T279" s="1">
        <f t="shared" si="22"/>
        <v>0.21000502404363741</v>
      </c>
      <c r="U279" t="str">
        <f t="shared" si="23"/>
        <v>Profit</v>
      </c>
      <c r="V279" t="str">
        <f t="shared" si="24"/>
        <v>Small Order</v>
      </c>
    </row>
    <row r="280" spans="1:22" x14ac:dyDescent="0.35">
      <c r="A280" t="s">
        <v>569</v>
      </c>
      <c r="B280" s="2">
        <v>45197</v>
      </c>
      <c r="C280" s="2">
        <v>45203</v>
      </c>
      <c r="D280" t="s">
        <v>132</v>
      </c>
      <c r="E280" t="s">
        <v>133</v>
      </c>
      <c r="F280" t="s">
        <v>48</v>
      </c>
      <c r="G280" t="s">
        <v>49</v>
      </c>
      <c r="H280" t="s">
        <v>50</v>
      </c>
      <c r="I280" t="s">
        <v>50</v>
      </c>
      <c r="J280" t="s">
        <v>152</v>
      </c>
      <c r="K280" t="s">
        <v>42</v>
      </c>
      <c r="L280" t="s">
        <v>73</v>
      </c>
      <c r="M280" t="s">
        <v>153</v>
      </c>
      <c r="N280" s="3">
        <v>124.78</v>
      </c>
      <c r="O280">
        <v>4</v>
      </c>
      <c r="P280" s="4">
        <v>0.05</v>
      </c>
      <c r="Q280" s="3">
        <v>26.2</v>
      </c>
      <c r="R280">
        <f t="shared" si="20"/>
        <v>2023</v>
      </c>
      <c r="S280" t="str">
        <f t="shared" si="21"/>
        <v>September</v>
      </c>
      <c r="T280" s="1">
        <f t="shared" si="22"/>
        <v>0.20996954640166693</v>
      </c>
      <c r="U280" t="str">
        <f t="shared" si="23"/>
        <v>Profit</v>
      </c>
      <c r="V280" t="str">
        <f t="shared" si="24"/>
        <v>Small Order</v>
      </c>
    </row>
    <row r="281" spans="1:22" x14ac:dyDescent="0.35">
      <c r="A281" t="s">
        <v>570</v>
      </c>
      <c r="B281" s="2">
        <v>45047</v>
      </c>
      <c r="C281" s="2">
        <v>45049</v>
      </c>
      <c r="D281" t="s">
        <v>410</v>
      </c>
      <c r="E281" t="s">
        <v>411</v>
      </c>
      <c r="F281" t="s">
        <v>31</v>
      </c>
      <c r="G281" t="s">
        <v>21</v>
      </c>
      <c r="H281" t="s">
        <v>22</v>
      </c>
      <c r="I281" t="s">
        <v>23</v>
      </c>
      <c r="J281" t="s">
        <v>126</v>
      </c>
      <c r="K281" t="s">
        <v>25</v>
      </c>
      <c r="L281" t="s">
        <v>26</v>
      </c>
      <c r="M281" t="s">
        <v>127</v>
      </c>
      <c r="N281" s="3">
        <v>1790.11</v>
      </c>
      <c r="O281">
        <v>4</v>
      </c>
      <c r="P281" s="4">
        <v>0</v>
      </c>
      <c r="Q281" s="3">
        <v>447.53</v>
      </c>
      <c r="R281">
        <f t="shared" si="20"/>
        <v>2023</v>
      </c>
      <c r="S281" t="str">
        <f t="shared" si="21"/>
        <v>May</v>
      </c>
      <c r="T281" s="1">
        <f t="shared" si="22"/>
        <v>0.25000139656222242</v>
      </c>
      <c r="U281" t="str">
        <f t="shared" si="23"/>
        <v>Profit</v>
      </c>
      <c r="V281" t="str">
        <f t="shared" si="24"/>
        <v>Large Order</v>
      </c>
    </row>
    <row r="282" spans="1:22" x14ac:dyDescent="0.35">
      <c r="A282" t="s">
        <v>571</v>
      </c>
      <c r="B282" s="2">
        <v>45656</v>
      </c>
      <c r="C282" s="2">
        <v>45662</v>
      </c>
      <c r="D282" t="s">
        <v>278</v>
      </c>
      <c r="E282" t="s">
        <v>279</v>
      </c>
      <c r="F282" t="s">
        <v>20</v>
      </c>
      <c r="G282" t="s">
        <v>39</v>
      </c>
      <c r="H282" t="s">
        <v>40</v>
      </c>
      <c r="I282" t="s">
        <v>40</v>
      </c>
      <c r="J282" t="s">
        <v>126</v>
      </c>
      <c r="K282" t="s">
        <v>25</v>
      </c>
      <c r="L282" t="s">
        <v>26</v>
      </c>
      <c r="M282" t="s">
        <v>127</v>
      </c>
      <c r="N282" s="3">
        <v>307.29000000000002</v>
      </c>
      <c r="O282">
        <v>9</v>
      </c>
      <c r="P282" s="4">
        <v>0.3</v>
      </c>
      <c r="Q282" s="3">
        <v>3.07</v>
      </c>
      <c r="R282">
        <f t="shared" si="20"/>
        <v>2024</v>
      </c>
      <c r="S282" t="str">
        <f t="shared" si="21"/>
        <v>December</v>
      </c>
      <c r="T282" s="1">
        <f t="shared" si="22"/>
        <v>9.990562660678836E-3</v>
      </c>
      <c r="U282" t="str">
        <f t="shared" si="23"/>
        <v>Profit</v>
      </c>
      <c r="V282" t="str">
        <f t="shared" si="24"/>
        <v>Small Order</v>
      </c>
    </row>
    <row r="283" spans="1:22" x14ac:dyDescent="0.35">
      <c r="A283" t="s">
        <v>572</v>
      </c>
      <c r="B283" s="2">
        <v>45148</v>
      </c>
      <c r="C283" s="2">
        <v>45149</v>
      </c>
      <c r="D283" t="s">
        <v>358</v>
      </c>
      <c r="E283" t="s">
        <v>359</v>
      </c>
      <c r="F283" t="s">
        <v>31</v>
      </c>
      <c r="G283" t="s">
        <v>78</v>
      </c>
      <c r="H283" t="s">
        <v>79</v>
      </c>
      <c r="I283" t="s">
        <v>80</v>
      </c>
      <c r="J283" t="s">
        <v>112</v>
      </c>
      <c r="K283" t="s">
        <v>25</v>
      </c>
      <c r="L283" t="s">
        <v>26</v>
      </c>
      <c r="M283" t="s">
        <v>113</v>
      </c>
      <c r="N283" s="3">
        <v>1430.48</v>
      </c>
      <c r="O283">
        <v>5</v>
      </c>
      <c r="P283" s="4">
        <v>0.2</v>
      </c>
      <c r="Q283" s="3">
        <v>128.74</v>
      </c>
      <c r="R283">
        <f t="shared" si="20"/>
        <v>2023</v>
      </c>
      <c r="S283" t="str">
        <f t="shared" si="21"/>
        <v>August</v>
      </c>
      <c r="T283" s="1">
        <f t="shared" si="22"/>
        <v>8.9997762988647173E-2</v>
      </c>
      <c r="U283" t="str">
        <f t="shared" si="23"/>
        <v>Profit</v>
      </c>
      <c r="V283" t="str">
        <f t="shared" si="24"/>
        <v>Large Order</v>
      </c>
    </row>
    <row r="284" spans="1:22" x14ac:dyDescent="0.35">
      <c r="A284" t="s">
        <v>573</v>
      </c>
      <c r="B284" s="2">
        <v>45362</v>
      </c>
      <c r="C284" s="2">
        <v>45363</v>
      </c>
      <c r="D284" t="s">
        <v>358</v>
      </c>
      <c r="E284" t="s">
        <v>359</v>
      </c>
      <c r="F284" t="s">
        <v>31</v>
      </c>
      <c r="G284" t="s">
        <v>49</v>
      </c>
      <c r="H284" t="s">
        <v>50</v>
      </c>
      <c r="I284" t="s">
        <v>50</v>
      </c>
      <c r="J284" t="s">
        <v>141</v>
      </c>
      <c r="K284" t="s">
        <v>33</v>
      </c>
      <c r="L284" t="s">
        <v>88</v>
      </c>
      <c r="M284" t="s">
        <v>142</v>
      </c>
      <c r="N284" s="3">
        <v>310.32</v>
      </c>
      <c r="O284">
        <v>6</v>
      </c>
      <c r="P284" s="4">
        <v>0</v>
      </c>
      <c r="Q284" s="3">
        <v>77.58</v>
      </c>
      <c r="R284">
        <f t="shared" si="20"/>
        <v>2024</v>
      </c>
      <c r="S284" t="str">
        <f t="shared" si="21"/>
        <v>March</v>
      </c>
      <c r="T284" s="1">
        <f t="shared" si="22"/>
        <v>0.25</v>
      </c>
      <c r="U284" t="str">
        <f t="shared" si="23"/>
        <v>Profit</v>
      </c>
      <c r="V284" t="str">
        <f t="shared" si="24"/>
        <v>Small Order</v>
      </c>
    </row>
    <row r="285" spans="1:22" x14ac:dyDescent="0.35">
      <c r="A285" t="s">
        <v>574</v>
      </c>
      <c r="B285" s="2">
        <v>45148</v>
      </c>
      <c r="C285" s="2">
        <v>45155</v>
      </c>
      <c r="D285" t="s">
        <v>249</v>
      </c>
      <c r="E285" t="s">
        <v>250</v>
      </c>
      <c r="F285" t="s">
        <v>31</v>
      </c>
      <c r="G285" t="s">
        <v>21</v>
      </c>
      <c r="H285" t="s">
        <v>22</v>
      </c>
      <c r="I285" t="s">
        <v>23</v>
      </c>
      <c r="J285" t="s">
        <v>84</v>
      </c>
      <c r="K285" t="s">
        <v>33</v>
      </c>
      <c r="L285" t="s">
        <v>34</v>
      </c>
      <c r="M285" t="s">
        <v>85</v>
      </c>
      <c r="N285" s="3">
        <v>1457.14</v>
      </c>
      <c r="O285">
        <v>8</v>
      </c>
      <c r="P285" s="4">
        <v>0.05</v>
      </c>
      <c r="Q285" s="3">
        <v>306</v>
      </c>
      <c r="R285">
        <f t="shared" si="20"/>
        <v>2023</v>
      </c>
      <c r="S285" t="str">
        <f t="shared" si="21"/>
        <v>August</v>
      </c>
      <c r="T285" s="1">
        <f t="shared" si="22"/>
        <v>0.21000041176551326</v>
      </c>
      <c r="U285" t="str">
        <f t="shared" si="23"/>
        <v>Profit</v>
      </c>
      <c r="V285" t="str">
        <f t="shared" si="24"/>
        <v>Large Order</v>
      </c>
    </row>
    <row r="286" spans="1:22" x14ac:dyDescent="0.35">
      <c r="A286" t="s">
        <v>575</v>
      </c>
      <c r="B286" s="2">
        <v>44986</v>
      </c>
      <c r="C286" s="2">
        <v>44993</v>
      </c>
      <c r="D286" t="s">
        <v>300</v>
      </c>
      <c r="E286" t="s">
        <v>301</v>
      </c>
      <c r="F286" t="s">
        <v>48</v>
      </c>
      <c r="G286" t="s">
        <v>49</v>
      </c>
      <c r="H286" t="s">
        <v>50</v>
      </c>
      <c r="I286" t="s">
        <v>50</v>
      </c>
      <c r="J286" t="s">
        <v>84</v>
      </c>
      <c r="K286" t="s">
        <v>33</v>
      </c>
      <c r="L286" t="s">
        <v>34</v>
      </c>
      <c r="M286" t="s">
        <v>85</v>
      </c>
      <c r="N286" s="3">
        <v>234.34</v>
      </c>
      <c r="O286">
        <v>1</v>
      </c>
      <c r="P286" s="4">
        <v>0.1</v>
      </c>
      <c r="Q286" s="3">
        <v>39.840000000000003</v>
      </c>
      <c r="R286">
        <f t="shared" si="20"/>
        <v>2023</v>
      </c>
      <c r="S286" t="str">
        <f t="shared" si="21"/>
        <v>March</v>
      </c>
      <c r="T286" s="1">
        <f t="shared" si="22"/>
        <v>0.17000938806861826</v>
      </c>
      <c r="U286" t="str">
        <f t="shared" si="23"/>
        <v>Profit</v>
      </c>
      <c r="V286" t="str">
        <f t="shared" si="24"/>
        <v>Small Order</v>
      </c>
    </row>
    <row r="287" spans="1:22" x14ac:dyDescent="0.35">
      <c r="A287" t="s">
        <v>576</v>
      </c>
      <c r="B287" s="2">
        <v>45006</v>
      </c>
      <c r="C287" s="2">
        <v>45012</v>
      </c>
      <c r="D287" t="s">
        <v>139</v>
      </c>
      <c r="E287" t="s">
        <v>140</v>
      </c>
      <c r="F287" t="s">
        <v>31</v>
      </c>
      <c r="G287" t="s">
        <v>78</v>
      </c>
      <c r="H287" t="s">
        <v>79</v>
      </c>
      <c r="I287" t="s">
        <v>80</v>
      </c>
      <c r="J287" t="s">
        <v>334</v>
      </c>
      <c r="K287" t="s">
        <v>25</v>
      </c>
      <c r="L287" t="s">
        <v>171</v>
      </c>
      <c r="M287" t="s">
        <v>335</v>
      </c>
      <c r="N287" s="3">
        <v>360.35</v>
      </c>
      <c r="O287">
        <v>1</v>
      </c>
      <c r="P287" s="4">
        <v>0.1</v>
      </c>
      <c r="Q287" s="3">
        <v>61.26</v>
      </c>
      <c r="R287">
        <f t="shared" si="20"/>
        <v>2023</v>
      </c>
      <c r="S287" t="str">
        <f t="shared" si="21"/>
        <v>March</v>
      </c>
      <c r="T287" s="1">
        <f t="shared" si="22"/>
        <v>0.17000138753989175</v>
      </c>
      <c r="U287" t="str">
        <f t="shared" si="23"/>
        <v>Profit</v>
      </c>
      <c r="V287" t="str">
        <f t="shared" si="24"/>
        <v>Small Order</v>
      </c>
    </row>
    <row r="288" spans="1:22" x14ac:dyDescent="0.35">
      <c r="A288" t="s">
        <v>577</v>
      </c>
      <c r="B288" s="2">
        <v>45577</v>
      </c>
      <c r="C288" s="2">
        <v>45584</v>
      </c>
      <c r="D288" t="s">
        <v>511</v>
      </c>
      <c r="E288" t="s">
        <v>512</v>
      </c>
      <c r="F288" t="s">
        <v>31</v>
      </c>
      <c r="G288" t="s">
        <v>39</v>
      </c>
      <c r="H288" t="s">
        <v>40</v>
      </c>
      <c r="I288" t="s">
        <v>40</v>
      </c>
      <c r="J288" t="s">
        <v>84</v>
      </c>
      <c r="K288" t="s">
        <v>33</v>
      </c>
      <c r="L288" t="s">
        <v>34</v>
      </c>
      <c r="M288" t="s">
        <v>85</v>
      </c>
      <c r="N288" s="3">
        <v>1710.74</v>
      </c>
      <c r="O288">
        <v>7</v>
      </c>
      <c r="P288" s="4">
        <v>0.05</v>
      </c>
      <c r="Q288" s="3">
        <v>359.26</v>
      </c>
      <c r="R288">
        <f t="shared" si="20"/>
        <v>2024</v>
      </c>
      <c r="S288" t="str">
        <f t="shared" si="21"/>
        <v>October</v>
      </c>
      <c r="T288" s="1">
        <f t="shared" si="22"/>
        <v>0.2100026888948642</v>
      </c>
      <c r="U288" t="str">
        <f t="shared" si="23"/>
        <v>Profit</v>
      </c>
      <c r="V288" t="str">
        <f t="shared" si="24"/>
        <v>Large Order</v>
      </c>
    </row>
    <row r="289" spans="1:22" x14ac:dyDescent="0.35">
      <c r="A289" t="s">
        <v>578</v>
      </c>
      <c r="B289" s="2">
        <v>45494</v>
      </c>
      <c r="C289" s="2">
        <v>45495</v>
      </c>
      <c r="D289" t="s">
        <v>354</v>
      </c>
      <c r="E289" t="s">
        <v>355</v>
      </c>
      <c r="F289" t="s">
        <v>20</v>
      </c>
      <c r="G289" t="s">
        <v>49</v>
      </c>
      <c r="H289" t="s">
        <v>50</v>
      </c>
      <c r="I289" t="s">
        <v>50</v>
      </c>
      <c r="J289" t="s">
        <v>152</v>
      </c>
      <c r="K289" t="s">
        <v>42</v>
      </c>
      <c r="L289" t="s">
        <v>73</v>
      </c>
      <c r="M289" t="s">
        <v>153</v>
      </c>
      <c r="N289" s="3">
        <v>844.61</v>
      </c>
      <c r="O289">
        <v>2</v>
      </c>
      <c r="P289" s="4">
        <v>0.3</v>
      </c>
      <c r="Q289" s="3">
        <v>8.4499999999999993</v>
      </c>
      <c r="R289">
        <f t="shared" si="20"/>
        <v>2024</v>
      </c>
      <c r="S289" t="str">
        <f t="shared" si="21"/>
        <v>July</v>
      </c>
      <c r="T289" s="1">
        <f t="shared" si="22"/>
        <v>1.000461751577651E-2</v>
      </c>
      <c r="U289" t="str">
        <f t="shared" si="23"/>
        <v>Profit</v>
      </c>
      <c r="V289" t="str">
        <f t="shared" si="24"/>
        <v>Small Order</v>
      </c>
    </row>
    <row r="290" spans="1:22" x14ac:dyDescent="0.35">
      <c r="A290" t="s">
        <v>579</v>
      </c>
      <c r="B290" s="2">
        <v>45620</v>
      </c>
      <c r="C290" s="2">
        <v>45625</v>
      </c>
      <c r="D290" t="s">
        <v>552</v>
      </c>
      <c r="E290" t="s">
        <v>553</v>
      </c>
      <c r="F290" t="s">
        <v>48</v>
      </c>
      <c r="G290" t="s">
        <v>21</v>
      </c>
      <c r="H290" t="s">
        <v>22</v>
      </c>
      <c r="I290" t="s">
        <v>23</v>
      </c>
      <c r="J290" t="s">
        <v>51</v>
      </c>
      <c r="K290" t="s">
        <v>33</v>
      </c>
      <c r="L290" t="s">
        <v>34</v>
      </c>
      <c r="M290" t="s">
        <v>52</v>
      </c>
      <c r="N290" s="3">
        <v>523.46</v>
      </c>
      <c r="O290">
        <v>2</v>
      </c>
      <c r="P290" s="4">
        <v>0.3</v>
      </c>
      <c r="Q290" s="3">
        <v>5.23</v>
      </c>
      <c r="R290">
        <f t="shared" si="20"/>
        <v>2024</v>
      </c>
      <c r="S290" t="str">
        <f t="shared" si="21"/>
        <v>November</v>
      </c>
      <c r="T290" s="1">
        <f t="shared" si="22"/>
        <v>9.9912123180376719E-3</v>
      </c>
      <c r="U290" t="str">
        <f t="shared" si="23"/>
        <v>Profit</v>
      </c>
      <c r="V290" t="str">
        <f t="shared" si="24"/>
        <v>Small Order</v>
      </c>
    </row>
    <row r="291" spans="1:22" x14ac:dyDescent="0.35">
      <c r="A291" t="s">
        <v>580</v>
      </c>
      <c r="B291" s="2">
        <v>45023</v>
      </c>
      <c r="C291" s="2">
        <v>45026</v>
      </c>
      <c r="D291" t="s">
        <v>165</v>
      </c>
      <c r="E291" t="s">
        <v>166</v>
      </c>
      <c r="F291" t="s">
        <v>31</v>
      </c>
      <c r="G291" t="s">
        <v>21</v>
      </c>
      <c r="H291" t="s">
        <v>22</v>
      </c>
      <c r="I291" t="s">
        <v>23</v>
      </c>
      <c r="J291" t="s">
        <v>179</v>
      </c>
      <c r="K291" t="s">
        <v>33</v>
      </c>
      <c r="L291" t="s">
        <v>88</v>
      </c>
      <c r="M291" t="s">
        <v>180</v>
      </c>
      <c r="N291" s="3">
        <v>967.3</v>
      </c>
      <c r="O291">
        <v>2</v>
      </c>
      <c r="P291" s="4">
        <v>0</v>
      </c>
      <c r="Q291" s="3">
        <v>241.82</v>
      </c>
      <c r="R291">
        <f t="shared" si="20"/>
        <v>2023</v>
      </c>
      <c r="S291" t="str">
        <f t="shared" si="21"/>
        <v>April</v>
      </c>
      <c r="T291" s="1">
        <f t="shared" si="22"/>
        <v>0.24999483097281092</v>
      </c>
      <c r="U291" t="str">
        <f t="shared" si="23"/>
        <v>Profit</v>
      </c>
      <c r="V291" t="str">
        <f t="shared" si="24"/>
        <v>Small Order</v>
      </c>
    </row>
    <row r="292" spans="1:22" x14ac:dyDescent="0.35">
      <c r="A292" t="s">
        <v>581</v>
      </c>
      <c r="B292" s="2">
        <v>44996</v>
      </c>
      <c r="C292" s="2">
        <v>45002</v>
      </c>
      <c r="D292" t="s">
        <v>272</v>
      </c>
      <c r="E292" t="s">
        <v>273</v>
      </c>
      <c r="F292" t="s">
        <v>31</v>
      </c>
      <c r="G292" t="s">
        <v>78</v>
      </c>
      <c r="H292" t="s">
        <v>79</v>
      </c>
      <c r="I292" t="s">
        <v>80</v>
      </c>
      <c r="J292" t="s">
        <v>87</v>
      </c>
      <c r="K292" t="s">
        <v>33</v>
      </c>
      <c r="L292" t="s">
        <v>88</v>
      </c>
      <c r="M292" t="s">
        <v>89</v>
      </c>
      <c r="N292" s="3">
        <v>1669.31</v>
      </c>
      <c r="O292">
        <v>10</v>
      </c>
      <c r="P292" s="4">
        <v>0.05</v>
      </c>
      <c r="Q292" s="3">
        <v>350.56</v>
      </c>
      <c r="R292">
        <f t="shared" si="20"/>
        <v>2023</v>
      </c>
      <c r="S292" t="str">
        <f t="shared" si="21"/>
        <v>March</v>
      </c>
      <c r="T292" s="1">
        <f t="shared" si="22"/>
        <v>0.21000293534454356</v>
      </c>
      <c r="U292" t="str">
        <f t="shared" si="23"/>
        <v>Profit</v>
      </c>
      <c r="V292" t="str">
        <f t="shared" si="24"/>
        <v>Large Order</v>
      </c>
    </row>
    <row r="293" spans="1:22" x14ac:dyDescent="0.35">
      <c r="A293" t="s">
        <v>582</v>
      </c>
      <c r="B293" s="2">
        <v>45151</v>
      </c>
      <c r="C293" s="2">
        <v>45156</v>
      </c>
      <c r="D293" t="s">
        <v>223</v>
      </c>
      <c r="E293" t="s">
        <v>224</v>
      </c>
      <c r="F293" t="s">
        <v>31</v>
      </c>
      <c r="G293" t="s">
        <v>78</v>
      </c>
      <c r="H293" t="s">
        <v>79</v>
      </c>
      <c r="I293" t="s">
        <v>80</v>
      </c>
      <c r="J293" t="s">
        <v>32</v>
      </c>
      <c r="K293" t="s">
        <v>33</v>
      </c>
      <c r="L293" t="s">
        <v>34</v>
      </c>
      <c r="M293" t="s">
        <v>35</v>
      </c>
      <c r="N293" s="3">
        <v>88.08</v>
      </c>
      <c r="O293">
        <v>5</v>
      </c>
      <c r="P293" s="4">
        <v>0.3</v>
      </c>
      <c r="Q293" s="3">
        <v>0.88</v>
      </c>
      <c r="R293">
        <f t="shared" si="20"/>
        <v>2023</v>
      </c>
      <c r="S293" t="str">
        <f t="shared" si="21"/>
        <v>August</v>
      </c>
      <c r="T293" s="1">
        <f t="shared" si="22"/>
        <v>9.9909173478655768E-3</v>
      </c>
      <c r="U293" t="str">
        <f t="shared" si="23"/>
        <v>Profit</v>
      </c>
      <c r="V293" t="str">
        <f t="shared" si="24"/>
        <v>Small Order</v>
      </c>
    </row>
    <row r="294" spans="1:22" x14ac:dyDescent="0.35">
      <c r="A294" t="s">
        <v>583</v>
      </c>
      <c r="B294" s="2">
        <v>45507</v>
      </c>
      <c r="C294" s="2">
        <v>45513</v>
      </c>
      <c r="D294" t="s">
        <v>511</v>
      </c>
      <c r="E294" t="s">
        <v>512</v>
      </c>
      <c r="F294" t="s">
        <v>31</v>
      </c>
      <c r="G294" t="s">
        <v>39</v>
      </c>
      <c r="H294" t="s">
        <v>40</v>
      </c>
      <c r="I294" t="s">
        <v>40</v>
      </c>
      <c r="J294" t="s">
        <v>104</v>
      </c>
      <c r="K294" t="s">
        <v>42</v>
      </c>
      <c r="L294" t="s">
        <v>73</v>
      </c>
      <c r="M294" t="s">
        <v>105</v>
      </c>
      <c r="N294" s="3">
        <v>450.56</v>
      </c>
      <c r="O294">
        <v>7</v>
      </c>
      <c r="P294" s="4">
        <v>0.3</v>
      </c>
      <c r="Q294" s="3">
        <v>4.51</v>
      </c>
      <c r="R294">
        <f t="shared" si="20"/>
        <v>2024</v>
      </c>
      <c r="S294" t="str">
        <f t="shared" si="21"/>
        <v>August</v>
      </c>
      <c r="T294" s="1">
        <f t="shared" si="22"/>
        <v>1.0009765625E-2</v>
      </c>
      <c r="U294" t="str">
        <f t="shared" si="23"/>
        <v>Profit</v>
      </c>
      <c r="V294" t="str">
        <f t="shared" si="24"/>
        <v>Small Order</v>
      </c>
    </row>
    <row r="295" spans="1:22" x14ac:dyDescent="0.35">
      <c r="A295" t="s">
        <v>584</v>
      </c>
      <c r="B295" s="2">
        <v>45457</v>
      </c>
      <c r="C295" s="2">
        <v>45460</v>
      </c>
      <c r="D295" t="s">
        <v>530</v>
      </c>
      <c r="E295" t="s">
        <v>531</v>
      </c>
      <c r="F295" t="s">
        <v>31</v>
      </c>
      <c r="G295" t="s">
        <v>78</v>
      </c>
      <c r="H295" t="s">
        <v>79</v>
      </c>
      <c r="I295" t="s">
        <v>80</v>
      </c>
      <c r="J295" t="s">
        <v>120</v>
      </c>
      <c r="K295" t="s">
        <v>42</v>
      </c>
      <c r="L295" t="s">
        <v>43</v>
      </c>
      <c r="M295" t="s">
        <v>121</v>
      </c>
      <c r="N295" s="3">
        <v>1597.4</v>
      </c>
      <c r="O295">
        <v>1</v>
      </c>
      <c r="P295" s="4">
        <v>0.2</v>
      </c>
      <c r="Q295" s="3">
        <v>143.77000000000001</v>
      </c>
      <c r="R295">
        <f t="shared" si="20"/>
        <v>2024</v>
      </c>
      <c r="S295" t="str">
        <f t="shared" si="21"/>
        <v>June</v>
      </c>
      <c r="T295" s="1">
        <f t="shared" si="22"/>
        <v>9.000250406911231E-2</v>
      </c>
      <c r="U295" t="str">
        <f t="shared" si="23"/>
        <v>Profit</v>
      </c>
      <c r="V295" t="str">
        <f t="shared" si="24"/>
        <v>Large Order</v>
      </c>
    </row>
    <row r="296" spans="1:22" x14ac:dyDescent="0.35">
      <c r="A296" t="s">
        <v>585</v>
      </c>
      <c r="B296" s="2">
        <v>45070</v>
      </c>
      <c r="C296" s="2">
        <v>45071</v>
      </c>
      <c r="D296" t="s">
        <v>394</v>
      </c>
      <c r="E296" t="s">
        <v>395</v>
      </c>
      <c r="F296" t="s">
        <v>48</v>
      </c>
      <c r="G296" t="s">
        <v>49</v>
      </c>
      <c r="H296" t="s">
        <v>50</v>
      </c>
      <c r="I296" t="s">
        <v>50</v>
      </c>
      <c r="J296" t="s">
        <v>41</v>
      </c>
      <c r="K296" t="s">
        <v>42</v>
      </c>
      <c r="L296" t="s">
        <v>43</v>
      </c>
      <c r="M296" t="s">
        <v>44</v>
      </c>
      <c r="N296" s="3">
        <v>1847.74</v>
      </c>
      <c r="O296">
        <v>10</v>
      </c>
      <c r="P296" s="4">
        <v>0.1</v>
      </c>
      <c r="Q296" s="3">
        <v>314.12</v>
      </c>
      <c r="R296">
        <f t="shared" si="20"/>
        <v>2023</v>
      </c>
      <c r="S296" t="str">
        <f t="shared" si="21"/>
        <v>May</v>
      </c>
      <c r="T296" s="1">
        <f t="shared" si="22"/>
        <v>0.17000227304707372</v>
      </c>
      <c r="U296" t="str">
        <f t="shared" si="23"/>
        <v>Profit</v>
      </c>
      <c r="V296" t="str">
        <f t="shared" si="24"/>
        <v>Large Order</v>
      </c>
    </row>
    <row r="297" spans="1:22" x14ac:dyDescent="0.35">
      <c r="A297" t="s">
        <v>586</v>
      </c>
      <c r="B297" s="2">
        <v>45505</v>
      </c>
      <c r="C297" s="2">
        <v>45509</v>
      </c>
      <c r="D297" t="s">
        <v>587</v>
      </c>
      <c r="E297" t="s">
        <v>588</v>
      </c>
      <c r="F297" t="s">
        <v>31</v>
      </c>
      <c r="G297" t="s">
        <v>78</v>
      </c>
      <c r="H297" t="s">
        <v>79</v>
      </c>
      <c r="I297" t="s">
        <v>80</v>
      </c>
      <c r="J297" t="s">
        <v>189</v>
      </c>
      <c r="K297" t="s">
        <v>42</v>
      </c>
      <c r="L297" t="s">
        <v>43</v>
      </c>
      <c r="M297" t="s">
        <v>190</v>
      </c>
      <c r="N297" s="3">
        <v>1127.24</v>
      </c>
      <c r="O297">
        <v>1</v>
      </c>
      <c r="P297" s="4">
        <v>0.05</v>
      </c>
      <c r="Q297" s="3">
        <v>236.72</v>
      </c>
      <c r="R297">
        <f t="shared" si="20"/>
        <v>2024</v>
      </c>
      <c r="S297" t="str">
        <f t="shared" si="21"/>
        <v>August</v>
      </c>
      <c r="T297" s="1">
        <f t="shared" si="22"/>
        <v>0.20999964515098826</v>
      </c>
      <c r="U297" t="str">
        <f t="shared" si="23"/>
        <v>Profit</v>
      </c>
      <c r="V297" t="str">
        <f t="shared" si="24"/>
        <v>Large Order</v>
      </c>
    </row>
    <row r="298" spans="1:22" x14ac:dyDescent="0.35">
      <c r="A298" t="s">
        <v>589</v>
      </c>
      <c r="B298" s="2">
        <v>45347</v>
      </c>
      <c r="C298" s="2">
        <v>45349</v>
      </c>
      <c r="D298" t="s">
        <v>217</v>
      </c>
      <c r="E298" t="s">
        <v>218</v>
      </c>
      <c r="F298" t="s">
        <v>48</v>
      </c>
      <c r="G298" t="s">
        <v>49</v>
      </c>
      <c r="H298" t="s">
        <v>50</v>
      </c>
      <c r="I298" t="s">
        <v>50</v>
      </c>
      <c r="J298" t="s">
        <v>32</v>
      </c>
      <c r="K298" t="s">
        <v>33</v>
      </c>
      <c r="L298" t="s">
        <v>34</v>
      </c>
      <c r="M298" t="s">
        <v>35</v>
      </c>
      <c r="N298" s="3">
        <v>1844.63</v>
      </c>
      <c r="O298">
        <v>3</v>
      </c>
      <c r="P298" s="4">
        <v>0.3</v>
      </c>
      <c r="Q298" s="3">
        <v>18.45</v>
      </c>
      <c r="R298">
        <f t="shared" si="20"/>
        <v>2024</v>
      </c>
      <c r="S298" t="str">
        <f t="shared" si="21"/>
        <v>February</v>
      </c>
      <c r="T298" s="1">
        <f t="shared" si="22"/>
        <v>1.0002005822305827E-2</v>
      </c>
      <c r="U298" t="str">
        <f t="shared" si="23"/>
        <v>Profit</v>
      </c>
      <c r="V298" t="str">
        <f t="shared" si="24"/>
        <v>Large Order</v>
      </c>
    </row>
    <row r="299" spans="1:22" x14ac:dyDescent="0.35">
      <c r="A299" t="s">
        <v>590</v>
      </c>
      <c r="B299" s="2">
        <v>45440</v>
      </c>
      <c r="C299" s="2">
        <v>45446</v>
      </c>
      <c r="D299" t="s">
        <v>456</v>
      </c>
      <c r="E299" t="s">
        <v>457</v>
      </c>
      <c r="F299" t="s">
        <v>20</v>
      </c>
      <c r="G299" t="s">
        <v>78</v>
      </c>
      <c r="H299" t="s">
        <v>79</v>
      </c>
      <c r="I299" t="s">
        <v>80</v>
      </c>
      <c r="J299" t="s">
        <v>152</v>
      </c>
      <c r="K299" t="s">
        <v>42</v>
      </c>
      <c r="L299" t="s">
        <v>73</v>
      </c>
      <c r="M299" t="s">
        <v>153</v>
      </c>
      <c r="N299" s="3">
        <v>337.64</v>
      </c>
      <c r="O299">
        <v>5</v>
      </c>
      <c r="P299" s="4">
        <v>0.3</v>
      </c>
      <c r="Q299" s="3">
        <v>3.38</v>
      </c>
      <c r="R299">
        <f t="shared" si="20"/>
        <v>2024</v>
      </c>
      <c r="S299" t="str">
        <f t="shared" si="21"/>
        <v>May</v>
      </c>
      <c r="T299" s="1">
        <f t="shared" si="22"/>
        <v>1.0010662243809976E-2</v>
      </c>
      <c r="U299" t="str">
        <f t="shared" si="23"/>
        <v>Profit</v>
      </c>
      <c r="V299" t="str">
        <f t="shared" si="24"/>
        <v>Small Order</v>
      </c>
    </row>
    <row r="300" spans="1:22" x14ac:dyDescent="0.35">
      <c r="A300" t="s">
        <v>591</v>
      </c>
      <c r="B300" s="2">
        <v>45120</v>
      </c>
      <c r="C300" s="2">
        <v>45121</v>
      </c>
      <c r="D300" t="s">
        <v>267</v>
      </c>
      <c r="E300" t="s">
        <v>268</v>
      </c>
      <c r="F300" t="s">
        <v>31</v>
      </c>
      <c r="G300" t="s">
        <v>49</v>
      </c>
      <c r="H300" t="s">
        <v>50</v>
      </c>
      <c r="I300" t="s">
        <v>50</v>
      </c>
      <c r="J300" t="s">
        <v>24</v>
      </c>
      <c r="K300" t="s">
        <v>25</v>
      </c>
      <c r="L300" t="s">
        <v>26</v>
      </c>
      <c r="M300" t="s">
        <v>27</v>
      </c>
      <c r="N300" s="3">
        <v>25.81</v>
      </c>
      <c r="O300">
        <v>3</v>
      </c>
      <c r="P300" s="4">
        <v>0.2</v>
      </c>
      <c r="Q300" s="3">
        <v>2.3199999999999998</v>
      </c>
      <c r="R300">
        <f t="shared" si="20"/>
        <v>2023</v>
      </c>
      <c r="S300" t="str">
        <f t="shared" si="21"/>
        <v>July</v>
      </c>
      <c r="T300" s="1">
        <f t="shared" si="22"/>
        <v>8.98876404494382E-2</v>
      </c>
      <c r="U300" t="str">
        <f t="shared" si="23"/>
        <v>Profit</v>
      </c>
      <c r="V300" t="str">
        <f t="shared" si="24"/>
        <v>Small Order</v>
      </c>
    </row>
    <row r="301" spans="1:22" x14ac:dyDescent="0.35">
      <c r="A301" t="s">
        <v>592</v>
      </c>
      <c r="B301" s="2">
        <v>45388</v>
      </c>
      <c r="C301" s="2">
        <v>45393</v>
      </c>
      <c r="D301" t="s">
        <v>46</v>
      </c>
      <c r="E301" t="s">
        <v>47</v>
      </c>
      <c r="F301" t="s">
        <v>48</v>
      </c>
      <c r="G301" t="s">
        <v>78</v>
      </c>
      <c r="H301" t="s">
        <v>79</v>
      </c>
      <c r="I301" t="s">
        <v>80</v>
      </c>
      <c r="J301" t="s">
        <v>141</v>
      </c>
      <c r="K301" t="s">
        <v>33</v>
      </c>
      <c r="L301" t="s">
        <v>88</v>
      </c>
      <c r="M301" t="s">
        <v>142</v>
      </c>
      <c r="N301" s="3">
        <v>1245.3800000000001</v>
      </c>
      <c r="O301">
        <v>6</v>
      </c>
      <c r="P301" s="4">
        <v>0.2</v>
      </c>
      <c r="Q301" s="3">
        <v>112.08</v>
      </c>
      <c r="R301">
        <f t="shared" si="20"/>
        <v>2024</v>
      </c>
      <c r="S301" t="str">
        <f t="shared" si="21"/>
        <v>April</v>
      </c>
      <c r="T301" s="1">
        <f t="shared" si="22"/>
        <v>8.9996627535370716E-2</v>
      </c>
      <c r="U301" t="str">
        <f t="shared" si="23"/>
        <v>Profit</v>
      </c>
      <c r="V301" t="str">
        <f t="shared" si="24"/>
        <v>Large Order</v>
      </c>
    </row>
    <row r="302" spans="1:22" x14ac:dyDescent="0.35">
      <c r="A302" t="s">
        <v>593</v>
      </c>
      <c r="B302" s="2">
        <v>45551</v>
      </c>
      <c r="C302" s="2">
        <v>45558</v>
      </c>
      <c r="D302" t="s">
        <v>326</v>
      </c>
      <c r="E302" t="s">
        <v>327</v>
      </c>
      <c r="F302" t="s">
        <v>20</v>
      </c>
      <c r="G302" t="s">
        <v>21</v>
      </c>
      <c r="H302" t="s">
        <v>22</v>
      </c>
      <c r="I302" t="s">
        <v>23</v>
      </c>
      <c r="J302" t="s">
        <v>67</v>
      </c>
      <c r="K302" t="s">
        <v>42</v>
      </c>
      <c r="L302" t="s">
        <v>43</v>
      </c>
      <c r="M302" t="s">
        <v>68</v>
      </c>
      <c r="N302" s="3">
        <v>284.94</v>
      </c>
      <c r="O302">
        <v>2</v>
      </c>
      <c r="P302" s="4">
        <v>0.1</v>
      </c>
      <c r="Q302" s="3">
        <v>48.44</v>
      </c>
      <c r="R302">
        <f t="shared" si="20"/>
        <v>2024</v>
      </c>
      <c r="S302" t="str">
        <f t="shared" si="21"/>
        <v>September</v>
      </c>
      <c r="T302" s="1">
        <f t="shared" si="22"/>
        <v>0.17000070190215483</v>
      </c>
      <c r="U302" t="str">
        <f t="shared" si="23"/>
        <v>Profit</v>
      </c>
      <c r="V302" t="str">
        <f t="shared" si="24"/>
        <v>Small Order</v>
      </c>
    </row>
    <row r="303" spans="1:22" x14ac:dyDescent="0.35">
      <c r="A303" t="s">
        <v>594</v>
      </c>
      <c r="B303" s="2">
        <v>45240</v>
      </c>
      <c r="C303" s="2">
        <v>45244</v>
      </c>
      <c r="D303" t="s">
        <v>536</v>
      </c>
      <c r="E303" t="s">
        <v>537</v>
      </c>
      <c r="F303" t="s">
        <v>48</v>
      </c>
      <c r="G303" t="s">
        <v>21</v>
      </c>
      <c r="H303" t="s">
        <v>22</v>
      </c>
      <c r="I303" t="s">
        <v>23</v>
      </c>
      <c r="J303" t="s">
        <v>207</v>
      </c>
      <c r="K303" t="s">
        <v>25</v>
      </c>
      <c r="L303" t="s">
        <v>26</v>
      </c>
      <c r="M303" t="s">
        <v>208</v>
      </c>
      <c r="N303" s="3">
        <v>1694.04</v>
      </c>
      <c r="O303">
        <v>5</v>
      </c>
      <c r="P303" s="4">
        <v>0.05</v>
      </c>
      <c r="Q303" s="3">
        <v>355.75</v>
      </c>
      <c r="R303">
        <f t="shared" si="20"/>
        <v>2023</v>
      </c>
      <c r="S303" t="str">
        <f t="shared" si="21"/>
        <v>November</v>
      </c>
      <c r="T303" s="1">
        <f t="shared" si="22"/>
        <v>0.21000094448773346</v>
      </c>
      <c r="U303" t="str">
        <f t="shared" si="23"/>
        <v>Profit</v>
      </c>
      <c r="V303" t="str">
        <f t="shared" si="24"/>
        <v>Large Order</v>
      </c>
    </row>
    <row r="304" spans="1:22" x14ac:dyDescent="0.35">
      <c r="A304" t="s">
        <v>595</v>
      </c>
      <c r="B304" s="2">
        <v>45125</v>
      </c>
      <c r="C304" s="2">
        <v>45132</v>
      </c>
      <c r="D304" t="s">
        <v>91</v>
      </c>
      <c r="E304" t="s">
        <v>92</v>
      </c>
      <c r="F304" t="s">
        <v>31</v>
      </c>
      <c r="G304" t="s">
        <v>78</v>
      </c>
      <c r="H304" t="s">
        <v>79</v>
      </c>
      <c r="I304" t="s">
        <v>80</v>
      </c>
      <c r="J304" t="s">
        <v>112</v>
      </c>
      <c r="K304" t="s">
        <v>25</v>
      </c>
      <c r="L304" t="s">
        <v>26</v>
      </c>
      <c r="M304" t="s">
        <v>113</v>
      </c>
      <c r="N304" s="3">
        <v>774.45</v>
      </c>
      <c r="O304">
        <v>9</v>
      </c>
      <c r="P304" s="4">
        <v>0.3</v>
      </c>
      <c r="Q304" s="3">
        <v>7.74</v>
      </c>
      <c r="R304">
        <f t="shared" si="20"/>
        <v>2023</v>
      </c>
      <c r="S304" t="str">
        <f t="shared" si="21"/>
        <v>July</v>
      </c>
      <c r="T304" s="1">
        <f t="shared" si="22"/>
        <v>9.994189424753051E-3</v>
      </c>
      <c r="U304" t="str">
        <f t="shared" si="23"/>
        <v>Profit</v>
      </c>
      <c r="V304" t="str">
        <f t="shared" si="24"/>
        <v>Small Order</v>
      </c>
    </row>
    <row r="305" spans="1:22" x14ac:dyDescent="0.35">
      <c r="A305" t="s">
        <v>596</v>
      </c>
      <c r="B305" s="2">
        <v>45420</v>
      </c>
      <c r="C305" s="2">
        <v>45426</v>
      </c>
      <c r="D305" t="s">
        <v>456</v>
      </c>
      <c r="E305" t="s">
        <v>457</v>
      </c>
      <c r="F305" t="s">
        <v>20</v>
      </c>
      <c r="G305" t="s">
        <v>39</v>
      </c>
      <c r="H305" t="s">
        <v>40</v>
      </c>
      <c r="I305" t="s">
        <v>40</v>
      </c>
      <c r="J305" t="s">
        <v>334</v>
      </c>
      <c r="K305" t="s">
        <v>25</v>
      </c>
      <c r="L305" t="s">
        <v>171</v>
      </c>
      <c r="M305" t="s">
        <v>335</v>
      </c>
      <c r="N305" s="3">
        <v>620.59</v>
      </c>
      <c r="O305">
        <v>5</v>
      </c>
      <c r="P305" s="4">
        <v>0.05</v>
      </c>
      <c r="Q305" s="3">
        <v>130.32</v>
      </c>
      <c r="R305">
        <f t="shared" si="20"/>
        <v>2024</v>
      </c>
      <c r="S305" t="str">
        <f t="shared" si="21"/>
        <v>May</v>
      </c>
      <c r="T305" s="1">
        <f t="shared" si="22"/>
        <v>0.20999371565768057</v>
      </c>
      <c r="U305" t="str">
        <f t="shared" si="23"/>
        <v>Profit</v>
      </c>
      <c r="V305" t="str">
        <f t="shared" si="24"/>
        <v>Small Order</v>
      </c>
    </row>
    <row r="306" spans="1:22" x14ac:dyDescent="0.35">
      <c r="A306" t="s">
        <v>597</v>
      </c>
      <c r="B306" s="2">
        <v>45345</v>
      </c>
      <c r="C306" s="2">
        <v>45349</v>
      </c>
      <c r="D306" t="s">
        <v>394</v>
      </c>
      <c r="E306" t="s">
        <v>395</v>
      </c>
      <c r="F306" t="s">
        <v>48</v>
      </c>
      <c r="G306" t="s">
        <v>39</v>
      </c>
      <c r="H306" t="s">
        <v>40</v>
      </c>
      <c r="I306" t="s">
        <v>40</v>
      </c>
      <c r="J306" t="s">
        <v>207</v>
      </c>
      <c r="K306" t="s">
        <v>25</v>
      </c>
      <c r="L306" t="s">
        <v>26</v>
      </c>
      <c r="M306" t="s">
        <v>208</v>
      </c>
      <c r="N306" s="3">
        <v>1580.32</v>
      </c>
      <c r="O306">
        <v>8</v>
      </c>
      <c r="P306" s="4">
        <v>0.3</v>
      </c>
      <c r="Q306" s="3">
        <v>15.8</v>
      </c>
      <c r="R306">
        <f t="shared" si="20"/>
        <v>2024</v>
      </c>
      <c r="S306" t="str">
        <f t="shared" si="21"/>
        <v>February</v>
      </c>
      <c r="T306" s="1">
        <f t="shared" si="22"/>
        <v>9.9979750936519188E-3</v>
      </c>
      <c r="U306" t="str">
        <f t="shared" si="23"/>
        <v>Profit</v>
      </c>
      <c r="V306" t="str">
        <f t="shared" si="24"/>
        <v>Large Order</v>
      </c>
    </row>
    <row r="307" spans="1:22" x14ac:dyDescent="0.35">
      <c r="A307" t="s">
        <v>598</v>
      </c>
      <c r="B307" s="2">
        <v>45011</v>
      </c>
      <c r="C307" s="2">
        <v>45013</v>
      </c>
      <c r="D307" t="s">
        <v>410</v>
      </c>
      <c r="E307" t="s">
        <v>411</v>
      </c>
      <c r="F307" t="s">
        <v>31</v>
      </c>
      <c r="G307" t="s">
        <v>21</v>
      </c>
      <c r="H307" t="s">
        <v>22</v>
      </c>
      <c r="I307" t="s">
        <v>23</v>
      </c>
      <c r="J307" t="s">
        <v>112</v>
      </c>
      <c r="K307" t="s">
        <v>25</v>
      </c>
      <c r="L307" t="s">
        <v>26</v>
      </c>
      <c r="M307" t="s">
        <v>113</v>
      </c>
      <c r="N307" s="3">
        <v>1039.68</v>
      </c>
      <c r="O307">
        <v>1</v>
      </c>
      <c r="P307" s="4">
        <v>0</v>
      </c>
      <c r="Q307" s="3">
        <v>259.92</v>
      </c>
      <c r="R307">
        <f t="shared" si="20"/>
        <v>2023</v>
      </c>
      <c r="S307" t="str">
        <f t="shared" si="21"/>
        <v>March</v>
      </c>
      <c r="T307" s="1">
        <f t="shared" si="22"/>
        <v>0.25</v>
      </c>
      <c r="U307" t="str">
        <f t="shared" si="23"/>
        <v>Profit</v>
      </c>
      <c r="V307" t="str">
        <f t="shared" si="24"/>
        <v>Large Order</v>
      </c>
    </row>
    <row r="308" spans="1:22" x14ac:dyDescent="0.35">
      <c r="A308" t="s">
        <v>599</v>
      </c>
      <c r="B308" s="2">
        <v>45321</v>
      </c>
      <c r="C308" s="2">
        <v>45322</v>
      </c>
      <c r="D308" t="s">
        <v>145</v>
      </c>
      <c r="E308" t="s">
        <v>146</v>
      </c>
      <c r="F308" t="s">
        <v>48</v>
      </c>
      <c r="G308" t="s">
        <v>49</v>
      </c>
      <c r="H308" t="s">
        <v>50</v>
      </c>
      <c r="I308" t="s">
        <v>50</v>
      </c>
      <c r="J308" t="s">
        <v>320</v>
      </c>
      <c r="K308" t="s">
        <v>25</v>
      </c>
      <c r="L308" t="s">
        <v>171</v>
      </c>
      <c r="M308" t="s">
        <v>321</v>
      </c>
      <c r="N308" s="3">
        <v>363.15</v>
      </c>
      <c r="O308">
        <v>1</v>
      </c>
      <c r="P308" s="4">
        <v>0.05</v>
      </c>
      <c r="Q308" s="3">
        <v>76.260000000000005</v>
      </c>
      <c r="R308">
        <f t="shared" si="20"/>
        <v>2024</v>
      </c>
      <c r="S308" t="str">
        <f t="shared" si="21"/>
        <v>January</v>
      </c>
      <c r="T308" s="1">
        <f t="shared" si="22"/>
        <v>0.2099958694754234</v>
      </c>
      <c r="U308" t="str">
        <f t="shared" si="23"/>
        <v>Profit</v>
      </c>
      <c r="V308" t="str">
        <f t="shared" si="24"/>
        <v>Small Order</v>
      </c>
    </row>
    <row r="309" spans="1:22" x14ac:dyDescent="0.35">
      <c r="A309" t="s">
        <v>600</v>
      </c>
      <c r="B309" s="2">
        <v>45250</v>
      </c>
      <c r="C309" s="2">
        <v>45255</v>
      </c>
      <c r="D309" t="s">
        <v>96</v>
      </c>
      <c r="E309" t="s">
        <v>97</v>
      </c>
      <c r="F309" t="s">
        <v>20</v>
      </c>
      <c r="G309" t="s">
        <v>39</v>
      </c>
      <c r="H309" t="s">
        <v>40</v>
      </c>
      <c r="I309" t="s">
        <v>40</v>
      </c>
      <c r="J309" t="s">
        <v>207</v>
      </c>
      <c r="K309" t="s">
        <v>25</v>
      </c>
      <c r="L309" t="s">
        <v>26</v>
      </c>
      <c r="M309" t="s">
        <v>208</v>
      </c>
      <c r="N309" s="3">
        <v>1790.12</v>
      </c>
      <c r="O309">
        <v>1</v>
      </c>
      <c r="P309" s="4">
        <v>0.2</v>
      </c>
      <c r="Q309" s="3">
        <v>161.11000000000001</v>
      </c>
      <c r="R309">
        <f t="shared" si="20"/>
        <v>2023</v>
      </c>
      <c r="S309" t="str">
        <f t="shared" si="21"/>
        <v>November</v>
      </c>
      <c r="T309" s="1">
        <f t="shared" si="22"/>
        <v>8.9999553102585311E-2</v>
      </c>
      <c r="U309" t="str">
        <f t="shared" si="23"/>
        <v>Profit</v>
      </c>
      <c r="V309" t="str">
        <f t="shared" si="24"/>
        <v>Large Order</v>
      </c>
    </row>
    <row r="310" spans="1:22" x14ac:dyDescent="0.35">
      <c r="A310" t="s">
        <v>601</v>
      </c>
      <c r="B310" s="2">
        <v>45253</v>
      </c>
      <c r="C310" s="2">
        <v>45257</v>
      </c>
      <c r="D310" t="s">
        <v>394</v>
      </c>
      <c r="E310" t="s">
        <v>395</v>
      </c>
      <c r="F310" t="s">
        <v>48</v>
      </c>
      <c r="G310" t="s">
        <v>21</v>
      </c>
      <c r="H310" t="s">
        <v>22</v>
      </c>
      <c r="I310" t="s">
        <v>23</v>
      </c>
      <c r="J310" t="s">
        <v>120</v>
      </c>
      <c r="K310" t="s">
        <v>42</v>
      </c>
      <c r="L310" t="s">
        <v>43</v>
      </c>
      <c r="M310" t="s">
        <v>121</v>
      </c>
      <c r="N310" s="3">
        <v>219.18</v>
      </c>
      <c r="O310">
        <v>5</v>
      </c>
      <c r="P310" s="4">
        <v>0.1</v>
      </c>
      <c r="Q310" s="3">
        <v>37.26</v>
      </c>
      <c r="R310">
        <f t="shared" si="20"/>
        <v>2023</v>
      </c>
      <c r="S310" t="str">
        <f t="shared" si="21"/>
        <v>November</v>
      </c>
      <c r="T310" s="1">
        <f t="shared" si="22"/>
        <v>0.16999726252395289</v>
      </c>
      <c r="U310" t="str">
        <f t="shared" si="23"/>
        <v>Profit</v>
      </c>
      <c r="V310" t="str">
        <f t="shared" si="24"/>
        <v>Small Order</v>
      </c>
    </row>
    <row r="311" spans="1:22" x14ac:dyDescent="0.35">
      <c r="A311" t="s">
        <v>602</v>
      </c>
      <c r="B311" s="2">
        <v>45161</v>
      </c>
      <c r="C311" s="2">
        <v>45168</v>
      </c>
      <c r="D311" t="s">
        <v>65</v>
      </c>
      <c r="E311" t="s">
        <v>66</v>
      </c>
      <c r="F311" t="s">
        <v>31</v>
      </c>
      <c r="G311" t="s">
        <v>21</v>
      </c>
      <c r="H311" t="s">
        <v>22</v>
      </c>
      <c r="I311" t="s">
        <v>23</v>
      </c>
      <c r="J311" t="s">
        <v>152</v>
      </c>
      <c r="K311" t="s">
        <v>42</v>
      </c>
      <c r="L311" t="s">
        <v>73</v>
      </c>
      <c r="M311" t="s">
        <v>153</v>
      </c>
      <c r="N311" s="3">
        <v>538.69000000000005</v>
      </c>
      <c r="O311">
        <v>1</v>
      </c>
      <c r="P311" s="4">
        <v>0.05</v>
      </c>
      <c r="Q311" s="3">
        <v>113.12</v>
      </c>
      <c r="R311">
        <f t="shared" si="20"/>
        <v>2023</v>
      </c>
      <c r="S311" t="str">
        <f t="shared" si="21"/>
        <v>August</v>
      </c>
      <c r="T311" s="1">
        <f t="shared" si="22"/>
        <v>0.2099909038593625</v>
      </c>
      <c r="U311" t="str">
        <f t="shared" si="23"/>
        <v>Profit</v>
      </c>
      <c r="V311" t="str">
        <f t="shared" si="24"/>
        <v>Small Order</v>
      </c>
    </row>
    <row r="312" spans="1:22" x14ac:dyDescent="0.35">
      <c r="A312" t="s">
        <v>603</v>
      </c>
      <c r="B312" s="2">
        <v>45606</v>
      </c>
      <c r="C312" s="2">
        <v>45609</v>
      </c>
      <c r="D312" t="s">
        <v>362</v>
      </c>
      <c r="E312" t="s">
        <v>363</v>
      </c>
      <c r="F312" t="s">
        <v>31</v>
      </c>
      <c r="G312" t="s">
        <v>49</v>
      </c>
      <c r="H312" t="s">
        <v>50</v>
      </c>
      <c r="I312" t="s">
        <v>50</v>
      </c>
      <c r="J312" t="s">
        <v>320</v>
      </c>
      <c r="K312" t="s">
        <v>25</v>
      </c>
      <c r="L312" t="s">
        <v>171</v>
      </c>
      <c r="M312" t="s">
        <v>321</v>
      </c>
      <c r="N312" s="3">
        <v>379.02</v>
      </c>
      <c r="O312">
        <v>5</v>
      </c>
      <c r="P312" s="4">
        <v>0.1</v>
      </c>
      <c r="Q312" s="3">
        <v>64.430000000000007</v>
      </c>
      <c r="R312">
        <f t="shared" si="20"/>
        <v>2024</v>
      </c>
      <c r="S312" t="str">
        <f t="shared" si="21"/>
        <v>November</v>
      </c>
      <c r="T312" s="1">
        <f t="shared" si="22"/>
        <v>0.16999102949712419</v>
      </c>
      <c r="U312" t="str">
        <f t="shared" si="23"/>
        <v>Profit</v>
      </c>
      <c r="V312" t="str">
        <f t="shared" si="24"/>
        <v>Small Order</v>
      </c>
    </row>
    <row r="313" spans="1:22" x14ac:dyDescent="0.35">
      <c r="A313" t="s">
        <v>604</v>
      </c>
      <c r="B313" s="2">
        <v>45484</v>
      </c>
      <c r="C313" s="2">
        <v>45485</v>
      </c>
      <c r="D313" t="s">
        <v>102</v>
      </c>
      <c r="E313" t="s">
        <v>103</v>
      </c>
      <c r="F313" t="s">
        <v>20</v>
      </c>
      <c r="G313" t="s">
        <v>39</v>
      </c>
      <c r="H313" t="s">
        <v>40</v>
      </c>
      <c r="I313" t="s">
        <v>40</v>
      </c>
      <c r="J313" t="s">
        <v>302</v>
      </c>
      <c r="K313" t="s">
        <v>33</v>
      </c>
      <c r="L313" t="s">
        <v>34</v>
      </c>
      <c r="M313" t="s">
        <v>303</v>
      </c>
      <c r="N313" s="3">
        <v>569.6</v>
      </c>
      <c r="O313">
        <v>1</v>
      </c>
      <c r="P313" s="4">
        <v>0.3</v>
      </c>
      <c r="Q313" s="3">
        <v>5.7</v>
      </c>
      <c r="R313">
        <f t="shared" si="20"/>
        <v>2024</v>
      </c>
      <c r="S313" t="str">
        <f t="shared" si="21"/>
        <v>July</v>
      </c>
      <c r="T313" s="1">
        <f t="shared" si="22"/>
        <v>1.0007022471910113E-2</v>
      </c>
      <c r="U313" t="str">
        <f t="shared" si="23"/>
        <v>Profit</v>
      </c>
      <c r="V313" t="str">
        <f t="shared" si="24"/>
        <v>Small Order</v>
      </c>
    </row>
    <row r="314" spans="1:22" x14ac:dyDescent="0.35">
      <c r="A314" t="s">
        <v>605</v>
      </c>
      <c r="B314" s="2">
        <v>45081</v>
      </c>
      <c r="C314" s="2">
        <v>45084</v>
      </c>
      <c r="D314" t="s">
        <v>54</v>
      </c>
      <c r="E314" t="s">
        <v>55</v>
      </c>
      <c r="F314" t="s">
        <v>31</v>
      </c>
      <c r="G314" t="s">
        <v>39</v>
      </c>
      <c r="H314" t="s">
        <v>40</v>
      </c>
      <c r="I314" t="s">
        <v>40</v>
      </c>
      <c r="J314" t="s">
        <v>141</v>
      </c>
      <c r="K314" t="s">
        <v>33</v>
      </c>
      <c r="L314" t="s">
        <v>88</v>
      </c>
      <c r="M314" t="s">
        <v>142</v>
      </c>
      <c r="N314" s="3">
        <v>1221.25</v>
      </c>
      <c r="O314">
        <v>3</v>
      </c>
      <c r="P314" s="4">
        <v>0.2</v>
      </c>
      <c r="Q314" s="3">
        <v>109.91</v>
      </c>
      <c r="R314">
        <f t="shared" si="20"/>
        <v>2023</v>
      </c>
      <c r="S314" t="str">
        <f t="shared" si="21"/>
        <v>June</v>
      </c>
      <c r="T314" s="1">
        <f t="shared" si="22"/>
        <v>8.9997952917093144E-2</v>
      </c>
      <c r="U314" t="str">
        <f t="shared" si="23"/>
        <v>Profit</v>
      </c>
      <c r="V314" t="str">
        <f t="shared" si="24"/>
        <v>Large Order</v>
      </c>
    </row>
    <row r="315" spans="1:22" x14ac:dyDescent="0.35">
      <c r="A315" t="s">
        <v>606</v>
      </c>
      <c r="B315" s="2">
        <v>45189</v>
      </c>
      <c r="C315" s="2">
        <v>45192</v>
      </c>
      <c r="D315" t="s">
        <v>192</v>
      </c>
      <c r="E315" t="s">
        <v>193</v>
      </c>
      <c r="F315" t="s">
        <v>48</v>
      </c>
      <c r="G315" t="s">
        <v>49</v>
      </c>
      <c r="H315" t="s">
        <v>50</v>
      </c>
      <c r="I315" t="s">
        <v>50</v>
      </c>
      <c r="J315" t="s">
        <v>141</v>
      </c>
      <c r="K315" t="s">
        <v>33</v>
      </c>
      <c r="L315" t="s">
        <v>88</v>
      </c>
      <c r="M315" t="s">
        <v>142</v>
      </c>
      <c r="N315" s="3">
        <v>223.89</v>
      </c>
      <c r="O315">
        <v>8</v>
      </c>
      <c r="P315" s="4">
        <v>0.2</v>
      </c>
      <c r="Q315" s="3">
        <v>20.149999999999999</v>
      </c>
      <c r="R315">
        <f t="shared" si="20"/>
        <v>2023</v>
      </c>
      <c r="S315" t="str">
        <f t="shared" si="21"/>
        <v>September</v>
      </c>
      <c r="T315" s="1">
        <f t="shared" si="22"/>
        <v>8.9999553352092546E-2</v>
      </c>
      <c r="U315" t="str">
        <f t="shared" si="23"/>
        <v>Profit</v>
      </c>
      <c r="V315" t="str">
        <f t="shared" si="24"/>
        <v>Small Order</v>
      </c>
    </row>
    <row r="316" spans="1:22" x14ac:dyDescent="0.35">
      <c r="A316" t="s">
        <v>607</v>
      </c>
      <c r="B316" s="2">
        <v>45151</v>
      </c>
      <c r="C316" s="2">
        <v>45154</v>
      </c>
      <c r="D316" t="s">
        <v>296</v>
      </c>
      <c r="E316" t="s">
        <v>297</v>
      </c>
      <c r="F316" t="s">
        <v>48</v>
      </c>
      <c r="G316" t="s">
        <v>78</v>
      </c>
      <c r="H316" t="s">
        <v>79</v>
      </c>
      <c r="I316" t="s">
        <v>80</v>
      </c>
      <c r="J316" t="s">
        <v>126</v>
      </c>
      <c r="K316" t="s">
        <v>25</v>
      </c>
      <c r="L316" t="s">
        <v>26</v>
      </c>
      <c r="M316" t="s">
        <v>127</v>
      </c>
      <c r="N316" s="3">
        <v>811.83</v>
      </c>
      <c r="O316">
        <v>10</v>
      </c>
      <c r="P316" s="4">
        <v>0.1</v>
      </c>
      <c r="Q316" s="3">
        <v>138.01</v>
      </c>
      <c r="R316">
        <f t="shared" si="20"/>
        <v>2023</v>
      </c>
      <c r="S316" t="str">
        <f t="shared" si="21"/>
        <v>August</v>
      </c>
      <c r="T316" s="1">
        <f t="shared" si="22"/>
        <v>0.1699986450365224</v>
      </c>
      <c r="U316" t="str">
        <f t="shared" si="23"/>
        <v>Profit</v>
      </c>
      <c r="V316" t="str">
        <f t="shared" si="24"/>
        <v>Small Order</v>
      </c>
    </row>
    <row r="317" spans="1:22" x14ac:dyDescent="0.35">
      <c r="A317" t="s">
        <v>608</v>
      </c>
      <c r="B317" s="2">
        <v>45479</v>
      </c>
      <c r="C317" s="2">
        <v>45483</v>
      </c>
      <c r="D317" t="s">
        <v>511</v>
      </c>
      <c r="E317" t="s">
        <v>512</v>
      </c>
      <c r="F317" t="s">
        <v>31</v>
      </c>
      <c r="G317" t="s">
        <v>39</v>
      </c>
      <c r="H317" t="s">
        <v>40</v>
      </c>
      <c r="I317" t="s">
        <v>40</v>
      </c>
      <c r="J317" t="s">
        <v>126</v>
      </c>
      <c r="K317" t="s">
        <v>25</v>
      </c>
      <c r="L317" t="s">
        <v>26</v>
      </c>
      <c r="M317" t="s">
        <v>127</v>
      </c>
      <c r="N317" s="3">
        <v>677.29</v>
      </c>
      <c r="O317">
        <v>4</v>
      </c>
      <c r="P317" s="4">
        <v>0</v>
      </c>
      <c r="Q317" s="3">
        <v>169.32</v>
      </c>
      <c r="R317">
        <f t="shared" si="20"/>
        <v>2024</v>
      </c>
      <c r="S317" t="str">
        <f t="shared" si="21"/>
        <v>July</v>
      </c>
      <c r="T317" s="1">
        <f t="shared" si="22"/>
        <v>0.24999630881896973</v>
      </c>
      <c r="U317" t="str">
        <f t="shared" si="23"/>
        <v>Profit</v>
      </c>
      <c r="V317" t="str">
        <f t="shared" si="24"/>
        <v>Small Order</v>
      </c>
    </row>
    <row r="318" spans="1:22" x14ac:dyDescent="0.35">
      <c r="A318" t="s">
        <v>609</v>
      </c>
      <c r="B318" s="2">
        <v>45129</v>
      </c>
      <c r="C318" s="2">
        <v>45133</v>
      </c>
      <c r="D318" t="s">
        <v>487</v>
      </c>
      <c r="E318" t="s">
        <v>488</v>
      </c>
      <c r="F318" t="s">
        <v>20</v>
      </c>
      <c r="G318" t="s">
        <v>49</v>
      </c>
      <c r="H318" t="s">
        <v>50</v>
      </c>
      <c r="I318" t="s">
        <v>50</v>
      </c>
      <c r="J318" t="s">
        <v>93</v>
      </c>
      <c r="K318" t="s">
        <v>33</v>
      </c>
      <c r="L318" t="s">
        <v>88</v>
      </c>
      <c r="M318" t="s">
        <v>94</v>
      </c>
      <c r="N318" s="3">
        <v>1795.31</v>
      </c>
      <c r="O318">
        <v>8</v>
      </c>
      <c r="P318" s="4">
        <v>0.3</v>
      </c>
      <c r="Q318" s="3">
        <v>17.95</v>
      </c>
      <c r="R318">
        <f t="shared" si="20"/>
        <v>2023</v>
      </c>
      <c r="S318" t="str">
        <f t="shared" si="21"/>
        <v>July</v>
      </c>
      <c r="T318" s="1">
        <f t="shared" si="22"/>
        <v>9.9982732787095262E-3</v>
      </c>
      <c r="U318" t="str">
        <f t="shared" si="23"/>
        <v>Profit</v>
      </c>
      <c r="V318" t="str">
        <f t="shared" si="24"/>
        <v>Large Order</v>
      </c>
    </row>
    <row r="319" spans="1:22" x14ac:dyDescent="0.35">
      <c r="A319" t="s">
        <v>610</v>
      </c>
      <c r="B319" s="2">
        <v>45163</v>
      </c>
      <c r="C319" s="2">
        <v>45168</v>
      </c>
      <c r="D319" t="s">
        <v>405</v>
      </c>
      <c r="E319" t="s">
        <v>406</v>
      </c>
      <c r="F319" t="s">
        <v>20</v>
      </c>
      <c r="G319" t="s">
        <v>39</v>
      </c>
      <c r="H319" t="s">
        <v>40</v>
      </c>
      <c r="I319" t="s">
        <v>40</v>
      </c>
      <c r="J319" t="s">
        <v>302</v>
      </c>
      <c r="K319" t="s">
        <v>33</v>
      </c>
      <c r="L319" t="s">
        <v>34</v>
      </c>
      <c r="M319" t="s">
        <v>303</v>
      </c>
      <c r="N319" s="3">
        <v>1091.06</v>
      </c>
      <c r="O319">
        <v>7</v>
      </c>
      <c r="P319" s="4">
        <v>0.2</v>
      </c>
      <c r="Q319" s="3">
        <v>98.2</v>
      </c>
      <c r="R319">
        <f t="shared" si="20"/>
        <v>2023</v>
      </c>
      <c r="S319" t="str">
        <f t="shared" si="21"/>
        <v>August</v>
      </c>
      <c r="T319" s="1">
        <f t="shared" si="22"/>
        <v>9.0004216083441793E-2</v>
      </c>
      <c r="U319" t="str">
        <f t="shared" si="23"/>
        <v>Profit</v>
      </c>
      <c r="V319" t="str">
        <f t="shared" si="24"/>
        <v>Large Order</v>
      </c>
    </row>
    <row r="320" spans="1:22" x14ac:dyDescent="0.35">
      <c r="A320" t="s">
        <v>611</v>
      </c>
      <c r="B320" s="2">
        <v>45520</v>
      </c>
      <c r="C320" s="2">
        <v>45522</v>
      </c>
      <c r="D320" t="s">
        <v>300</v>
      </c>
      <c r="E320" t="s">
        <v>301</v>
      </c>
      <c r="F320" t="s">
        <v>48</v>
      </c>
      <c r="G320" t="s">
        <v>78</v>
      </c>
      <c r="H320" t="s">
        <v>79</v>
      </c>
      <c r="I320" t="s">
        <v>80</v>
      </c>
      <c r="J320" t="s">
        <v>232</v>
      </c>
      <c r="K320" t="s">
        <v>33</v>
      </c>
      <c r="L320" t="s">
        <v>34</v>
      </c>
      <c r="M320" t="s">
        <v>233</v>
      </c>
      <c r="N320" s="3">
        <v>174.23</v>
      </c>
      <c r="O320">
        <v>7</v>
      </c>
      <c r="P320" s="4">
        <v>0.05</v>
      </c>
      <c r="Q320" s="3">
        <v>36.590000000000003</v>
      </c>
      <c r="R320">
        <f t="shared" si="20"/>
        <v>2024</v>
      </c>
      <c r="S320" t="str">
        <f t="shared" si="21"/>
        <v>August</v>
      </c>
      <c r="T320" s="1">
        <f t="shared" si="22"/>
        <v>0.2100097572174712</v>
      </c>
      <c r="U320" t="str">
        <f t="shared" si="23"/>
        <v>Profit</v>
      </c>
      <c r="V320" t="str">
        <f t="shared" si="24"/>
        <v>Small Order</v>
      </c>
    </row>
    <row r="321" spans="1:22" x14ac:dyDescent="0.35">
      <c r="A321" t="s">
        <v>612</v>
      </c>
      <c r="B321" s="2">
        <v>45290</v>
      </c>
      <c r="C321" s="2">
        <v>45291</v>
      </c>
      <c r="D321" t="s">
        <v>340</v>
      </c>
      <c r="E321" t="s">
        <v>341</v>
      </c>
      <c r="F321" t="s">
        <v>20</v>
      </c>
      <c r="G321" t="s">
        <v>21</v>
      </c>
      <c r="H321" t="s">
        <v>22</v>
      </c>
      <c r="I321" t="s">
        <v>23</v>
      </c>
      <c r="J321" t="s">
        <v>87</v>
      </c>
      <c r="K321" t="s">
        <v>33</v>
      </c>
      <c r="L321" t="s">
        <v>88</v>
      </c>
      <c r="M321" t="s">
        <v>89</v>
      </c>
      <c r="N321" s="3">
        <v>630.03</v>
      </c>
      <c r="O321">
        <v>4</v>
      </c>
      <c r="P321" s="4">
        <v>0.05</v>
      </c>
      <c r="Q321" s="3">
        <v>132.31</v>
      </c>
      <c r="R321">
        <f t="shared" si="20"/>
        <v>2023</v>
      </c>
      <c r="S321" t="str">
        <f t="shared" si="21"/>
        <v>December</v>
      </c>
      <c r="T321" s="1">
        <f t="shared" si="22"/>
        <v>0.21000587273621893</v>
      </c>
      <c r="U321" t="str">
        <f t="shared" si="23"/>
        <v>Profit</v>
      </c>
      <c r="V321" t="str">
        <f t="shared" si="24"/>
        <v>Small Order</v>
      </c>
    </row>
    <row r="322" spans="1:22" x14ac:dyDescent="0.35">
      <c r="A322" t="s">
        <v>613</v>
      </c>
      <c r="B322" s="2">
        <v>45550</v>
      </c>
      <c r="C322" s="2">
        <v>45551</v>
      </c>
      <c r="D322" t="s">
        <v>370</v>
      </c>
      <c r="E322" t="s">
        <v>371</v>
      </c>
      <c r="F322" t="s">
        <v>48</v>
      </c>
      <c r="G322" t="s">
        <v>49</v>
      </c>
      <c r="H322" t="s">
        <v>50</v>
      </c>
      <c r="I322" t="s">
        <v>50</v>
      </c>
      <c r="J322" t="s">
        <v>157</v>
      </c>
      <c r="K322" t="s">
        <v>42</v>
      </c>
      <c r="L322" t="s">
        <v>73</v>
      </c>
      <c r="M322" t="s">
        <v>158</v>
      </c>
      <c r="N322" s="3">
        <v>273.48</v>
      </c>
      <c r="O322">
        <v>4</v>
      </c>
      <c r="P322" s="4">
        <v>0.2</v>
      </c>
      <c r="Q322" s="3">
        <v>24.61</v>
      </c>
      <c r="R322">
        <f t="shared" ref="R322:R385" si="25">YEAR(B322)</f>
        <v>2024</v>
      </c>
      <c r="S322" t="str">
        <f t="shared" ref="S322:S385" si="26">TEXT(B322,"mmmm")</f>
        <v>September</v>
      </c>
      <c r="T322" s="1">
        <f t="shared" ref="T322:T385" si="27">Q322/N322</f>
        <v>8.9988298961532834E-2</v>
      </c>
      <c r="U322" t="str">
        <f t="shared" ref="U322:U385" si="28">IF(Q322&gt;0,"Profit","Loss")</f>
        <v>Profit</v>
      </c>
      <c r="V322" t="str">
        <f t="shared" ref="V322:V385" si="29">IF(N322&gt;1000,"Large Order","Small Order")</f>
        <v>Small Order</v>
      </c>
    </row>
    <row r="323" spans="1:22" x14ac:dyDescent="0.35">
      <c r="A323" t="s">
        <v>614</v>
      </c>
      <c r="B323" s="2">
        <v>45453</v>
      </c>
      <c r="C323" s="2">
        <v>45455</v>
      </c>
      <c r="D323" t="s">
        <v>530</v>
      </c>
      <c r="E323" t="s">
        <v>531</v>
      </c>
      <c r="F323" t="s">
        <v>31</v>
      </c>
      <c r="G323" t="s">
        <v>78</v>
      </c>
      <c r="H323" t="s">
        <v>79</v>
      </c>
      <c r="I323" t="s">
        <v>80</v>
      </c>
      <c r="J323" t="s">
        <v>302</v>
      </c>
      <c r="K323" t="s">
        <v>33</v>
      </c>
      <c r="L323" t="s">
        <v>34</v>
      </c>
      <c r="M323" t="s">
        <v>303</v>
      </c>
      <c r="N323" s="3">
        <v>168.94</v>
      </c>
      <c r="O323">
        <v>4</v>
      </c>
      <c r="P323" s="4">
        <v>0.3</v>
      </c>
      <c r="Q323" s="3">
        <v>1.69</v>
      </c>
      <c r="R323">
        <f t="shared" si="25"/>
        <v>2024</v>
      </c>
      <c r="S323" t="str">
        <f t="shared" si="26"/>
        <v>June</v>
      </c>
      <c r="T323" s="1">
        <f t="shared" si="27"/>
        <v>1.0003551556765716E-2</v>
      </c>
      <c r="U323" t="str">
        <f t="shared" si="28"/>
        <v>Profit</v>
      </c>
      <c r="V323" t="str">
        <f t="shared" si="29"/>
        <v>Small Order</v>
      </c>
    </row>
    <row r="324" spans="1:22" x14ac:dyDescent="0.35">
      <c r="A324" t="s">
        <v>615</v>
      </c>
      <c r="B324" s="2">
        <v>45379</v>
      </c>
      <c r="C324" s="2">
        <v>45384</v>
      </c>
      <c r="D324" t="s">
        <v>323</v>
      </c>
      <c r="E324" t="s">
        <v>324</v>
      </c>
      <c r="F324" t="s">
        <v>31</v>
      </c>
      <c r="G324" t="s">
        <v>21</v>
      </c>
      <c r="H324" t="s">
        <v>22</v>
      </c>
      <c r="I324" t="s">
        <v>23</v>
      </c>
      <c r="J324" t="s">
        <v>112</v>
      </c>
      <c r="K324" t="s">
        <v>25</v>
      </c>
      <c r="L324" t="s">
        <v>26</v>
      </c>
      <c r="M324" t="s">
        <v>113</v>
      </c>
      <c r="N324" s="3">
        <v>84.39</v>
      </c>
      <c r="O324">
        <v>10</v>
      </c>
      <c r="P324" s="4">
        <v>0.3</v>
      </c>
      <c r="Q324" s="3">
        <v>0.84</v>
      </c>
      <c r="R324">
        <f t="shared" si="25"/>
        <v>2024</v>
      </c>
      <c r="S324" t="str">
        <f t="shared" si="26"/>
        <v>March</v>
      </c>
      <c r="T324" s="1">
        <f t="shared" si="27"/>
        <v>9.9537859936011368E-3</v>
      </c>
      <c r="U324" t="str">
        <f t="shared" si="28"/>
        <v>Profit</v>
      </c>
      <c r="V324" t="str">
        <f t="shared" si="29"/>
        <v>Small Order</v>
      </c>
    </row>
    <row r="325" spans="1:22" x14ac:dyDescent="0.35">
      <c r="A325" t="s">
        <v>616</v>
      </c>
      <c r="B325" s="2">
        <v>45457</v>
      </c>
      <c r="C325" s="2">
        <v>45461</v>
      </c>
      <c r="D325" t="s">
        <v>386</v>
      </c>
      <c r="E325" t="s">
        <v>387</v>
      </c>
      <c r="F325" t="s">
        <v>48</v>
      </c>
      <c r="G325" t="s">
        <v>21</v>
      </c>
      <c r="H325" t="s">
        <v>22</v>
      </c>
      <c r="I325" t="s">
        <v>23</v>
      </c>
      <c r="J325" t="s">
        <v>126</v>
      </c>
      <c r="K325" t="s">
        <v>25</v>
      </c>
      <c r="L325" t="s">
        <v>26</v>
      </c>
      <c r="M325" t="s">
        <v>127</v>
      </c>
      <c r="N325" s="3">
        <v>1716.53</v>
      </c>
      <c r="O325">
        <v>4</v>
      </c>
      <c r="P325" s="4">
        <v>0.3</v>
      </c>
      <c r="Q325" s="3">
        <v>17.170000000000002</v>
      </c>
      <c r="R325">
        <f t="shared" si="25"/>
        <v>2024</v>
      </c>
      <c r="S325" t="str">
        <f t="shared" si="26"/>
        <v>June</v>
      </c>
      <c r="T325" s="1">
        <f t="shared" si="27"/>
        <v>1.0002738082060904E-2</v>
      </c>
      <c r="U325" t="str">
        <f t="shared" si="28"/>
        <v>Profit</v>
      </c>
      <c r="V325" t="str">
        <f t="shared" si="29"/>
        <v>Large Order</v>
      </c>
    </row>
    <row r="326" spans="1:22" x14ac:dyDescent="0.35">
      <c r="A326" t="s">
        <v>617</v>
      </c>
      <c r="B326" s="2">
        <v>45209</v>
      </c>
      <c r="C326" s="2">
        <v>45210</v>
      </c>
      <c r="D326" t="s">
        <v>394</v>
      </c>
      <c r="E326" t="s">
        <v>395</v>
      </c>
      <c r="F326" t="s">
        <v>48</v>
      </c>
      <c r="G326" t="s">
        <v>39</v>
      </c>
      <c r="H326" t="s">
        <v>40</v>
      </c>
      <c r="I326" t="s">
        <v>40</v>
      </c>
      <c r="J326" t="s">
        <v>189</v>
      </c>
      <c r="K326" t="s">
        <v>42</v>
      </c>
      <c r="L326" t="s">
        <v>43</v>
      </c>
      <c r="M326" t="s">
        <v>190</v>
      </c>
      <c r="N326" s="3">
        <v>1412.61</v>
      </c>
      <c r="O326">
        <v>10</v>
      </c>
      <c r="P326" s="4">
        <v>0.05</v>
      </c>
      <c r="Q326" s="3">
        <v>296.64999999999998</v>
      </c>
      <c r="R326">
        <f t="shared" si="25"/>
        <v>2023</v>
      </c>
      <c r="S326" t="str">
        <f t="shared" si="26"/>
        <v>October</v>
      </c>
      <c r="T326" s="1">
        <f t="shared" si="27"/>
        <v>0.21000134502799783</v>
      </c>
      <c r="U326" t="str">
        <f t="shared" si="28"/>
        <v>Profit</v>
      </c>
      <c r="V326" t="str">
        <f t="shared" si="29"/>
        <v>Large Order</v>
      </c>
    </row>
    <row r="327" spans="1:22" x14ac:dyDescent="0.35">
      <c r="A327" t="s">
        <v>618</v>
      </c>
      <c r="B327" s="2">
        <v>45104</v>
      </c>
      <c r="C327" s="2">
        <v>45111</v>
      </c>
      <c r="D327" t="s">
        <v>37</v>
      </c>
      <c r="E327" t="s">
        <v>38</v>
      </c>
      <c r="F327" t="s">
        <v>20</v>
      </c>
      <c r="G327" t="s">
        <v>21</v>
      </c>
      <c r="H327" t="s">
        <v>22</v>
      </c>
      <c r="I327" t="s">
        <v>23</v>
      </c>
      <c r="J327" t="s">
        <v>391</v>
      </c>
      <c r="K327" t="s">
        <v>33</v>
      </c>
      <c r="L327" t="s">
        <v>88</v>
      </c>
      <c r="M327" t="s">
        <v>392</v>
      </c>
      <c r="N327" s="3">
        <v>735.04</v>
      </c>
      <c r="O327">
        <v>8</v>
      </c>
      <c r="P327" s="4">
        <v>0.1</v>
      </c>
      <c r="Q327" s="3">
        <v>124.96</v>
      </c>
      <c r="R327">
        <f t="shared" si="25"/>
        <v>2023</v>
      </c>
      <c r="S327" t="str">
        <f t="shared" si="26"/>
        <v>June</v>
      </c>
      <c r="T327" s="1">
        <f t="shared" si="27"/>
        <v>0.17000435350457119</v>
      </c>
      <c r="U327" t="str">
        <f t="shared" si="28"/>
        <v>Profit</v>
      </c>
      <c r="V327" t="str">
        <f t="shared" si="29"/>
        <v>Small Order</v>
      </c>
    </row>
    <row r="328" spans="1:22" x14ac:dyDescent="0.35">
      <c r="A328" t="s">
        <v>619</v>
      </c>
      <c r="B328" s="2">
        <v>45376</v>
      </c>
      <c r="C328" s="2">
        <v>45380</v>
      </c>
      <c r="D328" t="s">
        <v>82</v>
      </c>
      <c r="E328" t="s">
        <v>83</v>
      </c>
      <c r="F328" t="s">
        <v>20</v>
      </c>
      <c r="G328" t="s">
        <v>78</v>
      </c>
      <c r="H328" t="s">
        <v>79</v>
      </c>
      <c r="I328" t="s">
        <v>80</v>
      </c>
      <c r="J328" t="s">
        <v>162</v>
      </c>
      <c r="K328" t="s">
        <v>42</v>
      </c>
      <c r="L328" t="s">
        <v>73</v>
      </c>
      <c r="M328" t="s">
        <v>163</v>
      </c>
      <c r="N328" s="3">
        <v>523.82000000000005</v>
      </c>
      <c r="O328">
        <v>6</v>
      </c>
      <c r="P328" s="4">
        <v>0.05</v>
      </c>
      <c r="Q328" s="3">
        <v>110</v>
      </c>
      <c r="R328">
        <f t="shared" si="25"/>
        <v>2024</v>
      </c>
      <c r="S328" t="str">
        <f t="shared" si="26"/>
        <v>March</v>
      </c>
      <c r="T328" s="1">
        <f t="shared" si="27"/>
        <v>0.20999580008399829</v>
      </c>
      <c r="U328" t="str">
        <f t="shared" si="28"/>
        <v>Profit</v>
      </c>
      <c r="V328" t="str">
        <f t="shared" si="29"/>
        <v>Small Order</v>
      </c>
    </row>
    <row r="329" spans="1:22" x14ac:dyDescent="0.35">
      <c r="A329" t="s">
        <v>620</v>
      </c>
      <c r="B329" s="2">
        <v>45237</v>
      </c>
      <c r="C329" s="2">
        <v>45241</v>
      </c>
      <c r="D329" t="s">
        <v>347</v>
      </c>
      <c r="E329" t="s">
        <v>348</v>
      </c>
      <c r="F329" t="s">
        <v>31</v>
      </c>
      <c r="G329" t="s">
        <v>39</v>
      </c>
      <c r="H329" t="s">
        <v>40</v>
      </c>
      <c r="I329" t="s">
        <v>40</v>
      </c>
      <c r="J329" t="s">
        <v>93</v>
      </c>
      <c r="K329" t="s">
        <v>33</v>
      </c>
      <c r="L329" t="s">
        <v>88</v>
      </c>
      <c r="M329" t="s">
        <v>94</v>
      </c>
      <c r="N329" s="3">
        <v>448.42</v>
      </c>
      <c r="O329">
        <v>6</v>
      </c>
      <c r="P329" s="4">
        <v>0.3</v>
      </c>
      <c r="Q329" s="3">
        <v>4.4800000000000004</v>
      </c>
      <c r="R329">
        <f t="shared" si="25"/>
        <v>2023</v>
      </c>
      <c r="S329" t="str">
        <f t="shared" si="26"/>
        <v>November</v>
      </c>
      <c r="T329" s="1">
        <f t="shared" si="27"/>
        <v>9.990633780830472E-3</v>
      </c>
      <c r="U329" t="str">
        <f t="shared" si="28"/>
        <v>Profit</v>
      </c>
      <c r="V329" t="str">
        <f t="shared" si="29"/>
        <v>Small Order</v>
      </c>
    </row>
    <row r="330" spans="1:22" x14ac:dyDescent="0.35">
      <c r="A330" t="s">
        <v>621</v>
      </c>
      <c r="B330" s="2">
        <v>45102</v>
      </c>
      <c r="C330" s="2">
        <v>45106</v>
      </c>
      <c r="D330" t="s">
        <v>522</v>
      </c>
      <c r="E330" t="s">
        <v>523</v>
      </c>
      <c r="F330" t="s">
        <v>31</v>
      </c>
      <c r="G330" t="s">
        <v>39</v>
      </c>
      <c r="H330" t="s">
        <v>40</v>
      </c>
      <c r="I330" t="s">
        <v>40</v>
      </c>
      <c r="J330" t="s">
        <v>152</v>
      </c>
      <c r="K330" t="s">
        <v>42</v>
      </c>
      <c r="L330" t="s">
        <v>73</v>
      </c>
      <c r="M330" t="s">
        <v>153</v>
      </c>
      <c r="N330" s="3">
        <v>90.49</v>
      </c>
      <c r="O330">
        <v>9</v>
      </c>
      <c r="P330" s="4">
        <v>0.2</v>
      </c>
      <c r="Q330" s="3">
        <v>8.14</v>
      </c>
      <c r="R330">
        <f t="shared" si="25"/>
        <v>2023</v>
      </c>
      <c r="S330" t="str">
        <f t="shared" si="26"/>
        <v>June</v>
      </c>
      <c r="T330" s="1">
        <f t="shared" si="27"/>
        <v>8.9954691126091293E-2</v>
      </c>
      <c r="U330" t="str">
        <f t="shared" si="28"/>
        <v>Profit</v>
      </c>
      <c r="V330" t="str">
        <f t="shared" si="29"/>
        <v>Small Order</v>
      </c>
    </row>
    <row r="331" spans="1:22" x14ac:dyDescent="0.35">
      <c r="A331" t="s">
        <v>622</v>
      </c>
      <c r="B331" s="2">
        <v>44946</v>
      </c>
      <c r="C331" s="2">
        <v>44953</v>
      </c>
      <c r="D331" t="s">
        <v>155</v>
      </c>
      <c r="E331" t="s">
        <v>156</v>
      </c>
      <c r="F331" t="s">
        <v>20</v>
      </c>
      <c r="G331" t="s">
        <v>39</v>
      </c>
      <c r="H331" t="s">
        <v>40</v>
      </c>
      <c r="I331" t="s">
        <v>40</v>
      </c>
      <c r="J331" t="s">
        <v>157</v>
      </c>
      <c r="K331" t="s">
        <v>42</v>
      </c>
      <c r="L331" t="s">
        <v>73</v>
      </c>
      <c r="M331" t="s">
        <v>158</v>
      </c>
      <c r="N331" s="3">
        <v>934.16</v>
      </c>
      <c r="O331">
        <v>1</v>
      </c>
      <c r="P331" s="4">
        <v>0</v>
      </c>
      <c r="Q331" s="3">
        <v>233.54</v>
      </c>
      <c r="R331">
        <f t="shared" si="25"/>
        <v>2023</v>
      </c>
      <c r="S331" t="str">
        <f t="shared" si="26"/>
        <v>January</v>
      </c>
      <c r="T331" s="1">
        <f t="shared" si="27"/>
        <v>0.25</v>
      </c>
      <c r="U331" t="str">
        <f t="shared" si="28"/>
        <v>Profit</v>
      </c>
      <c r="V331" t="str">
        <f t="shared" si="29"/>
        <v>Small Order</v>
      </c>
    </row>
    <row r="332" spans="1:22" x14ac:dyDescent="0.35">
      <c r="A332" t="s">
        <v>623</v>
      </c>
      <c r="B332" s="2">
        <v>45149</v>
      </c>
      <c r="C332" s="2">
        <v>45153</v>
      </c>
      <c r="D332" t="s">
        <v>185</v>
      </c>
      <c r="E332" t="s">
        <v>186</v>
      </c>
      <c r="F332" t="s">
        <v>31</v>
      </c>
      <c r="G332" t="s">
        <v>49</v>
      </c>
      <c r="H332" t="s">
        <v>50</v>
      </c>
      <c r="I332" t="s">
        <v>50</v>
      </c>
      <c r="J332" t="s">
        <v>334</v>
      </c>
      <c r="K332" t="s">
        <v>25</v>
      </c>
      <c r="L332" t="s">
        <v>171</v>
      </c>
      <c r="M332" t="s">
        <v>335</v>
      </c>
      <c r="N332" s="3">
        <v>1613.4</v>
      </c>
      <c r="O332">
        <v>6</v>
      </c>
      <c r="P332" s="4">
        <v>0.05</v>
      </c>
      <c r="Q332" s="3">
        <v>338.81</v>
      </c>
      <c r="R332">
        <f t="shared" si="25"/>
        <v>2023</v>
      </c>
      <c r="S332" t="str">
        <f t="shared" si="26"/>
        <v>August</v>
      </c>
      <c r="T332" s="1">
        <f t="shared" si="27"/>
        <v>0.20999752076360481</v>
      </c>
      <c r="U332" t="str">
        <f t="shared" si="28"/>
        <v>Profit</v>
      </c>
      <c r="V332" t="str">
        <f t="shared" si="29"/>
        <v>Large Order</v>
      </c>
    </row>
    <row r="333" spans="1:22" x14ac:dyDescent="0.35">
      <c r="A333" t="s">
        <v>624</v>
      </c>
      <c r="B333" s="2">
        <v>45216</v>
      </c>
      <c r="C333" s="2">
        <v>45221</v>
      </c>
      <c r="D333" t="s">
        <v>205</v>
      </c>
      <c r="E333" t="s">
        <v>206</v>
      </c>
      <c r="F333" t="s">
        <v>48</v>
      </c>
      <c r="G333" t="s">
        <v>78</v>
      </c>
      <c r="H333" t="s">
        <v>79</v>
      </c>
      <c r="I333" t="s">
        <v>80</v>
      </c>
      <c r="J333" t="s">
        <v>120</v>
      </c>
      <c r="K333" t="s">
        <v>42</v>
      </c>
      <c r="L333" t="s">
        <v>43</v>
      </c>
      <c r="M333" t="s">
        <v>121</v>
      </c>
      <c r="N333" s="3">
        <v>499.49</v>
      </c>
      <c r="O333">
        <v>5</v>
      </c>
      <c r="P333" s="4">
        <v>0</v>
      </c>
      <c r="Q333" s="3">
        <v>124.87</v>
      </c>
      <c r="R333">
        <f t="shared" si="25"/>
        <v>2023</v>
      </c>
      <c r="S333" t="str">
        <f t="shared" si="26"/>
        <v>October</v>
      </c>
      <c r="T333" s="1">
        <f t="shared" si="27"/>
        <v>0.24999499489479268</v>
      </c>
      <c r="U333" t="str">
        <f t="shared" si="28"/>
        <v>Profit</v>
      </c>
      <c r="V333" t="str">
        <f t="shared" si="29"/>
        <v>Small Order</v>
      </c>
    </row>
    <row r="334" spans="1:22" x14ac:dyDescent="0.35">
      <c r="A334" t="s">
        <v>625</v>
      </c>
      <c r="B334" s="2">
        <v>45283</v>
      </c>
      <c r="C334" s="2">
        <v>45285</v>
      </c>
      <c r="D334" t="s">
        <v>192</v>
      </c>
      <c r="E334" t="s">
        <v>193</v>
      </c>
      <c r="F334" t="s">
        <v>48</v>
      </c>
      <c r="G334" t="s">
        <v>39</v>
      </c>
      <c r="H334" t="s">
        <v>40</v>
      </c>
      <c r="I334" t="s">
        <v>40</v>
      </c>
      <c r="J334" t="s">
        <v>189</v>
      </c>
      <c r="K334" t="s">
        <v>42</v>
      </c>
      <c r="L334" t="s">
        <v>43</v>
      </c>
      <c r="M334" t="s">
        <v>190</v>
      </c>
      <c r="N334" s="3">
        <v>135.38999999999999</v>
      </c>
      <c r="O334">
        <v>4</v>
      </c>
      <c r="P334" s="4">
        <v>0.1</v>
      </c>
      <c r="Q334" s="3">
        <v>23.02</v>
      </c>
      <c r="R334">
        <f t="shared" si="25"/>
        <v>2023</v>
      </c>
      <c r="S334" t="str">
        <f t="shared" si="26"/>
        <v>December</v>
      </c>
      <c r="T334" s="1">
        <f t="shared" si="27"/>
        <v>0.17002732845852722</v>
      </c>
      <c r="U334" t="str">
        <f t="shared" si="28"/>
        <v>Profit</v>
      </c>
      <c r="V334" t="str">
        <f t="shared" si="29"/>
        <v>Small Order</v>
      </c>
    </row>
    <row r="335" spans="1:22" x14ac:dyDescent="0.35">
      <c r="A335" t="s">
        <v>626</v>
      </c>
      <c r="B335" s="2">
        <v>44961</v>
      </c>
      <c r="C335" s="2">
        <v>44967</v>
      </c>
      <c r="D335" t="s">
        <v>425</v>
      </c>
      <c r="E335" t="s">
        <v>426</v>
      </c>
      <c r="F335" t="s">
        <v>31</v>
      </c>
      <c r="G335" t="s">
        <v>39</v>
      </c>
      <c r="H335" t="s">
        <v>40</v>
      </c>
      <c r="I335" t="s">
        <v>40</v>
      </c>
      <c r="J335" t="s">
        <v>104</v>
      </c>
      <c r="K335" t="s">
        <v>42</v>
      </c>
      <c r="L335" t="s">
        <v>73</v>
      </c>
      <c r="M335" t="s">
        <v>105</v>
      </c>
      <c r="N335" s="3">
        <v>493.62</v>
      </c>
      <c r="O335">
        <v>2</v>
      </c>
      <c r="P335" s="4">
        <v>0</v>
      </c>
      <c r="Q335" s="3">
        <v>123.41</v>
      </c>
      <c r="R335">
        <f t="shared" si="25"/>
        <v>2023</v>
      </c>
      <c r="S335" t="str">
        <f t="shared" si="26"/>
        <v>February</v>
      </c>
      <c r="T335" s="1">
        <f t="shared" si="27"/>
        <v>0.25001012924922006</v>
      </c>
      <c r="U335" t="str">
        <f t="shared" si="28"/>
        <v>Profit</v>
      </c>
      <c r="V335" t="str">
        <f t="shared" si="29"/>
        <v>Small Order</v>
      </c>
    </row>
    <row r="336" spans="1:22" x14ac:dyDescent="0.35">
      <c r="A336" t="s">
        <v>627</v>
      </c>
      <c r="B336" s="2">
        <v>45521</v>
      </c>
      <c r="C336" s="2">
        <v>45523</v>
      </c>
      <c r="D336" t="s">
        <v>57</v>
      </c>
      <c r="E336" t="s">
        <v>58</v>
      </c>
      <c r="F336" t="s">
        <v>20</v>
      </c>
      <c r="G336" t="s">
        <v>21</v>
      </c>
      <c r="H336" t="s">
        <v>22</v>
      </c>
      <c r="I336" t="s">
        <v>23</v>
      </c>
      <c r="J336" t="s">
        <v>41</v>
      </c>
      <c r="K336" t="s">
        <v>42</v>
      </c>
      <c r="L336" t="s">
        <v>43</v>
      </c>
      <c r="M336" t="s">
        <v>44</v>
      </c>
      <c r="N336" s="3">
        <v>1606</v>
      </c>
      <c r="O336">
        <v>5</v>
      </c>
      <c r="P336" s="4">
        <v>0.2</v>
      </c>
      <c r="Q336" s="3">
        <v>144.54</v>
      </c>
      <c r="R336">
        <f t="shared" si="25"/>
        <v>2024</v>
      </c>
      <c r="S336" t="str">
        <f t="shared" si="26"/>
        <v>August</v>
      </c>
      <c r="T336" s="1">
        <f t="shared" si="27"/>
        <v>0.09</v>
      </c>
      <c r="U336" t="str">
        <f t="shared" si="28"/>
        <v>Profit</v>
      </c>
      <c r="V336" t="str">
        <f t="shared" si="29"/>
        <v>Large Order</v>
      </c>
    </row>
    <row r="337" spans="1:22" x14ac:dyDescent="0.35">
      <c r="A337" t="s">
        <v>628</v>
      </c>
      <c r="B337" s="2">
        <v>45614</v>
      </c>
      <c r="C337" s="2">
        <v>45621</v>
      </c>
      <c r="D337" t="s">
        <v>430</v>
      </c>
      <c r="E337" t="s">
        <v>431</v>
      </c>
      <c r="F337" t="s">
        <v>31</v>
      </c>
      <c r="G337" t="s">
        <v>78</v>
      </c>
      <c r="H337" t="s">
        <v>79</v>
      </c>
      <c r="I337" t="s">
        <v>80</v>
      </c>
      <c r="J337" t="s">
        <v>162</v>
      </c>
      <c r="K337" t="s">
        <v>42</v>
      </c>
      <c r="L337" t="s">
        <v>73</v>
      </c>
      <c r="M337" t="s">
        <v>163</v>
      </c>
      <c r="N337" s="3">
        <v>1083.17</v>
      </c>
      <c r="O337">
        <v>10</v>
      </c>
      <c r="P337" s="4">
        <v>0.3</v>
      </c>
      <c r="Q337" s="3">
        <v>10.83</v>
      </c>
      <c r="R337">
        <f t="shared" si="25"/>
        <v>2024</v>
      </c>
      <c r="S337" t="str">
        <f t="shared" si="26"/>
        <v>November</v>
      </c>
      <c r="T337" s="1">
        <f t="shared" si="27"/>
        <v>9.9984305326033772E-3</v>
      </c>
      <c r="U337" t="str">
        <f t="shared" si="28"/>
        <v>Profit</v>
      </c>
      <c r="V337" t="str">
        <f t="shared" si="29"/>
        <v>Large Order</v>
      </c>
    </row>
    <row r="338" spans="1:22" x14ac:dyDescent="0.35">
      <c r="A338" t="s">
        <v>629</v>
      </c>
      <c r="B338" s="2">
        <v>45292</v>
      </c>
      <c r="C338" s="2">
        <v>45294</v>
      </c>
      <c r="D338" t="s">
        <v>168</v>
      </c>
      <c r="E338" t="s">
        <v>169</v>
      </c>
      <c r="F338" t="s">
        <v>48</v>
      </c>
      <c r="G338" t="s">
        <v>78</v>
      </c>
      <c r="H338" t="s">
        <v>79</v>
      </c>
      <c r="I338" t="s">
        <v>80</v>
      </c>
      <c r="J338" t="s">
        <v>176</v>
      </c>
      <c r="K338" t="s">
        <v>25</v>
      </c>
      <c r="L338" t="s">
        <v>171</v>
      </c>
      <c r="M338" t="s">
        <v>177</v>
      </c>
      <c r="N338" s="3">
        <v>1207.6600000000001</v>
      </c>
      <c r="O338">
        <v>10</v>
      </c>
      <c r="P338" s="4">
        <v>0</v>
      </c>
      <c r="Q338" s="3">
        <v>301.92</v>
      </c>
      <c r="R338">
        <f t="shared" si="25"/>
        <v>2024</v>
      </c>
      <c r="S338" t="str">
        <f t="shared" si="26"/>
        <v>January</v>
      </c>
      <c r="T338" s="1">
        <f t="shared" si="27"/>
        <v>0.25000414023814649</v>
      </c>
      <c r="U338" t="str">
        <f t="shared" si="28"/>
        <v>Profit</v>
      </c>
      <c r="V338" t="str">
        <f t="shared" si="29"/>
        <v>Large Order</v>
      </c>
    </row>
    <row r="339" spans="1:22" x14ac:dyDescent="0.35">
      <c r="A339" t="s">
        <v>630</v>
      </c>
      <c r="B339" s="2">
        <v>45111</v>
      </c>
      <c r="C339" s="2">
        <v>45114</v>
      </c>
      <c r="D339" t="s">
        <v>285</v>
      </c>
      <c r="E339" t="s">
        <v>286</v>
      </c>
      <c r="F339" t="s">
        <v>48</v>
      </c>
      <c r="G339" t="s">
        <v>78</v>
      </c>
      <c r="H339" t="s">
        <v>79</v>
      </c>
      <c r="I339" t="s">
        <v>80</v>
      </c>
      <c r="J339" t="s">
        <v>93</v>
      </c>
      <c r="K339" t="s">
        <v>33</v>
      </c>
      <c r="L339" t="s">
        <v>88</v>
      </c>
      <c r="M339" t="s">
        <v>94</v>
      </c>
      <c r="N339" s="3">
        <v>32.25</v>
      </c>
      <c r="O339">
        <v>6</v>
      </c>
      <c r="P339" s="4">
        <v>0.2</v>
      </c>
      <c r="Q339" s="3">
        <v>2.9</v>
      </c>
      <c r="R339">
        <f t="shared" si="25"/>
        <v>2023</v>
      </c>
      <c r="S339" t="str">
        <f t="shared" si="26"/>
        <v>July</v>
      </c>
      <c r="T339" s="1">
        <f t="shared" si="27"/>
        <v>8.9922480620155038E-2</v>
      </c>
      <c r="U339" t="str">
        <f t="shared" si="28"/>
        <v>Profit</v>
      </c>
      <c r="V339" t="str">
        <f t="shared" si="29"/>
        <v>Small Order</v>
      </c>
    </row>
    <row r="340" spans="1:22" x14ac:dyDescent="0.35">
      <c r="A340" t="s">
        <v>631</v>
      </c>
      <c r="B340" s="2">
        <v>45125</v>
      </c>
      <c r="C340" s="2">
        <v>45131</v>
      </c>
      <c r="D340" t="s">
        <v>210</v>
      </c>
      <c r="E340" t="s">
        <v>211</v>
      </c>
      <c r="F340" t="s">
        <v>20</v>
      </c>
      <c r="G340" t="s">
        <v>49</v>
      </c>
      <c r="H340" t="s">
        <v>50</v>
      </c>
      <c r="I340" t="s">
        <v>50</v>
      </c>
      <c r="J340" t="s">
        <v>51</v>
      </c>
      <c r="K340" t="s">
        <v>33</v>
      </c>
      <c r="L340" t="s">
        <v>34</v>
      </c>
      <c r="M340" t="s">
        <v>52</v>
      </c>
      <c r="N340" s="3">
        <v>772.57</v>
      </c>
      <c r="O340">
        <v>6</v>
      </c>
      <c r="P340" s="4">
        <v>0.05</v>
      </c>
      <c r="Q340" s="3">
        <v>162.24</v>
      </c>
      <c r="R340">
        <f t="shared" si="25"/>
        <v>2023</v>
      </c>
      <c r="S340" t="str">
        <f t="shared" si="26"/>
        <v>July</v>
      </c>
      <c r="T340" s="1">
        <f t="shared" si="27"/>
        <v>0.21000038831432749</v>
      </c>
      <c r="U340" t="str">
        <f t="shared" si="28"/>
        <v>Profit</v>
      </c>
      <c r="V340" t="str">
        <f t="shared" si="29"/>
        <v>Small Order</v>
      </c>
    </row>
    <row r="341" spans="1:22" x14ac:dyDescent="0.35">
      <c r="A341" t="s">
        <v>632</v>
      </c>
      <c r="B341" s="2">
        <v>45514</v>
      </c>
      <c r="C341" s="2">
        <v>45521</v>
      </c>
      <c r="D341" t="s">
        <v>376</v>
      </c>
      <c r="E341" t="s">
        <v>377</v>
      </c>
      <c r="F341" t="s">
        <v>20</v>
      </c>
      <c r="G341" t="s">
        <v>78</v>
      </c>
      <c r="H341" t="s">
        <v>79</v>
      </c>
      <c r="I341" t="s">
        <v>80</v>
      </c>
      <c r="J341" t="s">
        <v>207</v>
      </c>
      <c r="K341" t="s">
        <v>25</v>
      </c>
      <c r="L341" t="s">
        <v>26</v>
      </c>
      <c r="M341" t="s">
        <v>208</v>
      </c>
      <c r="N341" s="3">
        <v>906.54</v>
      </c>
      <c r="O341">
        <v>2</v>
      </c>
      <c r="P341" s="4">
        <v>0.3</v>
      </c>
      <c r="Q341" s="3">
        <v>9.07</v>
      </c>
      <c r="R341">
        <f t="shared" si="25"/>
        <v>2024</v>
      </c>
      <c r="S341" t="str">
        <f t="shared" si="26"/>
        <v>August</v>
      </c>
      <c r="T341" s="1">
        <f t="shared" si="27"/>
        <v>1.0005074238312706E-2</v>
      </c>
      <c r="U341" t="str">
        <f t="shared" si="28"/>
        <v>Profit</v>
      </c>
      <c r="V341" t="str">
        <f t="shared" si="29"/>
        <v>Small Order</v>
      </c>
    </row>
    <row r="342" spans="1:22" x14ac:dyDescent="0.35">
      <c r="A342" t="s">
        <v>633</v>
      </c>
      <c r="B342" s="2">
        <v>45264</v>
      </c>
      <c r="C342" s="2">
        <v>45267</v>
      </c>
      <c r="D342" t="s">
        <v>220</v>
      </c>
      <c r="E342" t="s">
        <v>221</v>
      </c>
      <c r="F342" t="s">
        <v>20</v>
      </c>
      <c r="G342" t="s">
        <v>39</v>
      </c>
      <c r="H342" t="s">
        <v>40</v>
      </c>
      <c r="I342" t="s">
        <v>40</v>
      </c>
      <c r="J342" t="s">
        <v>207</v>
      </c>
      <c r="K342" t="s">
        <v>25</v>
      </c>
      <c r="L342" t="s">
        <v>26</v>
      </c>
      <c r="M342" t="s">
        <v>208</v>
      </c>
      <c r="N342" s="3">
        <v>327.43</v>
      </c>
      <c r="O342">
        <v>3</v>
      </c>
      <c r="P342" s="4">
        <v>0.1</v>
      </c>
      <c r="Q342" s="3">
        <v>55.66</v>
      </c>
      <c r="R342">
        <f t="shared" si="25"/>
        <v>2023</v>
      </c>
      <c r="S342" t="str">
        <f t="shared" si="26"/>
        <v>December</v>
      </c>
      <c r="T342" s="1">
        <f t="shared" si="27"/>
        <v>0.16999053232752037</v>
      </c>
      <c r="U342" t="str">
        <f t="shared" si="28"/>
        <v>Profit</v>
      </c>
      <c r="V342" t="str">
        <f t="shared" si="29"/>
        <v>Small Order</v>
      </c>
    </row>
    <row r="343" spans="1:22" x14ac:dyDescent="0.35">
      <c r="A343" t="s">
        <v>634</v>
      </c>
      <c r="B343" s="2">
        <v>45092</v>
      </c>
      <c r="C343" s="2">
        <v>45095</v>
      </c>
      <c r="D343" t="s">
        <v>202</v>
      </c>
      <c r="E343" t="s">
        <v>203</v>
      </c>
      <c r="F343" t="s">
        <v>48</v>
      </c>
      <c r="G343" t="s">
        <v>39</v>
      </c>
      <c r="H343" t="s">
        <v>40</v>
      </c>
      <c r="I343" t="s">
        <v>40</v>
      </c>
      <c r="J343" t="s">
        <v>162</v>
      </c>
      <c r="K343" t="s">
        <v>42</v>
      </c>
      <c r="L343" t="s">
        <v>73</v>
      </c>
      <c r="M343" t="s">
        <v>163</v>
      </c>
      <c r="N343" s="3">
        <v>1341.42</v>
      </c>
      <c r="O343">
        <v>4</v>
      </c>
      <c r="P343" s="4">
        <v>0.1</v>
      </c>
      <c r="Q343" s="3">
        <v>228.04</v>
      </c>
      <c r="R343">
        <f t="shared" si="25"/>
        <v>2023</v>
      </c>
      <c r="S343" t="str">
        <f t="shared" si="26"/>
        <v>June</v>
      </c>
      <c r="T343" s="1">
        <f t="shared" si="27"/>
        <v>0.1699989563298594</v>
      </c>
      <c r="U343" t="str">
        <f t="shared" si="28"/>
        <v>Profit</v>
      </c>
      <c r="V343" t="str">
        <f t="shared" si="29"/>
        <v>Large Order</v>
      </c>
    </row>
    <row r="344" spans="1:22" x14ac:dyDescent="0.35">
      <c r="A344" t="s">
        <v>635</v>
      </c>
      <c r="B344" s="2">
        <v>45538</v>
      </c>
      <c r="C344" s="2">
        <v>45544</v>
      </c>
      <c r="D344" t="s">
        <v>174</v>
      </c>
      <c r="E344" t="s">
        <v>175</v>
      </c>
      <c r="F344" t="s">
        <v>48</v>
      </c>
      <c r="G344" t="s">
        <v>78</v>
      </c>
      <c r="H344" t="s">
        <v>79</v>
      </c>
      <c r="I344" t="s">
        <v>80</v>
      </c>
      <c r="J344" t="s">
        <v>189</v>
      </c>
      <c r="K344" t="s">
        <v>42</v>
      </c>
      <c r="L344" t="s">
        <v>43</v>
      </c>
      <c r="M344" t="s">
        <v>190</v>
      </c>
      <c r="N344" s="3">
        <v>909.99</v>
      </c>
      <c r="O344">
        <v>2</v>
      </c>
      <c r="P344" s="4">
        <v>0.05</v>
      </c>
      <c r="Q344" s="3">
        <v>191.1</v>
      </c>
      <c r="R344">
        <f t="shared" si="25"/>
        <v>2024</v>
      </c>
      <c r="S344" t="str">
        <f t="shared" si="26"/>
        <v>September</v>
      </c>
      <c r="T344" s="1">
        <f t="shared" si="27"/>
        <v>0.21000230771766723</v>
      </c>
      <c r="U344" t="str">
        <f t="shared" si="28"/>
        <v>Profit</v>
      </c>
      <c r="V344" t="str">
        <f t="shared" si="29"/>
        <v>Small Order</v>
      </c>
    </row>
    <row r="345" spans="1:22" x14ac:dyDescent="0.35">
      <c r="A345" t="s">
        <v>636</v>
      </c>
      <c r="B345" s="2">
        <v>45239</v>
      </c>
      <c r="C345" s="2">
        <v>45246</v>
      </c>
      <c r="D345" t="s">
        <v>70</v>
      </c>
      <c r="E345" t="s">
        <v>71</v>
      </c>
      <c r="F345" t="s">
        <v>48</v>
      </c>
      <c r="G345" t="s">
        <v>78</v>
      </c>
      <c r="H345" t="s">
        <v>79</v>
      </c>
      <c r="I345" t="s">
        <v>80</v>
      </c>
      <c r="J345" t="s">
        <v>120</v>
      </c>
      <c r="K345" t="s">
        <v>42</v>
      </c>
      <c r="L345" t="s">
        <v>43</v>
      </c>
      <c r="M345" t="s">
        <v>121</v>
      </c>
      <c r="N345" s="3">
        <v>437.42</v>
      </c>
      <c r="O345">
        <v>6</v>
      </c>
      <c r="P345" s="4">
        <v>0.1</v>
      </c>
      <c r="Q345" s="3">
        <v>74.36</v>
      </c>
      <c r="R345">
        <f t="shared" si="25"/>
        <v>2023</v>
      </c>
      <c r="S345" t="str">
        <f t="shared" si="26"/>
        <v>November</v>
      </c>
      <c r="T345" s="1">
        <f t="shared" si="27"/>
        <v>0.16999679941475013</v>
      </c>
      <c r="U345" t="str">
        <f t="shared" si="28"/>
        <v>Profit</v>
      </c>
      <c r="V345" t="str">
        <f t="shared" si="29"/>
        <v>Small Order</v>
      </c>
    </row>
    <row r="346" spans="1:22" x14ac:dyDescent="0.35">
      <c r="A346" t="s">
        <v>637</v>
      </c>
      <c r="B346" s="2">
        <v>45468</v>
      </c>
      <c r="C346" s="2">
        <v>45473</v>
      </c>
      <c r="D346" t="s">
        <v>205</v>
      </c>
      <c r="E346" t="s">
        <v>206</v>
      </c>
      <c r="F346" t="s">
        <v>48</v>
      </c>
      <c r="G346" t="s">
        <v>49</v>
      </c>
      <c r="H346" t="s">
        <v>50</v>
      </c>
      <c r="I346" t="s">
        <v>50</v>
      </c>
      <c r="J346" t="s">
        <v>251</v>
      </c>
      <c r="K346" t="s">
        <v>25</v>
      </c>
      <c r="L346" t="s">
        <v>171</v>
      </c>
      <c r="M346" t="s">
        <v>252</v>
      </c>
      <c r="N346" s="3">
        <v>1989.39</v>
      </c>
      <c r="O346">
        <v>5</v>
      </c>
      <c r="P346" s="4">
        <v>0</v>
      </c>
      <c r="Q346" s="3">
        <v>497.35</v>
      </c>
      <c r="R346">
        <f t="shared" si="25"/>
        <v>2024</v>
      </c>
      <c r="S346" t="str">
        <f t="shared" si="26"/>
        <v>June</v>
      </c>
      <c r="T346" s="1">
        <f t="shared" si="27"/>
        <v>0.25000125666661638</v>
      </c>
      <c r="U346" t="str">
        <f t="shared" si="28"/>
        <v>Profit</v>
      </c>
      <c r="V346" t="str">
        <f t="shared" si="29"/>
        <v>Large Order</v>
      </c>
    </row>
    <row r="347" spans="1:22" x14ac:dyDescent="0.35">
      <c r="A347" t="s">
        <v>638</v>
      </c>
      <c r="B347" s="2">
        <v>45337</v>
      </c>
      <c r="C347" s="2">
        <v>45343</v>
      </c>
      <c r="D347" t="s">
        <v>386</v>
      </c>
      <c r="E347" t="s">
        <v>387</v>
      </c>
      <c r="F347" t="s">
        <v>48</v>
      </c>
      <c r="G347" t="s">
        <v>21</v>
      </c>
      <c r="H347" t="s">
        <v>22</v>
      </c>
      <c r="I347" t="s">
        <v>23</v>
      </c>
      <c r="J347" t="s">
        <v>141</v>
      </c>
      <c r="K347" t="s">
        <v>33</v>
      </c>
      <c r="L347" t="s">
        <v>88</v>
      </c>
      <c r="M347" t="s">
        <v>142</v>
      </c>
      <c r="N347" s="3">
        <v>444.03</v>
      </c>
      <c r="O347">
        <v>6</v>
      </c>
      <c r="P347" s="4">
        <v>0.2</v>
      </c>
      <c r="Q347" s="3">
        <v>39.96</v>
      </c>
      <c r="R347">
        <f t="shared" si="25"/>
        <v>2024</v>
      </c>
      <c r="S347" t="str">
        <f t="shared" si="26"/>
        <v>February</v>
      </c>
      <c r="T347" s="1">
        <f t="shared" si="27"/>
        <v>8.9993919329775018E-2</v>
      </c>
      <c r="U347" t="str">
        <f t="shared" si="28"/>
        <v>Profit</v>
      </c>
      <c r="V347" t="str">
        <f t="shared" si="29"/>
        <v>Small Order</v>
      </c>
    </row>
    <row r="348" spans="1:22" x14ac:dyDescent="0.35">
      <c r="A348" t="s">
        <v>639</v>
      </c>
      <c r="B348" s="2">
        <v>45413</v>
      </c>
      <c r="C348" s="2">
        <v>45417</v>
      </c>
      <c r="D348" t="s">
        <v>285</v>
      </c>
      <c r="E348" t="s">
        <v>286</v>
      </c>
      <c r="F348" t="s">
        <v>48</v>
      </c>
      <c r="G348" t="s">
        <v>78</v>
      </c>
      <c r="H348" t="s">
        <v>79</v>
      </c>
      <c r="I348" t="s">
        <v>80</v>
      </c>
      <c r="J348" t="s">
        <v>67</v>
      </c>
      <c r="K348" t="s">
        <v>42</v>
      </c>
      <c r="L348" t="s">
        <v>43</v>
      </c>
      <c r="M348" t="s">
        <v>68</v>
      </c>
      <c r="N348" s="3">
        <v>881.62</v>
      </c>
      <c r="O348">
        <v>3</v>
      </c>
      <c r="P348" s="4">
        <v>0.2</v>
      </c>
      <c r="Q348" s="3">
        <v>79.349999999999994</v>
      </c>
      <c r="R348">
        <f t="shared" si="25"/>
        <v>2024</v>
      </c>
      <c r="S348" t="str">
        <f t="shared" si="26"/>
        <v>May</v>
      </c>
      <c r="T348" s="1">
        <f t="shared" si="27"/>
        <v>9.0004763957260495E-2</v>
      </c>
      <c r="U348" t="str">
        <f t="shared" si="28"/>
        <v>Profit</v>
      </c>
      <c r="V348" t="str">
        <f t="shared" si="29"/>
        <v>Small Order</v>
      </c>
    </row>
    <row r="349" spans="1:22" x14ac:dyDescent="0.35">
      <c r="A349" t="s">
        <v>640</v>
      </c>
      <c r="B349" s="2">
        <v>45462</v>
      </c>
      <c r="C349" s="2">
        <v>45463</v>
      </c>
      <c r="D349" t="s">
        <v>552</v>
      </c>
      <c r="E349" t="s">
        <v>553</v>
      </c>
      <c r="F349" t="s">
        <v>48</v>
      </c>
      <c r="G349" t="s">
        <v>49</v>
      </c>
      <c r="H349" t="s">
        <v>50</v>
      </c>
      <c r="I349" t="s">
        <v>50</v>
      </c>
      <c r="J349" t="s">
        <v>141</v>
      </c>
      <c r="K349" t="s">
        <v>33</v>
      </c>
      <c r="L349" t="s">
        <v>88</v>
      </c>
      <c r="M349" t="s">
        <v>142</v>
      </c>
      <c r="N349" s="3">
        <v>1769.83</v>
      </c>
      <c r="O349">
        <v>6</v>
      </c>
      <c r="P349" s="4">
        <v>0.05</v>
      </c>
      <c r="Q349" s="3">
        <v>371.66</v>
      </c>
      <c r="R349">
        <f t="shared" si="25"/>
        <v>2024</v>
      </c>
      <c r="S349" t="str">
        <f t="shared" si="26"/>
        <v>June</v>
      </c>
      <c r="T349" s="1">
        <f t="shared" si="27"/>
        <v>0.20999757038811639</v>
      </c>
      <c r="U349" t="str">
        <f t="shared" si="28"/>
        <v>Profit</v>
      </c>
      <c r="V349" t="str">
        <f t="shared" si="29"/>
        <v>Large Order</v>
      </c>
    </row>
    <row r="350" spans="1:22" x14ac:dyDescent="0.35">
      <c r="A350" t="s">
        <v>641</v>
      </c>
      <c r="B350" s="2">
        <v>45311</v>
      </c>
      <c r="C350" s="2">
        <v>45317</v>
      </c>
      <c r="D350" t="s">
        <v>210</v>
      </c>
      <c r="E350" t="s">
        <v>211</v>
      </c>
      <c r="F350" t="s">
        <v>20</v>
      </c>
      <c r="G350" t="s">
        <v>78</v>
      </c>
      <c r="H350" t="s">
        <v>79</v>
      </c>
      <c r="I350" t="s">
        <v>80</v>
      </c>
      <c r="J350" t="s">
        <v>320</v>
      </c>
      <c r="K350" t="s">
        <v>25</v>
      </c>
      <c r="L350" t="s">
        <v>171</v>
      </c>
      <c r="M350" t="s">
        <v>321</v>
      </c>
      <c r="N350" s="3">
        <v>1106.0999999999999</v>
      </c>
      <c r="O350">
        <v>9</v>
      </c>
      <c r="P350" s="4">
        <v>0.3</v>
      </c>
      <c r="Q350" s="3">
        <v>11.06</v>
      </c>
      <c r="R350">
        <f t="shared" si="25"/>
        <v>2024</v>
      </c>
      <c r="S350" t="str">
        <f t="shared" si="26"/>
        <v>January</v>
      </c>
      <c r="T350" s="1">
        <f t="shared" si="27"/>
        <v>9.9990959226109767E-3</v>
      </c>
      <c r="U350" t="str">
        <f t="shared" si="28"/>
        <v>Profit</v>
      </c>
      <c r="V350" t="str">
        <f t="shared" si="29"/>
        <v>Large Order</v>
      </c>
    </row>
    <row r="351" spans="1:22" x14ac:dyDescent="0.35">
      <c r="A351" t="s">
        <v>642</v>
      </c>
      <c r="B351" s="2">
        <v>45488</v>
      </c>
      <c r="C351" s="2">
        <v>45493</v>
      </c>
      <c r="D351" t="s">
        <v>240</v>
      </c>
      <c r="E351" t="s">
        <v>241</v>
      </c>
      <c r="F351" t="s">
        <v>48</v>
      </c>
      <c r="G351" t="s">
        <v>78</v>
      </c>
      <c r="H351" t="s">
        <v>79</v>
      </c>
      <c r="I351" t="s">
        <v>80</v>
      </c>
      <c r="J351" t="s">
        <v>120</v>
      </c>
      <c r="K351" t="s">
        <v>42</v>
      </c>
      <c r="L351" t="s">
        <v>43</v>
      </c>
      <c r="M351" t="s">
        <v>121</v>
      </c>
      <c r="N351" s="3">
        <v>1821.54</v>
      </c>
      <c r="O351">
        <v>5</v>
      </c>
      <c r="P351" s="4">
        <v>0</v>
      </c>
      <c r="Q351" s="3">
        <v>455.38</v>
      </c>
      <c r="R351">
        <f t="shared" si="25"/>
        <v>2024</v>
      </c>
      <c r="S351" t="str">
        <f t="shared" si="26"/>
        <v>July</v>
      </c>
      <c r="T351" s="1">
        <f t="shared" si="27"/>
        <v>0.24999725506988593</v>
      </c>
      <c r="U351" t="str">
        <f t="shared" si="28"/>
        <v>Profit</v>
      </c>
      <c r="V351" t="str">
        <f t="shared" si="29"/>
        <v>Large Order</v>
      </c>
    </row>
    <row r="352" spans="1:22" x14ac:dyDescent="0.35">
      <c r="A352" t="s">
        <v>643</v>
      </c>
      <c r="B352" s="2">
        <v>44954</v>
      </c>
      <c r="C352" s="2">
        <v>44957</v>
      </c>
      <c r="D352" t="s">
        <v>205</v>
      </c>
      <c r="E352" t="s">
        <v>206</v>
      </c>
      <c r="F352" t="s">
        <v>48</v>
      </c>
      <c r="G352" t="s">
        <v>39</v>
      </c>
      <c r="H352" t="s">
        <v>40</v>
      </c>
      <c r="I352" t="s">
        <v>40</v>
      </c>
      <c r="J352" t="s">
        <v>32</v>
      </c>
      <c r="K352" t="s">
        <v>33</v>
      </c>
      <c r="L352" t="s">
        <v>34</v>
      </c>
      <c r="M352" t="s">
        <v>35</v>
      </c>
      <c r="N352" s="3">
        <v>1717.84</v>
      </c>
      <c r="O352">
        <v>7</v>
      </c>
      <c r="P352" s="4">
        <v>0.3</v>
      </c>
      <c r="Q352" s="3">
        <v>17.18</v>
      </c>
      <c r="R352">
        <f t="shared" si="25"/>
        <v>2023</v>
      </c>
      <c r="S352" t="str">
        <f t="shared" si="26"/>
        <v>January</v>
      </c>
      <c r="T352" s="1">
        <f t="shared" si="27"/>
        <v>1.0000931402226052E-2</v>
      </c>
      <c r="U352" t="str">
        <f t="shared" si="28"/>
        <v>Profit</v>
      </c>
      <c r="V352" t="str">
        <f t="shared" si="29"/>
        <v>Large Order</v>
      </c>
    </row>
    <row r="353" spans="1:22" x14ac:dyDescent="0.35">
      <c r="A353" t="s">
        <v>644</v>
      </c>
      <c r="B353" s="2">
        <v>45190</v>
      </c>
      <c r="C353" s="2">
        <v>45193</v>
      </c>
      <c r="D353" t="s">
        <v>522</v>
      </c>
      <c r="E353" t="s">
        <v>523</v>
      </c>
      <c r="F353" t="s">
        <v>31</v>
      </c>
      <c r="G353" t="s">
        <v>78</v>
      </c>
      <c r="H353" t="s">
        <v>79</v>
      </c>
      <c r="I353" t="s">
        <v>80</v>
      </c>
      <c r="J353" t="s">
        <v>391</v>
      </c>
      <c r="K353" t="s">
        <v>33</v>
      </c>
      <c r="L353" t="s">
        <v>88</v>
      </c>
      <c r="M353" t="s">
        <v>392</v>
      </c>
      <c r="N353" s="3">
        <v>948.61</v>
      </c>
      <c r="O353">
        <v>5</v>
      </c>
      <c r="P353" s="4">
        <v>0</v>
      </c>
      <c r="Q353" s="3">
        <v>237.15</v>
      </c>
      <c r="R353">
        <f t="shared" si="25"/>
        <v>2023</v>
      </c>
      <c r="S353" t="str">
        <f t="shared" si="26"/>
        <v>September</v>
      </c>
      <c r="T353" s="1">
        <f t="shared" si="27"/>
        <v>0.24999736456499511</v>
      </c>
      <c r="U353" t="str">
        <f t="shared" si="28"/>
        <v>Profit</v>
      </c>
      <c r="V353" t="str">
        <f t="shared" si="29"/>
        <v>Small Order</v>
      </c>
    </row>
    <row r="354" spans="1:22" x14ac:dyDescent="0.35">
      <c r="A354" t="s">
        <v>645</v>
      </c>
      <c r="B354" s="2">
        <v>45655</v>
      </c>
      <c r="C354" s="2">
        <v>45657</v>
      </c>
      <c r="D354" t="s">
        <v>272</v>
      </c>
      <c r="E354" t="s">
        <v>273</v>
      </c>
      <c r="F354" t="s">
        <v>31</v>
      </c>
      <c r="G354" t="s">
        <v>21</v>
      </c>
      <c r="H354" t="s">
        <v>22</v>
      </c>
      <c r="I354" t="s">
        <v>23</v>
      </c>
      <c r="J354" t="s">
        <v>157</v>
      </c>
      <c r="K354" t="s">
        <v>42</v>
      </c>
      <c r="L354" t="s">
        <v>73</v>
      </c>
      <c r="M354" t="s">
        <v>158</v>
      </c>
      <c r="N354" s="3">
        <v>107.91</v>
      </c>
      <c r="O354">
        <v>5</v>
      </c>
      <c r="P354" s="4">
        <v>0.05</v>
      </c>
      <c r="Q354" s="3">
        <v>22.66</v>
      </c>
      <c r="R354">
        <f t="shared" si="25"/>
        <v>2024</v>
      </c>
      <c r="S354" t="str">
        <f t="shared" si="26"/>
        <v>December</v>
      </c>
      <c r="T354" s="1">
        <f t="shared" si="27"/>
        <v>0.20998980632008155</v>
      </c>
      <c r="U354" t="str">
        <f t="shared" si="28"/>
        <v>Profit</v>
      </c>
      <c r="V354" t="str">
        <f t="shared" si="29"/>
        <v>Small Order</v>
      </c>
    </row>
    <row r="355" spans="1:22" x14ac:dyDescent="0.35">
      <c r="A355" t="s">
        <v>646</v>
      </c>
      <c r="B355" s="2">
        <v>45611</v>
      </c>
      <c r="C355" s="2">
        <v>45614</v>
      </c>
      <c r="D355" t="s">
        <v>205</v>
      </c>
      <c r="E355" t="s">
        <v>206</v>
      </c>
      <c r="F355" t="s">
        <v>48</v>
      </c>
      <c r="G355" t="s">
        <v>39</v>
      </c>
      <c r="H355" t="s">
        <v>40</v>
      </c>
      <c r="I355" t="s">
        <v>40</v>
      </c>
      <c r="J355" t="s">
        <v>112</v>
      </c>
      <c r="K355" t="s">
        <v>25</v>
      </c>
      <c r="L355" t="s">
        <v>26</v>
      </c>
      <c r="M355" t="s">
        <v>113</v>
      </c>
      <c r="N355" s="3">
        <v>583.98</v>
      </c>
      <c r="O355">
        <v>8</v>
      </c>
      <c r="P355" s="4">
        <v>0.3</v>
      </c>
      <c r="Q355" s="3">
        <v>5.84</v>
      </c>
      <c r="R355">
        <f t="shared" si="25"/>
        <v>2024</v>
      </c>
      <c r="S355" t="str">
        <f t="shared" si="26"/>
        <v>November</v>
      </c>
      <c r="T355" s="1">
        <f t="shared" si="27"/>
        <v>1.0000342477482105E-2</v>
      </c>
      <c r="U355" t="str">
        <f t="shared" si="28"/>
        <v>Profit</v>
      </c>
      <c r="V355" t="str">
        <f t="shared" si="29"/>
        <v>Small Order</v>
      </c>
    </row>
    <row r="356" spans="1:22" x14ac:dyDescent="0.35">
      <c r="A356" t="s">
        <v>647</v>
      </c>
      <c r="B356" s="2">
        <v>44981</v>
      </c>
      <c r="C356" s="2">
        <v>44982</v>
      </c>
      <c r="D356" t="s">
        <v>318</v>
      </c>
      <c r="E356" t="s">
        <v>319</v>
      </c>
      <c r="F356" t="s">
        <v>48</v>
      </c>
      <c r="G356" t="s">
        <v>39</v>
      </c>
      <c r="H356" t="s">
        <v>40</v>
      </c>
      <c r="I356" t="s">
        <v>40</v>
      </c>
      <c r="J356" t="s">
        <v>251</v>
      </c>
      <c r="K356" t="s">
        <v>25</v>
      </c>
      <c r="L356" t="s">
        <v>171</v>
      </c>
      <c r="M356" t="s">
        <v>252</v>
      </c>
      <c r="N356" s="3">
        <v>555.47</v>
      </c>
      <c r="O356">
        <v>2</v>
      </c>
      <c r="P356" s="4">
        <v>0.05</v>
      </c>
      <c r="Q356" s="3">
        <v>116.65</v>
      </c>
      <c r="R356">
        <f t="shared" si="25"/>
        <v>2023</v>
      </c>
      <c r="S356" t="str">
        <f t="shared" si="26"/>
        <v>February</v>
      </c>
      <c r="T356" s="1">
        <f t="shared" si="27"/>
        <v>0.21000234036041551</v>
      </c>
      <c r="U356" t="str">
        <f t="shared" si="28"/>
        <v>Profit</v>
      </c>
      <c r="V356" t="str">
        <f t="shared" si="29"/>
        <v>Small Order</v>
      </c>
    </row>
    <row r="357" spans="1:22" x14ac:dyDescent="0.35">
      <c r="A357" t="s">
        <v>648</v>
      </c>
      <c r="B357" s="2">
        <v>45578</v>
      </c>
      <c r="C357" s="2">
        <v>45584</v>
      </c>
      <c r="D357" t="s">
        <v>107</v>
      </c>
      <c r="E357" t="s">
        <v>108</v>
      </c>
      <c r="F357" t="s">
        <v>48</v>
      </c>
      <c r="G357" t="s">
        <v>21</v>
      </c>
      <c r="H357" t="s">
        <v>22</v>
      </c>
      <c r="I357" t="s">
        <v>23</v>
      </c>
      <c r="J357" t="s">
        <v>251</v>
      </c>
      <c r="K357" t="s">
        <v>25</v>
      </c>
      <c r="L357" t="s">
        <v>171</v>
      </c>
      <c r="M357" t="s">
        <v>252</v>
      </c>
      <c r="N357" s="3">
        <v>636.95000000000005</v>
      </c>
      <c r="O357">
        <v>10</v>
      </c>
      <c r="P357" s="4">
        <v>0</v>
      </c>
      <c r="Q357" s="3">
        <v>159.24</v>
      </c>
      <c r="R357">
        <f t="shared" si="25"/>
        <v>2024</v>
      </c>
      <c r="S357" t="str">
        <f t="shared" si="26"/>
        <v>October</v>
      </c>
      <c r="T357" s="1">
        <f t="shared" si="27"/>
        <v>0.25000392495486301</v>
      </c>
      <c r="U357" t="str">
        <f t="shared" si="28"/>
        <v>Profit</v>
      </c>
      <c r="V357" t="str">
        <f t="shared" si="29"/>
        <v>Small Order</v>
      </c>
    </row>
    <row r="358" spans="1:22" x14ac:dyDescent="0.35">
      <c r="A358" t="s">
        <v>649</v>
      </c>
      <c r="B358" s="2">
        <v>45566</v>
      </c>
      <c r="C358" s="2">
        <v>45567</v>
      </c>
      <c r="D358" t="s">
        <v>347</v>
      </c>
      <c r="E358" t="s">
        <v>348</v>
      </c>
      <c r="F358" t="s">
        <v>31</v>
      </c>
      <c r="G358" t="s">
        <v>39</v>
      </c>
      <c r="H358" t="s">
        <v>40</v>
      </c>
      <c r="I358" t="s">
        <v>40</v>
      </c>
      <c r="J358" t="s">
        <v>302</v>
      </c>
      <c r="K358" t="s">
        <v>33</v>
      </c>
      <c r="L358" t="s">
        <v>34</v>
      </c>
      <c r="M358" t="s">
        <v>303</v>
      </c>
      <c r="N358" s="3">
        <v>1415.53</v>
      </c>
      <c r="O358">
        <v>3</v>
      </c>
      <c r="P358" s="4">
        <v>0.3</v>
      </c>
      <c r="Q358" s="3">
        <v>14.16</v>
      </c>
      <c r="R358">
        <f t="shared" si="25"/>
        <v>2024</v>
      </c>
      <c r="S358" t="str">
        <f t="shared" si="26"/>
        <v>October</v>
      </c>
      <c r="T358" s="1">
        <f t="shared" si="27"/>
        <v>1.0003320311120216E-2</v>
      </c>
      <c r="U358" t="str">
        <f t="shared" si="28"/>
        <v>Profit</v>
      </c>
      <c r="V358" t="str">
        <f t="shared" si="29"/>
        <v>Large Order</v>
      </c>
    </row>
    <row r="359" spans="1:22" x14ac:dyDescent="0.35">
      <c r="A359" t="s">
        <v>650</v>
      </c>
      <c r="B359" s="2">
        <v>45228</v>
      </c>
      <c r="C359" s="2">
        <v>45235</v>
      </c>
      <c r="D359" t="s">
        <v>76</v>
      </c>
      <c r="E359" t="s">
        <v>77</v>
      </c>
      <c r="F359" t="s">
        <v>48</v>
      </c>
      <c r="G359" t="s">
        <v>21</v>
      </c>
      <c r="H359" t="s">
        <v>22</v>
      </c>
      <c r="I359" t="s">
        <v>23</v>
      </c>
      <c r="J359" t="s">
        <v>120</v>
      </c>
      <c r="K359" t="s">
        <v>42</v>
      </c>
      <c r="L359" t="s">
        <v>43</v>
      </c>
      <c r="M359" t="s">
        <v>121</v>
      </c>
      <c r="N359" s="3">
        <v>944.32</v>
      </c>
      <c r="O359">
        <v>4</v>
      </c>
      <c r="P359" s="4">
        <v>0.05</v>
      </c>
      <c r="Q359" s="3">
        <v>198.31</v>
      </c>
      <c r="R359">
        <f t="shared" si="25"/>
        <v>2023</v>
      </c>
      <c r="S359" t="str">
        <f t="shared" si="26"/>
        <v>October</v>
      </c>
      <c r="T359" s="1">
        <f t="shared" si="27"/>
        <v>0.21000296509657743</v>
      </c>
      <c r="U359" t="str">
        <f t="shared" si="28"/>
        <v>Profit</v>
      </c>
      <c r="V359" t="str">
        <f t="shared" si="29"/>
        <v>Small Order</v>
      </c>
    </row>
    <row r="360" spans="1:22" x14ac:dyDescent="0.35">
      <c r="A360" t="s">
        <v>651</v>
      </c>
      <c r="B360" s="2">
        <v>45201</v>
      </c>
      <c r="C360" s="2">
        <v>45206</v>
      </c>
      <c r="D360" t="s">
        <v>205</v>
      </c>
      <c r="E360" t="s">
        <v>206</v>
      </c>
      <c r="F360" t="s">
        <v>48</v>
      </c>
      <c r="G360" t="s">
        <v>39</v>
      </c>
      <c r="H360" t="s">
        <v>40</v>
      </c>
      <c r="I360" t="s">
        <v>40</v>
      </c>
      <c r="J360" t="s">
        <v>391</v>
      </c>
      <c r="K360" t="s">
        <v>33</v>
      </c>
      <c r="L360" t="s">
        <v>88</v>
      </c>
      <c r="M360" t="s">
        <v>392</v>
      </c>
      <c r="N360" s="3">
        <v>1345.53</v>
      </c>
      <c r="O360">
        <v>8</v>
      </c>
      <c r="P360" s="4">
        <v>0.05</v>
      </c>
      <c r="Q360" s="3">
        <v>282.56</v>
      </c>
      <c r="R360">
        <f t="shared" si="25"/>
        <v>2023</v>
      </c>
      <c r="S360" t="str">
        <f t="shared" si="26"/>
        <v>October</v>
      </c>
      <c r="T360" s="1">
        <f t="shared" si="27"/>
        <v>0.2099990338379672</v>
      </c>
      <c r="U360" t="str">
        <f t="shared" si="28"/>
        <v>Profit</v>
      </c>
      <c r="V360" t="str">
        <f t="shared" si="29"/>
        <v>Large Order</v>
      </c>
    </row>
    <row r="361" spans="1:22" x14ac:dyDescent="0.35">
      <c r="A361" t="s">
        <v>652</v>
      </c>
      <c r="B361" s="2">
        <v>45239</v>
      </c>
      <c r="C361" s="2">
        <v>45241</v>
      </c>
      <c r="D361" t="s">
        <v>373</v>
      </c>
      <c r="E361" t="s">
        <v>374</v>
      </c>
      <c r="F361" t="s">
        <v>48</v>
      </c>
      <c r="G361" t="s">
        <v>49</v>
      </c>
      <c r="H361" t="s">
        <v>50</v>
      </c>
      <c r="I361" t="s">
        <v>50</v>
      </c>
      <c r="J361" t="s">
        <v>134</v>
      </c>
      <c r="K361" t="s">
        <v>42</v>
      </c>
      <c r="L361" t="s">
        <v>43</v>
      </c>
      <c r="M361" t="s">
        <v>135</v>
      </c>
      <c r="N361" s="3">
        <v>204.44</v>
      </c>
      <c r="O361">
        <v>1</v>
      </c>
      <c r="P361" s="4">
        <v>0.2</v>
      </c>
      <c r="Q361" s="3">
        <v>18.399999999999999</v>
      </c>
      <c r="R361">
        <f t="shared" si="25"/>
        <v>2023</v>
      </c>
      <c r="S361" t="str">
        <f t="shared" si="26"/>
        <v>November</v>
      </c>
      <c r="T361" s="1">
        <f t="shared" si="27"/>
        <v>9.0001956564273136E-2</v>
      </c>
      <c r="U361" t="str">
        <f t="shared" si="28"/>
        <v>Profit</v>
      </c>
      <c r="V361" t="str">
        <f t="shared" si="29"/>
        <v>Small Order</v>
      </c>
    </row>
    <row r="362" spans="1:22" x14ac:dyDescent="0.35">
      <c r="A362" t="s">
        <v>653</v>
      </c>
      <c r="B362" s="2">
        <v>45491</v>
      </c>
      <c r="C362" s="2">
        <v>45496</v>
      </c>
      <c r="D362" t="s">
        <v>410</v>
      </c>
      <c r="E362" t="s">
        <v>411</v>
      </c>
      <c r="F362" t="s">
        <v>31</v>
      </c>
      <c r="G362" t="s">
        <v>21</v>
      </c>
      <c r="H362" t="s">
        <v>22</v>
      </c>
      <c r="I362" t="s">
        <v>23</v>
      </c>
      <c r="J362" t="s">
        <v>189</v>
      </c>
      <c r="K362" t="s">
        <v>42</v>
      </c>
      <c r="L362" t="s">
        <v>43</v>
      </c>
      <c r="M362" t="s">
        <v>190</v>
      </c>
      <c r="N362" s="3">
        <v>1135.3900000000001</v>
      </c>
      <c r="O362">
        <v>7</v>
      </c>
      <c r="P362" s="4">
        <v>0.1</v>
      </c>
      <c r="Q362" s="3">
        <v>193.02</v>
      </c>
      <c r="R362">
        <f t="shared" si="25"/>
        <v>2024</v>
      </c>
      <c r="S362" t="str">
        <f t="shared" si="26"/>
        <v>July</v>
      </c>
      <c r="T362" s="1">
        <f t="shared" si="27"/>
        <v>0.1700032587921331</v>
      </c>
      <c r="U362" t="str">
        <f t="shared" si="28"/>
        <v>Profit</v>
      </c>
      <c r="V362" t="str">
        <f t="shared" si="29"/>
        <v>Large Order</v>
      </c>
    </row>
    <row r="363" spans="1:22" x14ac:dyDescent="0.35">
      <c r="A363" t="s">
        <v>654</v>
      </c>
      <c r="B363" s="2">
        <v>45103</v>
      </c>
      <c r="C363" s="2">
        <v>45106</v>
      </c>
      <c r="D363" t="s">
        <v>272</v>
      </c>
      <c r="E363" t="s">
        <v>273</v>
      </c>
      <c r="F363" t="s">
        <v>31</v>
      </c>
      <c r="G363" t="s">
        <v>39</v>
      </c>
      <c r="H363" t="s">
        <v>40</v>
      </c>
      <c r="I363" t="s">
        <v>40</v>
      </c>
      <c r="J363" t="s">
        <v>232</v>
      </c>
      <c r="K363" t="s">
        <v>33</v>
      </c>
      <c r="L363" t="s">
        <v>34</v>
      </c>
      <c r="M363" t="s">
        <v>233</v>
      </c>
      <c r="N363" s="3">
        <v>439.72</v>
      </c>
      <c r="O363">
        <v>10</v>
      </c>
      <c r="P363" s="4">
        <v>0.3</v>
      </c>
      <c r="Q363" s="3">
        <v>4.4000000000000004</v>
      </c>
      <c r="R363">
        <f t="shared" si="25"/>
        <v>2023</v>
      </c>
      <c r="S363" t="str">
        <f t="shared" si="26"/>
        <v>June</v>
      </c>
      <c r="T363" s="1">
        <f t="shared" si="27"/>
        <v>1.0006367688529064E-2</v>
      </c>
      <c r="U363" t="str">
        <f t="shared" si="28"/>
        <v>Profit</v>
      </c>
      <c r="V363" t="str">
        <f t="shared" si="29"/>
        <v>Small Order</v>
      </c>
    </row>
    <row r="364" spans="1:22" x14ac:dyDescent="0.35">
      <c r="A364" t="s">
        <v>655</v>
      </c>
      <c r="B364" s="2">
        <v>45419</v>
      </c>
      <c r="C364" s="2">
        <v>45425</v>
      </c>
      <c r="D364" t="s">
        <v>386</v>
      </c>
      <c r="E364" t="s">
        <v>387</v>
      </c>
      <c r="F364" t="s">
        <v>48</v>
      </c>
      <c r="G364" t="s">
        <v>39</v>
      </c>
      <c r="H364" t="s">
        <v>40</v>
      </c>
      <c r="I364" t="s">
        <v>40</v>
      </c>
      <c r="J364" t="s">
        <v>104</v>
      </c>
      <c r="K364" t="s">
        <v>42</v>
      </c>
      <c r="L364" t="s">
        <v>73</v>
      </c>
      <c r="M364" t="s">
        <v>105</v>
      </c>
      <c r="N364" s="3">
        <v>1258.01</v>
      </c>
      <c r="O364">
        <v>5</v>
      </c>
      <c r="P364" s="4">
        <v>0.3</v>
      </c>
      <c r="Q364" s="3">
        <v>12.58</v>
      </c>
      <c r="R364">
        <f t="shared" si="25"/>
        <v>2024</v>
      </c>
      <c r="S364" t="str">
        <f t="shared" si="26"/>
        <v>May</v>
      </c>
      <c r="T364" s="1">
        <f t="shared" si="27"/>
        <v>9.9999205093759189E-3</v>
      </c>
      <c r="U364" t="str">
        <f t="shared" si="28"/>
        <v>Profit</v>
      </c>
      <c r="V364" t="str">
        <f t="shared" si="29"/>
        <v>Large Order</v>
      </c>
    </row>
    <row r="365" spans="1:22" x14ac:dyDescent="0.35">
      <c r="A365" t="s">
        <v>656</v>
      </c>
      <c r="B365" s="2">
        <v>44955</v>
      </c>
      <c r="C365" s="2">
        <v>44956</v>
      </c>
      <c r="D365" t="s">
        <v>300</v>
      </c>
      <c r="E365" t="s">
        <v>301</v>
      </c>
      <c r="F365" t="s">
        <v>48</v>
      </c>
      <c r="G365" t="s">
        <v>78</v>
      </c>
      <c r="H365" t="s">
        <v>79</v>
      </c>
      <c r="I365" t="s">
        <v>80</v>
      </c>
      <c r="J365" t="s">
        <v>126</v>
      </c>
      <c r="K365" t="s">
        <v>25</v>
      </c>
      <c r="L365" t="s">
        <v>26</v>
      </c>
      <c r="M365" t="s">
        <v>127</v>
      </c>
      <c r="N365" s="3">
        <v>508.5</v>
      </c>
      <c r="O365">
        <v>4</v>
      </c>
      <c r="P365" s="4">
        <v>0</v>
      </c>
      <c r="Q365" s="3">
        <v>127.12</v>
      </c>
      <c r="R365">
        <f t="shared" si="25"/>
        <v>2023</v>
      </c>
      <c r="S365" t="str">
        <f t="shared" si="26"/>
        <v>January</v>
      </c>
      <c r="T365" s="1">
        <f t="shared" si="27"/>
        <v>0.24999016715830877</v>
      </c>
      <c r="U365" t="str">
        <f t="shared" si="28"/>
        <v>Profit</v>
      </c>
      <c r="V365" t="str">
        <f t="shared" si="29"/>
        <v>Small Order</v>
      </c>
    </row>
    <row r="366" spans="1:22" x14ac:dyDescent="0.35">
      <c r="A366" t="s">
        <v>657</v>
      </c>
      <c r="B366" s="2">
        <v>44959</v>
      </c>
      <c r="C366" s="2">
        <v>44961</v>
      </c>
      <c r="D366" t="s">
        <v>210</v>
      </c>
      <c r="E366" t="s">
        <v>211</v>
      </c>
      <c r="F366" t="s">
        <v>20</v>
      </c>
      <c r="G366" t="s">
        <v>49</v>
      </c>
      <c r="H366" t="s">
        <v>50</v>
      </c>
      <c r="I366" t="s">
        <v>50</v>
      </c>
      <c r="J366" t="s">
        <v>391</v>
      </c>
      <c r="K366" t="s">
        <v>33</v>
      </c>
      <c r="L366" t="s">
        <v>88</v>
      </c>
      <c r="M366" t="s">
        <v>392</v>
      </c>
      <c r="N366" s="3">
        <v>1031.26</v>
      </c>
      <c r="O366">
        <v>10</v>
      </c>
      <c r="P366" s="4">
        <v>0.2</v>
      </c>
      <c r="Q366" s="3">
        <v>92.81</v>
      </c>
      <c r="R366">
        <f t="shared" si="25"/>
        <v>2023</v>
      </c>
      <c r="S366" t="str">
        <f t="shared" si="26"/>
        <v>February</v>
      </c>
      <c r="T366" s="1">
        <f t="shared" si="27"/>
        <v>8.9996703062273337E-2</v>
      </c>
      <c r="U366" t="str">
        <f t="shared" si="28"/>
        <v>Profit</v>
      </c>
      <c r="V366" t="str">
        <f t="shared" si="29"/>
        <v>Large Order</v>
      </c>
    </row>
    <row r="367" spans="1:22" x14ac:dyDescent="0.35">
      <c r="A367" t="s">
        <v>658</v>
      </c>
      <c r="B367" s="2">
        <v>45312</v>
      </c>
      <c r="C367" s="2">
        <v>45313</v>
      </c>
      <c r="D367" t="s">
        <v>354</v>
      </c>
      <c r="E367" t="s">
        <v>355</v>
      </c>
      <c r="F367" t="s">
        <v>20</v>
      </c>
      <c r="G367" t="s">
        <v>21</v>
      </c>
      <c r="H367" t="s">
        <v>22</v>
      </c>
      <c r="I367" t="s">
        <v>23</v>
      </c>
      <c r="J367" t="s">
        <v>207</v>
      </c>
      <c r="K367" t="s">
        <v>25</v>
      </c>
      <c r="L367" t="s">
        <v>26</v>
      </c>
      <c r="M367" t="s">
        <v>208</v>
      </c>
      <c r="N367" s="3">
        <v>328.84</v>
      </c>
      <c r="O367">
        <v>10</v>
      </c>
      <c r="P367" s="4">
        <v>0.3</v>
      </c>
      <c r="Q367" s="3">
        <v>3.29</v>
      </c>
      <c r="R367">
        <f t="shared" si="25"/>
        <v>2024</v>
      </c>
      <c r="S367" t="str">
        <f t="shared" si="26"/>
        <v>January</v>
      </c>
      <c r="T367" s="1">
        <f t="shared" si="27"/>
        <v>1.0004865588127966E-2</v>
      </c>
      <c r="U367" t="str">
        <f t="shared" si="28"/>
        <v>Profit</v>
      </c>
      <c r="V367" t="str">
        <f t="shared" si="29"/>
        <v>Small Order</v>
      </c>
    </row>
    <row r="368" spans="1:22" x14ac:dyDescent="0.35">
      <c r="A368" t="s">
        <v>659</v>
      </c>
      <c r="B368" s="2">
        <v>45145</v>
      </c>
      <c r="C368" s="2">
        <v>45150</v>
      </c>
      <c r="D368" t="s">
        <v>305</v>
      </c>
      <c r="E368" t="s">
        <v>306</v>
      </c>
      <c r="F368" t="s">
        <v>31</v>
      </c>
      <c r="G368" t="s">
        <v>21</v>
      </c>
      <c r="H368" t="s">
        <v>22</v>
      </c>
      <c r="I368" t="s">
        <v>23</v>
      </c>
      <c r="J368" t="s">
        <v>251</v>
      </c>
      <c r="K368" t="s">
        <v>25</v>
      </c>
      <c r="L368" t="s">
        <v>171</v>
      </c>
      <c r="M368" t="s">
        <v>252</v>
      </c>
      <c r="N368" s="3">
        <v>1484.89</v>
      </c>
      <c r="O368">
        <v>4</v>
      </c>
      <c r="P368" s="4">
        <v>0.2</v>
      </c>
      <c r="Q368" s="3">
        <v>133.63999999999999</v>
      </c>
      <c r="R368">
        <f t="shared" si="25"/>
        <v>2023</v>
      </c>
      <c r="S368" t="str">
        <f t="shared" si="26"/>
        <v>August</v>
      </c>
      <c r="T368" s="1">
        <f t="shared" si="27"/>
        <v>8.9999932654944118E-2</v>
      </c>
      <c r="U368" t="str">
        <f t="shared" si="28"/>
        <v>Profit</v>
      </c>
      <c r="V368" t="str">
        <f t="shared" si="29"/>
        <v>Large Order</v>
      </c>
    </row>
    <row r="369" spans="1:22" x14ac:dyDescent="0.35">
      <c r="A369" t="s">
        <v>660</v>
      </c>
      <c r="B369" s="2">
        <v>45009</v>
      </c>
      <c r="C369" s="2">
        <v>45015</v>
      </c>
      <c r="D369" t="s">
        <v>235</v>
      </c>
      <c r="E369" t="s">
        <v>236</v>
      </c>
      <c r="F369" t="s">
        <v>48</v>
      </c>
      <c r="G369" t="s">
        <v>49</v>
      </c>
      <c r="H369" t="s">
        <v>50</v>
      </c>
      <c r="I369" t="s">
        <v>50</v>
      </c>
      <c r="J369" t="s">
        <v>232</v>
      </c>
      <c r="K369" t="s">
        <v>33</v>
      </c>
      <c r="L369" t="s">
        <v>34</v>
      </c>
      <c r="M369" t="s">
        <v>233</v>
      </c>
      <c r="N369" s="3">
        <v>1391.72</v>
      </c>
      <c r="O369">
        <v>10</v>
      </c>
      <c r="P369" s="4">
        <v>0.2</v>
      </c>
      <c r="Q369" s="3">
        <v>125.25</v>
      </c>
      <c r="R369">
        <f t="shared" si="25"/>
        <v>2023</v>
      </c>
      <c r="S369" t="str">
        <f t="shared" si="26"/>
        <v>March</v>
      </c>
      <c r="T369" s="1">
        <f t="shared" si="27"/>
        <v>8.9996551030379679E-2</v>
      </c>
      <c r="U369" t="str">
        <f t="shared" si="28"/>
        <v>Profit</v>
      </c>
      <c r="V369" t="str">
        <f t="shared" si="29"/>
        <v>Large Order</v>
      </c>
    </row>
    <row r="370" spans="1:22" x14ac:dyDescent="0.35">
      <c r="A370" t="s">
        <v>661</v>
      </c>
      <c r="B370" s="2">
        <v>45267</v>
      </c>
      <c r="C370" s="2">
        <v>45272</v>
      </c>
      <c r="D370" t="s">
        <v>37</v>
      </c>
      <c r="E370" t="s">
        <v>38</v>
      </c>
      <c r="F370" t="s">
        <v>20</v>
      </c>
      <c r="G370" t="s">
        <v>49</v>
      </c>
      <c r="H370" t="s">
        <v>50</v>
      </c>
      <c r="I370" t="s">
        <v>50</v>
      </c>
      <c r="J370" t="s">
        <v>157</v>
      </c>
      <c r="K370" t="s">
        <v>42</v>
      </c>
      <c r="L370" t="s">
        <v>73</v>
      </c>
      <c r="M370" t="s">
        <v>158</v>
      </c>
      <c r="N370" s="3">
        <v>198.41</v>
      </c>
      <c r="O370">
        <v>8</v>
      </c>
      <c r="P370" s="4">
        <v>0</v>
      </c>
      <c r="Q370" s="3">
        <v>49.6</v>
      </c>
      <c r="R370">
        <f t="shared" si="25"/>
        <v>2023</v>
      </c>
      <c r="S370" t="str">
        <f t="shared" si="26"/>
        <v>December</v>
      </c>
      <c r="T370" s="1">
        <f t="shared" si="27"/>
        <v>0.24998739982863769</v>
      </c>
      <c r="U370" t="str">
        <f t="shared" si="28"/>
        <v>Profit</v>
      </c>
      <c r="V370" t="str">
        <f t="shared" si="29"/>
        <v>Small Order</v>
      </c>
    </row>
    <row r="371" spans="1:22" x14ac:dyDescent="0.35">
      <c r="A371" t="s">
        <v>662</v>
      </c>
      <c r="B371" s="2">
        <v>45200</v>
      </c>
      <c r="C371" s="2">
        <v>45204</v>
      </c>
      <c r="D371" t="s">
        <v>296</v>
      </c>
      <c r="E371" t="s">
        <v>297</v>
      </c>
      <c r="F371" t="s">
        <v>48</v>
      </c>
      <c r="G371" t="s">
        <v>39</v>
      </c>
      <c r="H371" t="s">
        <v>40</v>
      </c>
      <c r="I371" t="s">
        <v>40</v>
      </c>
      <c r="J371" t="s">
        <v>152</v>
      </c>
      <c r="K371" t="s">
        <v>42</v>
      </c>
      <c r="L371" t="s">
        <v>73</v>
      </c>
      <c r="M371" t="s">
        <v>153</v>
      </c>
      <c r="N371" s="3">
        <v>1328.87</v>
      </c>
      <c r="O371">
        <v>7</v>
      </c>
      <c r="P371" s="4">
        <v>0.2</v>
      </c>
      <c r="Q371" s="3">
        <v>119.6</v>
      </c>
      <c r="R371">
        <f t="shared" si="25"/>
        <v>2023</v>
      </c>
      <c r="S371" t="str">
        <f t="shared" si="26"/>
        <v>October</v>
      </c>
      <c r="T371" s="1">
        <f t="shared" si="27"/>
        <v>9.0001279282397831E-2</v>
      </c>
      <c r="U371" t="str">
        <f t="shared" si="28"/>
        <v>Profit</v>
      </c>
      <c r="V371" t="str">
        <f t="shared" si="29"/>
        <v>Large Order</v>
      </c>
    </row>
    <row r="372" spans="1:22" x14ac:dyDescent="0.35">
      <c r="A372" t="s">
        <v>663</v>
      </c>
      <c r="B372" s="2">
        <v>45594</v>
      </c>
      <c r="C372" s="2">
        <v>45597</v>
      </c>
      <c r="D372" t="s">
        <v>192</v>
      </c>
      <c r="E372" t="s">
        <v>193</v>
      </c>
      <c r="F372" t="s">
        <v>48</v>
      </c>
      <c r="G372" t="s">
        <v>49</v>
      </c>
      <c r="H372" t="s">
        <v>50</v>
      </c>
      <c r="I372" t="s">
        <v>50</v>
      </c>
      <c r="J372" t="s">
        <v>176</v>
      </c>
      <c r="K372" t="s">
        <v>25</v>
      </c>
      <c r="L372" t="s">
        <v>171</v>
      </c>
      <c r="M372" t="s">
        <v>177</v>
      </c>
      <c r="N372" s="3">
        <v>1622.28</v>
      </c>
      <c r="O372">
        <v>6</v>
      </c>
      <c r="P372" s="4">
        <v>0.2</v>
      </c>
      <c r="Q372" s="3">
        <v>146.01</v>
      </c>
      <c r="R372">
        <f t="shared" si="25"/>
        <v>2024</v>
      </c>
      <c r="S372" t="str">
        <f t="shared" si="26"/>
        <v>October</v>
      </c>
      <c r="T372" s="1">
        <f t="shared" si="27"/>
        <v>9.0002958798727717E-2</v>
      </c>
      <c r="U372" t="str">
        <f t="shared" si="28"/>
        <v>Profit</v>
      </c>
      <c r="V372" t="str">
        <f t="shared" si="29"/>
        <v>Large Order</v>
      </c>
    </row>
    <row r="373" spans="1:22" x14ac:dyDescent="0.35">
      <c r="A373" t="s">
        <v>664</v>
      </c>
      <c r="B373" s="2">
        <v>45277</v>
      </c>
      <c r="C373" s="2">
        <v>45281</v>
      </c>
      <c r="D373" t="s">
        <v>229</v>
      </c>
      <c r="E373" t="s">
        <v>230</v>
      </c>
      <c r="F373" t="s">
        <v>48</v>
      </c>
      <c r="G373" t="s">
        <v>39</v>
      </c>
      <c r="H373" t="s">
        <v>40</v>
      </c>
      <c r="I373" t="s">
        <v>40</v>
      </c>
      <c r="J373" t="s">
        <v>162</v>
      </c>
      <c r="K373" t="s">
        <v>42</v>
      </c>
      <c r="L373" t="s">
        <v>73</v>
      </c>
      <c r="M373" t="s">
        <v>163</v>
      </c>
      <c r="N373" s="3">
        <v>841.27</v>
      </c>
      <c r="O373">
        <v>7</v>
      </c>
      <c r="P373" s="4">
        <v>0.05</v>
      </c>
      <c r="Q373" s="3">
        <v>176.67</v>
      </c>
      <c r="R373">
        <f t="shared" si="25"/>
        <v>2023</v>
      </c>
      <c r="S373" t="str">
        <f t="shared" si="26"/>
        <v>December</v>
      </c>
      <c r="T373" s="1">
        <f t="shared" si="27"/>
        <v>0.21000392264076931</v>
      </c>
      <c r="U373" t="str">
        <f t="shared" si="28"/>
        <v>Profit</v>
      </c>
      <c r="V373" t="str">
        <f t="shared" si="29"/>
        <v>Small Order</v>
      </c>
    </row>
    <row r="374" spans="1:22" x14ac:dyDescent="0.35">
      <c r="A374" t="s">
        <v>665</v>
      </c>
      <c r="B374" s="2">
        <v>45637</v>
      </c>
      <c r="C374" s="2">
        <v>45641</v>
      </c>
      <c r="D374" t="s">
        <v>415</v>
      </c>
      <c r="E374" t="s">
        <v>416</v>
      </c>
      <c r="F374" t="s">
        <v>48</v>
      </c>
      <c r="G374" t="s">
        <v>49</v>
      </c>
      <c r="H374" t="s">
        <v>50</v>
      </c>
      <c r="I374" t="s">
        <v>50</v>
      </c>
      <c r="J374" t="s">
        <v>232</v>
      </c>
      <c r="K374" t="s">
        <v>33</v>
      </c>
      <c r="L374" t="s">
        <v>34</v>
      </c>
      <c r="M374" t="s">
        <v>233</v>
      </c>
      <c r="N374" s="3">
        <v>1220.5</v>
      </c>
      <c r="O374">
        <v>2</v>
      </c>
      <c r="P374" s="4">
        <v>0.2</v>
      </c>
      <c r="Q374" s="3">
        <v>109.84</v>
      </c>
      <c r="R374">
        <f t="shared" si="25"/>
        <v>2024</v>
      </c>
      <c r="S374" t="str">
        <f t="shared" si="26"/>
        <v>December</v>
      </c>
      <c r="T374" s="1">
        <f t="shared" si="27"/>
        <v>8.999590331831217E-2</v>
      </c>
      <c r="U374" t="str">
        <f t="shared" si="28"/>
        <v>Profit</v>
      </c>
      <c r="V374" t="str">
        <f t="shared" si="29"/>
        <v>Large Order</v>
      </c>
    </row>
    <row r="375" spans="1:22" x14ac:dyDescent="0.35">
      <c r="A375" t="s">
        <v>666</v>
      </c>
      <c r="B375" s="2">
        <v>45186</v>
      </c>
      <c r="C375" s="2">
        <v>45191</v>
      </c>
      <c r="D375" t="s">
        <v>57</v>
      </c>
      <c r="E375" t="s">
        <v>58</v>
      </c>
      <c r="F375" t="s">
        <v>20</v>
      </c>
      <c r="G375" t="s">
        <v>21</v>
      </c>
      <c r="H375" t="s">
        <v>22</v>
      </c>
      <c r="I375" t="s">
        <v>23</v>
      </c>
      <c r="J375" t="s">
        <v>179</v>
      </c>
      <c r="K375" t="s">
        <v>33</v>
      </c>
      <c r="L375" t="s">
        <v>88</v>
      </c>
      <c r="M375" t="s">
        <v>180</v>
      </c>
      <c r="N375" s="3">
        <v>1572.05</v>
      </c>
      <c r="O375">
        <v>6</v>
      </c>
      <c r="P375" s="4">
        <v>0.2</v>
      </c>
      <c r="Q375" s="3">
        <v>141.47999999999999</v>
      </c>
      <c r="R375">
        <f t="shared" si="25"/>
        <v>2023</v>
      </c>
      <c r="S375" t="str">
        <f t="shared" si="26"/>
        <v>September</v>
      </c>
      <c r="T375" s="1">
        <f t="shared" si="27"/>
        <v>8.9997137495626725E-2</v>
      </c>
      <c r="U375" t="str">
        <f t="shared" si="28"/>
        <v>Profit</v>
      </c>
      <c r="V375" t="str">
        <f t="shared" si="29"/>
        <v>Large Order</v>
      </c>
    </row>
    <row r="376" spans="1:22" x14ac:dyDescent="0.35">
      <c r="A376" t="s">
        <v>667</v>
      </c>
      <c r="B376" s="2">
        <v>44979</v>
      </c>
      <c r="C376" s="2">
        <v>44983</v>
      </c>
      <c r="D376" t="s">
        <v>309</v>
      </c>
      <c r="E376" t="s">
        <v>310</v>
      </c>
      <c r="F376" t="s">
        <v>20</v>
      </c>
      <c r="G376" t="s">
        <v>78</v>
      </c>
      <c r="H376" t="s">
        <v>79</v>
      </c>
      <c r="I376" t="s">
        <v>80</v>
      </c>
      <c r="J376" t="s">
        <v>126</v>
      </c>
      <c r="K376" t="s">
        <v>25</v>
      </c>
      <c r="L376" t="s">
        <v>26</v>
      </c>
      <c r="M376" t="s">
        <v>127</v>
      </c>
      <c r="N376" s="3">
        <v>158.63999999999999</v>
      </c>
      <c r="O376">
        <v>3</v>
      </c>
      <c r="P376" s="4">
        <v>0</v>
      </c>
      <c r="Q376" s="3">
        <v>39.659999999999997</v>
      </c>
      <c r="R376">
        <f t="shared" si="25"/>
        <v>2023</v>
      </c>
      <c r="S376" t="str">
        <f t="shared" si="26"/>
        <v>February</v>
      </c>
      <c r="T376" s="1">
        <f t="shared" si="27"/>
        <v>0.25</v>
      </c>
      <c r="U376" t="str">
        <f t="shared" si="28"/>
        <v>Profit</v>
      </c>
      <c r="V376" t="str">
        <f t="shared" si="29"/>
        <v>Small Order</v>
      </c>
    </row>
    <row r="377" spans="1:22" x14ac:dyDescent="0.35">
      <c r="A377" t="s">
        <v>668</v>
      </c>
      <c r="B377" s="2">
        <v>45091</v>
      </c>
      <c r="C377" s="2">
        <v>45095</v>
      </c>
      <c r="D377" t="s">
        <v>150</v>
      </c>
      <c r="E377" t="s">
        <v>151</v>
      </c>
      <c r="F377" t="s">
        <v>48</v>
      </c>
      <c r="G377" t="s">
        <v>49</v>
      </c>
      <c r="H377" t="s">
        <v>50</v>
      </c>
      <c r="I377" t="s">
        <v>50</v>
      </c>
      <c r="J377" t="s">
        <v>152</v>
      </c>
      <c r="K377" t="s">
        <v>42</v>
      </c>
      <c r="L377" t="s">
        <v>73</v>
      </c>
      <c r="M377" t="s">
        <v>153</v>
      </c>
      <c r="N377" s="3">
        <v>285</v>
      </c>
      <c r="O377">
        <v>4</v>
      </c>
      <c r="P377" s="4">
        <v>0</v>
      </c>
      <c r="Q377" s="3">
        <v>71.25</v>
      </c>
      <c r="R377">
        <f t="shared" si="25"/>
        <v>2023</v>
      </c>
      <c r="S377" t="str">
        <f t="shared" si="26"/>
        <v>June</v>
      </c>
      <c r="T377" s="1">
        <f t="shared" si="27"/>
        <v>0.25</v>
      </c>
      <c r="U377" t="str">
        <f t="shared" si="28"/>
        <v>Profit</v>
      </c>
      <c r="V377" t="str">
        <f t="shared" si="29"/>
        <v>Small Order</v>
      </c>
    </row>
    <row r="378" spans="1:22" x14ac:dyDescent="0.35">
      <c r="A378" t="s">
        <v>669</v>
      </c>
      <c r="B378" s="2">
        <v>45144</v>
      </c>
      <c r="C378" s="2">
        <v>45147</v>
      </c>
      <c r="D378" t="s">
        <v>168</v>
      </c>
      <c r="E378" t="s">
        <v>169</v>
      </c>
      <c r="F378" t="s">
        <v>48</v>
      </c>
      <c r="G378" t="s">
        <v>78</v>
      </c>
      <c r="H378" t="s">
        <v>79</v>
      </c>
      <c r="I378" t="s">
        <v>80</v>
      </c>
      <c r="J378" t="s">
        <v>67</v>
      </c>
      <c r="K378" t="s">
        <v>42</v>
      </c>
      <c r="L378" t="s">
        <v>43</v>
      </c>
      <c r="M378" t="s">
        <v>68</v>
      </c>
      <c r="N378" s="3">
        <v>1523.36</v>
      </c>
      <c r="O378">
        <v>3</v>
      </c>
      <c r="P378" s="4">
        <v>0.05</v>
      </c>
      <c r="Q378" s="3">
        <v>319.91000000000003</v>
      </c>
      <c r="R378">
        <f t="shared" si="25"/>
        <v>2023</v>
      </c>
      <c r="S378" t="str">
        <f t="shared" si="26"/>
        <v>August</v>
      </c>
      <c r="T378" s="1">
        <f t="shared" si="27"/>
        <v>0.21000288835206388</v>
      </c>
      <c r="U378" t="str">
        <f t="shared" si="28"/>
        <v>Profit</v>
      </c>
      <c r="V378" t="str">
        <f t="shared" si="29"/>
        <v>Large Order</v>
      </c>
    </row>
    <row r="379" spans="1:22" x14ac:dyDescent="0.35">
      <c r="A379" t="s">
        <v>670</v>
      </c>
      <c r="B379" s="2">
        <v>44968</v>
      </c>
      <c r="C379" s="2">
        <v>44975</v>
      </c>
      <c r="D379" t="s">
        <v>145</v>
      </c>
      <c r="E379" t="s">
        <v>146</v>
      </c>
      <c r="F379" t="s">
        <v>48</v>
      </c>
      <c r="G379" t="s">
        <v>39</v>
      </c>
      <c r="H379" t="s">
        <v>40</v>
      </c>
      <c r="I379" t="s">
        <v>40</v>
      </c>
      <c r="J379" t="s">
        <v>232</v>
      </c>
      <c r="K379" t="s">
        <v>33</v>
      </c>
      <c r="L379" t="s">
        <v>34</v>
      </c>
      <c r="M379" t="s">
        <v>233</v>
      </c>
      <c r="N379" s="3">
        <v>1027.3599999999999</v>
      </c>
      <c r="O379">
        <v>8</v>
      </c>
      <c r="P379" s="4">
        <v>0.1</v>
      </c>
      <c r="Q379" s="3">
        <v>174.65</v>
      </c>
      <c r="R379">
        <f t="shared" si="25"/>
        <v>2023</v>
      </c>
      <c r="S379" t="str">
        <f t="shared" si="26"/>
        <v>February</v>
      </c>
      <c r="T379" s="1">
        <f t="shared" si="27"/>
        <v>0.16999883195763901</v>
      </c>
      <c r="U379" t="str">
        <f t="shared" si="28"/>
        <v>Profit</v>
      </c>
      <c r="V379" t="str">
        <f t="shared" si="29"/>
        <v>Large Order</v>
      </c>
    </row>
    <row r="380" spans="1:22" x14ac:dyDescent="0.35">
      <c r="A380" t="s">
        <v>671</v>
      </c>
      <c r="B380" s="2">
        <v>45250</v>
      </c>
      <c r="C380" s="2">
        <v>45257</v>
      </c>
      <c r="D380" t="s">
        <v>259</v>
      </c>
      <c r="E380" t="s">
        <v>260</v>
      </c>
      <c r="F380" t="s">
        <v>20</v>
      </c>
      <c r="G380" t="s">
        <v>49</v>
      </c>
      <c r="H380" t="s">
        <v>50</v>
      </c>
      <c r="I380" t="s">
        <v>50</v>
      </c>
      <c r="J380" t="s">
        <v>112</v>
      </c>
      <c r="K380" t="s">
        <v>25</v>
      </c>
      <c r="L380" t="s">
        <v>26</v>
      </c>
      <c r="M380" t="s">
        <v>113</v>
      </c>
      <c r="N380" s="3">
        <v>897.77</v>
      </c>
      <c r="O380">
        <v>7</v>
      </c>
      <c r="P380" s="4">
        <v>0.1</v>
      </c>
      <c r="Q380" s="3">
        <v>152.62</v>
      </c>
      <c r="R380">
        <f t="shared" si="25"/>
        <v>2023</v>
      </c>
      <c r="S380" t="str">
        <f t="shared" si="26"/>
        <v>November</v>
      </c>
      <c r="T380" s="1">
        <f t="shared" si="27"/>
        <v>0.16999899751606759</v>
      </c>
      <c r="U380" t="str">
        <f t="shared" si="28"/>
        <v>Profit</v>
      </c>
      <c r="V380" t="str">
        <f t="shared" si="29"/>
        <v>Small Order</v>
      </c>
    </row>
    <row r="381" spans="1:22" x14ac:dyDescent="0.35">
      <c r="A381" t="s">
        <v>672</v>
      </c>
      <c r="B381" s="2">
        <v>45136</v>
      </c>
      <c r="C381" s="2">
        <v>45139</v>
      </c>
      <c r="D381" t="s">
        <v>415</v>
      </c>
      <c r="E381" t="s">
        <v>416</v>
      </c>
      <c r="F381" t="s">
        <v>48</v>
      </c>
      <c r="G381" t="s">
        <v>21</v>
      </c>
      <c r="H381" t="s">
        <v>22</v>
      </c>
      <c r="I381" t="s">
        <v>23</v>
      </c>
      <c r="J381" t="s">
        <v>176</v>
      </c>
      <c r="K381" t="s">
        <v>25</v>
      </c>
      <c r="L381" t="s">
        <v>171</v>
      </c>
      <c r="M381" t="s">
        <v>177</v>
      </c>
      <c r="N381" s="3">
        <v>801.51</v>
      </c>
      <c r="O381">
        <v>5</v>
      </c>
      <c r="P381" s="4">
        <v>0.1</v>
      </c>
      <c r="Q381" s="3">
        <v>136.26</v>
      </c>
      <c r="R381">
        <f t="shared" si="25"/>
        <v>2023</v>
      </c>
      <c r="S381" t="str">
        <f t="shared" si="26"/>
        <v>July</v>
      </c>
      <c r="T381" s="1">
        <f t="shared" si="27"/>
        <v>0.17000411722873077</v>
      </c>
      <c r="U381" t="str">
        <f t="shared" si="28"/>
        <v>Profit</v>
      </c>
      <c r="V381" t="str">
        <f t="shared" si="29"/>
        <v>Small Order</v>
      </c>
    </row>
    <row r="382" spans="1:22" x14ac:dyDescent="0.35">
      <c r="A382" t="s">
        <v>673</v>
      </c>
      <c r="B382" s="2">
        <v>45237</v>
      </c>
      <c r="C382" s="2">
        <v>45243</v>
      </c>
      <c r="D382" t="s">
        <v>123</v>
      </c>
      <c r="E382" t="s">
        <v>124</v>
      </c>
      <c r="F382" t="s">
        <v>48</v>
      </c>
      <c r="G382" t="s">
        <v>78</v>
      </c>
      <c r="H382" t="s">
        <v>79</v>
      </c>
      <c r="I382" t="s">
        <v>80</v>
      </c>
      <c r="J382" t="s">
        <v>24</v>
      </c>
      <c r="K382" t="s">
        <v>25</v>
      </c>
      <c r="L382" t="s">
        <v>26</v>
      </c>
      <c r="M382" t="s">
        <v>27</v>
      </c>
      <c r="N382" s="3">
        <v>1210.18</v>
      </c>
      <c r="O382">
        <v>8</v>
      </c>
      <c r="P382" s="4">
        <v>0</v>
      </c>
      <c r="Q382" s="3">
        <v>302.55</v>
      </c>
      <c r="R382">
        <f t="shared" si="25"/>
        <v>2023</v>
      </c>
      <c r="S382" t="str">
        <f t="shared" si="26"/>
        <v>November</v>
      </c>
      <c r="T382" s="1">
        <f t="shared" si="27"/>
        <v>0.25000413161678425</v>
      </c>
      <c r="U382" t="str">
        <f t="shared" si="28"/>
        <v>Profit</v>
      </c>
      <c r="V382" t="str">
        <f t="shared" si="29"/>
        <v>Large Order</v>
      </c>
    </row>
    <row r="383" spans="1:22" x14ac:dyDescent="0.35">
      <c r="A383" t="s">
        <v>674</v>
      </c>
      <c r="B383" s="2">
        <v>45452</v>
      </c>
      <c r="C383" s="2">
        <v>45453</v>
      </c>
      <c r="D383" t="s">
        <v>132</v>
      </c>
      <c r="E383" t="s">
        <v>133</v>
      </c>
      <c r="F383" t="s">
        <v>48</v>
      </c>
      <c r="G383" t="s">
        <v>78</v>
      </c>
      <c r="H383" t="s">
        <v>79</v>
      </c>
      <c r="I383" t="s">
        <v>80</v>
      </c>
      <c r="J383" t="s">
        <v>67</v>
      </c>
      <c r="K383" t="s">
        <v>42</v>
      </c>
      <c r="L383" t="s">
        <v>43</v>
      </c>
      <c r="M383" t="s">
        <v>68</v>
      </c>
      <c r="N383" s="3">
        <v>932.33</v>
      </c>
      <c r="O383">
        <v>5</v>
      </c>
      <c r="P383" s="4">
        <v>0.3</v>
      </c>
      <c r="Q383" s="3">
        <v>9.32</v>
      </c>
      <c r="R383">
        <f t="shared" si="25"/>
        <v>2024</v>
      </c>
      <c r="S383" t="str">
        <f t="shared" si="26"/>
        <v>June</v>
      </c>
      <c r="T383" s="1">
        <f t="shared" si="27"/>
        <v>9.9964604807310717E-3</v>
      </c>
      <c r="U383" t="str">
        <f t="shared" si="28"/>
        <v>Profit</v>
      </c>
      <c r="V383" t="str">
        <f t="shared" si="29"/>
        <v>Small Order</v>
      </c>
    </row>
    <row r="384" spans="1:22" x14ac:dyDescent="0.35">
      <c r="A384" t="s">
        <v>675</v>
      </c>
      <c r="B384" s="2">
        <v>45153</v>
      </c>
      <c r="C384" s="2">
        <v>45157</v>
      </c>
      <c r="D384" t="s">
        <v>522</v>
      </c>
      <c r="E384" t="s">
        <v>523</v>
      </c>
      <c r="F384" t="s">
        <v>31</v>
      </c>
      <c r="G384" t="s">
        <v>49</v>
      </c>
      <c r="H384" t="s">
        <v>50</v>
      </c>
      <c r="I384" t="s">
        <v>50</v>
      </c>
      <c r="J384" t="s">
        <v>32</v>
      </c>
      <c r="K384" t="s">
        <v>33</v>
      </c>
      <c r="L384" t="s">
        <v>34</v>
      </c>
      <c r="M384" t="s">
        <v>35</v>
      </c>
      <c r="N384" s="3">
        <v>1161.8800000000001</v>
      </c>
      <c r="O384">
        <v>5</v>
      </c>
      <c r="P384" s="4">
        <v>0.2</v>
      </c>
      <c r="Q384" s="3">
        <v>104.57</v>
      </c>
      <c r="R384">
        <f t="shared" si="25"/>
        <v>2023</v>
      </c>
      <c r="S384" t="str">
        <f t="shared" si="26"/>
        <v>August</v>
      </c>
      <c r="T384" s="1">
        <f t="shared" si="27"/>
        <v>9.0000688539263934E-2</v>
      </c>
      <c r="U384" t="str">
        <f t="shared" si="28"/>
        <v>Profit</v>
      </c>
      <c r="V384" t="str">
        <f t="shared" si="29"/>
        <v>Large Order</v>
      </c>
    </row>
    <row r="385" spans="1:22" x14ac:dyDescent="0.35">
      <c r="A385" t="s">
        <v>676</v>
      </c>
      <c r="B385" s="2">
        <v>45655</v>
      </c>
      <c r="C385" s="2">
        <v>45661</v>
      </c>
      <c r="D385" t="s">
        <v>91</v>
      </c>
      <c r="E385" t="s">
        <v>92</v>
      </c>
      <c r="F385" t="s">
        <v>31</v>
      </c>
      <c r="G385" t="s">
        <v>49</v>
      </c>
      <c r="H385" t="s">
        <v>50</v>
      </c>
      <c r="I385" t="s">
        <v>50</v>
      </c>
      <c r="J385" t="s">
        <v>162</v>
      </c>
      <c r="K385" t="s">
        <v>42</v>
      </c>
      <c r="L385" t="s">
        <v>73</v>
      </c>
      <c r="M385" t="s">
        <v>163</v>
      </c>
      <c r="N385" s="3">
        <v>238.39</v>
      </c>
      <c r="O385">
        <v>4</v>
      </c>
      <c r="P385" s="4">
        <v>0.3</v>
      </c>
      <c r="Q385" s="3">
        <v>2.38</v>
      </c>
      <c r="R385">
        <f t="shared" si="25"/>
        <v>2024</v>
      </c>
      <c r="S385" t="str">
        <f t="shared" si="26"/>
        <v>December</v>
      </c>
      <c r="T385" s="1">
        <f t="shared" si="27"/>
        <v>9.9836402533663333E-3</v>
      </c>
      <c r="U385" t="str">
        <f t="shared" si="28"/>
        <v>Profit</v>
      </c>
      <c r="V385" t="str">
        <f t="shared" si="29"/>
        <v>Small Order</v>
      </c>
    </row>
    <row r="386" spans="1:22" x14ac:dyDescent="0.35">
      <c r="A386" t="s">
        <v>677</v>
      </c>
      <c r="B386" s="2">
        <v>45552</v>
      </c>
      <c r="C386" s="2">
        <v>45555</v>
      </c>
      <c r="D386" t="s">
        <v>344</v>
      </c>
      <c r="E386" t="s">
        <v>345</v>
      </c>
      <c r="F386" t="s">
        <v>31</v>
      </c>
      <c r="G386" t="s">
        <v>21</v>
      </c>
      <c r="H386" t="s">
        <v>22</v>
      </c>
      <c r="I386" t="s">
        <v>23</v>
      </c>
      <c r="J386" t="s">
        <v>104</v>
      </c>
      <c r="K386" t="s">
        <v>42</v>
      </c>
      <c r="L386" t="s">
        <v>73</v>
      </c>
      <c r="M386" t="s">
        <v>105</v>
      </c>
      <c r="N386" s="3">
        <v>1879.11</v>
      </c>
      <c r="O386">
        <v>3</v>
      </c>
      <c r="P386" s="4">
        <v>0.3</v>
      </c>
      <c r="Q386" s="3">
        <v>18.79</v>
      </c>
      <c r="R386">
        <f t="shared" ref="R386:R449" si="30">YEAR(B386)</f>
        <v>2024</v>
      </c>
      <c r="S386" t="str">
        <f t="shared" ref="S386:S449" si="31">TEXT(B386,"mmmm")</f>
        <v>September</v>
      </c>
      <c r="T386" s="1">
        <f t="shared" ref="T386:T449" si="32">Q386/N386</f>
        <v>9.999414616493979E-3</v>
      </c>
      <c r="U386" t="str">
        <f t="shared" ref="U386:U449" si="33">IF(Q386&gt;0,"Profit","Loss")</f>
        <v>Profit</v>
      </c>
      <c r="V386" t="str">
        <f t="shared" ref="V386:V449" si="34">IF(N386&gt;1000,"Large Order","Small Order")</f>
        <v>Large Order</v>
      </c>
    </row>
    <row r="387" spans="1:22" x14ac:dyDescent="0.35">
      <c r="A387" t="s">
        <v>678</v>
      </c>
      <c r="B387" s="2">
        <v>45046</v>
      </c>
      <c r="C387" s="2">
        <v>45051</v>
      </c>
      <c r="D387" t="s">
        <v>536</v>
      </c>
      <c r="E387" t="s">
        <v>537</v>
      </c>
      <c r="F387" t="s">
        <v>48</v>
      </c>
      <c r="G387" t="s">
        <v>49</v>
      </c>
      <c r="H387" t="s">
        <v>50</v>
      </c>
      <c r="I387" t="s">
        <v>50</v>
      </c>
      <c r="J387" t="s">
        <v>32</v>
      </c>
      <c r="K387" t="s">
        <v>33</v>
      </c>
      <c r="L387" t="s">
        <v>34</v>
      </c>
      <c r="M387" t="s">
        <v>35</v>
      </c>
      <c r="N387" s="3">
        <v>87</v>
      </c>
      <c r="O387">
        <v>9</v>
      </c>
      <c r="P387" s="4">
        <v>0.3</v>
      </c>
      <c r="Q387" s="3">
        <v>0.87</v>
      </c>
      <c r="R387">
        <f t="shared" si="30"/>
        <v>2023</v>
      </c>
      <c r="S387" t="str">
        <f t="shared" si="31"/>
        <v>April</v>
      </c>
      <c r="T387" s="1">
        <f t="shared" si="32"/>
        <v>0.01</v>
      </c>
      <c r="U387" t="str">
        <f t="shared" si="33"/>
        <v>Profit</v>
      </c>
      <c r="V387" t="str">
        <f t="shared" si="34"/>
        <v>Small Order</v>
      </c>
    </row>
    <row r="388" spans="1:22" x14ac:dyDescent="0.35">
      <c r="A388" t="s">
        <v>679</v>
      </c>
      <c r="B388" s="2">
        <v>45442</v>
      </c>
      <c r="C388" s="2">
        <v>45443</v>
      </c>
      <c r="D388" t="s">
        <v>205</v>
      </c>
      <c r="E388" t="s">
        <v>206</v>
      </c>
      <c r="F388" t="s">
        <v>48</v>
      </c>
      <c r="G388" t="s">
        <v>21</v>
      </c>
      <c r="H388" t="s">
        <v>22</v>
      </c>
      <c r="I388" t="s">
        <v>23</v>
      </c>
      <c r="J388" t="s">
        <v>126</v>
      </c>
      <c r="K388" t="s">
        <v>25</v>
      </c>
      <c r="L388" t="s">
        <v>26</v>
      </c>
      <c r="M388" t="s">
        <v>127</v>
      </c>
      <c r="N388" s="3">
        <v>1555.78</v>
      </c>
      <c r="O388">
        <v>6</v>
      </c>
      <c r="P388" s="4">
        <v>0.3</v>
      </c>
      <c r="Q388" s="3">
        <v>15.56</v>
      </c>
      <c r="R388">
        <f t="shared" si="30"/>
        <v>2024</v>
      </c>
      <c r="S388" t="str">
        <f t="shared" si="31"/>
        <v>May</v>
      </c>
      <c r="T388" s="1">
        <f t="shared" si="32"/>
        <v>1.0001414081682501E-2</v>
      </c>
      <c r="U388" t="str">
        <f t="shared" si="33"/>
        <v>Profit</v>
      </c>
      <c r="V388" t="str">
        <f t="shared" si="34"/>
        <v>Large Order</v>
      </c>
    </row>
    <row r="389" spans="1:22" x14ac:dyDescent="0.35">
      <c r="A389" t="s">
        <v>680</v>
      </c>
      <c r="B389" s="2">
        <v>45641</v>
      </c>
      <c r="C389" s="2">
        <v>45647</v>
      </c>
      <c r="D389" t="s">
        <v>293</v>
      </c>
      <c r="E389" t="s">
        <v>294</v>
      </c>
      <c r="F389" t="s">
        <v>20</v>
      </c>
      <c r="G389" t="s">
        <v>39</v>
      </c>
      <c r="H389" t="s">
        <v>40</v>
      </c>
      <c r="I389" t="s">
        <v>40</v>
      </c>
      <c r="J389" t="s">
        <v>51</v>
      </c>
      <c r="K389" t="s">
        <v>33</v>
      </c>
      <c r="L389" t="s">
        <v>34</v>
      </c>
      <c r="M389" t="s">
        <v>52</v>
      </c>
      <c r="N389" s="3">
        <v>326.49</v>
      </c>
      <c r="O389">
        <v>4</v>
      </c>
      <c r="P389" s="4">
        <v>0.2</v>
      </c>
      <c r="Q389" s="3">
        <v>29.38</v>
      </c>
      <c r="R389">
        <f t="shared" si="30"/>
        <v>2024</v>
      </c>
      <c r="S389" t="str">
        <f t="shared" si="31"/>
        <v>December</v>
      </c>
      <c r="T389" s="1">
        <f t="shared" si="32"/>
        <v>8.9987442188122144E-2</v>
      </c>
      <c r="U389" t="str">
        <f t="shared" si="33"/>
        <v>Profit</v>
      </c>
      <c r="V389" t="str">
        <f t="shared" si="34"/>
        <v>Small Order</v>
      </c>
    </row>
    <row r="390" spans="1:22" x14ac:dyDescent="0.35">
      <c r="A390" t="s">
        <v>681</v>
      </c>
      <c r="B390" s="2">
        <v>44977</v>
      </c>
      <c r="C390" s="2">
        <v>44978</v>
      </c>
      <c r="D390" t="s">
        <v>102</v>
      </c>
      <c r="E390" t="s">
        <v>103</v>
      </c>
      <c r="F390" t="s">
        <v>20</v>
      </c>
      <c r="G390" t="s">
        <v>21</v>
      </c>
      <c r="H390" t="s">
        <v>22</v>
      </c>
      <c r="I390" t="s">
        <v>23</v>
      </c>
      <c r="J390" t="s">
        <v>41</v>
      </c>
      <c r="K390" t="s">
        <v>42</v>
      </c>
      <c r="L390" t="s">
        <v>43</v>
      </c>
      <c r="M390" t="s">
        <v>44</v>
      </c>
      <c r="N390" s="3">
        <v>326.04000000000002</v>
      </c>
      <c r="O390">
        <v>2</v>
      </c>
      <c r="P390" s="4">
        <v>0.05</v>
      </c>
      <c r="Q390" s="3">
        <v>68.47</v>
      </c>
      <c r="R390">
        <f t="shared" si="30"/>
        <v>2023</v>
      </c>
      <c r="S390" t="str">
        <f t="shared" si="31"/>
        <v>February</v>
      </c>
      <c r="T390" s="1">
        <f t="shared" si="32"/>
        <v>0.21000490737332841</v>
      </c>
      <c r="U390" t="str">
        <f t="shared" si="33"/>
        <v>Profit</v>
      </c>
      <c r="V390" t="str">
        <f t="shared" si="34"/>
        <v>Small Order</v>
      </c>
    </row>
    <row r="391" spans="1:22" x14ac:dyDescent="0.35">
      <c r="A391" t="s">
        <v>682</v>
      </c>
      <c r="B391" s="2">
        <v>45505</v>
      </c>
      <c r="C391" s="2">
        <v>45509</v>
      </c>
      <c r="D391" t="s">
        <v>410</v>
      </c>
      <c r="E391" t="s">
        <v>411</v>
      </c>
      <c r="F391" t="s">
        <v>31</v>
      </c>
      <c r="G391" t="s">
        <v>78</v>
      </c>
      <c r="H391" t="s">
        <v>79</v>
      </c>
      <c r="I391" t="s">
        <v>80</v>
      </c>
      <c r="J391" t="s">
        <v>134</v>
      </c>
      <c r="K391" t="s">
        <v>42</v>
      </c>
      <c r="L391" t="s">
        <v>43</v>
      </c>
      <c r="M391" t="s">
        <v>135</v>
      </c>
      <c r="N391" s="3">
        <v>897.19</v>
      </c>
      <c r="O391">
        <v>7</v>
      </c>
      <c r="P391" s="4">
        <v>0</v>
      </c>
      <c r="Q391" s="3">
        <v>224.3</v>
      </c>
      <c r="R391">
        <f t="shared" si="30"/>
        <v>2024</v>
      </c>
      <c r="S391" t="str">
        <f t="shared" si="31"/>
        <v>August</v>
      </c>
      <c r="T391" s="1">
        <f t="shared" si="32"/>
        <v>0.25000278647778063</v>
      </c>
      <c r="U391" t="str">
        <f t="shared" si="33"/>
        <v>Profit</v>
      </c>
      <c r="V391" t="str">
        <f t="shared" si="34"/>
        <v>Small Order</v>
      </c>
    </row>
    <row r="392" spans="1:22" x14ac:dyDescent="0.35">
      <c r="A392" t="s">
        <v>683</v>
      </c>
      <c r="B392" s="2">
        <v>45411</v>
      </c>
      <c r="C392" s="2">
        <v>45418</v>
      </c>
      <c r="D392" t="s">
        <v>76</v>
      </c>
      <c r="E392" t="s">
        <v>77</v>
      </c>
      <c r="F392" t="s">
        <v>48</v>
      </c>
      <c r="G392" t="s">
        <v>39</v>
      </c>
      <c r="H392" t="s">
        <v>40</v>
      </c>
      <c r="I392" t="s">
        <v>40</v>
      </c>
      <c r="J392" t="s">
        <v>87</v>
      </c>
      <c r="K392" t="s">
        <v>33</v>
      </c>
      <c r="L392" t="s">
        <v>88</v>
      </c>
      <c r="M392" t="s">
        <v>89</v>
      </c>
      <c r="N392" s="3">
        <v>164.13</v>
      </c>
      <c r="O392">
        <v>10</v>
      </c>
      <c r="P392" s="4">
        <v>0.05</v>
      </c>
      <c r="Q392" s="3">
        <v>34.47</v>
      </c>
      <c r="R392">
        <f t="shared" si="30"/>
        <v>2024</v>
      </c>
      <c r="S392" t="str">
        <f t="shared" si="31"/>
        <v>April</v>
      </c>
      <c r="T392" s="1">
        <f t="shared" si="32"/>
        <v>0.21001645037470298</v>
      </c>
      <c r="U392" t="str">
        <f t="shared" si="33"/>
        <v>Profit</v>
      </c>
      <c r="V392" t="str">
        <f t="shared" si="34"/>
        <v>Small Order</v>
      </c>
    </row>
    <row r="393" spans="1:22" x14ac:dyDescent="0.35">
      <c r="A393" t="s">
        <v>684</v>
      </c>
      <c r="B393" s="2">
        <v>44962</v>
      </c>
      <c r="C393" s="2">
        <v>44969</v>
      </c>
      <c r="D393" t="s">
        <v>358</v>
      </c>
      <c r="E393" t="s">
        <v>359</v>
      </c>
      <c r="F393" t="s">
        <v>31</v>
      </c>
      <c r="G393" t="s">
        <v>49</v>
      </c>
      <c r="H393" t="s">
        <v>50</v>
      </c>
      <c r="I393" t="s">
        <v>50</v>
      </c>
      <c r="J393" t="s">
        <v>84</v>
      </c>
      <c r="K393" t="s">
        <v>33</v>
      </c>
      <c r="L393" t="s">
        <v>34</v>
      </c>
      <c r="M393" t="s">
        <v>85</v>
      </c>
      <c r="N393" s="3">
        <v>1092.69</v>
      </c>
      <c r="O393">
        <v>5</v>
      </c>
      <c r="P393" s="4">
        <v>0</v>
      </c>
      <c r="Q393" s="3">
        <v>273.17</v>
      </c>
      <c r="R393">
        <f t="shared" si="30"/>
        <v>2023</v>
      </c>
      <c r="S393" t="str">
        <f t="shared" si="31"/>
        <v>February</v>
      </c>
      <c r="T393" s="1">
        <f t="shared" si="32"/>
        <v>0.2499977120683817</v>
      </c>
      <c r="U393" t="str">
        <f t="shared" si="33"/>
        <v>Profit</v>
      </c>
      <c r="V393" t="str">
        <f t="shared" si="34"/>
        <v>Large Order</v>
      </c>
    </row>
    <row r="394" spans="1:22" x14ac:dyDescent="0.35">
      <c r="A394" t="s">
        <v>685</v>
      </c>
      <c r="B394" s="2">
        <v>45607</v>
      </c>
      <c r="C394" s="2">
        <v>45609</v>
      </c>
      <c r="D394" t="s">
        <v>562</v>
      </c>
      <c r="E394" t="s">
        <v>563</v>
      </c>
      <c r="F394" t="s">
        <v>31</v>
      </c>
      <c r="G394" t="s">
        <v>78</v>
      </c>
      <c r="H394" t="s">
        <v>79</v>
      </c>
      <c r="I394" t="s">
        <v>80</v>
      </c>
      <c r="J394" t="s">
        <v>112</v>
      </c>
      <c r="K394" t="s">
        <v>25</v>
      </c>
      <c r="L394" t="s">
        <v>26</v>
      </c>
      <c r="M394" t="s">
        <v>113</v>
      </c>
      <c r="N394" s="3">
        <v>892.72</v>
      </c>
      <c r="O394">
        <v>7</v>
      </c>
      <c r="P394" s="4">
        <v>0.3</v>
      </c>
      <c r="Q394" s="3">
        <v>8.93</v>
      </c>
      <c r="R394">
        <f t="shared" si="30"/>
        <v>2024</v>
      </c>
      <c r="S394" t="str">
        <f t="shared" si="31"/>
        <v>November</v>
      </c>
      <c r="T394" s="1">
        <f t="shared" si="32"/>
        <v>1.0003136481763599E-2</v>
      </c>
      <c r="U394" t="str">
        <f t="shared" si="33"/>
        <v>Profit</v>
      </c>
      <c r="V394" t="str">
        <f t="shared" si="34"/>
        <v>Small Order</v>
      </c>
    </row>
    <row r="395" spans="1:22" x14ac:dyDescent="0.35">
      <c r="A395" t="s">
        <v>686</v>
      </c>
      <c r="B395" s="2">
        <v>44975</v>
      </c>
      <c r="C395" s="2">
        <v>44982</v>
      </c>
      <c r="D395" t="s">
        <v>259</v>
      </c>
      <c r="E395" t="s">
        <v>260</v>
      </c>
      <c r="F395" t="s">
        <v>20</v>
      </c>
      <c r="G395" t="s">
        <v>39</v>
      </c>
      <c r="H395" t="s">
        <v>40</v>
      </c>
      <c r="I395" t="s">
        <v>40</v>
      </c>
      <c r="J395" t="s">
        <v>93</v>
      </c>
      <c r="K395" t="s">
        <v>33</v>
      </c>
      <c r="L395" t="s">
        <v>88</v>
      </c>
      <c r="M395" t="s">
        <v>94</v>
      </c>
      <c r="N395" s="3">
        <v>1971.61</v>
      </c>
      <c r="O395">
        <v>8</v>
      </c>
      <c r="P395" s="4">
        <v>0.05</v>
      </c>
      <c r="Q395" s="3">
        <v>414.04</v>
      </c>
      <c r="R395">
        <f t="shared" si="30"/>
        <v>2023</v>
      </c>
      <c r="S395" t="str">
        <f t="shared" si="31"/>
        <v>February</v>
      </c>
      <c r="T395" s="1">
        <f t="shared" si="32"/>
        <v>0.21000096367942953</v>
      </c>
      <c r="U395" t="str">
        <f t="shared" si="33"/>
        <v>Profit</v>
      </c>
      <c r="V395" t="str">
        <f t="shared" si="34"/>
        <v>Large Order</v>
      </c>
    </row>
    <row r="396" spans="1:22" x14ac:dyDescent="0.35">
      <c r="A396" t="s">
        <v>687</v>
      </c>
      <c r="B396" s="2">
        <v>45602</v>
      </c>
      <c r="C396" s="2">
        <v>45608</v>
      </c>
      <c r="D396" t="s">
        <v>107</v>
      </c>
      <c r="E396" t="s">
        <v>108</v>
      </c>
      <c r="F396" t="s">
        <v>48</v>
      </c>
      <c r="G396" t="s">
        <v>39</v>
      </c>
      <c r="H396" t="s">
        <v>40</v>
      </c>
      <c r="I396" t="s">
        <v>40</v>
      </c>
      <c r="J396" t="s">
        <v>157</v>
      </c>
      <c r="K396" t="s">
        <v>42</v>
      </c>
      <c r="L396" t="s">
        <v>73</v>
      </c>
      <c r="M396" t="s">
        <v>158</v>
      </c>
      <c r="N396" s="3">
        <v>736.35</v>
      </c>
      <c r="O396">
        <v>8</v>
      </c>
      <c r="P396" s="4">
        <v>0</v>
      </c>
      <c r="Q396" s="3">
        <v>184.09</v>
      </c>
      <c r="R396">
        <f t="shared" si="30"/>
        <v>2024</v>
      </c>
      <c r="S396" t="str">
        <f t="shared" si="31"/>
        <v>November</v>
      </c>
      <c r="T396" s="1">
        <f t="shared" si="32"/>
        <v>0.25000339512460107</v>
      </c>
      <c r="U396" t="str">
        <f t="shared" si="33"/>
        <v>Profit</v>
      </c>
      <c r="V396" t="str">
        <f t="shared" si="34"/>
        <v>Small Order</v>
      </c>
    </row>
    <row r="397" spans="1:22" x14ac:dyDescent="0.35">
      <c r="A397" t="s">
        <v>688</v>
      </c>
      <c r="B397" s="2">
        <v>44948</v>
      </c>
      <c r="C397" s="2">
        <v>44949</v>
      </c>
      <c r="D397" t="s">
        <v>456</v>
      </c>
      <c r="E397" t="s">
        <v>457</v>
      </c>
      <c r="F397" t="s">
        <v>20</v>
      </c>
      <c r="G397" t="s">
        <v>39</v>
      </c>
      <c r="H397" t="s">
        <v>40</v>
      </c>
      <c r="I397" t="s">
        <v>40</v>
      </c>
      <c r="J397" t="s">
        <v>207</v>
      </c>
      <c r="K397" t="s">
        <v>25</v>
      </c>
      <c r="L397" t="s">
        <v>26</v>
      </c>
      <c r="M397" t="s">
        <v>208</v>
      </c>
      <c r="N397" s="3">
        <v>514.54999999999995</v>
      </c>
      <c r="O397">
        <v>6</v>
      </c>
      <c r="P397" s="4">
        <v>0.3</v>
      </c>
      <c r="Q397" s="3">
        <v>5.15</v>
      </c>
      <c r="R397">
        <f t="shared" si="30"/>
        <v>2023</v>
      </c>
      <c r="S397" t="str">
        <f t="shared" si="31"/>
        <v>January</v>
      </c>
      <c r="T397" s="1">
        <f t="shared" si="32"/>
        <v>1.0008745505781753E-2</v>
      </c>
      <c r="U397" t="str">
        <f t="shared" si="33"/>
        <v>Profit</v>
      </c>
      <c r="V397" t="str">
        <f t="shared" si="34"/>
        <v>Small Order</v>
      </c>
    </row>
    <row r="398" spans="1:22" x14ac:dyDescent="0.35">
      <c r="A398" t="s">
        <v>689</v>
      </c>
      <c r="B398" s="2">
        <v>45294</v>
      </c>
      <c r="C398" s="2">
        <v>45297</v>
      </c>
      <c r="D398" t="s">
        <v>293</v>
      </c>
      <c r="E398" t="s">
        <v>294</v>
      </c>
      <c r="F398" t="s">
        <v>20</v>
      </c>
      <c r="G398" t="s">
        <v>78</v>
      </c>
      <c r="H398" t="s">
        <v>79</v>
      </c>
      <c r="I398" t="s">
        <v>80</v>
      </c>
      <c r="J398" t="s">
        <v>320</v>
      </c>
      <c r="K398" t="s">
        <v>25</v>
      </c>
      <c r="L398" t="s">
        <v>171</v>
      </c>
      <c r="M398" t="s">
        <v>321</v>
      </c>
      <c r="N398" s="3">
        <v>964.41</v>
      </c>
      <c r="O398">
        <v>2</v>
      </c>
      <c r="P398" s="4">
        <v>0</v>
      </c>
      <c r="Q398" s="3">
        <v>241.1</v>
      </c>
      <c r="R398">
        <f t="shared" si="30"/>
        <v>2024</v>
      </c>
      <c r="S398" t="str">
        <f t="shared" si="31"/>
        <v>January</v>
      </c>
      <c r="T398" s="1">
        <f t="shared" si="32"/>
        <v>0.24999740774152074</v>
      </c>
      <c r="U398" t="str">
        <f t="shared" si="33"/>
        <v>Profit</v>
      </c>
      <c r="V398" t="str">
        <f t="shared" si="34"/>
        <v>Small Order</v>
      </c>
    </row>
    <row r="399" spans="1:22" x14ac:dyDescent="0.35">
      <c r="A399" t="s">
        <v>690</v>
      </c>
      <c r="B399" s="2">
        <v>45010</v>
      </c>
      <c r="C399" s="2">
        <v>45013</v>
      </c>
      <c r="D399" t="s">
        <v>293</v>
      </c>
      <c r="E399" t="s">
        <v>294</v>
      </c>
      <c r="F399" t="s">
        <v>20</v>
      </c>
      <c r="G399" t="s">
        <v>49</v>
      </c>
      <c r="H399" t="s">
        <v>50</v>
      </c>
      <c r="I399" t="s">
        <v>50</v>
      </c>
      <c r="J399" t="s">
        <v>157</v>
      </c>
      <c r="K399" t="s">
        <v>42</v>
      </c>
      <c r="L399" t="s">
        <v>73</v>
      </c>
      <c r="M399" t="s">
        <v>158</v>
      </c>
      <c r="N399" s="3">
        <v>191.73</v>
      </c>
      <c r="O399">
        <v>9</v>
      </c>
      <c r="P399" s="4">
        <v>0.3</v>
      </c>
      <c r="Q399" s="3">
        <v>1.92</v>
      </c>
      <c r="R399">
        <f t="shared" si="30"/>
        <v>2023</v>
      </c>
      <c r="S399" t="str">
        <f t="shared" si="31"/>
        <v>March</v>
      </c>
      <c r="T399" s="1">
        <f t="shared" si="32"/>
        <v>1.0014082303238929E-2</v>
      </c>
      <c r="U399" t="str">
        <f t="shared" si="33"/>
        <v>Profit</v>
      </c>
      <c r="V399" t="str">
        <f t="shared" si="34"/>
        <v>Small Order</v>
      </c>
    </row>
    <row r="400" spans="1:22" x14ac:dyDescent="0.35">
      <c r="A400" t="s">
        <v>691</v>
      </c>
      <c r="B400" s="2">
        <v>45014</v>
      </c>
      <c r="C400" s="2">
        <v>45016</v>
      </c>
      <c r="D400" t="s">
        <v>281</v>
      </c>
      <c r="E400" t="s">
        <v>282</v>
      </c>
      <c r="F400" t="s">
        <v>20</v>
      </c>
      <c r="G400" t="s">
        <v>21</v>
      </c>
      <c r="H400" t="s">
        <v>22</v>
      </c>
      <c r="I400" t="s">
        <v>23</v>
      </c>
      <c r="J400" t="s">
        <v>32</v>
      </c>
      <c r="K400" t="s">
        <v>33</v>
      </c>
      <c r="L400" t="s">
        <v>34</v>
      </c>
      <c r="M400" t="s">
        <v>35</v>
      </c>
      <c r="N400" s="3">
        <v>673.77</v>
      </c>
      <c r="O400">
        <v>10</v>
      </c>
      <c r="P400" s="4">
        <v>0.3</v>
      </c>
      <c r="Q400" s="3">
        <v>6.74</v>
      </c>
      <c r="R400">
        <f t="shared" si="30"/>
        <v>2023</v>
      </c>
      <c r="S400" t="str">
        <f t="shared" si="31"/>
        <v>March</v>
      </c>
      <c r="T400" s="1">
        <f t="shared" si="32"/>
        <v>1.0003413627795835E-2</v>
      </c>
      <c r="U400" t="str">
        <f t="shared" si="33"/>
        <v>Profit</v>
      </c>
      <c r="V400" t="str">
        <f t="shared" si="34"/>
        <v>Small Order</v>
      </c>
    </row>
    <row r="401" spans="1:22" x14ac:dyDescent="0.35">
      <c r="A401" t="s">
        <v>692</v>
      </c>
      <c r="B401" s="2">
        <v>45523</v>
      </c>
      <c r="C401" s="2">
        <v>45526</v>
      </c>
      <c r="D401" t="s">
        <v>195</v>
      </c>
      <c r="E401" t="s">
        <v>196</v>
      </c>
      <c r="F401" t="s">
        <v>31</v>
      </c>
      <c r="G401" t="s">
        <v>78</v>
      </c>
      <c r="H401" t="s">
        <v>79</v>
      </c>
      <c r="I401" t="s">
        <v>80</v>
      </c>
      <c r="J401" t="s">
        <v>157</v>
      </c>
      <c r="K401" t="s">
        <v>42</v>
      </c>
      <c r="L401" t="s">
        <v>73</v>
      </c>
      <c r="M401" t="s">
        <v>158</v>
      </c>
      <c r="N401" s="3">
        <v>1013.99</v>
      </c>
      <c r="O401">
        <v>6</v>
      </c>
      <c r="P401" s="4">
        <v>0.3</v>
      </c>
      <c r="Q401" s="3">
        <v>10.14</v>
      </c>
      <c r="R401">
        <f t="shared" si="30"/>
        <v>2024</v>
      </c>
      <c r="S401" t="str">
        <f t="shared" si="31"/>
        <v>August</v>
      </c>
      <c r="T401" s="1">
        <f t="shared" si="32"/>
        <v>1.0000098620301975E-2</v>
      </c>
      <c r="U401" t="str">
        <f t="shared" si="33"/>
        <v>Profit</v>
      </c>
      <c r="V401" t="str">
        <f t="shared" si="34"/>
        <v>Large Order</v>
      </c>
    </row>
    <row r="402" spans="1:22" x14ac:dyDescent="0.35">
      <c r="A402" t="s">
        <v>693</v>
      </c>
      <c r="B402" s="2">
        <v>45444</v>
      </c>
      <c r="C402" s="2">
        <v>45451</v>
      </c>
      <c r="D402" t="s">
        <v>217</v>
      </c>
      <c r="E402" t="s">
        <v>218</v>
      </c>
      <c r="F402" t="s">
        <v>48</v>
      </c>
      <c r="G402" t="s">
        <v>21</v>
      </c>
      <c r="H402" t="s">
        <v>22</v>
      </c>
      <c r="I402" t="s">
        <v>23</v>
      </c>
      <c r="J402" t="s">
        <v>67</v>
      </c>
      <c r="K402" t="s">
        <v>42</v>
      </c>
      <c r="L402" t="s">
        <v>43</v>
      </c>
      <c r="M402" t="s">
        <v>68</v>
      </c>
      <c r="N402" s="3">
        <v>1073</v>
      </c>
      <c r="O402">
        <v>8</v>
      </c>
      <c r="P402" s="4">
        <v>0.1</v>
      </c>
      <c r="Q402" s="3">
        <v>182.41</v>
      </c>
      <c r="R402">
        <f t="shared" si="30"/>
        <v>2024</v>
      </c>
      <c r="S402" t="str">
        <f t="shared" si="31"/>
        <v>June</v>
      </c>
      <c r="T402" s="1">
        <f t="shared" si="32"/>
        <v>0.16999999999999998</v>
      </c>
      <c r="U402" t="str">
        <f t="shared" si="33"/>
        <v>Profit</v>
      </c>
      <c r="V402" t="str">
        <f t="shared" si="34"/>
        <v>Large Order</v>
      </c>
    </row>
    <row r="403" spans="1:22" x14ac:dyDescent="0.35">
      <c r="A403" t="s">
        <v>694</v>
      </c>
      <c r="B403" s="2">
        <v>44996</v>
      </c>
      <c r="C403" s="2">
        <v>45002</v>
      </c>
      <c r="D403" t="s">
        <v>96</v>
      </c>
      <c r="E403" t="s">
        <v>97</v>
      </c>
      <c r="F403" t="s">
        <v>20</v>
      </c>
      <c r="G403" t="s">
        <v>78</v>
      </c>
      <c r="H403" t="s">
        <v>79</v>
      </c>
      <c r="I403" t="s">
        <v>80</v>
      </c>
      <c r="J403" t="s">
        <v>112</v>
      </c>
      <c r="K403" t="s">
        <v>25</v>
      </c>
      <c r="L403" t="s">
        <v>26</v>
      </c>
      <c r="M403" t="s">
        <v>113</v>
      </c>
      <c r="N403" s="3">
        <v>1827.64</v>
      </c>
      <c r="O403">
        <v>3</v>
      </c>
      <c r="P403" s="4">
        <v>0.3</v>
      </c>
      <c r="Q403" s="3">
        <v>18.28</v>
      </c>
      <c r="R403">
        <f t="shared" si="30"/>
        <v>2023</v>
      </c>
      <c r="S403" t="str">
        <f t="shared" si="31"/>
        <v>March</v>
      </c>
      <c r="T403" s="1">
        <f t="shared" si="32"/>
        <v>1.000196975334311E-2</v>
      </c>
      <c r="U403" t="str">
        <f t="shared" si="33"/>
        <v>Profit</v>
      </c>
      <c r="V403" t="str">
        <f t="shared" si="34"/>
        <v>Large Order</v>
      </c>
    </row>
    <row r="404" spans="1:22" x14ac:dyDescent="0.35">
      <c r="A404" t="s">
        <v>695</v>
      </c>
      <c r="B404" s="2">
        <v>44972</v>
      </c>
      <c r="C404" s="2">
        <v>44979</v>
      </c>
      <c r="D404" t="s">
        <v>288</v>
      </c>
      <c r="E404" t="s">
        <v>289</v>
      </c>
      <c r="F404" t="s">
        <v>31</v>
      </c>
      <c r="G404" t="s">
        <v>39</v>
      </c>
      <c r="H404" t="s">
        <v>40</v>
      </c>
      <c r="I404" t="s">
        <v>40</v>
      </c>
      <c r="J404" t="s">
        <v>120</v>
      </c>
      <c r="K404" t="s">
        <v>42</v>
      </c>
      <c r="L404" t="s">
        <v>43</v>
      </c>
      <c r="M404" t="s">
        <v>121</v>
      </c>
      <c r="N404" s="3">
        <v>1547.77</v>
      </c>
      <c r="O404">
        <v>3</v>
      </c>
      <c r="P404" s="4">
        <v>0.1</v>
      </c>
      <c r="Q404" s="3">
        <v>263.12</v>
      </c>
      <c r="R404">
        <f t="shared" si="30"/>
        <v>2023</v>
      </c>
      <c r="S404" t="str">
        <f t="shared" si="31"/>
        <v>February</v>
      </c>
      <c r="T404" s="1">
        <f t="shared" si="32"/>
        <v>0.16999941851825531</v>
      </c>
      <c r="U404" t="str">
        <f t="shared" si="33"/>
        <v>Profit</v>
      </c>
      <c r="V404" t="str">
        <f t="shared" si="34"/>
        <v>Large Order</v>
      </c>
    </row>
    <row r="405" spans="1:22" x14ac:dyDescent="0.35">
      <c r="A405" t="s">
        <v>696</v>
      </c>
      <c r="B405" s="2">
        <v>45049</v>
      </c>
      <c r="C405" s="2">
        <v>45056</v>
      </c>
      <c r="D405" t="s">
        <v>587</v>
      </c>
      <c r="E405" t="s">
        <v>588</v>
      </c>
      <c r="F405" t="s">
        <v>31</v>
      </c>
      <c r="G405" t="s">
        <v>78</v>
      </c>
      <c r="H405" t="s">
        <v>79</v>
      </c>
      <c r="I405" t="s">
        <v>80</v>
      </c>
      <c r="J405" t="s">
        <v>179</v>
      </c>
      <c r="K405" t="s">
        <v>33</v>
      </c>
      <c r="L405" t="s">
        <v>88</v>
      </c>
      <c r="M405" t="s">
        <v>180</v>
      </c>
      <c r="N405" s="3">
        <v>1121.4000000000001</v>
      </c>
      <c r="O405">
        <v>10</v>
      </c>
      <c r="P405" s="4">
        <v>0.3</v>
      </c>
      <c r="Q405" s="3">
        <v>11.21</v>
      </c>
      <c r="R405">
        <f t="shared" si="30"/>
        <v>2023</v>
      </c>
      <c r="S405" t="str">
        <f t="shared" si="31"/>
        <v>May</v>
      </c>
      <c r="T405" s="1">
        <f t="shared" si="32"/>
        <v>9.9964330301408957E-3</v>
      </c>
      <c r="U405" t="str">
        <f t="shared" si="33"/>
        <v>Profit</v>
      </c>
      <c r="V405" t="str">
        <f t="shared" si="34"/>
        <v>Large Order</v>
      </c>
    </row>
    <row r="406" spans="1:22" x14ac:dyDescent="0.35">
      <c r="A406" t="s">
        <v>697</v>
      </c>
      <c r="B406" s="2">
        <v>45043</v>
      </c>
      <c r="C406" s="2">
        <v>45048</v>
      </c>
      <c r="D406" t="s">
        <v>29</v>
      </c>
      <c r="E406" t="s">
        <v>30</v>
      </c>
      <c r="F406" t="s">
        <v>31</v>
      </c>
      <c r="G406" t="s">
        <v>49</v>
      </c>
      <c r="H406" t="s">
        <v>50</v>
      </c>
      <c r="I406" t="s">
        <v>50</v>
      </c>
      <c r="J406" t="s">
        <v>24</v>
      </c>
      <c r="K406" t="s">
        <v>25</v>
      </c>
      <c r="L406" t="s">
        <v>26</v>
      </c>
      <c r="M406" t="s">
        <v>27</v>
      </c>
      <c r="N406" s="3">
        <v>1363.22</v>
      </c>
      <c r="O406">
        <v>6</v>
      </c>
      <c r="P406" s="4">
        <v>0.1</v>
      </c>
      <c r="Q406" s="3">
        <v>231.75</v>
      </c>
      <c r="R406">
        <f t="shared" si="30"/>
        <v>2023</v>
      </c>
      <c r="S406" t="str">
        <f t="shared" si="31"/>
        <v>April</v>
      </c>
      <c r="T406" s="1">
        <f t="shared" si="32"/>
        <v>0.17000190724901337</v>
      </c>
      <c r="U406" t="str">
        <f t="shared" si="33"/>
        <v>Profit</v>
      </c>
      <c r="V406" t="str">
        <f t="shared" si="34"/>
        <v>Large Order</v>
      </c>
    </row>
    <row r="407" spans="1:22" x14ac:dyDescent="0.35">
      <c r="A407" t="s">
        <v>698</v>
      </c>
      <c r="B407" s="2">
        <v>45170</v>
      </c>
      <c r="C407" s="2">
        <v>45172</v>
      </c>
      <c r="D407" t="s">
        <v>305</v>
      </c>
      <c r="E407" t="s">
        <v>306</v>
      </c>
      <c r="F407" t="s">
        <v>31</v>
      </c>
      <c r="G407" t="s">
        <v>21</v>
      </c>
      <c r="H407" t="s">
        <v>22</v>
      </c>
      <c r="I407" t="s">
        <v>23</v>
      </c>
      <c r="J407" t="s">
        <v>84</v>
      </c>
      <c r="K407" t="s">
        <v>33</v>
      </c>
      <c r="L407" t="s">
        <v>34</v>
      </c>
      <c r="M407" t="s">
        <v>85</v>
      </c>
      <c r="N407" s="3">
        <v>1351.2</v>
      </c>
      <c r="O407">
        <v>1</v>
      </c>
      <c r="P407" s="4">
        <v>0.2</v>
      </c>
      <c r="Q407" s="3">
        <v>121.61</v>
      </c>
      <c r="R407">
        <f t="shared" si="30"/>
        <v>2023</v>
      </c>
      <c r="S407" t="str">
        <f t="shared" si="31"/>
        <v>September</v>
      </c>
      <c r="T407" s="1">
        <f t="shared" si="32"/>
        <v>9.0001480165778566E-2</v>
      </c>
      <c r="U407" t="str">
        <f t="shared" si="33"/>
        <v>Profit</v>
      </c>
      <c r="V407" t="str">
        <f t="shared" si="34"/>
        <v>Large Order</v>
      </c>
    </row>
    <row r="408" spans="1:22" x14ac:dyDescent="0.35">
      <c r="A408" t="s">
        <v>699</v>
      </c>
      <c r="B408" s="2">
        <v>45023</v>
      </c>
      <c r="C408" s="2">
        <v>45027</v>
      </c>
      <c r="D408" t="s">
        <v>309</v>
      </c>
      <c r="E408" t="s">
        <v>310</v>
      </c>
      <c r="F408" t="s">
        <v>20</v>
      </c>
      <c r="G408" t="s">
        <v>78</v>
      </c>
      <c r="H408" t="s">
        <v>79</v>
      </c>
      <c r="I408" t="s">
        <v>80</v>
      </c>
      <c r="J408" t="s">
        <v>157</v>
      </c>
      <c r="K408" t="s">
        <v>42</v>
      </c>
      <c r="L408" t="s">
        <v>73</v>
      </c>
      <c r="M408" t="s">
        <v>158</v>
      </c>
      <c r="N408" s="3">
        <v>307.42</v>
      </c>
      <c r="O408">
        <v>7</v>
      </c>
      <c r="P408" s="4">
        <v>0.2</v>
      </c>
      <c r="Q408" s="3">
        <v>27.67</v>
      </c>
      <c r="R408">
        <f t="shared" si="30"/>
        <v>2023</v>
      </c>
      <c r="S408" t="str">
        <f t="shared" si="31"/>
        <v>April</v>
      </c>
      <c r="T408" s="1">
        <f t="shared" si="32"/>
        <v>9.0007156333355015E-2</v>
      </c>
      <c r="U408" t="str">
        <f t="shared" si="33"/>
        <v>Profit</v>
      </c>
      <c r="V408" t="str">
        <f t="shared" si="34"/>
        <v>Small Order</v>
      </c>
    </row>
    <row r="409" spans="1:22" x14ac:dyDescent="0.35">
      <c r="A409" t="s">
        <v>700</v>
      </c>
      <c r="B409" s="2">
        <v>45141</v>
      </c>
      <c r="C409" s="2">
        <v>45145</v>
      </c>
      <c r="D409" t="s">
        <v>281</v>
      </c>
      <c r="E409" t="s">
        <v>282</v>
      </c>
      <c r="F409" t="s">
        <v>20</v>
      </c>
      <c r="G409" t="s">
        <v>78</v>
      </c>
      <c r="H409" t="s">
        <v>79</v>
      </c>
      <c r="I409" t="s">
        <v>80</v>
      </c>
      <c r="J409" t="s">
        <v>302</v>
      </c>
      <c r="K409" t="s">
        <v>33</v>
      </c>
      <c r="L409" t="s">
        <v>34</v>
      </c>
      <c r="M409" t="s">
        <v>303</v>
      </c>
      <c r="N409" s="3">
        <v>606.47</v>
      </c>
      <c r="O409">
        <v>2</v>
      </c>
      <c r="P409" s="4">
        <v>0.05</v>
      </c>
      <c r="Q409" s="3">
        <v>127.36</v>
      </c>
      <c r="R409">
        <f t="shared" si="30"/>
        <v>2023</v>
      </c>
      <c r="S409" t="str">
        <f t="shared" si="31"/>
        <v>August</v>
      </c>
      <c r="T409" s="1">
        <f t="shared" si="32"/>
        <v>0.21000214355203059</v>
      </c>
      <c r="U409" t="str">
        <f t="shared" si="33"/>
        <v>Profit</v>
      </c>
      <c r="V409" t="str">
        <f t="shared" si="34"/>
        <v>Small Order</v>
      </c>
    </row>
    <row r="410" spans="1:22" x14ac:dyDescent="0.35">
      <c r="A410" t="s">
        <v>701</v>
      </c>
      <c r="B410" s="2">
        <v>45411</v>
      </c>
      <c r="C410" s="2">
        <v>45414</v>
      </c>
      <c r="D410" t="s">
        <v>160</v>
      </c>
      <c r="E410" t="s">
        <v>161</v>
      </c>
      <c r="F410" t="s">
        <v>20</v>
      </c>
      <c r="G410" t="s">
        <v>49</v>
      </c>
      <c r="H410" t="s">
        <v>50</v>
      </c>
      <c r="I410" t="s">
        <v>50</v>
      </c>
      <c r="J410" t="s">
        <v>84</v>
      </c>
      <c r="K410" t="s">
        <v>33</v>
      </c>
      <c r="L410" t="s">
        <v>34</v>
      </c>
      <c r="M410" t="s">
        <v>85</v>
      </c>
      <c r="N410" s="3">
        <v>894.95</v>
      </c>
      <c r="O410">
        <v>6</v>
      </c>
      <c r="P410" s="4">
        <v>0</v>
      </c>
      <c r="Q410" s="3">
        <v>223.74</v>
      </c>
      <c r="R410">
        <f t="shared" si="30"/>
        <v>2024</v>
      </c>
      <c r="S410" t="str">
        <f t="shared" si="31"/>
        <v>April</v>
      </c>
      <c r="T410" s="1">
        <f t="shared" si="32"/>
        <v>0.25000279345214815</v>
      </c>
      <c r="U410" t="str">
        <f t="shared" si="33"/>
        <v>Profit</v>
      </c>
      <c r="V410" t="str">
        <f t="shared" si="34"/>
        <v>Small Order</v>
      </c>
    </row>
    <row r="411" spans="1:22" x14ac:dyDescent="0.35">
      <c r="A411" t="s">
        <v>702</v>
      </c>
      <c r="B411" s="2">
        <v>45030</v>
      </c>
      <c r="C411" s="2">
        <v>45037</v>
      </c>
      <c r="D411" t="s">
        <v>305</v>
      </c>
      <c r="E411" t="s">
        <v>306</v>
      </c>
      <c r="F411" t="s">
        <v>31</v>
      </c>
      <c r="G411" t="s">
        <v>39</v>
      </c>
      <c r="H411" t="s">
        <v>40</v>
      </c>
      <c r="I411" t="s">
        <v>40</v>
      </c>
      <c r="J411" t="s">
        <v>176</v>
      </c>
      <c r="K411" t="s">
        <v>25</v>
      </c>
      <c r="L411" t="s">
        <v>171</v>
      </c>
      <c r="M411" t="s">
        <v>177</v>
      </c>
      <c r="N411" s="3">
        <v>606.61</v>
      </c>
      <c r="O411">
        <v>7</v>
      </c>
      <c r="P411" s="4">
        <v>0.1</v>
      </c>
      <c r="Q411" s="3">
        <v>103.12</v>
      </c>
      <c r="R411">
        <f t="shared" si="30"/>
        <v>2023</v>
      </c>
      <c r="S411" t="str">
        <f t="shared" si="31"/>
        <v>April</v>
      </c>
      <c r="T411" s="1">
        <f t="shared" si="32"/>
        <v>0.16999390052917032</v>
      </c>
      <c r="U411" t="str">
        <f t="shared" si="33"/>
        <v>Profit</v>
      </c>
      <c r="V411" t="str">
        <f t="shared" si="34"/>
        <v>Small Order</v>
      </c>
    </row>
    <row r="412" spans="1:22" x14ac:dyDescent="0.35">
      <c r="A412" t="s">
        <v>703</v>
      </c>
      <c r="B412" s="2">
        <v>45332</v>
      </c>
      <c r="C412" s="2">
        <v>45339</v>
      </c>
      <c r="D412" t="s">
        <v>115</v>
      </c>
      <c r="E412" t="s">
        <v>116</v>
      </c>
      <c r="F412" t="s">
        <v>20</v>
      </c>
      <c r="G412" t="s">
        <v>49</v>
      </c>
      <c r="H412" t="s">
        <v>50</v>
      </c>
      <c r="I412" t="s">
        <v>50</v>
      </c>
      <c r="J412" t="s">
        <v>320</v>
      </c>
      <c r="K412" t="s">
        <v>25</v>
      </c>
      <c r="L412" t="s">
        <v>171</v>
      </c>
      <c r="M412" t="s">
        <v>321</v>
      </c>
      <c r="N412" s="3">
        <v>629.96</v>
      </c>
      <c r="O412">
        <v>7</v>
      </c>
      <c r="P412" s="4">
        <v>0.05</v>
      </c>
      <c r="Q412" s="3">
        <v>132.29</v>
      </c>
      <c r="R412">
        <f t="shared" si="30"/>
        <v>2024</v>
      </c>
      <c r="S412" t="str">
        <f t="shared" si="31"/>
        <v>February</v>
      </c>
      <c r="T412" s="1">
        <f t="shared" si="32"/>
        <v>0.20999746015620036</v>
      </c>
      <c r="U412" t="str">
        <f t="shared" si="33"/>
        <v>Profit</v>
      </c>
      <c r="V412" t="str">
        <f t="shared" si="34"/>
        <v>Small Order</v>
      </c>
    </row>
    <row r="413" spans="1:22" x14ac:dyDescent="0.35">
      <c r="A413" t="s">
        <v>704</v>
      </c>
      <c r="B413" s="2">
        <v>45300</v>
      </c>
      <c r="C413" s="2">
        <v>45301</v>
      </c>
      <c r="D413" t="s">
        <v>185</v>
      </c>
      <c r="E413" t="s">
        <v>186</v>
      </c>
      <c r="F413" t="s">
        <v>31</v>
      </c>
      <c r="G413" t="s">
        <v>39</v>
      </c>
      <c r="H413" t="s">
        <v>40</v>
      </c>
      <c r="I413" t="s">
        <v>40</v>
      </c>
      <c r="J413" t="s">
        <v>134</v>
      </c>
      <c r="K413" t="s">
        <v>42</v>
      </c>
      <c r="L413" t="s">
        <v>43</v>
      </c>
      <c r="M413" t="s">
        <v>135</v>
      </c>
      <c r="N413" s="3">
        <v>952.59</v>
      </c>
      <c r="O413">
        <v>10</v>
      </c>
      <c r="P413" s="4">
        <v>0.2</v>
      </c>
      <c r="Q413" s="3">
        <v>85.73</v>
      </c>
      <c r="R413">
        <f t="shared" si="30"/>
        <v>2024</v>
      </c>
      <c r="S413" t="str">
        <f t="shared" si="31"/>
        <v>January</v>
      </c>
      <c r="T413" s="1">
        <f t="shared" si="32"/>
        <v>8.9996745714315707E-2</v>
      </c>
      <c r="U413" t="str">
        <f t="shared" si="33"/>
        <v>Profit</v>
      </c>
      <c r="V413" t="str">
        <f t="shared" si="34"/>
        <v>Small Order</v>
      </c>
    </row>
    <row r="414" spans="1:22" x14ac:dyDescent="0.35">
      <c r="A414" t="s">
        <v>705</v>
      </c>
      <c r="B414" s="2">
        <v>45558</v>
      </c>
      <c r="C414" s="2">
        <v>45563</v>
      </c>
      <c r="D414" t="s">
        <v>145</v>
      </c>
      <c r="E414" t="s">
        <v>146</v>
      </c>
      <c r="F414" t="s">
        <v>48</v>
      </c>
      <c r="G414" t="s">
        <v>39</v>
      </c>
      <c r="H414" t="s">
        <v>40</v>
      </c>
      <c r="I414" t="s">
        <v>40</v>
      </c>
      <c r="J414" t="s">
        <v>157</v>
      </c>
      <c r="K414" t="s">
        <v>42</v>
      </c>
      <c r="L414" t="s">
        <v>73</v>
      </c>
      <c r="M414" t="s">
        <v>158</v>
      </c>
      <c r="N414" s="3">
        <v>709.44</v>
      </c>
      <c r="O414">
        <v>1</v>
      </c>
      <c r="P414" s="4">
        <v>0.3</v>
      </c>
      <c r="Q414" s="3">
        <v>7.09</v>
      </c>
      <c r="R414">
        <f t="shared" si="30"/>
        <v>2024</v>
      </c>
      <c r="S414" t="str">
        <f t="shared" si="31"/>
        <v>September</v>
      </c>
      <c r="T414" s="1">
        <f t="shared" si="32"/>
        <v>9.9937979251240403E-3</v>
      </c>
      <c r="U414" t="str">
        <f t="shared" si="33"/>
        <v>Profit</v>
      </c>
      <c r="V414" t="str">
        <f t="shared" si="34"/>
        <v>Small Order</v>
      </c>
    </row>
    <row r="415" spans="1:22" x14ac:dyDescent="0.35">
      <c r="A415" t="s">
        <v>706</v>
      </c>
      <c r="B415" s="2">
        <v>45455</v>
      </c>
      <c r="C415" s="2">
        <v>45460</v>
      </c>
      <c r="D415" t="s">
        <v>587</v>
      </c>
      <c r="E415" t="s">
        <v>588</v>
      </c>
      <c r="F415" t="s">
        <v>31</v>
      </c>
      <c r="G415" t="s">
        <v>78</v>
      </c>
      <c r="H415" t="s">
        <v>79</v>
      </c>
      <c r="I415" t="s">
        <v>80</v>
      </c>
      <c r="J415" t="s">
        <v>179</v>
      </c>
      <c r="K415" t="s">
        <v>33</v>
      </c>
      <c r="L415" t="s">
        <v>88</v>
      </c>
      <c r="M415" t="s">
        <v>180</v>
      </c>
      <c r="N415" s="3">
        <v>83.68</v>
      </c>
      <c r="O415">
        <v>7</v>
      </c>
      <c r="P415" s="4">
        <v>0</v>
      </c>
      <c r="Q415" s="3">
        <v>20.92</v>
      </c>
      <c r="R415">
        <f t="shared" si="30"/>
        <v>2024</v>
      </c>
      <c r="S415" t="str">
        <f t="shared" si="31"/>
        <v>June</v>
      </c>
      <c r="T415" s="1">
        <f t="shared" si="32"/>
        <v>0.25</v>
      </c>
      <c r="U415" t="str">
        <f t="shared" si="33"/>
        <v>Profit</v>
      </c>
      <c r="V415" t="str">
        <f t="shared" si="34"/>
        <v>Small Order</v>
      </c>
    </row>
    <row r="416" spans="1:22" x14ac:dyDescent="0.35">
      <c r="A416" t="s">
        <v>707</v>
      </c>
      <c r="B416" s="2">
        <v>45470</v>
      </c>
      <c r="C416" s="2">
        <v>45472</v>
      </c>
      <c r="D416" t="s">
        <v>107</v>
      </c>
      <c r="E416" t="s">
        <v>108</v>
      </c>
      <c r="F416" t="s">
        <v>48</v>
      </c>
      <c r="G416" t="s">
        <v>49</v>
      </c>
      <c r="H416" t="s">
        <v>50</v>
      </c>
      <c r="I416" t="s">
        <v>50</v>
      </c>
      <c r="J416" t="s">
        <v>334</v>
      </c>
      <c r="K416" t="s">
        <v>25</v>
      </c>
      <c r="L416" t="s">
        <v>171</v>
      </c>
      <c r="M416" t="s">
        <v>335</v>
      </c>
      <c r="N416" s="3">
        <v>1832.04</v>
      </c>
      <c r="O416">
        <v>5</v>
      </c>
      <c r="P416" s="4">
        <v>0.1</v>
      </c>
      <c r="Q416" s="3">
        <v>311.45</v>
      </c>
      <c r="R416">
        <f t="shared" si="30"/>
        <v>2024</v>
      </c>
      <c r="S416" t="str">
        <f t="shared" si="31"/>
        <v>June</v>
      </c>
      <c r="T416" s="1">
        <f t="shared" si="32"/>
        <v>0.17000174668675355</v>
      </c>
      <c r="U416" t="str">
        <f t="shared" si="33"/>
        <v>Profit</v>
      </c>
      <c r="V416" t="str">
        <f t="shared" si="34"/>
        <v>Large Order</v>
      </c>
    </row>
    <row r="417" spans="1:22" x14ac:dyDescent="0.35">
      <c r="A417" t="s">
        <v>708</v>
      </c>
      <c r="B417" s="2">
        <v>45301</v>
      </c>
      <c r="C417" s="2">
        <v>45302</v>
      </c>
      <c r="D417" t="s">
        <v>129</v>
      </c>
      <c r="E417" t="s">
        <v>130</v>
      </c>
      <c r="F417" t="s">
        <v>48</v>
      </c>
      <c r="G417" t="s">
        <v>21</v>
      </c>
      <c r="H417" t="s">
        <v>22</v>
      </c>
      <c r="I417" t="s">
        <v>23</v>
      </c>
      <c r="J417" t="s">
        <v>157</v>
      </c>
      <c r="K417" t="s">
        <v>42</v>
      </c>
      <c r="L417" t="s">
        <v>73</v>
      </c>
      <c r="M417" t="s">
        <v>158</v>
      </c>
      <c r="N417" s="3">
        <v>939.43</v>
      </c>
      <c r="O417">
        <v>7</v>
      </c>
      <c r="P417" s="4">
        <v>0.05</v>
      </c>
      <c r="Q417" s="3">
        <v>197.28</v>
      </c>
      <c r="R417">
        <f t="shared" si="30"/>
        <v>2024</v>
      </c>
      <c r="S417" t="str">
        <f t="shared" si="31"/>
        <v>January</v>
      </c>
      <c r="T417" s="1">
        <f t="shared" si="32"/>
        <v>0.20999968065741995</v>
      </c>
      <c r="U417" t="str">
        <f t="shared" si="33"/>
        <v>Profit</v>
      </c>
      <c r="V417" t="str">
        <f t="shared" si="34"/>
        <v>Small Order</v>
      </c>
    </row>
    <row r="418" spans="1:22" x14ac:dyDescent="0.35">
      <c r="A418" t="s">
        <v>709</v>
      </c>
      <c r="B418" s="2">
        <v>45115</v>
      </c>
      <c r="C418" s="2">
        <v>45117</v>
      </c>
      <c r="D418" t="s">
        <v>326</v>
      </c>
      <c r="E418" t="s">
        <v>327</v>
      </c>
      <c r="F418" t="s">
        <v>20</v>
      </c>
      <c r="G418" t="s">
        <v>49</v>
      </c>
      <c r="H418" t="s">
        <v>50</v>
      </c>
      <c r="I418" t="s">
        <v>50</v>
      </c>
      <c r="J418" t="s">
        <v>32</v>
      </c>
      <c r="K418" t="s">
        <v>33</v>
      </c>
      <c r="L418" t="s">
        <v>34</v>
      </c>
      <c r="M418" t="s">
        <v>35</v>
      </c>
      <c r="N418" s="3">
        <v>1812.87</v>
      </c>
      <c r="O418">
        <v>2</v>
      </c>
      <c r="P418" s="4">
        <v>0.2</v>
      </c>
      <c r="Q418" s="3">
        <v>163.16</v>
      </c>
      <c r="R418">
        <f t="shared" si="30"/>
        <v>2023</v>
      </c>
      <c r="S418" t="str">
        <f t="shared" si="31"/>
        <v>July</v>
      </c>
      <c r="T418" s="1">
        <f t="shared" si="32"/>
        <v>9.0000937739606268E-2</v>
      </c>
      <c r="U418" t="str">
        <f t="shared" si="33"/>
        <v>Profit</v>
      </c>
      <c r="V418" t="str">
        <f t="shared" si="34"/>
        <v>Large Order</v>
      </c>
    </row>
    <row r="419" spans="1:22" x14ac:dyDescent="0.35">
      <c r="A419" t="s">
        <v>710</v>
      </c>
      <c r="B419" s="2">
        <v>45395</v>
      </c>
      <c r="C419" s="2">
        <v>45401</v>
      </c>
      <c r="D419" t="s">
        <v>168</v>
      </c>
      <c r="E419" t="s">
        <v>169</v>
      </c>
      <c r="F419" t="s">
        <v>48</v>
      </c>
      <c r="G419" t="s">
        <v>21</v>
      </c>
      <c r="H419" t="s">
        <v>22</v>
      </c>
      <c r="I419" t="s">
        <v>23</v>
      </c>
      <c r="J419" t="s">
        <v>72</v>
      </c>
      <c r="K419" t="s">
        <v>42</v>
      </c>
      <c r="L419" t="s">
        <v>73</v>
      </c>
      <c r="M419" t="s">
        <v>74</v>
      </c>
      <c r="N419" s="3">
        <v>652.94000000000005</v>
      </c>
      <c r="O419">
        <v>2</v>
      </c>
      <c r="P419" s="4">
        <v>0</v>
      </c>
      <c r="Q419" s="3">
        <v>163.24</v>
      </c>
      <c r="R419">
        <f t="shared" si="30"/>
        <v>2024</v>
      </c>
      <c r="S419" t="str">
        <f t="shared" si="31"/>
        <v>April</v>
      </c>
      <c r="T419" s="1">
        <f t="shared" si="32"/>
        <v>0.25000765767145527</v>
      </c>
      <c r="U419" t="str">
        <f t="shared" si="33"/>
        <v>Profit</v>
      </c>
      <c r="V419" t="str">
        <f t="shared" si="34"/>
        <v>Small Order</v>
      </c>
    </row>
    <row r="420" spans="1:22" x14ac:dyDescent="0.35">
      <c r="A420" t="s">
        <v>711</v>
      </c>
      <c r="B420" s="2">
        <v>45592</v>
      </c>
      <c r="C420" s="2">
        <v>45598</v>
      </c>
      <c r="D420" t="s">
        <v>182</v>
      </c>
      <c r="E420" t="s">
        <v>183</v>
      </c>
      <c r="F420" t="s">
        <v>20</v>
      </c>
      <c r="G420" t="s">
        <v>21</v>
      </c>
      <c r="H420" t="s">
        <v>22</v>
      </c>
      <c r="I420" t="s">
        <v>23</v>
      </c>
      <c r="J420" t="s">
        <v>51</v>
      </c>
      <c r="K420" t="s">
        <v>33</v>
      </c>
      <c r="L420" t="s">
        <v>34</v>
      </c>
      <c r="M420" t="s">
        <v>52</v>
      </c>
      <c r="N420" s="3">
        <v>1186.6300000000001</v>
      </c>
      <c r="O420">
        <v>7</v>
      </c>
      <c r="P420" s="4">
        <v>0.2</v>
      </c>
      <c r="Q420" s="3">
        <v>106.8</v>
      </c>
      <c r="R420">
        <f t="shared" si="30"/>
        <v>2024</v>
      </c>
      <c r="S420" t="str">
        <f t="shared" si="31"/>
        <v>October</v>
      </c>
      <c r="T420" s="1">
        <f t="shared" si="32"/>
        <v>9.00027809848057E-2</v>
      </c>
      <c r="U420" t="str">
        <f t="shared" si="33"/>
        <v>Profit</v>
      </c>
      <c r="V420" t="str">
        <f t="shared" si="34"/>
        <v>Large Order</v>
      </c>
    </row>
    <row r="421" spans="1:22" x14ac:dyDescent="0.35">
      <c r="A421" t="s">
        <v>712</v>
      </c>
      <c r="B421" s="2">
        <v>45412</v>
      </c>
      <c r="C421" s="2">
        <v>45416</v>
      </c>
      <c r="D421" t="s">
        <v>182</v>
      </c>
      <c r="E421" t="s">
        <v>183</v>
      </c>
      <c r="F421" t="s">
        <v>20</v>
      </c>
      <c r="G421" t="s">
        <v>49</v>
      </c>
      <c r="H421" t="s">
        <v>50</v>
      </c>
      <c r="I421" t="s">
        <v>50</v>
      </c>
      <c r="J421" t="s">
        <v>72</v>
      </c>
      <c r="K421" t="s">
        <v>42</v>
      </c>
      <c r="L421" t="s">
        <v>73</v>
      </c>
      <c r="M421" t="s">
        <v>74</v>
      </c>
      <c r="N421" s="3">
        <v>1248.3599999999999</v>
      </c>
      <c r="O421">
        <v>3</v>
      </c>
      <c r="P421" s="4">
        <v>0.2</v>
      </c>
      <c r="Q421" s="3">
        <v>112.35</v>
      </c>
      <c r="R421">
        <f t="shared" si="30"/>
        <v>2024</v>
      </c>
      <c r="S421" t="str">
        <f t="shared" si="31"/>
        <v>April</v>
      </c>
      <c r="T421" s="1">
        <f t="shared" si="32"/>
        <v>8.9998077477650679E-2</v>
      </c>
      <c r="U421" t="str">
        <f t="shared" si="33"/>
        <v>Profit</v>
      </c>
      <c r="V421" t="str">
        <f t="shared" si="34"/>
        <v>Large Order</v>
      </c>
    </row>
    <row r="422" spans="1:22" x14ac:dyDescent="0.35">
      <c r="A422" t="s">
        <v>713</v>
      </c>
      <c r="B422" s="2">
        <v>45326</v>
      </c>
      <c r="C422" s="2">
        <v>45327</v>
      </c>
      <c r="D422" t="s">
        <v>430</v>
      </c>
      <c r="E422" t="s">
        <v>431</v>
      </c>
      <c r="F422" t="s">
        <v>31</v>
      </c>
      <c r="G422" t="s">
        <v>21</v>
      </c>
      <c r="H422" t="s">
        <v>22</v>
      </c>
      <c r="I422" t="s">
        <v>23</v>
      </c>
      <c r="J422" t="s">
        <v>189</v>
      </c>
      <c r="K422" t="s">
        <v>42</v>
      </c>
      <c r="L422" t="s">
        <v>43</v>
      </c>
      <c r="M422" t="s">
        <v>190</v>
      </c>
      <c r="N422" s="3">
        <v>1071.6199999999999</v>
      </c>
      <c r="O422">
        <v>7</v>
      </c>
      <c r="P422" s="4">
        <v>0.3</v>
      </c>
      <c r="Q422" s="3">
        <v>10.72</v>
      </c>
      <c r="R422">
        <f t="shared" si="30"/>
        <v>2024</v>
      </c>
      <c r="S422" t="str">
        <f t="shared" si="31"/>
        <v>February</v>
      </c>
      <c r="T422" s="1">
        <f t="shared" si="32"/>
        <v>1.0003546033108752E-2</v>
      </c>
      <c r="U422" t="str">
        <f t="shared" si="33"/>
        <v>Profit</v>
      </c>
      <c r="V422" t="str">
        <f t="shared" si="34"/>
        <v>Large Order</v>
      </c>
    </row>
    <row r="423" spans="1:22" x14ac:dyDescent="0.35">
      <c r="A423" t="s">
        <v>714</v>
      </c>
      <c r="B423" s="2">
        <v>44967</v>
      </c>
      <c r="C423" s="2">
        <v>44971</v>
      </c>
      <c r="D423" t="s">
        <v>511</v>
      </c>
      <c r="E423" t="s">
        <v>512</v>
      </c>
      <c r="F423" t="s">
        <v>31</v>
      </c>
      <c r="G423" t="s">
        <v>21</v>
      </c>
      <c r="H423" t="s">
        <v>22</v>
      </c>
      <c r="I423" t="s">
        <v>23</v>
      </c>
      <c r="J423" t="s">
        <v>93</v>
      </c>
      <c r="K423" t="s">
        <v>33</v>
      </c>
      <c r="L423" t="s">
        <v>88</v>
      </c>
      <c r="M423" t="s">
        <v>94</v>
      </c>
      <c r="N423" s="3">
        <v>694.26</v>
      </c>
      <c r="O423">
        <v>6</v>
      </c>
      <c r="P423" s="4">
        <v>0</v>
      </c>
      <c r="Q423" s="3">
        <v>173.56</v>
      </c>
      <c r="R423">
        <f t="shared" si="30"/>
        <v>2023</v>
      </c>
      <c r="S423" t="str">
        <f t="shared" si="31"/>
        <v>February</v>
      </c>
      <c r="T423" s="1">
        <f t="shared" si="32"/>
        <v>0.24999279808717195</v>
      </c>
      <c r="U423" t="str">
        <f t="shared" si="33"/>
        <v>Profit</v>
      </c>
      <c r="V423" t="str">
        <f t="shared" si="34"/>
        <v>Small Order</v>
      </c>
    </row>
    <row r="424" spans="1:22" x14ac:dyDescent="0.35">
      <c r="A424" t="s">
        <v>715</v>
      </c>
      <c r="B424" s="2">
        <v>45078</v>
      </c>
      <c r="C424" s="2">
        <v>45081</v>
      </c>
      <c r="D424" t="s">
        <v>155</v>
      </c>
      <c r="E424" t="s">
        <v>156</v>
      </c>
      <c r="F424" t="s">
        <v>20</v>
      </c>
      <c r="G424" t="s">
        <v>49</v>
      </c>
      <c r="H424" t="s">
        <v>50</v>
      </c>
      <c r="I424" t="s">
        <v>50</v>
      </c>
      <c r="J424" t="s">
        <v>320</v>
      </c>
      <c r="K424" t="s">
        <v>25</v>
      </c>
      <c r="L424" t="s">
        <v>171</v>
      </c>
      <c r="M424" t="s">
        <v>321</v>
      </c>
      <c r="N424" s="3">
        <v>1652.41</v>
      </c>
      <c r="O424">
        <v>5</v>
      </c>
      <c r="P424" s="4">
        <v>0.05</v>
      </c>
      <c r="Q424" s="3">
        <v>347.01</v>
      </c>
      <c r="R424">
        <f t="shared" si="30"/>
        <v>2023</v>
      </c>
      <c r="S424" t="str">
        <f t="shared" si="31"/>
        <v>June</v>
      </c>
      <c r="T424" s="1">
        <f t="shared" si="32"/>
        <v>0.21000236018905719</v>
      </c>
      <c r="U424" t="str">
        <f t="shared" si="33"/>
        <v>Profit</v>
      </c>
      <c r="V424" t="str">
        <f t="shared" si="34"/>
        <v>Large Order</v>
      </c>
    </row>
    <row r="425" spans="1:22" x14ac:dyDescent="0.35">
      <c r="A425" t="s">
        <v>716</v>
      </c>
      <c r="B425" s="2">
        <v>45322</v>
      </c>
      <c r="C425" s="2">
        <v>45326</v>
      </c>
      <c r="D425" t="s">
        <v>370</v>
      </c>
      <c r="E425" t="s">
        <v>371</v>
      </c>
      <c r="F425" t="s">
        <v>48</v>
      </c>
      <c r="G425" t="s">
        <v>49</v>
      </c>
      <c r="H425" t="s">
        <v>50</v>
      </c>
      <c r="I425" t="s">
        <v>50</v>
      </c>
      <c r="J425" t="s">
        <v>84</v>
      </c>
      <c r="K425" t="s">
        <v>33</v>
      </c>
      <c r="L425" t="s">
        <v>34</v>
      </c>
      <c r="M425" t="s">
        <v>85</v>
      </c>
      <c r="N425" s="3">
        <v>315.49</v>
      </c>
      <c r="O425">
        <v>1</v>
      </c>
      <c r="P425" s="4">
        <v>0.1</v>
      </c>
      <c r="Q425" s="3">
        <v>53.63</v>
      </c>
      <c r="R425">
        <f t="shared" si="30"/>
        <v>2024</v>
      </c>
      <c r="S425" t="str">
        <f t="shared" si="31"/>
        <v>January</v>
      </c>
      <c r="T425" s="1">
        <f t="shared" si="32"/>
        <v>0.16998954008050968</v>
      </c>
      <c r="U425" t="str">
        <f t="shared" si="33"/>
        <v>Profit</v>
      </c>
      <c r="V425" t="str">
        <f t="shared" si="34"/>
        <v>Small Order</v>
      </c>
    </row>
    <row r="426" spans="1:22" x14ac:dyDescent="0.35">
      <c r="A426" t="s">
        <v>717</v>
      </c>
      <c r="B426" s="2">
        <v>45621</v>
      </c>
      <c r="C426" s="2">
        <v>45624</v>
      </c>
      <c r="D426" t="s">
        <v>139</v>
      </c>
      <c r="E426" t="s">
        <v>140</v>
      </c>
      <c r="F426" t="s">
        <v>31</v>
      </c>
      <c r="G426" t="s">
        <v>49</v>
      </c>
      <c r="H426" t="s">
        <v>50</v>
      </c>
      <c r="I426" t="s">
        <v>50</v>
      </c>
      <c r="J426" t="s">
        <v>157</v>
      </c>
      <c r="K426" t="s">
        <v>42</v>
      </c>
      <c r="L426" t="s">
        <v>73</v>
      </c>
      <c r="M426" t="s">
        <v>158</v>
      </c>
      <c r="N426" s="3">
        <v>1174.03</v>
      </c>
      <c r="O426">
        <v>4</v>
      </c>
      <c r="P426" s="4">
        <v>0</v>
      </c>
      <c r="Q426" s="3">
        <v>293.51</v>
      </c>
      <c r="R426">
        <f t="shared" si="30"/>
        <v>2024</v>
      </c>
      <c r="S426" t="str">
        <f t="shared" si="31"/>
        <v>November</v>
      </c>
      <c r="T426" s="1">
        <f t="shared" si="32"/>
        <v>0.25000212941747657</v>
      </c>
      <c r="U426" t="str">
        <f t="shared" si="33"/>
        <v>Profit</v>
      </c>
      <c r="V426" t="str">
        <f t="shared" si="34"/>
        <v>Large Order</v>
      </c>
    </row>
    <row r="427" spans="1:22" x14ac:dyDescent="0.35">
      <c r="A427" t="s">
        <v>718</v>
      </c>
      <c r="B427" s="2">
        <v>45535</v>
      </c>
      <c r="C427" s="2">
        <v>45539</v>
      </c>
      <c r="D427" t="s">
        <v>29</v>
      </c>
      <c r="E427" t="s">
        <v>30</v>
      </c>
      <c r="F427" t="s">
        <v>31</v>
      </c>
      <c r="G427" t="s">
        <v>49</v>
      </c>
      <c r="H427" t="s">
        <v>50</v>
      </c>
      <c r="I427" t="s">
        <v>50</v>
      </c>
      <c r="J427" t="s">
        <v>104</v>
      </c>
      <c r="K427" t="s">
        <v>42</v>
      </c>
      <c r="L427" t="s">
        <v>73</v>
      </c>
      <c r="M427" t="s">
        <v>105</v>
      </c>
      <c r="N427" s="3">
        <v>296.32</v>
      </c>
      <c r="O427">
        <v>7</v>
      </c>
      <c r="P427" s="4">
        <v>0</v>
      </c>
      <c r="Q427" s="3">
        <v>74.08</v>
      </c>
      <c r="R427">
        <f t="shared" si="30"/>
        <v>2024</v>
      </c>
      <c r="S427" t="str">
        <f t="shared" si="31"/>
        <v>August</v>
      </c>
      <c r="T427" s="1">
        <f t="shared" si="32"/>
        <v>0.25</v>
      </c>
      <c r="U427" t="str">
        <f t="shared" si="33"/>
        <v>Profit</v>
      </c>
      <c r="V427" t="str">
        <f t="shared" si="34"/>
        <v>Small Order</v>
      </c>
    </row>
    <row r="428" spans="1:22" x14ac:dyDescent="0.35">
      <c r="A428" t="s">
        <v>719</v>
      </c>
      <c r="B428" s="2">
        <v>44979</v>
      </c>
      <c r="C428" s="2">
        <v>44982</v>
      </c>
      <c r="D428" t="s">
        <v>358</v>
      </c>
      <c r="E428" t="s">
        <v>359</v>
      </c>
      <c r="F428" t="s">
        <v>31</v>
      </c>
      <c r="G428" t="s">
        <v>78</v>
      </c>
      <c r="H428" t="s">
        <v>79</v>
      </c>
      <c r="I428" t="s">
        <v>80</v>
      </c>
      <c r="J428" t="s">
        <v>157</v>
      </c>
      <c r="K428" t="s">
        <v>42</v>
      </c>
      <c r="L428" t="s">
        <v>73</v>
      </c>
      <c r="M428" t="s">
        <v>158</v>
      </c>
      <c r="N428" s="3">
        <v>606.27</v>
      </c>
      <c r="O428">
        <v>5</v>
      </c>
      <c r="P428" s="4">
        <v>0.05</v>
      </c>
      <c r="Q428" s="3">
        <v>127.32</v>
      </c>
      <c r="R428">
        <f t="shared" si="30"/>
        <v>2023</v>
      </c>
      <c r="S428" t="str">
        <f t="shared" si="31"/>
        <v>February</v>
      </c>
      <c r="T428" s="1">
        <f t="shared" si="32"/>
        <v>0.21000544311940225</v>
      </c>
      <c r="U428" t="str">
        <f t="shared" si="33"/>
        <v>Profit</v>
      </c>
      <c r="V428" t="str">
        <f t="shared" si="34"/>
        <v>Small Order</v>
      </c>
    </row>
    <row r="429" spans="1:22" x14ac:dyDescent="0.35">
      <c r="A429" t="s">
        <v>720</v>
      </c>
      <c r="B429" s="2">
        <v>45650</v>
      </c>
      <c r="C429" s="2">
        <v>45654</v>
      </c>
      <c r="D429" t="s">
        <v>721</v>
      </c>
      <c r="E429" t="s">
        <v>722</v>
      </c>
      <c r="F429" t="s">
        <v>20</v>
      </c>
      <c r="G429" t="s">
        <v>49</v>
      </c>
      <c r="H429" t="s">
        <v>50</v>
      </c>
      <c r="I429" t="s">
        <v>50</v>
      </c>
      <c r="J429" t="s">
        <v>176</v>
      </c>
      <c r="K429" t="s">
        <v>25</v>
      </c>
      <c r="L429" t="s">
        <v>171</v>
      </c>
      <c r="M429" t="s">
        <v>177</v>
      </c>
      <c r="N429" s="3">
        <v>1280.52</v>
      </c>
      <c r="O429">
        <v>1</v>
      </c>
      <c r="P429" s="4">
        <v>0.05</v>
      </c>
      <c r="Q429" s="3">
        <v>268.91000000000003</v>
      </c>
      <c r="R429">
        <f t="shared" si="30"/>
        <v>2024</v>
      </c>
      <c r="S429" t="str">
        <f t="shared" si="31"/>
        <v>December</v>
      </c>
      <c r="T429" s="1">
        <f t="shared" si="32"/>
        <v>0.21000062474619688</v>
      </c>
      <c r="U429" t="str">
        <f t="shared" si="33"/>
        <v>Profit</v>
      </c>
      <c r="V429" t="str">
        <f t="shared" si="34"/>
        <v>Large Order</v>
      </c>
    </row>
    <row r="430" spans="1:22" x14ac:dyDescent="0.35">
      <c r="A430" t="s">
        <v>723</v>
      </c>
      <c r="B430" s="2">
        <v>45077</v>
      </c>
      <c r="C430" s="2">
        <v>45082</v>
      </c>
      <c r="D430" t="s">
        <v>229</v>
      </c>
      <c r="E430" t="s">
        <v>230</v>
      </c>
      <c r="F430" t="s">
        <v>48</v>
      </c>
      <c r="G430" t="s">
        <v>21</v>
      </c>
      <c r="H430" t="s">
        <v>22</v>
      </c>
      <c r="I430" t="s">
        <v>23</v>
      </c>
      <c r="J430" t="s">
        <v>189</v>
      </c>
      <c r="K430" t="s">
        <v>42</v>
      </c>
      <c r="L430" t="s">
        <v>43</v>
      </c>
      <c r="M430" t="s">
        <v>190</v>
      </c>
      <c r="N430" s="3">
        <v>1254.25</v>
      </c>
      <c r="O430">
        <v>2</v>
      </c>
      <c r="P430" s="4">
        <v>0</v>
      </c>
      <c r="Q430" s="3">
        <v>313.56</v>
      </c>
      <c r="R430">
        <f t="shared" si="30"/>
        <v>2023</v>
      </c>
      <c r="S430" t="str">
        <f t="shared" si="31"/>
        <v>May</v>
      </c>
      <c r="T430" s="1">
        <f t="shared" si="32"/>
        <v>0.24999800677695835</v>
      </c>
      <c r="U430" t="str">
        <f t="shared" si="33"/>
        <v>Profit</v>
      </c>
      <c r="V430" t="str">
        <f t="shared" si="34"/>
        <v>Large Order</v>
      </c>
    </row>
    <row r="431" spans="1:22" x14ac:dyDescent="0.35">
      <c r="A431" t="s">
        <v>724</v>
      </c>
      <c r="B431" s="2">
        <v>45515</v>
      </c>
      <c r="C431" s="2">
        <v>45521</v>
      </c>
      <c r="D431" t="s">
        <v>296</v>
      </c>
      <c r="E431" t="s">
        <v>297</v>
      </c>
      <c r="F431" t="s">
        <v>48</v>
      </c>
      <c r="G431" t="s">
        <v>21</v>
      </c>
      <c r="H431" t="s">
        <v>22</v>
      </c>
      <c r="I431" t="s">
        <v>23</v>
      </c>
      <c r="J431" t="s">
        <v>176</v>
      </c>
      <c r="K431" t="s">
        <v>25</v>
      </c>
      <c r="L431" t="s">
        <v>171</v>
      </c>
      <c r="M431" t="s">
        <v>177</v>
      </c>
      <c r="N431" s="3">
        <v>1926.11</v>
      </c>
      <c r="O431">
        <v>5</v>
      </c>
      <c r="P431" s="4">
        <v>0.2</v>
      </c>
      <c r="Q431" s="3">
        <v>173.35</v>
      </c>
      <c r="R431">
        <f t="shared" si="30"/>
        <v>2024</v>
      </c>
      <c r="S431" t="str">
        <f t="shared" si="31"/>
        <v>August</v>
      </c>
      <c r="T431" s="1">
        <f t="shared" si="32"/>
        <v>9.0000051918114748E-2</v>
      </c>
      <c r="U431" t="str">
        <f t="shared" si="33"/>
        <v>Profit</v>
      </c>
      <c r="V431" t="str">
        <f t="shared" si="34"/>
        <v>Large Order</v>
      </c>
    </row>
    <row r="432" spans="1:22" x14ac:dyDescent="0.35">
      <c r="A432" t="s">
        <v>725</v>
      </c>
      <c r="B432" s="2">
        <v>45163</v>
      </c>
      <c r="C432" s="2">
        <v>45166</v>
      </c>
      <c r="D432" t="s">
        <v>394</v>
      </c>
      <c r="E432" t="s">
        <v>395</v>
      </c>
      <c r="F432" t="s">
        <v>48</v>
      </c>
      <c r="G432" t="s">
        <v>21</v>
      </c>
      <c r="H432" t="s">
        <v>22</v>
      </c>
      <c r="I432" t="s">
        <v>23</v>
      </c>
      <c r="J432" t="s">
        <v>207</v>
      </c>
      <c r="K432" t="s">
        <v>25</v>
      </c>
      <c r="L432" t="s">
        <v>26</v>
      </c>
      <c r="M432" t="s">
        <v>208</v>
      </c>
      <c r="N432" s="3">
        <v>361.8</v>
      </c>
      <c r="O432">
        <v>9</v>
      </c>
      <c r="P432" s="4">
        <v>0.1</v>
      </c>
      <c r="Q432" s="3">
        <v>61.51</v>
      </c>
      <c r="R432">
        <f t="shared" si="30"/>
        <v>2023</v>
      </c>
      <c r="S432" t="str">
        <f t="shared" si="31"/>
        <v>August</v>
      </c>
      <c r="T432" s="1">
        <f t="shared" si="32"/>
        <v>0.17001105583195134</v>
      </c>
      <c r="U432" t="str">
        <f t="shared" si="33"/>
        <v>Profit</v>
      </c>
      <c r="V432" t="str">
        <f t="shared" si="34"/>
        <v>Small Order</v>
      </c>
    </row>
    <row r="433" spans="1:22" x14ac:dyDescent="0.35">
      <c r="A433" t="s">
        <v>726</v>
      </c>
      <c r="B433" s="2">
        <v>45174</v>
      </c>
      <c r="C433" s="2">
        <v>45175</v>
      </c>
      <c r="D433" t="s">
        <v>205</v>
      </c>
      <c r="E433" t="s">
        <v>206</v>
      </c>
      <c r="F433" t="s">
        <v>48</v>
      </c>
      <c r="G433" t="s">
        <v>39</v>
      </c>
      <c r="H433" t="s">
        <v>40</v>
      </c>
      <c r="I433" t="s">
        <v>40</v>
      </c>
      <c r="J433" t="s">
        <v>162</v>
      </c>
      <c r="K433" t="s">
        <v>42</v>
      </c>
      <c r="L433" t="s">
        <v>73</v>
      </c>
      <c r="M433" t="s">
        <v>163</v>
      </c>
      <c r="N433" s="3">
        <v>474.13</v>
      </c>
      <c r="O433">
        <v>5</v>
      </c>
      <c r="P433" s="4">
        <v>0.1</v>
      </c>
      <c r="Q433" s="3">
        <v>80.599999999999994</v>
      </c>
      <c r="R433">
        <f t="shared" si="30"/>
        <v>2023</v>
      </c>
      <c r="S433" t="str">
        <f t="shared" si="31"/>
        <v>September</v>
      </c>
      <c r="T433" s="1">
        <f t="shared" si="32"/>
        <v>0.16999557083500305</v>
      </c>
      <c r="U433" t="str">
        <f t="shared" si="33"/>
        <v>Profit</v>
      </c>
      <c r="V433" t="str">
        <f t="shared" si="34"/>
        <v>Small Order</v>
      </c>
    </row>
    <row r="434" spans="1:22" x14ac:dyDescent="0.35">
      <c r="A434" t="s">
        <v>727</v>
      </c>
      <c r="B434" s="2">
        <v>45124</v>
      </c>
      <c r="C434" s="2">
        <v>45131</v>
      </c>
      <c r="D434" t="s">
        <v>82</v>
      </c>
      <c r="E434" t="s">
        <v>83</v>
      </c>
      <c r="F434" t="s">
        <v>20</v>
      </c>
      <c r="G434" t="s">
        <v>49</v>
      </c>
      <c r="H434" t="s">
        <v>50</v>
      </c>
      <c r="I434" t="s">
        <v>50</v>
      </c>
      <c r="J434" t="s">
        <v>320</v>
      </c>
      <c r="K434" t="s">
        <v>25</v>
      </c>
      <c r="L434" t="s">
        <v>171</v>
      </c>
      <c r="M434" t="s">
        <v>321</v>
      </c>
      <c r="N434" s="3">
        <v>1765.99</v>
      </c>
      <c r="O434">
        <v>6</v>
      </c>
      <c r="P434" s="4">
        <v>0.1</v>
      </c>
      <c r="Q434" s="3">
        <v>300.22000000000003</v>
      </c>
      <c r="R434">
        <f t="shared" si="30"/>
        <v>2023</v>
      </c>
      <c r="S434" t="str">
        <f t="shared" si="31"/>
        <v>July</v>
      </c>
      <c r="T434" s="1">
        <f t="shared" si="32"/>
        <v>0.17000096263285749</v>
      </c>
      <c r="U434" t="str">
        <f t="shared" si="33"/>
        <v>Profit</v>
      </c>
      <c r="V434" t="str">
        <f t="shared" si="34"/>
        <v>Large Order</v>
      </c>
    </row>
    <row r="435" spans="1:22" x14ac:dyDescent="0.35">
      <c r="A435" t="s">
        <v>728</v>
      </c>
      <c r="B435" s="2">
        <v>45497</v>
      </c>
      <c r="C435" s="2">
        <v>45501</v>
      </c>
      <c r="D435" t="s">
        <v>76</v>
      </c>
      <c r="E435" t="s">
        <v>77</v>
      </c>
      <c r="F435" t="s">
        <v>48</v>
      </c>
      <c r="G435" t="s">
        <v>21</v>
      </c>
      <c r="H435" t="s">
        <v>22</v>
      </c>
      <c r="I435" t="s">
        <v>23</v>
      </c>
      <c r="J435" t="s">
        <v>176</v>
      </c>
      <c r="K435" t="s">
        <v>25</v>
      </c>
      <c r="L435" t="s">
        <v>171</v>
      </c>
      <c r="M435" t="s">
        <v>177</v>
      </c>
      <c r="N435" s="3">
        <v>215.63</v>
      </c>
      <c r="O435">
        <v>3</v>
      </c>
      <c r="P435" s="4">
        <v>0.3</v>
      </c>
      <c r="Q435" s="3">
        <v>2.16</v>
      </c>
      <c r="R435">
        <f t="shared" si="30"/>
        <v>2024</v>
      </c>
      <c r="S435" t="str">
        <f t="shared" si="31"/>
        <v>July</v>
      </c>
      <c r="T435" s="1">
        <f t="shared" si="32"/>
        <v>1.0017159022399481E-2</v>
      </c>
      <c r="U435" t="str">
        <f t="shared" si="33"/>
        <v>Profit</v>
      </c>
      <c r="V435" t="str">
        <f t="shared" si="34"/>
        <v>Small Order</v>
      </c>
    </row>
    <row r="436" spans="1:22" x14ac:dyDescent="0.35">
      <c r="A436" t="s">
        <v>729</v>
      </c>
      <c r="B436" s="2">
        <v>45020</v>
      </c>
      <c r="C436" s="2">
        <v>45023</v>
      </c>
      <c r="D436" t="s">
        <v>447</v>
      </c>
      <c r="E436" t="s">
        <v>448</v>
      </c>
      <c r="F436" t="s">
        <v>31</v>
      </c>
      <c r="G436" t="s">
        <v>21</v>
      </c>
      <c r="H436" t="s">
        <v>22</v>
      </c>
      <c r="I436" t="s">
        <v>23</v>
      </c>
      <c r="J436" t="s">
        <v>176</v>
      </c>
      <c r="K436" t="s">
        <v>25</v>
      </c>
      <c r="L436" t="s">
        <v>171</v>
      </c>
      <c r="M436" t="s">
        <v>177</v>
      </c>
      <c r="N436" s="3">
        <v>1492.63</v>
      </c>
      <c r="O436">
        <v>5</v>
      </c>
      <c r="P436" s="4">
        <v>0</v>
      </c>
      <c r="Q436" s="3">
        <v>373.16</v>
      </c>
      <c r="R436">
        <f t="shared" si="30"/>
        <v>2023</v>
      </c>
      <c r="S436" t="str">
        <f t="shared" si="31"/>
        <v>April</v>
      </c>
      <c r="T436" s="1">
        <f t="shared" si="32"/>
        <v>0.25000167489598896</v>
      </c>
      <c r="U436" t="str">
        <f t="shared" si="33"/>
        <v>Profit</v>
      </c>
      <c r="V436" t="str">
        <f t="shared" si="34"/>
        <v>Large Order</v>
      </c>
    </row>
    <row r="437" spans="1:22" x14ac:dyDescent="0.35">
      <c r="A437" t="s">
        <v>730</v>
      </c>
      <c r="B437" s="2">
        <v>45296</v>
      </c>
      <c r="C437" s="2">
        <v>45299</v>
      </c>
      <c r="D437" t="s">
        <v>366</v>
      </c>
      <c r="E437" t="s">
        <v>367</v>
      </c>
      <c r="F437" t="s">
        <v>20</v>
      </c>
      <c r="G437" t="s">
        <v>78</v>
      </c>
      <c r="H437" t="s">
        <v>79</v>
      </c>
      <c r="I437" t="s">
        <v>80</v>
      </c>
      <c r="J437" t="s">
        <v>391</v>
      </c>
      <c r="K437" t="s">
        <v>33</v>
      </c>
      <c r="L437" t="s">
        <v>88</v>
      </c>
      <c r="M437" t="s">
        <v>392</v>
      </c>
      <c r="N437" s="3">
        <v>1236.8399999999999</v>
      </c>
      <c r="O437">
        <v>8</v>
      </c>
      <c r="P437" s="4">
        <v>0.05</v>
      </c>
      <c r="Q437" s="3">
        <v>259.74</v>
      </c>
      <c r="R437">
        <f t="shared" si="30"/>
        <v>2024</v>
      </c>
      <c r="S437" t="str">
        <f t="shared" si="31"/>
        <v>January</v>
      </c>
      <c r="T437" s="1">
        <f t="shared" si="32"/>
        <v>0.21000291064325219</v>
      </c>
      <c r="U437" t="str">
        <f t="shared" si="33"/>
        <v>Profit</v>
      </c>
      <c r="V437" t="str">
        <f t="shared" si="34"/>
        <v>Large Order</v>
      </c>
    </row>
    <row r="438" spans="1:22" x14ac:dyDescent="0.35">
      <c r="A438" t="s">
        <v>731</v>
      </c>
      <c r="B438" s="2">
        <v>45205</v>
      </c>
      <c r="C438" s="2">
        <v>45210</v>
      </c>
      <c r="D438" t="s">
        <v>246</v>
      </c>
      <c r="E438" t="s">
        <v>247</v>
      </c>
      <c r="F438" t="s">
        <v>31</v>
      </c>
      <c r="G438" t="s">
        <v>21</v>
      </c>
      <c r="H438" t="s">
        <v>22</v>
      </c>
      <c r="I438" t="s">
        <v>23</v>
      </c>
      <c r="J438" t="s">
        <v>157</v>
      </c>
      <c r="K438" t="s">
        <v>42</v>
      </c>
      <c r="L438" t="s">
        <v>73</v>
      </c>
      <c r="M438" t="s">
        <v>158</v>
      </c>
      <c r="N438" s="3">
        <v>1846.91</v>
      </c>
      <c r="O438">
        <v>2</v>
      </c>
      <c r="P438" s="4">
        <v>0.3</v>
      </c>
      <c r="Q438" s="3">
        <v>18.47</v>
      </c>
      <c r="R438">
        <f t="shared" si="30"/>
        <v>2023</v>
      </c>
      <c r="S438" t="str">
        <f t="shared" si="31"/>
        <v>October</v>
      </c>
      <c r="T438" s="1">
        <f t="shared" si="32"/>
        <v>1.0000487300409873E-2</v>
      </c>
      <c r="U438" t="str">
        <f t="shared" si="33"/>
        <v>Profit</v>
      </c>
      <c r="V438" t="str">
        <f t="shared" si="34"/>
        <v>Large Order</v>
      </c>
    </row>
    <row r="439" spans="1:22" x14ac:dyDescent="0.35">
      <c r="A439" t="s">
        <v>732</v>
      </c>
      <c r="B439" s="2">
        <v>45040</v>
      </c>
      <c r="C439" s="2">
        <v>45046</v>
      </c>
      <c r="D439" t="s">
        <v>587</v>
      </c>
      <c r="E439" t="s">
        <v>588</v>
      </c>
      <c r="F439" t="s">
        <v>31</v>
      </c>
      <c r="G439" t="s">
        <v>78</v>
      </c>
      <c r="H439" t="s">
        <v>79</v>
      </c>
      <c r="I439" t="s">
        <v>80</v>
      </c>
      <c r="J439" t="s">
        <v>112</v>
      </c>
      <c r="K439" t="s">
        <v>25</v>
      </c>
      <c r="L439" t="s">
        <v>26</v>
      </c>
      <c r="M439" t="s">
        <v>113</v>
      </c>
      <c r="N439" s="3">
        <v>281.51</v>
      </c>
      <c r="O439">
        <v>4</v>
      </c>
      <c r="P439" s="4">
        <v>0.1</v>
      </c>
      <c r="Q439" s="3">
        <v>47.86</v>
      </c>
      <c r="R439">
        <f t="shared" si="30"/>
        <v>2023</v>
      </c>
      <c r="S439" t="str">
        <f t="shared" si="31"/>
        <v>April</v>
      </c>
      <c r="T439" s="1">
        <f t="shared" si="32"/>
        <v>0.17001172249653654</v>
      </c>
      <c r="U439" t="str">
        <f t="shared" si="33"/>
        <v>Profit</v>
      </c>
      <c r="V439" t="str">
        <f t="shared" si="34"/>
        <v>Small Order</v>
      </c>
    </row>
    <row r="440" spans="1:22" x14ac:dyDescent="0.35">
      <c r="A440" t="s">
        <v>733</v>
      </c>
      <c r="B440" s="2">
        <v>44984</v>
      </c>
      <c r="C440" s="2">
        <v>44990</v>
      </c>
      <c r="D440" t="s">
        <v>511</v>
      </c>
      <c r="E440" t="s">
        <v>512</v>
      </c>
      <c r="F440" t="s">
        <v>31</v>
      </c>
      <c r="G440" t="s">
        <v>49</v>
      </c>
      <c r="H440" t="s">
        <v>50</v>
      </c>
      <c r="I440" t="s">
        <v>50</v>
      </c>
      <c r="J440" t="s">
        <v>32</v>
      </c>
      <c r="K440" t="s">
        <v>33</v>
      </c>
      <c r="L440" t="s">
        <v>34</v>
      </c>
      <c r="M440" t="s">
        <v>35</v>
      </c>
      <c r="N440" s="3">
        <v>479.74</v>
      </c>
      <c r="O440">
        <v>10</v>
      </c>
      <c r="P440" s="4">
        <v>0</v>
      </c>
      <c r="Q440" s="3">
        <v>119.94</v>
      </c>
      <c r="R440">
        <f t="shared" si="30"/>
        <v>2023</v>
      </c>
      <c r="S440" t="str">
        <f t="shared" si="31"/>
        <v>February</v>
      </c>
      <c r="T440" s="1">
        <f t="shared" si="32"/>
        <v>0.2500104223120857</v>
      </c>
      <c r="U440" t="str">
        <f t="shared" si="33"/>
        <v>Profit</v>
      </c>
      <c r="V440" t="str">
        <f t="shared" si="34"/>
        <v>Small Order</v>
      </c>
    </row>
    <row r="441" spans="1:22" x14ac:dyDescent="0.35">
      <c r="A441" t="s">
        <v>734</v>
      </c>
      <c r="B441" s="2">
        <v>45463</v>
      </c>
      <c r="C441" s="2">
        <v>45469</v>
      </c>
      <c r="D441" t="s">
        <v>182</v>
      </c>
      <c r="E441" t="s">
        <v>183</v>
      </c>
      <c r="F441" t="s">
        <v>20</v>
      </c>
      <c r="G441" t="s">
        <v>39</v>
      </c>
      <c r="H441" t="s">
        <v>40</v>
      </c>
      <c r="I441" t="s">
        <v>40</v>
      </c>
      <c r="J441" t="s">
        <v>162</v>
      </c>
      <c r="K441" t="s">
        <v>42</v>
      </c>
      <c r="L441" t="s">
        <v>73</v>
      </c>
      <c r="M441" t="s">
        <v>163</v>
      </c>
      <c r="N441" s="3">
        <v>1390.51</v>
      </c>
      <c r="O441">
        <v>8</v>
      </c>
      <c r="P441" s="4">
        <v>0.1</v>
      </c>
      <c r="Q441" s="3">
        <v>236.39</v>
      </c>
      <c r="R441">
        <f t="shared" si="30"/>
        <v>2024</v>
      </c>
      <c r="S441" t="str">
        <f t="shared" si="31"/>
        <v>June</v>
      </c>
      <c r="T441" s="1">
        <f t="shared" si="32"/>
        <v>0.17000237322996598</v>
      </c>
      <c r="U441" t="str">
        <f t="shared" si="33"/>
        <v>Profit</v>
      </c>
      <c r="V441" t="str">
        <f t="shared" si="34"/>
        <v>Large Order</v>
      </c>
    </row>
    <row r="442" spans="1:22" x14ac:dyDescent="0.35">
      <c r="A442" t="s">
        <v>735</v>
      </c>
      <c r="B442" s="2">
        <v>45318</v>
      </c>
      <c r="C442" s="2">
        <v>45324</v>
      </c>
      <c r="D442" t="s">
        <v>115</v>
      </c>
      <c r="E442" t="s">
        <v>116</v>
      </c>
      <c r="F442" t="s">
        <v>20</v>
      </c>
      <c r="G442" t="s">
        <v>78</v>
      </c>
      <c r="H442" t="s">
        <v>79</v>
      </c>
      <c r="I442" t="s">
        <v>80</v>
      </c>
      <c r="J442" t="s">
        <v>170</v>
      </c>
      <c r="K442" t="s">
        <v>25</v>
      </c>
      <c r="L442" t="s">
        <v>171</v>
      </c>
      <c r="M442" t="s">
        <v>172</v>
      </c>
      <c r="N442" s="3">
        <v>1875.2</v>
      </c>
      <c r="O442">
        <v>4</v>
      </c>
      <c r="P442" s="4">
        <v>0.1</v>
      </c>
      <c r="Q442" s="3">
        <v>318.77999999999997</v>
      </c>
      <c r="R442">
        <f t="shared" si="30"/>
        <v>2024</v>
      </c>
      <c r="S442" t="str">
        <f t="shared" si="31"/>
        <v>January</v>
      </c>
      <c r="T442" s="1">
        <f t="shared" si="32"/>
        <v>0.16999786689419794</v>
      </c>
      <c r="U442" t="str">
        <f t="shared" si="33"/>
        <v>Profit</v>
      </c>
      <c r="V442" t="str">
        <f t="shared" si="34"/>
        <v>Large Order</v>
      </c>
    </row>
    <row r="443" spans="1:22" x14ac:dyDescent="0.35">
      <c r="A443" t="s">
        <v>736</v>
      </c>
      <c r="B443" s="2">
        <v>45051</v>
      </c>
      <c r="C443" s="2">
        <v>45056</v>
      </c>
      <c r="D443" t="s">
        <v>107</v>
      </c>
      <c r="E443" t="s">
        <v>108</v>
      </c>
      <c r="F443" t="s">
        <v>48</v>
      </c>
      <c r="G443" t="s">
        <v>39</v>
      </c>
      <c r="H443" t="s">
        <v>40</v>
      </c>
      <c r="I443" t="s">
        <v>40</v>
      </c>
      <c r="J443" t="s">
        <v>84</v>
      </c>
      <c r="K443" t="s">
        <v>33</v>
      </c>
      <c r="L443" t="s">
        <v>34</v>
      </c>
      <c r="M443" t="s">
        <v>85</v>
      </c>
      <c r="N443" s="3">
        <v>1087.48</v>
      </c>
      <c r="O443">
        <v>8</v>
      </c>
      <c r="P443" s="4">
        <v>0.05</v>
      </c>
      <c r="Q443" s="3">
        <v>228.37</v>
      </c>
      <c r="R443">
        <f t="shared" si="30"/>
        <v>2023</v>
      </c>
      <c r="S443" t="str">
        <f t="shared" si="31"/>
        <v>May</v>
      </c>
      <c r="T443" s="1">
        <f t="shared" si="32"/>
        <v>0.20999926435428698</v>
      </c>
      <c r="U443" t="str">
        <f t="shared" si="33"/>
        <v>Profit</v>
      </c>
      <c r="V443" t="str">
        <f t="shared" si="34"/>
        <v>Large Order</v>
      </c>
    </row>
    <row r="444" spans="1:22" x14ac:dyDescent="0.35">
      <c r="A444" t="s">
        <v>737</v>
      </c>
      <c r="B444" s="2">
        <v>44953</v>
      </c>
      <c r="C444" s="2">
        <v>44957</v>
      </c>
      <c r="D444" t="s">
        <v>738</v>
      </c>
      <c r="E444" t="s">
        <v>739</v>
      </c>
      <c r="F444" t="s">
        <v>48</v>
      </c>
      <c r="G444" t="s">
        <v>21</v>
      </c>
      <c r="H444" t="s">
        <v>22</v>
      </c>
      <c r="I444" t="s">
        <v>23</v>
      </c>
      <c r="J444" t="s">
        <v>251</v>
      </c>
      <c r="K444" t="s">
        <v>25</v>
      </c>
      <c r="L444" t="s">
        <v>171</v>
      </c>
      <c r="M444" t="s">
        <v>252</v>
      </c>
      <c r="N444" s="3">
        <v>468.85</v>
      </c>
      <c r="O444">
        <v>9</v>
      </c>
      <c r="P444" s="4">
        <v>0.3</v>
      </c>
      <c r="Q444" s="3">
        <v>4.6900000000000004</v>
      </c>
      <c r="R444">
        <f t="shared" si="30"/>
        <v>2023</v>
      </c>
      <c r="S444" t="str">
        <f t="shared" si="31"/>
        <v>January</v>
      </c>
      <c r="T444" s="1">
        <f t="shared" si="32"/>
        <v>1.0003199317478938E-2</v>
      </c>
      <c r="U444" t="str">
        <f t="shared" si="33"/>
        <v>Profit</v>
      </c>
      <c r="V444" t="str">
        <f t="shared" si="34"/>
        <v>Small Order</v>
      </c>
    </row>
    <row r="445" spans="1:22" x14ac:dyDescent="0.35">
      <c r="A445" t="s">
        <v>740</v>
      </c>
      <c r="B445" s="2">
        <v>45023</v>
      </c>
      <c r="C445" s="2">
        <v>45025</v>
      </c>
      <c r="D445" t="s">
        <v>405</v>
      </c>
      <c r="E445" t="s">
        <v>406</v>
      </c>
      <c r="F445" t="s">
        <v>20</v>
      </c>
      <c r="G445" t="s">
        <v>49</v>
      </c>
      <c r="H445" t="s">
        <v>50</v>
      </c>
      <c r="I445" t="s">
        <v>50</v>
      </c>
      <c r="J445" t="s">
        <v>120</v>
      </c>
      <c r="K445" t="s">
        <v>42</v>
      </c>
      <c r="L445" t="s">
        <v>43</v>
      </c>
      <c r="M445" t="s">
        <v>121</v>
      </c>
      <c r="N445" s="3">
        <v>133.59</v>
      </c>
      <c r="O445">
        <v>10</v>
      </c>
      <c r="P445" s="4">
        <v>0.2</v>
      </c>
      <c r="Q445" s="3">
        <v>12.02</v>
      </c>
      <c r="R445">
        <f t="shared" si="30"/>
        <v>2023</v>
      </c>
      <c r="S445" t="str">
        <f t="shared" si="31"/>
        <v>April</v>
      </c>
      <c r="T445" s="1">
        <f t="shared" si="32"/>
        <v>8.9976794670259749E-2</v>
      </c>
      <c r="U445" t="str">
        <f t="shared" si="33"/>
        <v>Profit</v>
      </c>
      <c r="V445" t="str">
        <f t="shared" si="34"/>
        <v>Small Order</v>
      </c>
    </row>
    <row r="446" spans="1:22" x14ac:dyDescent="0.35">
      <c r="A446" t="s">
        <v>741</v>
      </c>
      <c r="B446" s="2">
        <v>45026</v>
      </c>
      <c r="C446" s="2">
        <v>45027</v>
      </c>
      <c r="D446" t="s">
        <v>373</v>
      </c>
      <c r="E446" t="s">
        <v>374</v>
      </c>
      <c r="F446" t="s">
        <v>48</v>
      </c>
      <c r="G446" t="s">
        <v>49</v>
      </c>
      <c r="H446" t="s">
        <v>50</v>
      </c>
      <c r="I446" t="s">
        <v>50</v>
      </c>
      <c r="J446" t="s">
        <v>179</v>
      </c>
      <c r="K446" t="s">
        <v>33</v>
      </c>
      <c r="L446" t="s">
        <v>88</v>
      </c>
      <c r="M446" t="s">
        <v>180</v>
      </c>
      <c r="N446" s="3">
        <v>1060.55</v>
      </c>
      <c r="O446">
        <v>2</v>
      </c>
      <c r="P446" s="4">
        <v>0.2</v>
      </c>
      <c r="Q446" s="3">
        <v>95.45</v>
      </c>
      <c r="R446">
        <f t="shared" si="30"/>
        <v>2023</v>
      </c>
      <c r="S446" t="str">
        <f t="shared" si="31"/>
        <v>April</v>
      </c>
      <c r="T446" s="1">
        <f t="shared" si="32"/>
        <v>9.0000471453491118E-2</v>
      </c>
      <c r="U446" t="str">
        <f t="shared" si="33"/>
        <v>Profit</v>
      </c>
      <c r="V446" t="str">
        <f t="shared" si="34"/>
        <v>Large Order</v>
      </c>
    </row>
    <row r="447" spans="1:22" x14ac:dyDescent="0.35">
      <c r="A447" t="s">
        <v>742</v>
      </c>
      <c r="B447" s="2">
        <v>45393</v>
      </c>
      <c r="C447" s="2">
        <v>45399</v>
      </c>
      <c r="D447" t="s">
        <v>259</v>
      </c>
      <c r="E447" t="s">
        <v>260</v>
      </c>
      <c r="F447" t="s">
        <v>20</v>
      </c>
      <c r="G447" t="s">
        <v>39</v>
      </c>
      <c r="H447" t="s">
        <v>40</v>
      </c>
      <c r="I447" t="s">
        <v>40</v>
      </c>
      <c r="J447" t="s">
        <v>232</v>
      </c>
      <c r="K447" t="s">
        <v>33</v>
      </c>
      <c r="L447" t="s">
        <v>34</v>
      </c>
      <c r="M447" t="s">
        <v>233</v>
      </c>
      <c r="N447" s="3">
        <v>346</v>
      </c>
      <c r="O447">
        <v>8</v>
      </c>
      <c r="P447" s="4">
        <v>0.05</v>
      </c>
      <c r="Q447" s="3">
        <v>72.66</v>
      </c>
      <c r="R447">
        <f t="shared" si="30"/>
        <v>2024</v>
      </c>
      <c r="S447" t="str">
        <f t="shared" si="31"/>
        <v>April</v>
      </c>
      <c r="T447" s="1">
        <f t="shared" si="32"/>
        <v>0.21</v>
      </c>
      <c r="U447" t="str">
        <f t="shared" si="33"/>
        <v>Profit</v>
      </c>
      <c r="V447" t="str">
        <f t="shared" si="34"/>
        <v>Small Order</v>
      </c>
    </row>
    <row r="448" spans="1:22" x14ac:dyDescent="0.35">
      <c r="A448" t="s">
        <v>743</v>
      </c>
      <c r="B448" s="2">
        <v>44968</v>
      </c>
      <c r="C448" s="2">
        <v>44970</v>
      </c>
      <c r="D448" t="s">
        <v>721</v>
      </c>
      <c r="E448" t="s">
        <v>722</v>
      </c>
      <c r="F448" t="s">
        <v>20</v>
      </c>
      <c r="G448" t="s">
        <v>49</v>
      </c>
      <c r="H448" t="s">
        <v>50</v>
      </c>
      <c r="I448" t="s">
        <v>50</v>
      </c>
      <c r="J448" t="s">
        <v>104</v>
      </c>
      <c r="K448" t="s">
        <v>42</v>
      </c>
      <c r="L448" t="s">
        <v>73</v>
      </c>
      <c r="M448" t="s">
        <v>105</v>
      </c>
      <c r="N448" s="3">
        <v>1445.88</v>
      </c>
      <c r="O448">
        <v>1</v>
      </c>
      <c r="P448" s="4">
        <v>0.1</v>
      </c>
      <c r="Q448" s="3">
        <v>245.8</v>
      </c>
      <c r="R448">
        <f t="shared" si="30"/>
        <v>2023</v>
      </c>
      <c r="S448" t="str">
        <f t="shared" si="31"/>
        <v>February</v>
      </c>
      <c r="T448" s="1">
        <f t="shared" si="32"/>
        <v>0.17000027664813125</v>
      </c>
      <c r="U448" t="str">
        <f t="shared" si="33"/>
        <v>Profit</v>
      </c>
      <c r="V448" t="str">
        <f t="shared" si="34"/>
        <v>Large Order</v>
      </c>
    </row>
    <row r="449" spans="1:22" x14ac:dyDescent="0.35">
      <c r="A449" t="s">
        <v>744</v>
      </c>
      <c r="B449" s="2">
        <v>45096</v>
      </c>
      <c r="C449" s="2">
        <v>45101</v>
      </c>
      <c r="D449" t="s">
        <v>344</v>
      </c>
      <c r="E449" t="s">
        <v>345</v>
      </c>
      <c r="F449" t="s">
        <v>31</v>
      </c>
      <c r="G449" t="s">
        <v>21</v>
      </c>
      <c r="H449" t="s">
        <v>22</v>
      </c>
      <c r="I449" t="s">
        <v>23</v>
      </c>
      <c r="J449" t="s">
        <v>62</v>
      </c>
      <c r="K449" t="s">
        <v>25</v>
      </c>
      <c r="L449" t="s">
        <v>26</v>
      </c>
      <c r="M449" t="s">
        <v>63</v>
      </c>
      <c r="N449" s="3">
        <v>530.84</v>
      </c>
      <c r="O449">
        <v>7</v>
      </c>
      <c r="P449" s="4">
        <v>0.2</v>
      </c>
      <c r="Q449" s="3">
        <v>47.78</v>
      </c>
      <c r="R449">
        <f t="shared" si="30"/>
        <v>2023</v>
      </c>
      <c r="S449" t="str">
        <f t="shared" si="31"/>
        <v>June</v>
      </c>
      <c r="T449" s="1">
        <f t="shared" si="32"/>
        <v>9.000828874990581E-2</v>
      </c>
      <c r="U449" t="str">
        <f t="shared" si="33"/>
        <v>Profit</v>
      </c>
      <c r="V449" t="str">
        <f t="shared" si="34"/>
        <v>Small Order</v>
      </c>
    </row>
    <row r="450" spans="1:22" x14ac:dyDescent="0.35">
      <c r="A450" t="s">
        <v>745</v>
      </c>
      <c r="B450" s="2">
        <v>44970</v>
      </c>
      <c r="C450" s="2">
        <v>44971</v>
      </c>
      <c r="D450" t="s">
        <v>405</v>
      </c>
      <c r="E450" t="s">
        <v>406</v>
      </c>
      <c r="F450" t="s">
        <v>20</v>
      </c>
      <c r="G450" t="s">
        <v>39</v>
      </c>
      <c r="H450" t="s">
        <v>40</v>
      </c>
      <c r="I450" t="s">
        <v>40</v>
      </c>
      <c r="J450" t="s">
        <v>320</v>
      </c>
      <c r="K450" t="s">
        <v>25</v>
      </c>
      <c r="L450" t="s">
        <v>171</v>
      </c>
      <c r="M450" t="s">
        <v>321</v>
      </c>
      <c r="N450" s="3">
        <v>168.51</v>
      </c>
      <c r="O450">
        <v>10</v>
      </c>
      <c r="P450" s="4">
        <v>0.05</v>
      </c>
      <c r="Q450" s="3">
        <v>35.39</v>
      </c>
      <c r="R450">
        <f t="shared" ref="R450:R513" si="35">YEAR(B450)</f>
        <v>2023</v>
      </c>
      <c r="S450" t="str">
        <f t="shared" ref="S450:S513" si="36">TEXT(B450,"mmmm")</f>
        <v>February</v>
      </c>
      <c r="T450" s="1">
        <f t="shared" ref="T450:T513" si="37">Q450/N450</f>
        <v>0.21001720966114773</v>
      </c>
      <c r="U450" t="str">
        <f t="shared" ref="U450:U513" si="38">IF(Q450&gt;0,"Profit","Loss")</f>
        <v>Profit</v>
      </c>
      <c r="V450" t="str">
        <f t="shared" ref="V450:V513" si="39">IF(N450&gt;1000,"Large Order","Small Order")</f>
        <v>Small Order</v>
      </c>
    </row>
    <row r="451" spans="1:22" x14ac:dyDescent="0.35">
      <c r="A451" t="s">
        <v>746</v>
      </c>
      <c r="B451" s="2">
        <v>45014</v>
      </c>
      <c r="C451" s="2">
        <v>45017</v>
      </c>
      <c r="D451" t="s">
        <v>410</v>
      </c>
      <c r="E451" t="s">
        <v>411</v>
      </c>
      <c r="F451" t="s">
        <v>31</v>
      </c>
      <c r="G451" t="s">
        <v>39</v>
      </c>
      <c r="H451" t="s">
        <v>40</v>
      </c>
      <c r="I451" t="s">
        <v>40</v>
      </c>
      <c r="J451" t="s">
        <v>189</v>
      </c>
      <c r="K451" t="s">
        <v>42</v>
      </c>
      <c r="L451" t="s">
        <v>43</v>
      </c>
      <c r="M451" t="s">
        <v>190</v>
      </c>
      <c r="N451" s="3">
        <v>1318.83</v>
      </c>
      <c r="O451">
        <v>2</v>
      </c>
      <c r="P451" s="4">
        <v>0</v>
      </c>
      <c r="Q451" s="3">
        <v>329.71</v>
      </c>
      <c r="R451">
        <f t="shared" si="35"/>
        <v>2023</v>
      </c>
      <c r="S451" t="str">
        <f t="shared" si="36"/>
        <v>March</v>
      </c>
      <c r="T451" s="1">
        <f t="shared" si="37"/>
        <v>0.25000189561960223</v>
      </c>
      <c r="U451" t="str">
        <f t="shared" si="38"/>
        <v>Profit</v>
      </c>
      <c r="V451" t="str">
        <f t="shared" si="39"/>
        <v>Large Order</v>
      </c>
    </row>
    <row r="452" spans="1:22" x14ac:dyDescent="0.35">
      <c r="A452" t="s">
        <v>747</v>
      </c>
      <c r="B452" s="2">
        <v>45609</v>
      </c>
      <c r="C452" s="2">
        <v>45612</v>
      </c>
      <c r="D452" t="s">
        <v>192</v>
      </c>
      <c r="E452" t="s">
        <v>193</v>
      </c>
      <c r="F452" t="s">
        <v>48</v>
      </c>
      <c r="G452" t="s">
        <v>39</v>
      </c>
      <c r="H452" t="s">
        <v>40</v>
      </c>
      <c r="I452" t="s">
        <v>40</v>
      </c>
      <c r="J452" t="s">
        <v>87</v>
      </c>
      <c r="K452" t="s">
        <v>33</v>
      </c>
      <c r="L452" t="s">
        <v>88</v>
      </c>
      <c r="M452" t="s">
        <v>89</v>
      </c>
      <c r="N452" s="3">
        <v>618.58000000000004</v>
      </c>
      <c r="O452">
        <v>4</v>
      </c>
      <c r="P452" s="4">
        <v>0.05</v>
      </c>
      <c r="Q452" s="3">
        <v>129.9</v>
      </c>
      <c r="R452">
        <f t="shared" si="35"/>
        <v>2024</v>
      </c>
      <c r="S452" t="str">
        <f t="shared" si="36"/>
        <v>November</v>
      </c>
      <c r="T452" s="1">
        <f t="shared" si="37"/>
        <v>0.20999709010960588</v>
      </c>
      <c r="U452" t="str">
        <f t="shared" si="38"/>
        <v>Profit</v>
      </c>
      <c r="V452" t="str">
        <f t="shared" si="39"/>
        <v>Small Order</v>
      </c>
    </row>
    <row r="453" spans="1:22" x14ac:dyDescent="0.35">
      <c r="A453" t="s">
        <v>748</v>
      </c>
      <c r="B453" s="2">
        <v>45128</v>
      </c>
      <c r="C453" s="2">
        <v>45130</v>
      </c>
      <c r="D453" t="s">
        <v>410</v>
      </c>
      <c r="E453" t="s">
        <v>411</v>
      </c>
      <c r="F453" t="s">
        <v>31</v>
      </c>
      <c r="G453" t="s">
        <v>21</v>
      </c>
      <c r="H453" t="s">
        <v>22</v>
      </c>
      <c r="I453" t="s">
        <v>23</v>
      </c>
      <c r="J453" t="s">
        <v>152</v>
      </c>
      <c r="K453" t="s">
        <v>42</v>
      </c>
      <c r="L453" t="s">
        <v>73</v>
      </c>
      <c r="M453" t="s">
        <v>153</v>
      </c>
      <c r="N453" s="3">
        <v>1529.85</v>
      </c>
      <c r="O453">
        <v>7</v>
      </c>
      <c r="P453" s="4">
        <v>0.05</v>
      </c>
      <c r="Q453" s="3">
        <v>321.27</v>
      </c>
      <c r="R453">
        <f t="shared" si="35"/>
        <v>2023</v>
      </c>
      <c r="S453" t="str">
        <f t="shared" si="36"/>
        <v>July</v>
      </c>
      <c r="T453" s="1">
        <f t="shared" si="37"/>
        <v>0.21000098048828317</v>
      </c>
      <c r="U453" t="str">
        <f t="shared" si="38"/>
        <v>Profit</v>
      </c>
      <c r="V453" t="str">
        <f t="shared" si="39"/>
        <v>Large Order</v>
      </c>
    </row>
    <row r="454" spans="1:22" x14ac:dyDescent="0.35">
      <c r="A454" t="s">
        <v>749</v>
      </c>
      <c r="B454" s="2">
        <v>45613</v>
      </c>
      <c r="C454" s="2">
        <v>45619</v>
      </c>
      <c r="D454" t="s">
        <v>102</v>
      </c>
      <c r="E454" t="s">
        <v>103</v>
      </c>
      <c r="F454" t="s">
        <v>20</v>
      </c>
      <c r="G454" t="s">
        <v>78</v>
      </c>
      <c r="H454" t="s">
        <v>79</v>
      </c>
      <c r="I454" t="s">
        <v>80</v>
      </c>
      <c r="J454" t="s">
        <v>141</v>
      </c>
      <c r="K454" t="s">
        <v>33</v>
      </c>
      <c r="L454" t="s">
        <v>88</v>
      </c>
      <c r="M454" t="s">
        <v>142</v>
      </c>
      <c r="N454" s="3">
        <v>950.57</v>
      </c>
      <c r="O454">
        <v>1</v>
      </c>
      <c r="P454" s="4">
        <v>0.3</v>
      </c>
      <c r="Q454" s="3">
        <v>9.51</v>
      </c>
      <c r="R454">
        <f t="shared" si="35"/>
        <v>2024</v>
      </c>
      <c r="S454" t="str">
        <f t="shared" si="36"/>
        <v>November</v>
      </c>
      <c r="T454" s="1">
        <f t="shared" si="37"/>
        <v>1.0004523601628497E-2</v>
      </c>
      <c r="U454" t="str">
        <f t="shared" si="38"/>
        <v>Profit</v>
      </c>
      <c r="V454" t="str">
        <f t="shared" si="39"/>
        <v>Small Order</v>
      </c>
    </row>
    <row r="455" spans="1:22" x14ac:dyDescent="0.35">
      <c r="A455" t="s">
        <v>750</v>
      </c>
      <c r="B455" s="2">
        <v>45564</v>
      </c>
      <c r="C455" s="2">
        <v>45569</v>
      </c>
      <c r="D455" t="s">
        <v>425</v>
      </c>
      <c r="E455" t="s">
        <v>426</v>
      </c>
      <c r="F455" t="s">
        <v>31</v>
      </c>
      <c r="G455" t="s">
        <v>21</v>
      </c>
      <c r="H455" t="s">
        <v>22</v>
      </c>
      <c r="I455" t="s">
        <v>23</v>
      </c>
      <c r="J455" t="s">
        <v>87</v>
      </c>
      <c r="K455" t="s">
        <v>33</v>
      </c>
      <c r="L455" t="s">
        <v>88</v>
      </c>
      <c r="M455" t="s">
        <v>89</v>
      </c>
      <c r="N455" s="3">
        <v>1548.13</v>
      </c>
      <c r="O455">
        <v>9</v>
      </c>
      <c r="P455" s="4">
        <v>0.2</v>
      </c>
      <c r="Q455" s="3">
        <v>139.33000000000001</v>
      </c>
      <c r="R455">
        <f t="shared" si="35"/>
        <v>2024</v>
      </c>
      <c r="S455" t="str">
        <f t="shared" si="36"/>
        <v>September</v>
      </c>
      <c r="T455" s="1">
        <f t="shared" si="37"/>
        <v>8.9998901901003153E-2</v>
      </c>
      <c r="U455" t="str">
        <f t="shared" si="38"/>
        <v>Profit</v>
      </c>
      <c r="V455" t="str">
        <f t="shared" si="39"/>
        <v>Large Order</v>
      </c>
    </row>
    <row r="456" spans="1:22" x14ac:dyDescent="0.35">
      <c r="A456" t="s">
        <v>751</v>
      </c>
      <c r="B456" s="2">
        <v>45116</v>
      </c>
      <c r="C456" s="2">
        <v>45120</v>
      </c>
      <c r="D456" t="s">
        <v>174</v>
      </c>
      <c r="E456" t="s">
        <v>175</v>
      </c>
      <c r="F456" t="s">
        <v>48</v>
      </c>
      <c r="G456" t="s">
        <v>49</v>
      </c>
      <c r="H456" t="s">
        <v>50</v>
      </c>
      <c r="I456" t="s">
        <v>50</v>
      </c>
      <c r="J456" t="s">
        <v>87</v>
      </c>
      <c r="K456" t="s">
        <v>33</v>
      </c>
      <c r="L456" t="s">
        <v>88</v>
      </c>
      <c r="M456" t="s">
        <v>89</v>
      </c>
      <c r="N456" s="3">
        <v>668.17</v>
      </c>
      <c r="O456">
        <v>7</v>
      </c>
      <c r="P456" s="4">
        <v>0</v>
      </c>
      <c r="Q456" s="3">
        <v>167.04</v>
      </c>
      <c r="R456">
        <f t="shared" si="35"/>
        <v>2023</v>
      </c>
      <c r="S456" t="str">
        <f t="shared" si="36"/>
        <v>July</v>
      </c>
      <c r="T456" s="1">
        <f t="shared" si="37"/>
        <v>0.24999625843722406</v>
      </c>
      <c r="U456" t="str">
        <f t="shared" si="38"/>
        <v>Profit</v>
      </c>
      <c r="V456" t="str">
        <f t="shared" si="39"/>
        <v>Small Order</v>
      </c>
    </row>
    <row r="457" spans="1:22" x14ac:dyDescent="0.35">
      <c r="A457" t="s">
        <v>752</v>
      </c>
      <c r="B457" s="2">
        <v>45077</v>
      </c>
      <c r="C457" s="2">
        <v>45079</v>
      </c>
      <c r="D457" t="s">
        <v>366</v>
      </c>
      <c r="E457" t="s">
        <v>367</v>
      </c>
      <c r="F457" t="s">
        <v>20</v>
      </c>
      <c r="G457" t="s">
        <v>78</v>
      </c>
      <c r="H457" t="s">
        <v>79</v>
      </c>
      <c r="I457" t="s">
        <v>80</v>
      </c>
      <c r="J457" t="s">
        <v>134</v>
      </c>
      <c r="K457" t="s">
        <v>42</v>
      </c>
      <c r="L457" t="s">
        <v>43</v>
      </c>
      <c r="M457" t="s">
        <v>135</v>
      </c>
      <c r="N457" s="3">
        <v>944.52</v>
      </c>
      <c r="O457">
        <v>6</v>
      </c>
      <c r="P457" s="4">
        <v>0</v>
      </c>
      <c r="Q457" s="3">
        <v>236.13</v>
      </c>
      <c r="R457">
        <f t="shared" si="35"/>
        <v>2023</v>
      </c>
      <c r="S457" t="str">
        <f t="shared" si="36"/>
        <v>May</v>
      </c>
      <c r="T457" s="1">
        <f t="shared" si="37"/>
        <v>0.25</v>
      </c>
      <c r="U457" t="str">
        <f t="shared" si="38"/>
        <v>Profit</v>
      </c>
      <c r="V457" t="str">
        <f t="shared" si="39"/>
        <v>Small Order</v>
      </c>
    </row>
    <row r="458" spans="1:22" x14ac:dyDescent="0.35">
      <c r="A458" t="s">
        <v>753</v>
      </c>
      <c r="B458" s="2">
        <v>45312</v>
      </c>
      <c r="C458" s="2">
        <v>45315</v>
      </c>
      <c r="D458" t="s">
        <v>358</v>
      </c>
      <c r="E458" t="s">
        <v>359</v>
      </c>
      <c r="F458" t="s">
        <v>31</v>
      </c>
      <c r="G458" t="s">
        <v>21</v>
      </c>
      <c r="H458" t="s">
        <v>22</v>
      </c>
      <c r="I458" t="s">
        <v>23</v>
      </c>
      <c r="J458" t="s">
        <v>232</v>
      </c>
      <c r="K458" t="s">
        <v>33</v>
      </c>
      <c r="L458" t="s">
        <v>34</v>
      </c>
      <c r="M458" t="s">
        <v>233</v>
      </c>
      <c r="N458" s="3">
        <v>1841.64</v>
      </c>
      <c r="O458">
        <v>2</v>
      </c>
      <c r="P458" s="4">
        <v>0</v>
      </c>
      <c r="Q458" s="3">
        <v>460.41</v>
      </c>
      <c r="R458">
        <f t="shared" si="35"/>
        <v>2024</v>
      </c>
      <c r="S458" t="str">
        <f t="shared" si="36"/>
        <v>January</v>
      </c>
      <c r="T458" s="1">
        <f t="shared" si="37"/>
        <v>0.25</v>
      </c>
      <c r="U458" t="str">
        <f t="shared" si="38"/>
        <v>Profit</v>
      </c>
      <c r="V458" t="str">
        <f t="shared" si="39"/>
        <v>Large Order</v>
      </c>
    </row>
    <row r="459" spans="1:22" x14ac:dyDescent="0.35">
      <c r="A459" t="s">
        <v>754</v>
      </c>
      <c r="B459" s="2">
        <v>45022</v>
      </c>
      <c r="C459" s="2">
        <v>45023</v>
      </c>
      <c r="D459" t="s">
        <v>430</v>
      </c>
      <c r="E459" t="s">
        <v>431</v>
      </c>
      <c r="F459" t="s">
        <v>31</v>
      </c>
      <c r="G459" t="s">
        <v>78</v>
      </c>
      <c r="H459" t="s">
        <v>79</v>
      </c>
      <c r="I459" t="s">
        <v>80</v>
      </c>
      <c r="J459" t="s">
        <v>120</v>
      </c>
      <c r="K459" t="s">
        <v>42</v>
      </c>
      <c r="L459" t="s">
        <v>43</v>
      </c>
      <c r="M459" t="s">
        <v>121</v>
      </c>
      <c r="N459" s="3">
        <v>1467.81</v>
      </c>
      <c r="O459">
        <v>2</v>
      </c>
      <c r="P459" s="4">
        <v>0.05</v>
      </c>
      <c r="Q459" s="3">
        <v>308.24</v>
      </c>
      <c r="R459">
        <f t="shared" si="35"/>
        <v>2023</v>
      </c>
      <c r="S459" t="str">
        <f t="shared" si="36"/>
        <v>April</v>
      </c>
      <c r="T459" s="1">
        <f t="shared" si="37"/>
        <v>0.20999993187129126</v>
      </c>
      <c r="U459" t="str">
        <f t="shared" si="38"/>
        <v>Profit</v>
      </c>
      <c r="V459" t="str">
        <f t="shared" si="39"/>
        <v>Large Order</v>
      </c>
    </row>
    <row r="460" spans="1:22" x14ac:dyDescent="0.35">
      <c r="A460" t="s">
        <v>755</v>
      </c>
      <c r="B460" s="2">
        <v>45546</v>
      </c>
      <c r="C460" s="2">
        <v>45551</v>
      </c>
      <c r="D460" t="s">
        <v>272</v>
      </c>
      <c r="E460" t="s">
        <v>273</v>
      </c>
      <c r="F460" t="s">
        <v>31</v>
      </c>
      <c r="G460" t="s">
        <v>49</v>
      </c>
      <c r="H460" t="s">
        <v>50</v>
      </c>
      <c r="I460" t="s">
        <v>50</v>
      </c>
      <c r="J460" t="s">
        <v>87</v>
      </c>
      <c r="K460" t="s">
        <v>33</v>
      </c>
      <c r="L460" t="s">
        <v>88</v>
      </c>
      <c r="M460" t="s">
        <v>89</v>
      </c>
      <c r="N460" s="3">
        <v>1352.8</v>
      </c>
      <c r="O460">
        <v>5</v>
      </c>
      <c r="P460" s="4">
        <v>0.05</v>
      </c>
      <c r="Q460" s="3">
        <v>284.08999999999997</v>
      </c>
      <c r="R460">
        <f t="shared" si="35"/>
        <v>2024</v>
      </c>
      <c r="S460" t="str">
        <f t="shared" si="36"/>
        <v>September</v>
      </c>
      <c r="T460" s="1">
        <f t="shared" si="37"/>
        <v>0.21000147841513897</v>
      </c>
      <c r="U460" t="str">
        <f t="shared" si="38"/>
        <v>Profit</v>
      </c>
      <c r="V460" t="str">
        <f t="shared" si="39"/>
        <v>Large Order</v>
      </c>
    </row>
    <row r="461" spans="1:22" x14ac:dyDescent="0.35">
      <c r="A461" t="s">
        <v>756</v>
      </c>
      <c r="B461" s="2">
        <v>45102</v>
      </c>
      <c r="C461" s="2">
        <v>45104</v>
      </c>
      <c r="D461" t="s">
        <v>102</v>
      </c>
      <c r="E461" t="s">
        <v>103</v>
      </c>
      <c r="F461" t="s">
        <v>20</v>
      </c>
      <c r="G461" t="s">
        <v>39</v>
      </c>
      <c r="H461" t="s">
        <v>40</v>
      </c>
      <c r="I461" t="s">
        <v>40</v>
      </c>
      <c r="J461" t="s">
        <v>51</v>
      </c>
      <c r="K461" t="s">
        <v>33</v>
      </c>
      <c r="L461" t="s">
        <v>34</v>
      </c>
      <c r="M461" t="s">
        <v>52</v>
      </c>
      <c r="N461" s="3">
        <v>748.98</v>
      </c>
      <c r="O461">
        <v>6</v>
      </c>
      <c r="P461" s="4">
        <v>0</v>
      </c>
      <c r="Q461" s="3">
        <v>187.25</v>
      </c>
      <c r="R461">
        <f t="shared" si="35"/>
        <v>2023</v>
      </c>
      <c r="S461" t="str">
        <f t="shared" si="36"/>
        <v>June</v>
      </c>
      <c r="T461" s="1">
        <f t="shared" si="37"/>
        <v>0.25000667574568081</v>
      </c>
      <c r="U461" t="str">
        <f t="shared" si="38"/>
        <v>Profit</v>
      </c>
      <c r="V461" t="str">
        <f t="shared" si="39"/>
        <v>Small Order</v>
      </c>
    </row>
    <row r="462" spans="1:22" x14ac:dyDescent="0.35">
      <c r="A462" t="s">
        <v>757</v>
      </c>
      <c r="B462" s="2">
        <v>45060</v>
      </c>
      <c r="C462" s="2">
        <v>45065</v>
      </c>
      <c r="D462" t="s">
        <v>415</v>
      </c>
      <c r="E462" t="s">
        <v>416</v>
      </c>
      <c r="F462" t="s">
        <v>48</v>
      </c>
      <c r="G462" t="s">
        <v>39</v>
      </c>
      <c r="H462" t="s">
        <v>40</v>
      </c>
      <c r="I462" t="s">
        <v>40</v>
      </c>
      <c r="J462" t="s">
        <v>24</v>
      </c>
      <c r="K462" t="s">
        <v>25</v>
      </c>
      <c r="L462" t="s">
        <v>26</v>
      </c>
      <c r="M462" t="s">
        <v>27</v>
      </c>
      <c r="N462" s="3">
        <v>242.35</v>
      </c>
      <c r="O462">
        <v>8</v>
      </c>
      <c r="P462" s="4">
        <v>0.2</v>
      </c>
      <c r="Q462" s="3">
        <v>21.81</v>
      </c>
      <c r="R462">
        <f t="shared" si="35"/>
        <v>2023</v>
      </c>
      <c r="S462" t="str">
        <f t="shared" si="36"/>
        <v>May</v>
      </c>
      <c r="T462" s="1">
        <f t="shared" si="37"/>
        <v>8.9993810604497626E-2</v>
      </c>
      <c r="U462" t="str">
        <f t="shared" si="38"/>
        <v>Profit</v>
      </c>
      <c r="V462" t="str">
        <f t="shared" si="39"/>
        <v>Small Order</v>
      </c>
    </row>
    <row r="463" spans="1:22" x14ac:dyDescent="0.35">
      <c r="A463" t="s">
        <v>758</v>
      </c>
      <c r="B463" s="2">
        <v>45417</v>
      </c>
      <c r="C463" s="2">
        <v>45421</v>
      </c>
      <c r="D463" t="s">
        <v>376</v>
      </c>
      <c r="E463" t="s">
        <v>377</v>
      </c>
      <c r="F463" t="s">
        <v>20</v>
      </c>
      <c r="G463" t="s">
        <v>49</v>
      </c>
      <c r="H463" t="s">
        <v>50</v>
      </c>
      <c r="I463" t="s">
        <v>50</v>
      </c>
      <c r="J463" t="s">
        <v>134</v>
      </c>
      <c r="K463" t="s">
        <v>42</v>
      </c>
      <c r="L463" t="s">
        <v>43</v>
      </c>
      <c r="M463" t="s">
        <v>135</v>
      </c>
      <c r="N463" s="3">
        <v>302.26</v>
      </c>
      <c r="O463">
        <v>10</v>
      </c>
      <c r="P463" s="4">
        <v>0.3</v>
      </c>
      <c r="Q463" s="3">
        <v>3.02</v>
      </c>
      <c r="R463">
        <f t="shared" si="35"/>
        <v>2024</v>
      </c>
      <c r="S463" t="str">
        <f t="shared" si="36"/>
        <v>May</v>
      </c>
      <c r="T463" s="1">
        <f t="shared" si="37"/>
        <v>9.9913981340567729E-3</v>
      </c>
      <c r="U463" t="str">
        <f t="shared" si="38"/>
        <v>Profit</v>
      </c>
      <c r="V463" t="str">
        <f t="shared" si="39"/>
        <v>Small Order</v>
      </c>
    </row>
    <row r="464" spans="1:22" x14ac:dyDescent="0.35">
      <c r="A464" t="s">
        <v>759</v>
      </c>
      <c r="B464" s="2">
        <v>44951</v>
      </c>
      <c r="C464" s="2">
        <v>44952</v>
      </c>
      <c r="D464" t="s">
        <v>511</v>
      </c>
      <c r="E464" t="s">
        <v>512</v>
      </c>
      <c r="F464" t="s">
        <v>31</v>
      </c>
      <c r="G464" t="s">
        <v>78</v>
      </c>
      <c r="H464" t="s">
        <v>79</v>
      </c>
      <c r="I464" t="s">
        <v>80</v>
      </c>
      <c r="J464" t="s">
        <v>67</v>
      </c>
      <c r="K464" t="s">
        <v>42</v>
      </c>
      <c r="L464" t="s">
        <v>43</v>
      </c>
      <c r="M464" t="s">
        <v>68</v>
      </c>
      <c r="N464" s="3">
        <v>671.18</v>
      </c>
      <c r="O464">
        <v>7</v>
      </c>
      <c r="P464" s="4">
        <v>0.05</v>
      </c>
      <c r="Q464" s="3">
        <v>140.94999999999999</v>
      </c>
      <c r="R464">
        <f t="shared" si="35"/>
        <v>2023</v>
      </c>
      <c r="S464" t="str">
        <f t="shared" si="36"/>
        <v>January</v>
      </c>
      <c r="T464" s="1">
        <f t="shared" si="37"/>
        <v>0.2100032778092315</v>
      </c>
      <c r="U464" t="str">
        <f t="shared" si="38"/>
        <v>Profit</v>
      </c>
      <c r="V464" t="str">
        <f t="shared" si="39"/>
        <v>Small Order</v>
      </c>
    </row>
    <row r="465" spans="1:22" x14ac:dyDescent="0.35">
      <c r="A465" t="s">
        <v>760</v>
      </c>
      <c r="B465" s="2">
        <v>45557</v>
      </c>
      <c r="C465" s="2">
        <v>45564</v>
      </c>
      <c r="D465" t="s">
        <v>46</v>
      </c>
      <c r="E465" t="s">
        <v>47</v>
      </c>
      <c r="F465" t="s">
        <v>48</v>
      </c>
      <c r="G465" t="s">
        <v>78</v>
      </c>
      <c r="H465" t="s">
        <v>79</v>
      </c>
      <c r="I465" t="s">
        <v>80</v>
      </c>
      <c r="J465" t="s">
        <v>141</v>
      </c>
      <c r="K465" t="s">
        <v>33</v>
      </c>
      <c r="L465" t="s">
        <v>88</v>
      </c>
      <c r="M465" t="s">
        <v>142</v>
      </c>
      <c r="N465" s="3">
        <v>1327.13</v>
      </c>
      <c r="O465">
        <v>7</v>
      </c>
      <c r="P465" s="4">
        <v>0.2</v>
      </c>
      <c r="Q465" s="3">
        <v>119.44</v>
      </c>
      <c r="R465">
        <f t="shared" si="35"/>
        <v>2024</v>
      </c>
      <c r="S465" t="str">
        <f t="shared" si="36"/>
        <v>September</v>
      </c>
      <c r="T465" s="1">
        <f t="shared" si="37"/>
        <v>8.9998719040335157E-2</v>
      </c>
      <c r="U465" t="str">
        <f t="shared" si="38"/>
        <v>Profit</v>
      </c>
      <c r="V465" t="str">
        <f t="shared" si="39"/>
        <v>Large Order</v>
      </c>
    </row>
    <row r="466" spans="1:22" x14ac:dyDescent="0.35">
      <c r="A466" t="s">
        <v>761</v>
      </c>
      <c r="B466" s="2">
        <v>45255</v>
      </c>
      <c r="C466" s="2">
        <v>45262</v>
      </c>
      <c r="D466" t="s">
        <v>123</v>
      </c>
      <c r="E466" t="s">
        <v>124</v>
      </c>
      <c r="F466" t="s">
        <v>48</v>
      </c>
      <c r="G466" t="s">
        <v>21</v>
      </c>
      <c r="H466" t="s">
        <v>22</v>
      </c>
      <c r="I466" t="s">
        <v>23</v>
      </c>
      <c r="J466" t="s">
        <v>87</v>
      </c>
      <c r="K466" t="s">
        <v>33</v>
      </c>
      <c r="L466" t="s">
        <v>88</v>
      </c>
      <c r="M466" t="s">
        <v>89</v>
      </c>
      <c r="N466" s="3">
        <v>884.19</v>
      </c>
      <c r="O466">
        <v>7</v>
      </c>
      <c r="P466" s="4">
        <v>0.1</v>
      </c>
      <c r="Q466" s="3">
        <v>150.31</v>
      </c>
      <c r="R466">
        <f t="shared" si="35"/>
        <v>2023</v>
      </c>
      <c r="S466" t="str">
        <f t="shared" si="36"/>
        <v>November</v>
      </c>
      <c r="T466" s="1">
        <f t="shared" si="37"/>
        <v>0.16999739874913761</v>
      </c>
      <c r="U466" t="str">
        <f t="shared" si="38"/>
        <v>Profit</v>
      </c>
      <c r="V466" t="str">
        <f t="shared" si="39"/>
        <v>Small Order</v>
      </c>
    </row>
    <row r="467" spans="1:22" x14ac:dyDescent="0.35">
      <c r="A467" t="s">
        <v>762</v>
      </c>
      <c r="B467" s="2">
        <v>45611</v>
      </c>
      <c r="C467" s="2">
        <v>45615</v>
      </c>
      <c r="D467" t="s">
        <v>168</v>
      </c>
      <c r="E467" t="s">
        <v>169</v>
      </c>
      <c r="F467" t="s">
        <v>48</v>
      </c>
      <c r="G467" t="s">
        <v>78</v>
      </c>
      <c r="H467" t="s">
        <v>79</v>
      </c>
      <c r="I467" t="s">
        <v>80</v>
      </c>
      <c r="J467" t="s">
        <v>251</v>
      </c>
      <c r="K467" t="s">
        <v>25</v>
      </c>
      <c r="L467" t="s">
        <v>171</v>
      </c>
      <c r="M467" t="s">
        <v>252</v>
      </c>
      <c r="N467" s="3">
        <v>819.22</v>
      </c>
      <c r="O467">
        <v>8</v>
      </c>
      <c r="P467" s="4">
        <v>0.1</v>
      </c>
      <c r="Q467" s="3">
        <v>139.27000000000001</v>
      </c>
      <c r="R467">
        <f t="shared" si="35"/>
        <v>2024</v>
      </c>
      <c r="S467" t="str">
        <f t="shared" si="36"/>
        <v>November</v>
      </c>
      <c r="T467" s="1">
        <f t="shared" si="37"/>
        <v>0.17000317375064086</v>
      </c>
      <c r="U467" t="str">
        <f t="shared" si="38"/>
        <v>Profit</v>
      </c>
      <c r="V467" t="str">
        <f t="shared" si="39"/>
        <v>Small Order</v>
      </c>
    </row>
    <row r="468" spans="1:22" x14ac:dyDescent="0.35">
      <c r="A468" t="s">
        <v>763</v>
      </c>
      <c r="B468" s="2">
        <v>45130</v>
      </c>
      <c r="C468" s="2">
        <v>45131</v>
      </c>
      <c r="D468" t="s">
        <v>150</v>
      </c>
      <c r="E468" t="s">
        <v>151</v>
      </c>
      <c r="F468" t="s">
        <v>48</v>
      </c>
      <c r="G468" t="s">
        <v>49</v>
      </c>
      <c r="H468" t="s">
        <v>50</v>
      </c>
      <c r="I468" t="s">
        <v>50</v>
      </c>
      <c r="J468" t="s">
        <v>62</v>
      </c>
      <c r="K468" t="s">
        <v>25</v>
      </c>
      <c r="L468" t="s">
        <v>26</v>
      </c>
      <c r="M468" t="s">
        <v>63</v>
      </c>
      <c r="N468" s="3">
        <v>918.77</v>
      </c>
      <c r="O468">
        <v>7</v>
      </c>
      <c r="P468" s="4">
        <v>0.2</v>
      </c>
      <c r="Q468" s="3">
        <v>82.69</v>
      </c>
      <c r="R468">
        <f t="shared" si="35"/>
        <v>2023</v>
      </c>
      <c r="S468" t="str">
        <f t="shared" si="36"/>
        <v>July</v>
      </c>
      <c r="T468" s="1">
        <f t="shared" si="37"/>
        <v>9.0000761888176586E-2</v>
      </c>
      <c r="U468" t="str">
        <f t="shared" si="38"/>
        <v>Profit</v>
      </c>
      <c r="V468" t="str">
        <f t="shared" si="39"/>
        <v>Small Order</v>
      </c>
    </row>
    <row r="469" spans="1:22" x14ac:dyDescent="0.35">
      <c r="A469" t="s">
        <v>764</v>
      </c>
      <c r="B469" s="2">
        <v>44980</v>
      </c>
      <c r="C469" s="2">
        <v>44983</v>
      </c>
      <c r="D469" t="s">
        <v>145</v>
      </c>
      <c r="E469" t="s">
        <v>146</v>
      </c>
      <c r="F469" t="s">
        <v>48</v>
      </c>
      <c r="G469" t="s">
        <v>49</v>
      </c>
      <c r="H469" t="s">
        <v>50</v>
      </c>
      <c r="I469" t="s">
        <v>50</v>
      </c>
      <c r="J469" t="s">
        <v>93</v>
      </c>
      <c r="K469" t="s">
        <v>33</v>
      </c>
      <c r="L469" t="s">
        <v>88</v>
      </c>
      <c r="M469" t="s">
        <v>94</v>
      </c>
      <c r="N469" s="3">
        <v>498.44</v>
      </c>
      <c r="O469">
        <v>7</v>
      </c>
      <c r="P469" s="4">
        <v>0.3</v>
      </c>
      <c r="Q469" s="3">
        <v>4.9800000000000004</v>
      </c>
      <c r="R469">
        <f t="shared" si="35"/>
        <v>2023</v>
      </c>
      <c r="S469" t="str">
        <f t="shared" si="36"/>
        <v>February</v>
      </c>
      <c r="T469" s="1">
        <f t="shared" si="37"/>
        <v>9.9911724580691759E-3</v>
      </c>
      <c r="U469" t="str">
        <f t="shared" si="38"/>
        <v>Profit</v>
      </c>
      <c r="V469" t="str">
        <f t="shared" si="39"/>
        <v>Small Order</v>
      </c>
    </row>
    <row r="470" spans="1:22" x14ac:dyDescent="0.35">
      <c r="A470" t="s">
        <v>765</v>
      </c>
      <c r="B470" s="2">
        <v>45095</v>
      </c>
      <c r="C470" s="2">
        <v>45096</v>
      </c>
      <c r="D470" t="s">
        <v>54</v>
      </c>
      <c r="E470" t="s">
        <v>55</v>
      </c>
      <c r="F470" t="s">
        <v>31</v>
      </c>
      <c r="G470" t="s">
        <v>21</v>
      </c>
      <c r="H470" t="s">
        <v>22</v>
      </c>
      <c r="I470" t="s">
        <v>23</v>
      </c>
      <c r="J470" t="s">
        <v>134</v>
      </c>
      <c r="K470" t="s">
        <v>42</v>
      </c>
      <c r="L470" t="s">
        <v>43</v>
      </c>
      <c r="M470" t="s">
        <v>135</v>
      </c>
      <c r="N470" s="3">
        <v>524.49</v>
      </c>
      <c r="O470">
        <v>3</v>
      </c>
      <c r="P470" s="4">
        <v>0</v>
      </c>
      <c r="Q470" s="3">
        <v>131.12</v>
      </c>
      <c r="R470">
        <f t="shared" si="35"/>
        <v>2023</v>
      </c>
      <c r="S470" t="str">
        <f t="shared" si="36"/>
        <v>June</v>
      </c>
      <c r="T470" s="1">
        <f t="shared" si="37"/>
        <v>0.24999523346488969</v>
      </c>
      <c r="U470" t="str">
        <f t="shared" si="38"/>
        <v>Profit</v>
      </c>
      <c r="V470" t="str">
        <f t="shared" si="39"/>
        <v>Small Order</v>
      </c>
    </row>
    <row r="471" spans="1:22" x14ac:dyDescent="0.35">
      <c r="A471" t="s">
        <v>766</v>
      </c>
      <c r="B471" s="2">
        <v>45348</v>
      </c>
      <c r="C471" s="2">
        <v>45349</v>
      </c>
      <c r="D471" t="s">
        <v>410</v>
      </c>
      <c r="E471" t="s">
        <v>411</v>
      </c>
      <c r="F471" t="s">
        <v>31</v>
      </c>
      <c r="G471" t="s">
        <v>21</v>
      </c>
      <c r="H471" t="s">
        <v>22</v>
      </c>
      <c r="I471" t="s">
        <v>23</v>
      </c>
      <c r="J471" t="s">
        <v>176</v>
      </c>
      <c r="K471" t="s">
        <v>25</v>
      </c>
      <c r="L471" t="s">
        <v>171</v>
      </c>
      <c r="M471" t="s">
        <v>177</v>
      </c>
      <c r="N471" s="3">
        <v>1346.51</v>
      </c>
      <c r="O471">
        <v>8</v>
      </c>
      <c r="P471" s="4">
        <v>0.1</v>
      </c>
      <c r="Q471" s="3">
        <v>228.91</v>
      </c>
      <c r="R471">
        <f t="shared" si="35"/>
        <v>2024</v>
      </c>
      <c r="S471" t="str">
        <f t="shared" si="36"/>
        <v>February</v>
      </c>
      <c r="T471" s="1">
        <f t="shared" si="37"/>
        <v>0.17000245078016502</v>
      </c>
      <c r="U471" t="str">
        <f t="shared" si="38"/>
        <v>Profit</v>
      </c>
      <c r="V471" t="str">
        <f t="shared" si="39"/>
        <v>Large Order</v>
      </c>
    </row>
    <row r="472" spans="1:22" x14ac:dyDescent="0.35">
      <c r="A472" t="s">
        <v>767</v>
      </c>
      <c r="B472" s="2">
        <v>45087</v>
      </c>
      <c r="C472" s="2">
        <v>45094</v>
      </c>
      <c r="D472" t="s">
        <v>118</v>
      </c>
      <c r="E472" t="s">
        <v>119</v>
      </c>
      <c r="F472" t="s">
        <v>20</v>
      </c>
      <c r="G472" t="s">
        <v>39</v>
      </c>
      <c r="H472" t="s">
        <v>40</v>
      </c>
      <c r="I472" t="s">
        <v>40</v>
      </c>
      <c r="J472" t="s">
        <v>112</v>
      </c>
      <c r="K472" t="s">
        <v>25</v>
      </c>
      <c r="L472" t="s">
        <v>26</v>
      </c>
      <c r="M472" t="s">
        <v>113</v>
      </c>
      <c r="N472" s="3">
        <v>898.25</v>
      </c>
      <c r="O472">
        <v>9</v>
      </c>
      <c r="P472" s="4">
        <v>0.3</v>
      </c>
      <c r="Q472" s="3">
        <v>8.98</v>
      </c>
      <c r="R472">
        <f t="shared" si="35"/>
        <v>2023</v>
      </c>
      <c r="S472" t="str">
        <f t="shared" si="36"/>
        <v>June</v>
      </c>
      <c r="T472" s="1">
        <f t="shared" si="37"/>
        <v>9.997216810464794E-3</v>
      </c>
      <c r="U472" t="str">
        <f t="shared" si="38"/>
        <v>Profit</v>
      </c>
      <c r="V472" t="str">
        <f t="shared" si="39"/>
        <v>Small Order</v>
      </c>
    </row>
    <row r="473" spans="1:22" x14ac:dyDescent="0.35">
      <c r="A473" t="s">
        <v>768</v>
      </c>
      <c r="B473" s="2">
        <v>45335</v>
      </c>
      <c r="C473" s="2">
        <v>45340</v>
      </c>
      <c r="D473" t="s">
        <v>267</v>
      </c>
      <c r="E473" t="s">
        <v>268</v>
      </c>
      <c r="F473" t="s">
        <v>31</v>
      </c>
      <c r="G473" t="s">
        <v>78</v>
      </c>
      <c r="H473" t="s">
        <v>79</v>
      </c>
      <c r="I473" t="s">
        <v>80</v>
      </c>
      <c r="J473" t="s">
        <v>207</v>
      </c>
      <c r="K473" t="s">
        <v>25</v>
      </c>
      <c r="L473" t="s">
        <v>26</v>
      </c>
      <c r="M473" t="s">
        <v>208</v>
      </c>
      <c r="N473" s="3">
        <v>650.95000000000005</v>
      </c>
      <c r="O473">
        <v>3</v>
      </c>
      <c r="P473" s="4">
        <v>0.3</v>
      </c>
      <c r="Q473" s="3">
        <v>6.51</v>
      </c>
      <c r="R473">
        <f t="shared" si="35"/>
        <v>2024</v>
      </c>
      <c r="S473" t="str">
        <f t="shared" si="36"/>
        <v>February</v>
      </c>
      <c r="T473" s="1">
        <f t="shared" si="37"/>
        <v>1.0000768108149627E-2</v>
      </c>
      <c r="U473" t="str">
        <f t="shared" si="38"/>
        <v>Profit</v>
      </c>
      <c r="V473" t="str">
        <f t="shared" si="39"/>
        <v>Small Order</v>
      </c>
    </row>
    <row r="474" spans="1:22" x14ac:dyDescent="0.35">
      <c r="A474" t="s">
        <v>769</v>
      </c>
      <c r="B474" s="2">
        <v>45451</v>
      </c>
      <c r="C474" s="2">
        <v>45455</v>
      </c>
      <c r="D474" t="s">
        <v>267</v>
      </c>
      <c r="E474" t="s">
        <v>268</v>
      </c>
      <c r="F474" t="s">
        <v>31</v>
      </c>
      <c r="G474" t="s">
        <v>39</v>
      </c>
      <c r="H474" t="s">
        <v>40</v>
      </c>
      <c r="I474" t="s">
        <v>40</v>
      </c>
      <c r="J474" t="s">
        <v>24</v>
      </c>
      <c r="K474" t="s">
        <v>25</v>
      </c>
      <c r="L474" t="s">
        <v>26</v>
      </c>
      <c r="M474" t="s">
        <v>27</v>
      </c>
      <c r="N474" s="3">
        <v>746.79</v>
      </c>
      <c r="O474">
        <v>6</v>
      </c>
      <c r="P474" s="4">
        <v>0.1</v>
      </c>
      <c r="Q474" s="3">
        <v>126.95</v>
      </c>
      <c r="R474">
        <f t="shared" si="35"/>
        <v>2024</v>
      </c>
      <c r="S474" t="str">
        <f t="shared" si="36"/>
        <v>June</v>
      </c>
      <c r="T474" s="1">
        <f t="shared" si="37"/>
        <v>0.16999424202252308</v>
      </c>
      <c r="U474" t="str">
        <f t="shared" si="38"/>
        <v>Profit</v>
      </c>
      <c r="V474" t="str">
        <f t="shared" si="39"/>
        <v>Small Order</v>
      </c>
    </row>
    <row r="475" spans="1:22" x14ac:dyDescent="0.35">
      <c r="A475" t="s">
        <v>770</v>
      </c>
      <c r="B475" s="2">
        <v>45025</v>
      </c>
      <c r="C475" s="2">
        <v>45028</v>
      </c>
      <c r="D475" t="s">
        <v>410</v>
      </c>
      <c r="E475" t="s">
        <v>411</v>
      </c>
      <c r="F475" t="s">
        <v>31</v>
      </c>
      <c r="G475" t="s">
        <v>78</v>
      </c>
      <c r="H475" t="s">
        <v>79</v>
      </c>
      <c r="I475" t="s">
        <v>80</v>
      </c>
      <c r="J475" t="s">
        <v>72</v>
      </c>
      <c r="K475" t="s">
        <v>42</v>
      </c>
      <c r="L475" t="s">
        <v>73</v>
      </c>
      <c r="M475" t="s">
        <v>74</v>
      </c>
      <c r="N475" s="3">
        <v>259.27</v>
      </c>
      <c r="O475">
        <v>2</v>
      </c>
      <c r="P475" s="4">
        <v>0.1</v>
      </c>
      <c r="Q475" s="3">
        <v>44.08</v>
      </c>
      <c r="R475">
        <f t="shared" si="35"/>
        <v>2023</v>
      </c>
      <c r="S475" t="str">
        <f t="shared" si="36"/>
        <v>April</v>
      </c>
      <c r="T475" s="1">
        <f t="shared" si="37"/>
        <v>0.17001581363057816</v>
      </c>
      <c r="U475" t="str">
        <f t="shared" si="38"/>
        <v>Profit</v>
      </c>
      <c r="V475" t="str">
        <f t="shared" si="39"/>
        <v>Small Order</v>
      </c>
    </row>
    <row r="476" spans="1:22" x14ac:dyDescent="0.35">
      <c r="A476" t="s">
        <v>771</v>
      </c>
      <c r="B476" s="2">
        <v>44942</v>
      </c>
      <c r="C476" s="2">
        <v>44948</v>
      </c>
      <c r="D476" t="s">
        <v>296</v>
      </c>
      <c r="E476" t="s">
        <v>297</v>
      </c>
      <c r="F476" t="s">
        <v>48</v>
      </c>
      <c r="G476" t="s">
        <v>49</v>
      </c>
      <c r="H476" t="s">
        <v>50</v>
      </c>
      <c r="I476" t="s">
        <v>50</v>
      </c>
      <c r="J476" t="s">
        <v>84</v>
      </c>
      <c r="K476" t="s">
        <v>33</v>
      </c>
      <c r="L476" t="s">
        <v>34</v>
      </c>
      <c r="M476" t="s">
        <v>85</v>
      </c>
      <c r="N476" s="3">
        <v>713.83</v>
      </c>
      <c r="O476">
        <v>1</v>
      </c>
      <c r="P476" s="4">
        <v>0</v>
      </c>
      <c r="Q476" s="3">
        <v>178.46</v>
      </c>
      <c r="R476">
        <f t="shared" si="35"/>
        <v>2023</v>
      </c>
      <c r="S476" t="str">
        <f t="shared" si="36"/>
        <v>January</v>
      </c>
      <c r="T476" s="1">
        <f t="shared" si="37"/>
        <v>0.25000350223442558</v>
      </c>
      <c r="U476" t="str">
        <f t="shared" si="38"/>
        <v>Profit</v>
      </c>
      <c r="V476" t="str">
        <f t="shared" si="39"/>
        <v>Small Order</v>
      </c>
    </row>
    <row r="477" spans="1:22" x14ac:dyDescent="0.35">
      <c r="A477" t="s">
        <v>772</v>
      </c>
      <c r="B477" s="2">
        <v>45500</v>
      </c>
      <c r="C477" s="2">
        <v>45502</v>
      </c>
      <c r="D477" t="s">
        <v>185</v>
      </c>
      <c r="E477" t="s">
        <v>186</v>
      </c>
      <c r="F477" t="s">
        <v>31</v>
      </c>
      <c r="G477" t="s">
        <v>39</v>
      </c>
      <c r="H477" t="s">
        <v>40</v>
      </c>
      <c r="I477" t="s">
        <v>40</v>
      </c>
      <c r="J477" t="s">
        <v>320</v>
      </c>
      <c r="K477" t="s">
        <v>25</v>
      </c>
      <c r="L477" t="s">
        <v>171</v>
      </c>
      <c r="M477" t="s">
        <v>321</v>
      </c>
      <c r="N477" s="3">
        <v>1616.08</v>
      </c>
      <c r="O477">
        <v>8</v>
      </c>
      <c r="P477" s="4">
        <v>0.3</v>
      </c>
      <c r="Q477" s="3">
        <v>16.16</v>
      </c>
      <c r="R477">
        <f t="shared" si="35"/>
        <v>2024</v>
      </c>
      <c r="S477" t="str">
        <f t="shared" si="36"/>
        <v>July</v>
      </c>
      <c r="T477" s="1">
        <f t="shared" si="37"/>
        <v>9.9995049750012388E-3</v>
      </c>
      <c r="U477" t="str">
        <f t="shared" si="38"/>
        <v>Profit</v>
      </c>
      <c r="V477" t="str">
        <f t="shared" si="39"/>
        <v>Large Order</v>
      </c>
    </row>
    <row r="478" spans="1:22" x14ac:dyDescent="0.35">
      <c r="A478" t="s">
        <v>773</v>
      </c>
      <c r="B478" s="2">
        <v>45598</v>
      </c>
      <c r="C478" s="2">
        <v>45601</v>
      </c>
      <c r="D478" t="s">
        <v>29</v>
      </c>
      <c r="E478" t="s">
        <v>30</v>
      </c>
      <c r="F478" t="s">
        <v>31</v>
      </c>
      <c r="G478" t="s">
        <v>78</v>
      </c>
      <c r="H478" t="s">
        <v>79</v>
      </c>
      <c r="I478" t="s">
        <v>80</v>
      </c>
      <c r="J478" t="s">
        <v>104</v>
      </c>
      <c r="K478" t="s">
        <v>42</v>
      </c>
      <c r="L478" t="s">
        <v>73</v>
      </c>
      <c r="M478" t="s">
        <v>105</v>
      </c>
      <c r="N478" s="3">
        <v>165.95</v>
      </c>
      <c r="O478">
        <v>9</v>
      </c>
      <c r="P478" s="4">
        <v>0.2</v>
      </c>
      <c r="Q478" s="3">
        <v>14.94</v>
      </c>
      <c r="R478">
        <f t="shared" si="35"/>
        <v>2024</v>
      </c>
      <c r="S478" t="str">
        <f t="shared" si="36"/>
        <v>November</v>
      </c>
      <c r="T478" s="1">
        <f t="shared" si="37"/>
        <v>9.0027116601385959E-2</v>
      </c>
      <c r="U478" t="str">
        <f t="shared" si="38"/>
        <v>Profit</v>
      </c>
      <c r="V478" t="str">
        <f t="shared" si="39"/>
        <v>Small Order</v>
      </c>
    </row>
    <row r="479" spans="1:22" x14ac:dyDescent="0.35">
      <c r="A479" t="s">
        <v>774</v>
      </c>
      <c r="B479" s="2">
        <v>45233</v>
      </c>
      <c r="C479" s="2">
        <v>45240</v>
      </c>
      <c r="D479" t="s">
        <v>536</v>
      </c>
      <c r="E479" t="s">
        <v>537</v>
      </c>
      <c r="F479" t="s">
        <v>48</v>
      </c>
      <c r="G479" t="s">
        <v>49</v>
      </c>
      <c r="H479" t="s">
        <v>50</v>
      </c>
      <c r="I479" t="s">
        <v>50</v>
      </c>
      <c r="J479" t="s">
        <v>152</v>
      </c>
      <c r="K479" t="s">
        <v>42</v>
      </c>
      <c r="L479" t="s">
        <v>73</v>
      </c>
      <c r="M479" t="s">
        <v>153</v>
      </c>
      <c r="N479" s="3">
        <v>1527.37</v>
      </c>
      <c r="O479">
        <v>5</v>
      </c>
      <c r="P479" s="4">
        <v>0.05</v>
      </c>
      <c r="Q479" s="3">
        <v>320.75</v>
      </c>
      <c r="R479">
        <f t="shared" si="35"/>
        <v>2023</v>
      </c>
      <c r="S479" t="str">
        <f t="shared" si="36"/>
        <v>November</v>
      </c>
      <c r="T479" s="1">
        <f t="shared" si="37"/>
        <v>0.21000150585647226</v>
      </c>
      <c r="U479" t="str">
        <f t="shared" si="38"/>
        <v>Profit</v>
      </c>
      <c r="V479" t="str">
        <f t="shared" si="39"/>
        <v>Large Order</v>
      </c>
    </row>
    <row r="480" spans="1:22" x14ac:dyDescent="0.35">
      <c r="A480" t="s">
        <v>775</v>
      </c>
      <c r="B480" s="2">
        <v>45085</v>
      </c>
      <c r="C480" s="2">
        <v>45088</v>
      </c>
      <c r="D480" t="s">
        <v>205</v>
      </c>
      <c r="E480" t="s">
        <v>206</v>
      </c>
      <c r="F480" t="s">
        <v>48</v>
      </c>
      <c r="G480" t="s">
        <v>21</v>
      </c>
      <c r="H480" t="s">
        <v>22</v>
      </c>
      <c r="I480" t="s">
        <v>23</v>
      </c>
      <c r="J480" t="s">
        <v>141</v>
      </c>
      <c r="K480" t="s">
        <v>33</v>
      </c>
      <c r="L480" t="s">
        <v>88</v>
      </c>
      <c r="M480" t="s">
        <v>142</v>
      </c>
      <c r="N480" s="3">
        <v>891.06</v>
      </c>
      <c r="O480">
        <v>8</v>
      </c>
      <c r="P480" s="4">
        <v>0.05</v>
      </c>
      <c r="Q480" s="3">
        <v>187.12</v>
      </c>
      <c r="R480">
        <f t="shared" si="35"/>
        <v>2023</v>
      </c>
      <c r="S480" t="str">
        <f t="shared" si="36"/>
        <v>June</v>
      </c>
      <c r="T480" s="1">
        <f t="shared" si="37"/>
        <v>0.20999708212690504</v>
      </c>
      <c r="U480" t="str">
        <f t="shared" si="38"/>
        <v>Profit</v>
      </c>
      <c r="V480" t="str">
        <f t="shared" si="39"/>
        <v>Small Order</v>
      </c>
    </row>
    <row r="481" spans="1:22" x14ac:dyDescent="0.35">
      <c r="A481" t="s">
        <v>776</v>
      </c>
      <c r="B481" s="2">
        <v>45191</v>
      </c>
      <c r="C481" s="2">
        <v>45196</v>
      </c>
      <c r="D481" t="s">
        <v>562</v>
      </c>
      <c r="E481" t="s">
        <v>563</v>
      </c>
      <c r="F481" t="s">
        <v>31</v>
      </c>
      <c r="G481" t="s">
        <v>49</v>
      </c>
      <c r="H481" t="s">
        <v>50</v>
      </c>
      <c r="I481" t="s">
        <v>50</v>
      </c>
      <c r="J481" t="s">
        <v>251</v>
      </c>
      <c r="K481" t="s">
        <v>25</v>
      </c>
      <c r="L481" t="s">
        <v>171</v>
      </c>
      <c r="M481" t="s">
        <v>252</v>
      </c>
      <c r="N481" s="3">
        <v>483.49</v>
      </c>
      <c r="O481">
        <v>4</v>
      </c>
      <c r="P481" s="4">
        <v>0.1</v>
      </c>
      <c r="Q481" s="3">
        <v>82.19</v>
      </c>
      <c r="R481">
        <f t="shared" si="35"/>
        <v>2023</v>
      </c>
      <c r="S481" t="str">
        <f t="shared" si="36"/>
        <v>September</v>
      </c>
      <c r="T481" s="1">
        <f t="shared" si="37"/>
        <v>0.16999317462615565</v>
      </c>
      <c r="U481" t="str">
        <f t="shared" si="38"/>
        <v>Profit</v>
      </c>
      <c r="V481" t="str">
        <f t="shared" si="39"/>
        <v>Small Order</v>
      </c>
    </row>
    <row r="482" spans="1:22" x14ac:dyDescent="0.35">
      <c r="A482" t="s">
        <v>777</v>
      </c>
      <c r="B482" s="2">
        <v>45035</v>
      </c>
      <c r="C482" s="2">
        <v>45039</v>
      </c>
      <c r="D482" t="s">
        <v>192</v>
      </c>
      <c r="E482" t="s">
        <v>193</v>
      </c>
      <c r="F482" t="s">
        <v>48</v>
      </c>
      <c r="G482" t="s">
        <v>39</v>
      </c>
      <c r="H482" t="s">
        <v>40</v>
      </c>
      <c r="I482" t="s">
        <v>40</v>
      </c>
      <c r="J482" t="s">
        <v>302</v>
      </c>
      <c r="K482" t="s">
        <v>33</v>
      </c>
      <c r="L482" t="s">
        <v>34</v>
      </c>
      <c r="M482" t="s">
        <v>303</v>
      </c>
      <c r="N482" s="3">
        <v>1056.8699999999999</v>
      </c>
      <c r="O482">
        <v>1</v>
      </c>
      <c r="P482" s="4">
        <v>0</v>
      </c>
      <c r="Q482" s="3">
        <v>264.22000000000003</v>
      </c>
      <c r="R482">
        <f t="shared" si="35"/>
        <v>2023</v>
      </c>
      <c r="S482" t="str">
        <f t="shared" si="36"/>
        <v>April</v>
      </c>
      <c r="T482" s="1">
        <f t="shared" si="37"/>
        <v>0.25000236547541332</v>
      </c>
      <c r="U482" t="str">
        <f t="shared" si="38"/>
        <v>Profit</v>
      </c>
      <c r="V482" t="str">
        <f t="shared" si="39"/>
        <v>Large Order</v>
      </c>
    </row>
    <row r="483" spans="1:22" x14ac:dyDescent="0.35">
      <c r="A483" t="s">
        <v>778</v>
      </c>
      <c r="B483" s="2">
        <v>45654</v>
      </c>
      <c r="C483" s="2">
        <v>45656</v>
      </c>
      <c r="D483" t="s">
        <v>246</v>
      </c>
      <c r="E483" t="s">
        <v>247</v>
      </c>
      <c r="F483" t="s">
        <v>31</v>
      </c>
      <c r="G483" t="s">
        <v>39</v>
      </c>
      <c r="H483" t="s">
        <v>40</v>
      </c>
      <c r="I483" t="s">
        <v>40</v>
      </c>
      <c r="J483" t="s">
        <v>32</v>
      </c>
      <c r="K483" t="s">
        <v>33</v>
      </c>
      <c r="L483" t="s">
        <v>34</v>
      </c>
      <c r="M483" t="s">
        <v>35</v>
      </c>
      <c r="N483" s="3">
        <v>23.81</v>
      </c>
      <c r="O483">
        <v>6</v>
      </c>
      <c r="P483" s="4">
        <v>0</v>
      </c>
      <c r="Q483" s="3">
        <v>5.95</v>
      </c>
      <c r="R483">
        <f t="shared" si="35"/>
        <v>2024</v>
      </c>
      <c r="S483" t="str">
        <f t="shared" si="36"/>
        <v>December</v>
      </c>
      <c r="T483" s="1">
        <f t="shared" si="37"/>
        <v>0.24989500209995802</v>
      </c>
      <c r="U483" t="str">
        <f t="shared" si="38"/>
        <v>Profit</v>
      </c>
      <c r="V483" t="str">
        <f t="shared" si="39"/>
        <v>Small Order</v>
      </c>
    </row>
    <row r="484" spans="1:22" x14ac:dyDescent="0.35">
      <c r="A484" t="s">
        <v>779</v>
      </c>
      <c r="B484" s="2">
        <v>44954</v>
      </c>
      <c r="C484" s="2">
        <v>44959</v>
      </c>
      <c r="D484" t="s">
        <v>366</v>
      </c>
      <c r="E484" t="s">
        <v>367</v>
      </c>
      <c r="F484" t="s">
        <v>20</v>
      </c>
      <c r="G484" t="s">
        <v>39</v>
      </c>
      <c r="H484" t="s">
        <v>40</v>
      </c>
      <c r="I484" t="s">
        <v>40</v>
      </c>
      <c r="J484" t="s">
        <v>162</v>
      </c>
      <c r="K484" t="s">
        <v>42</v>
      </c>
      <c r="L484" t="s">
        <v>73</v>
      </c>
      <c r="M484" t="s">
        <v>163</v>
      </c>
      <c r="N484" s="3">
        <v>1298.25</v>
      </c>
      <c r="O484">
        <v>3</v>
      </c>
      <c r="P484" s="4">
        <v>0.1</v>
      </c>
      <c r="Q484" s="3">
        <v>220.7</v>
      </c>
      <c r="R484">
        <f t="shared" si="35"/>
        <v>2023</v>
      </c>
      <c r="S484" t="str">
        <f t="shared" si="36"/>
        <v>January</v>
      </c>
      <c r="T484" s="1">
        <f t="shared" si="37"/>
        <v>0.16999807433082995</v>
      </c>
      <c r="U484" t="str">
        <f t="shared" si="38"/>
        <v>Profit</v>
      </c>
      <c r="V484" t="str">
        <f t="shared" si="39"/>
        <v>Large Order</v>
      </c>
    </row>
    <row r="485" spans="1:22" x14ac:dyDescent="0.35">
      <c r="A485" t="s">
        <v>780</v>
      </c>
      <c r="B485" s="2">
        <v>45480</v>
      </c>
      <c r="C485" s="2">
        <v>45486</v>
      </c>
      <c r="D485" t="s">
        <v>249</v>
      </c>
      <c r="E485" t="s">
        <v>250</v>
      </c>
      <c r="F485" t="s">
        <v>31</v>
      </c>
      <c r="G485" t="s">
        <v>21</v>
      </c>
      <c r="H485" t="s">
        <v>22</v>
      </c>
      <c r="I485" t="s">
        <v>23</v>
      </c>
      <c r="J485" t="s">
        <v>41</v>
      </c>
      <c r="K485" t="s">
        <v>42</v>
      </c>
      <c r="L485" t="s">
        <v>43</v>
      </c>
      <c r="M485" t="s">
        <v>44</v>
      </c>
      <c r="N485" s="3">
        <v>1377.39</v>
      </c>
      <c r="O485">
        <v>3</v>
      </c>
      <c r="P485" s="4">
        <v>0.3</v>
      </c>
      <c r="Q485" s="3">
        <v>13.77</v>
      </c>
      <c r="R485">
        <f t="shared" si="35"/>
        <v>2024</v>
      </c>
      <c r="S485" t="str">
        <f t="shared" si="36"/>
        <v>July</v>
      </c>
      <c r="T485" s="1">
        <f t="shared" si="37"/>
        <v>9.9971685579247696E-3</v>
      </c>
      <c r="U485" t="str">
        <f t="shared" si="38"/>
        <v>Profit</v>
      </c>
      <c r="V485" t="str">
        <f t="shared" si="39"/>
        <v>Large Order</v>
      </c>
    </row>
    <row r="486" spans="1:22" x14ac:dyDescent="0.35">
      <c r="A486" t="s">
        <v>781</v>
      </c>
      <c r="B486" s="2">
        <v>45625</v>
      </c>
      <c r="C486" s="2">
        <v>45629</v>
      </c>
      <c r="D486" t="s">
        <v>281</v>
      </c>
      <c r="E486" t="s">
        <v>282</v>
      </c>
      <c r="F486" t="s">
        <v>20</v>
      </c>
      <c r="G486" t="s">
        <v>21</v>
      </c>
      <c r="H486" t="s">
        <v>22</v>
      </c>
      <c r="I486" t="s">
        <v>23</v>
      </c>
      <c r="J486" t="s">
        <v>120</v>
      </c>
      <c r="K486" t="s">
        <v>42</v>
      </c>
      <c r="L486" t="s">
        <v>43</v>
      </c>
      <c r="M486" t="s">
        <v>121</v>
      </c>
      <c r="N486" s="3">
        <v>1229.24</v>
      </c>
      <c r="O486">
        <v>10</v>
      </c>
      <c r="P486" s="4">
        <v>0.2</v>
      </c>
      <c r="Q486" s="3">
        <v>110.63</v>
      </c>
      <c r="R486">
        <f t="shared" si="35"/>
        <v>2024</v>
      </c>
      <c r="S486" t="str">
        <f t="shared" si="36"/>
        <v>November</v>
      </c>
      <c r="T486" s="1">
        <f t="shared" si="37"/>
        <v>8.999869838274055E-2</v>
      </c>
      <c r="U486" t="str">
        <f t="shared" si="38"/>
        <v>Profit</v>
      </c>
      <c r="V486" t="str">
        <f t="shared" si="39"/>
        <v>Large Order</v>
      </c>
    </row>
    <row r="487" spans="1:22" x14ac:dyDescent="0.35">
      <c r="A487" t="s">
        <v>782</v>
      </c>
      <c r="B487" s="2">
        <v>44946</v>
      </c>
      <c r="C487" s="2">
        <v>44953</v>
      </c>
      <c r="D487" t="s">
        <v>376</v>
      </c>
      <c r="E487" t="s">
        <v>377</v>
      </c>
      <c r="F487" t="s">
        <v>20</v>
      </c>
      <c r="G487" t="s">
        <v>39</v>
      </c>
      <c r="H487" t="s">
        <v>40</v>
      </c>
      <c r="I487" t="s">
        <v>40</v>
      </c>
      <c r="J487" t="s">
        <v>334</v>
      </c>
      <c r="K487" t="s">
        <v>25</v>
      </c>
      <c r="L487" t="s">
        <v>171</v>
      </c>
      <c r="M487" t="s">
        <v>335</v>
      </c>
      <c r="N487" s="3">
        <v>731.12</v>
      </c>
      <c r="O487">
        <v>1</v>
      </c>
      <c r="P487" s="4">
        <v>0.2</v>
      </c>
      <c r="Q487" s="3">
        <v>65.8</v>
      </c>
      <c r="R487">
        <f t="shared" si="35"/>
        <v>2023</v>
      </c>
      <c r="S487" t="str">
        <f t="shared" si="36"/>
        <v>January</v>
      </c>
      <c r="T487" s="1">
        <f t="shared" si="37"/>
        <v>8.9998905788379463E-2</v>
      </c>
      <c r="U487" t="str">
        <f t="shared" si="38"/>
        <v>Profit</v>
      </c>
      <c r="V487" t="str">
        <f t="shared" si="39"/>
        <v>Small Order</v>
      </c>
    </row>
    <row r="488" spans="1:22" x14ac:dyDescent="0.35">
      <c r="A488" t="s">
        <v>783</v>
      </c>
      <c r="B488" s="2">
        <v>45336</v>
      </c>
      <c r="C488" s="2">
        <v>45337</v>
      </c>
      <c r="D488" t="s">
        <v>362</v>
      </c>
      <c r="E488" t="s">
        <v>363</v>
      </c>
      <c r="F488" t="s">
        <v>31</v>
      </c>
      <c r="G488" t="s">
        <v>49</v>
      </c>
      <c r="H488" t="s">
        <v>50</v>
      </c>
      <c r="I488" t="s">
        <v>50</v>
      </c>
      <c r="J488" t="s">
        <v>391</v>
      </c>
      <c r="K488" t="s">
        <v>33</v>
      </c>
      <c r="L488" t="s">
        <v>88</v>
      </c>
      <c r="M488" t="s">
        <v>392</v>
      </c>
      <c r="N488" s="3">
        <v>1585.83</v>
      </c>
      <c r="O488">
        <v>7</v>
      </c>
      <c r="P488" s="4">
        <v>0.3</v>
      </c>
      <c r="Q488" s="3">
        <v>15.86</v>
      </c>
      <c r="R488">
        <f t="shared" si="35"/>
        <v>2024</v>
      </c>
      <c r="S488" t="str">
        <f t="shared" si="36"/>
        <v>February</v>
      </c>
      <c r="T488" s="1">
        <f t="shared" si="37"/>
        <v>1.0001071993845494E-2</v>
      </c>
      <c r="U488" t="str">
        <f t="shared" si="38"/>
        <v>Profit</v>
      </c>
      <c r="V488" t="str">
        <f t="shared" si="39"/>
        <v>Large Order</v>
      </c>
    </row>
    <row r="489" spans="1:22" x14ac:dyDescent="0.35">
      <c r="A489" t="s">
        <v>784</v>
      </c>
      <c r="B489" s="2">
        <v>45268</v>
      </c>
      <c r="C489" s="2">
        <v>45273</v>
      </c>
      <c r="D489" t="s">
        <v>202</v>
      </c>
      <c r="E489" t="s">
        <v>203</v>
      </c>
      <c r="F489" t="s">
        <v>48</v>
      </c>
      <c r="G489" t="s">
        <v>21</v>
      </c>
      <c r="H489" t="s">
        <v>22</v>
      </c>
      <c r="I489" t="s">
        <v>23</v>
      </c>
      <c r="J489" t="s">
        <v>51</v>
      </c>
      <c r="K489" t="s">
        <v>33</v>
      </c>
      <c r="L489" t="s">
        <v>34</v>
      </c>
      <c r="M489" t="s">
        <v>52</v>
      </c>
      <c r="N489" s="3">
        <v>610.29999999999995</v>
      </c>
      <c r="O489">
        <v>10</v>
      </c>
      <c r="P489" s="4">
        <v>0.2</v>
      </c>
      <c r="Q489" s="3">
        <v>54.93</v>
      </c>
      <c r="R489">
        <f t="shared" si="35"/>
        <v>2023</v>
      </c>
      <c r="S489" t="str">
        <f t="shared" si="36"/>
        <v>December</v>
      </c>
      <c r="T489" s="1">
        <f t="shared" si="37"/>
        <v>9.0004915615271186E-2</v>
      </c>
      <c r="U489" t="str">
        <f t="shared" si="38"/>
        <v>Profit</v>
      </c>
      <c r="V489" t="str">
        <f t="shared" si="39"/>
        <v>Small Order</v>
      </c>
    </row>
    <row r="490" spans="1:22" x14ac:dyDescent="0.35">
      <c r="A490" t="s">
        <v>785</v>
      </c>
      <c r="B490" s="2">
        <v>45393</v>
      </c>
      <c r="C490" s="2">
        <v>45400</v>
      </c>
      <c r="D490" t="s">
        <v>214</v>
      </c>
      <c r="E490" t="s">
        <v>215</v>
      </c>
      <c r="F490" t="s">
        <v>48</v>
      </c>
      <c r="G490" t="s">
        <v>21</v>
      </c>
      <c r="H490" t="s">
        <v>22</v>
      </c>
      <c r="I490" t="s">
        <v>23</v>
      </c>
      <c r="J490" t="s">
        <v>112</v>
      </c>
      <c r="K490" t="s">
        <v>25</v>
      </c>
      <c r="L490" t="s">
        <v>26</v>
      </c>
      <c r="M490" t="s">
        <v>113</v>
      </c>
      <c r="N490" s="3">
        <v>1951.23</v>
      </c>
      <c r="O490">
        <v>3</v>
      </c>
      <c r="P490" s="4">
        <v>0.3</v>
      </c>
      <c r="Q490" s="3">
        <v>19.510000000000002</v>
      </c>
      <c r="R490">
        <f t="shared" si="35"/>
        <v>2024</v>
      </c>
      <c r="S490" t="str">
        <f t="shared" si="36"/>
        <v>April</v>
      </c>
      <c r="T490" s="1">
        <f t="shared" si="37"/>
        <v>9.9988212563357475E-3</v>
      </c>
      <c r="U490" t="str">
        <f t="shared" si="38"/>
        <v>Profit</v>
      </c>
      <c r="V490" t="str">
        <f t="shared" si="39"/>
        <v>Large Order</v>
      </c>
    </row>
    <row r="491" spans="1:22" x14ac:dyDescent="0.35">
      <c r="A491" t="s">
        <v>786</v>
      </c>
      <c r="B491" s="2">
        <v>44957</v>
      </c>
      <c r="C491" s="2">
        <v>44964</v>
      </c>
      <c r="D491" t="s">
        <v>129</v>
      </c>
      <c r="E491" t="s">
        <v>130</v>
      </c>
      <c r="F491" t="s">
        <v>48</v>
      </c>
      <c r="G491" t="s">
        <v>78</v>
      </c>
      <c r="H491" t="s">
        <v>79</v>
      </c>
      <c r="I491" t="s">
        <v>80</v>
      </c>
      <c r="J491" t="s">
        <v>152</v>
      </c>
      <c r="K491" t="s">
        <v>42</v>
      </c>
      <c r="L491" t="s">
        <v>73</v>
      </c>
      <c r="M491" t="s">
        <v>153</v>
      </c>
      <c r="N491" s="3">
        <v>1501.11</v>
      </c>
      <c r="O491">
        <v>7</v>
      </c>
      <c r="P491" s="4">
        <v>0.1</v>
      </c>
      <c r="Q491" s="3">
        <v>255.19</v>
      </c>
      <c r="R491">
        <f t="shared" si="35"/>
        <v>2023</v>
      </c>
      <c r="S491" t="str">
        <f t="shared" si="36"/>
        <v>January</v>
      </c>
      <c r="T491" s="1">
        <f t="shared" si="37"/>
        <v>0.17000086602580758</v>
      </c>
      <c r="U491" t="str">
        <f t="shared" si="38"/>
        <v>Profit</v>
      </c>
      <c r="V491" t="str">
        <f t="shared" si="39"/>
        <v>Large Order</v>
      </c>
    </row>
    <row r="492" spans="1:22" x14ac:dyDescent="0.35">
      <c r="A492" t="s">
        <v>787</v>
      </c>
      <c r="B492" s="2">
        <v>45109</v>
      </c>
      <c r="C492" s="2">
        <v>45111</v>
      </c>
      <c r="D492" t="s">
        <v>296</v>
      </c>
      <c r="E492" t="s">
        <v>297</v>
      </c>
      <c r="F492" t="s">
        <v>48</v>
      </c>
      <c r="G492" t="s">
        <v>21</v>
      </c>
      <c r="H492" t="s">
        <v>22</v>
      </c>
      <c r="I492" t="s">
        <v>23</v>
      </c>
      <c r="J492" t="s">
        <v>41</v>
      </c>
      <c r="K492" t="s">
        <v>42</v>
      </c>
      <c r="L492" t="s">
        <v>43</v>
      </c>
      <c r="M492" t="s">
        <v>44</v>
      </c>
      <c r="N492" s="3">
        <v>28.46</v>
      </c>
      <c r="O492">
        <v>6</v>
      </c>
      <c r="P492" s="4">
        <v>0</v>
      </c>
      <c r="Q492" s="3">
        <v>7.12</v>
      </c>
      <c r="R492">
        <f t="shared" si="35"/>
        <v>2023</v>
      </c>
      <c r="S492" t="str">
        <f t="shared" si="36"/>
        <v>July</v>
      </c>
      <c r="T492" s="1">
        <f t="shared" si="37"/>
        <v>0.25017568517217148</v>
      </c>
      <c r="U492" t="str">
        <f t="shared" si="38"/>
        <v>Profit</v>
      </c>
      <c r="V492" t="str">
        <f t="shared" si="39"/>
        <v>Small Order</v>
      </c>
    </row>
    <row r="493" spans="1:22" x14ac:dyDescent="0.35">
      <c r="A493" t="s">
        <v>788</v>
      </c>
      <c r="B493" s="2">
        <v>45180</v>
      </c>
      <c r="C493" s="2">
        <v>45181</v>
      </c>
      <c r="D493" t="s">
        <v>220</v>
      </c>
      <c r="E493" t="s">
        <v>221</v>
      </c>
      <c r="F493" t="s">
        <v>20</v>
      </c>
      <c r="G493" t="s">
        <v>21</v>
      </c>
      <c r="H493" t="s">
        <v>22</v>
      </c>
      <c r="I493" t="s">
        <v>23</v>
      </c>
      <c r="J493" t="s">
        <v>84</v>
      </c>
      <c r="K493" t="s">
        <v>33</v>
      </c>
      <c r="L493" t="s">
        <v>34</v>
      </c>
      <c r="M493" t="s">
        <v>85</v>
      </c>
      <c r="N493" s="3">
        <v>504.52</v>
      </c>
      <c r="O493">
        <v>4</v>
      </c>
      <c r="P493" s="4">
        <v>0.2</v>
      </c>
      <c r="Q493" s="3">
        <v>45.41</v>
      </c>
      <c r="R493">
        <f t="shared" si="35"/>
        <v>2023</v>
      </c>
      <c r="S493" t="str">
        <f t="shared" si="36"/>
        <v>September</v>
      </c>
      <c r="T493" s="1">
        <f t="shared" si="37"/>
        <v>9.0006342662332511E-2</v>
      </c>
      <c r="U493" t="str">
        <f t="shared" si="38"/>
        <v>Profit</v>
      </c>
      <c r="V493" t="str">
        <f t="shared" si="39"/>
        <v>Small Order</v>
      </c>
    </row>
    <row r="494" spans="1:22" x14ac:dyDescent="0.35">
      <c r="A494" t="s">
        <v>789</v>
      </c>
      <c r="B494" s="2">
        <v>44993</v>
      </c>
      <c r="C494" s="2">
        <v>44997</v>
      </c>
      <c r="D494" t="s">
        <v>202</v>
      </c>
      <c r="E494" t="s">
        <v>203</v>
      </c>
      <c r="F494" t="s">
        <v>48</v>
      </c>
      <c r="G494" t="s">
        <v>39</v>
      </c>
      <c r="H494" t="s">
        <v>40</v>
      </c>
      <c r="I494" t="s">
        <v>40</v>
      </c>
      <c r="J494" t="s">
        <v>104</v>
      </c>
      <c r="K494" t="s">
        <v>42</v>
      </c>
      <c r="L494" t="s">
        <v>73</v>
      </c>
      <c r="M494" t="s">
        <v>105</v>
      </c>
      <c r="N494" s="3">
        <v>844.44</v>
      </c>
      <c r="O494">
        <v>8</v>
      </c>
      <c r="P494" s="4">
        <v>0.2</v>
      </c>
      <c r="Q494" s="3">
        <v>76</v>
      </c>
      <c r="R494">
        <f t="shared" si="35"/>
        <v>2023</v>
      </c>
      <c r="S494" t="str">
        <f t="shared" si="36"/>
        <v>March</v>
      </c>
      <c r="T494" s="1">
        <f t="shared" si="37"/>
        <v>9.0000473686703608E-2</v>
      </c>
      <c r="U494" t="str">
        <f t="shared" si="38"/>
        <v>Profit</v>
      </c>
      <c r="V494" t="str">
        <f t="shared" si="39"/>
        <v>Small Order</v>
      </c>
    </row>
    <row r="495" spans="1:22" x14ac:dyDescent="0.35">
      <c r="A495" t="s">
        <v>790</v>
      </c>
      <c r="B495" s="2">
        <v>45473</v>
      </c>
      <c r="C495" s="2">
        <v>45476</v>
      </c>
      <c r="D495" t="s">
        <v>366</v>
      </c>
      <c r="E495" t="s">
        <v>367</v>
      </c>
      <c r="F495" t="s">
        <v>20</v>
      </c>
      <c r="G495" t="s">
        <v>39</v>
      </c>
      <c r="H495" t="s">
        <v>40</v>
      </c>
      <c r="I495" t="s">
        <v>40</v>
      </c>
      <c r="J495" t="s">
        <v>207</v>
      </c>
      <c r="K495" t="s">
        <v>25</v>
      </c>
      <c r="L495" t="s">
        <v>26</v>
      </c>
      <c r="M495" t="s">
        <v>208</v>
      </c>
      <c r="N495" s="3">
        <v>116.59</v>
      </c>
      <c r="O495">
        <v>2</v>
      </c>
      <c r="P495" s="4">
        <v>0.3</v>
      </c>
      <c r="Q495" s="3">
        <v>1.17</v>
      </c>
      <c r="R495">
        <f t="shared" si="35"/>
        <v>2024</v>
      </c>
      <c r="S495" t="str">
        <f t="shared" si="36"/>
        <v>June</v>
      </c>
      <c r="T495" s="1">
        <f t="shared" si="37"/>
        <v>1.0035165966206364E-2</v>
      </c>
      <c r="U495" t="str">
        <f t="shared" si="38"/>
        <v>Profit</v>
      </c>
      <c r="V495" t="str">
        <f t="shared" si="39"/>
        <v>Small Order</v>
      </c>
    </row>
    <row r="496" spans="1:22" x14ac:dyDescent="0.35">
      <c r="A496" t="s">
        <v>791</v>
      </c>
      <c r="B496" s="2">
        <v>45344</v>
      </c>
      <c r="C496" s="2">
        <v>45347</v>
      </c>
      <c r="D496" t="s">
        <v>46</v>
      </c>
      <c r="E496" t="s">
        <v>47</v>
      </c>
      <c r="F496" t="s">
        <v>48</v>
      </c>
      <c r="G496" t="s">
        <v>21</v>
      </c>
      <c r="H496" t="s">
        <v>22</v>
      </c>
      <c r="I496" t="s">
        <v>23</v>
      </c>
      <c r="J496" t="s">
        <v>152</v>
      </c>
      <c r="K496" t="s">
        <v>42</v>
      </c>
      <c r="L496" t="s">
        <v>73</v>
      </c>
      <c r="M496" t="s">
        <v>153</v>
      </c>
      <c r="N496" s="3">
        <v>793.5</v>
      </c>
      <c r="O496">
        <v>8</v>
      </c>
      <c r="P496" s="4">
        <v>0.3</v>
      </c>
      <c r="Q496" s="3">
        <v>7.94</v>
      </c>
      <c r="R496">
        <f t="shared" si="35"/>
        <v>2024</v>
      </c>
      <c r="S496" t="str">
        <f t="shared" si="36"/>
        <v>February</v>
      </c>
      <c r="T496" s="1">
        <f t="shared" si="37"/>
        <v>1.0006301197227474E-2</v>
      </c>
      <c r="U496" t="str">
        <f t="shared" si="38"/>
        <v>Profit</v>
      </c>
      <c r="V496" t="str">
        <f t="shared" si="39"/>
        <v>Small Order</v>
      </c>
    </row>
    <row r="497" spans="1:22" x14ac:dyDescent="0.35">
      <c r="A497" t="s">
        <v>792</v>
      </c>
      <c r="B497" s="2">
        <v>45303</v>
      </c>
      <c r="C497" s="2">
        <v>45305</v>
      </c>
      <c r="D497" t="s">
        <v>312</v>
      </c>
      <c r="E497" t="s">
        <v>313</v>
      </c>
      <c r="F497" t="s">
        <v>48</v>
      </c>
      <c r="G497" t="s">
        <v>78</v>
      </c>
      <c r="H497" t="s">
        <v>79</v>
      </c>
      <c r="I497" t="s">
        <v>80</v>
      </c>
      <c r="J497" t="s">
        <v>104</v>
      </c>
      <c r="K497" t="s">
        <v>42</v>
      </c>
      <c r="L497" t="s">
        <v>73</v>
      </c>
      <c r="M497" t="s">
        <v>105</v>
      </c>
      <c r="N497" s="3">
        <v>447.81</v>
      </c>
      <c r="O497">
        <v>2</v>
      </c>
      <c r="P497" s="4">
        <v>0.05</v>
      </c>
      <c r="Q497" s="3">
        <v>94.04</v>
      </c>
      <c r="R497">
        <f t="shared" si="35"/>
        <v>2024</v>
      </c>
      <c r="S497" t="str">
        <f t="shared" si="36"/>
        <v>January</v>
      </c>
      <c r="T497" s="1">
        <f t="shared" si="37"/>
        <v>0.20999977669100736</v>
      </c>
      <c r="U497" t="str">
        <f t="shared" si="38"/>
        <v>Profit</v>
      </c>
      <c r="V497" t="str">
        <f t="shared" si="39"/>
        <v>Small Order</v>
      </c>
    </row>
    <row r="498" spans="1:22" x14ac:dyDescent="0.35">
      <c r="A498" t="s">
        <v>793</v>
      </c>
      <c r="B498" s="2">
        <v>45450</v>
      </c>
      <c r="C498" s="2">
        <v>45453</v>
      </c>
      <c r="D498" t="s">
        <v>205</v>
      </c>
      <c r="E498" t="s">
        <v>206</v>
      </c>
      <c r="F498" t="s">
        <v>48</v>
      </c>
      <c r="G498" t="s">
        <v>39</v>
      </c>
      <c r="H498" t="s">
        <v>40</v>
      </c>
      <c r="I498" t="s">
        <v>40</v>
      </c>
      <c r="J498" t="s">
        <v>104</v>
      </c>
      <c r="K498" t="s">
        <v>42</v>
      </c>
      <c r="L498" t="s">
        <v>73</v>
      </c>
      <c r="M498" t="s">
        <v>105</v>
      </c>
      <c r="N498" s="3">
        <v>1806.43</v>
      </c>
      <c r="O498">
        <v>7</v>
      </c>
      <c r="P498" s="4">
        <v>0</v>
      </c>
      <c r="Q498" s="3">
        <v>451.61</v>
      </c>
      <c r="R498">
        <f t="shared" si="35"/>
        <v>2024</v>
      </c>
      <c r="S498" t="str">
        <f t="shared" si="36"/>
        <v>June</v>
      </c>
      <c r="T498" s="1">
        <f t="shared" si="37"/>
        <v>0.25000138394512933</v>
      </c>
      <c r="U498" t="str">
        <f t="shared" si="38"/>
        <v>Profit</v>
      </c>
      <c r="V498" t="str">
        <f t="shared" si="39"/>
        <v>Large Order</v>
      </c>
    </row>
    <row r="499" spans="1:22" x14ac:dyDescent="0.35">
      <c r="A499" t="s">
        <v>794</v>
      </c>
      <c r="B499" s="2">
        <v>45477</v>
      </c>
      <c r="C499" s="2">
        <v>45483</v>
      </c>
      <c r="D499" t="s">
        <v>249</v>
      </c>
      <c r="E499" t="s">
        <v>250</v>
      </c>
      <c r="F499" t="s">
        <v>31</v>
      </c>
      <c r="G499" t="s">
        <v>21</v>
      </c>
      <c r="H499" t="s">
        <v>22</v>
      </c>
      <c r="I499" t="s">
        <v>23</v>
      </c>
      <c r="J499" t="s">
        <v>134</v>
      </c>
      <c r="K499" t="s">
        <v>42</v>
      </c>
      <c r="L499" t="s">
        <v>43</v>
      </c>
      <c r="M499" t="s">
        <v>135</v>
      </c>
      <c r="N499" s="3">
        <v>272.69</v>
      </c>
      <c r="O499">
        <v>5</v>
      </c>
      <c r="P499" s="4">
        <v>0</v>
      </c>
      <c r="Q499" s="3">
        <v>68.17</v>
      </c>
      <c r="R499">
        <f t="shared" si="35"/>
        <v>2024</v>
      </c>
      <c r="S499" t="str">
        <f t="shared" si="36"/>
        <v>July</v>
      </c>
      <c r="T499" s="1">
        <f t="shared" si="37"/>
        <v>0.24999083208038433</v>
      </c>
      <c r="U499" t="str">
        <f t="shared" si="38"/>
        <v>Profit</v>
      </c>
      <c r="V499" t="str">
        <f t="shared" si="39"/>
        <v>Small Order</v>
      </c>
    </row>
    <row r="500" spans="1:22" x14ac:dyDescent="0.35">
      <c r="A500" t="s">
        <v>795</v>
      </c>
      <c r="B500" s="2">
        <v>45375</v>
      </c>
      <c r="C500" s="2">
        <v>45382</v>
      </c>
      <c r="D500" t="s">
        <v>57</v>
      </c>
      <c r="E500" t="s">
        <v>58</v>
      </c>
      <c r="F500" t="s">
        <v>20</v>
      </c>
      <c r="G500" t="s">
        <v>39</v>
      </c>
      <c r="H500" t="s">
        <v>40</v>
      </c>
      <c r="I500" t="s">
        <v>40</v>
      </c>
      <c r="J500" t="s">
        <v>112</v>
      </c>
      <c r="K500" t="s">
        <v>25</v>
      </c>
      <c r="L500" t="s">
        <v>26</v>
      </c>
      <c r="M500" t="s">
        <v>113</v>
      </c>
      <c r="N500" s="3">
        <v>512.91999999999996</v>
      </c>
      <c r="O500">
        <v>2</v>
      </c>
      <c r="P500" s="4">
        <v>0.1</v>
      </c>
      <c r="Q500" s="3">
        <v>87.2</v>
      </c>
      <c r="R500">
        <f t="shared" si="35"/>
        <v>2024</v>
      </c>
      <c r="S500" t="str">
        <f t="shared" si="36"/>
        <v>March</v>
      </c>
      <c r="T500" s="1">
        <f t="shared" si="37"/>
        <v>0.17000701863838416</v>
      </c>
      <c r="U500" t="str">
        <f t="shared" si="38"/>
        <v>Profit</v>
      </c>
      <c r="V500" t="str">
        <f t="shared" si="39"/>
        <v>Small Order</v>
      </c>
    </row>
    <row r="501" spans="1:22" x14ac:dyDescent="0.35">
      <c r="A501" t="s">
        <v>796</v>
      </c>
      <c r="B501" s="2">
        <v>44989</v>
      </c>
      <c r="C501" s="2">
        <v>44996</v>
      </c>
      <c r="D501" t="s">
        <v>214</v>
      </c>
      <c r="E501" t="s">
        <v>215</v>
      </c>
      <c r="F501" t="s">
        <v>48</v>
      </c>
      <c r="G501" t="s">
        <v>49</v>
      </c>
      <c r="H501" t="s">
        <v>50</v>
      </c>
      <c r="I501" t="s">
        <v>50</v>
      </c>
      <c r="J501" t="s">
        <v>84</v>
      </c>
      <c r="K501" t="s">
        <v>33</v>
      </c>
      <c r="L501" t="s">
        <v>34</v>
      </c>
      <c r="M501" t="s">
        <v>85</v>
      </c>
      <c r="N501" s="3">
        <v>1091.2</v>
      </c>
      <c r="O501">
        <v>8</v>
      </c>
      <c r="P501" s="4">
        <v>0</v>
      </c>
      <c r="Q501" s="3">
        <v>272.8</v>
      </c>
      <c r="R501">
        <f t="shared" si="35"/>
        <v>2023</v>
      </c>
      <c r="S501" t="str">
        <f t="shared" si="36"/>
        <v>March</v>
      </c>
      <c r="T501" s="1">
        <f t="shared" si="37"/>
        <v>0.25</v>
      </c>
      <c r="U501" t="str">
        <f t="shared" si="38"/>
        <v>Profit</v>
      </c>
      <c r="V501" t="str">
        <f t="shared" si="39"/>
        <v>Large Order</v>
      </c>
    </row>
    <row r="502" spans="1:22" x14ac:dyDescent="0.35">
      <c r="A502" t="s">
        <v>797</v>
      </c>
      <c r="B502" s="2">
        <v>45512</v>
      </c>
      <c r="C502" s="2">
        <v>45517</v>
      </c>
      <c r="D502" t="s">
        <v>195</v>
      </c>
      <c r="E502" t="s">
        <v>196</v>
      </c>
      <c r="F502" t="s">
        <v>31</v>
      </c>
      <c r="G502" t="s">
        <v>21</v>
      </c>
      <c r="H502" t="s">
        <v>22</v>
      </c>
      <c r="I502" t="s">
        <v>23</v>
      </c>
      <c r="J502" t="s">
        <v>189</v>
      </c>
      <c r="K502" t="s">
        <v>42</v>
      </c>
      <c r="L502" t="s">
        <v>43</v>
      </c>
      <c r="M502" t="s">
        <v>190</v>
      </c>
      <c r="N502" s="3">
        <v>412.07</v>
      </c>
      <c r="O502">
        <v>2</v>
      </c>
      <c r="P502" s="4">
        <v>0.3</v>
      </c>
      <c r="Q502" s="3">
        <v>4.12</v>
      </c>
      <c r="R502">
        <f t="shared" si="35"/>
        <v>2024</v>
      </c>
      <c r="S502" t="str">
        <f t="shared" si="36"/>
        <v>August</v>
      </c>
      <c r="T502" s="1">
        <f t="shared" si="37"/>
        <v>9.9983012594947462E-3</v>
      </c>
      <c r="U502" t="str">
        <f t="shared" si="38"/>
        <v>Profit</v>
      </c>
      <c r="V502" t="str">
        <f t="shared" si="39"/>
        <v>Small Order</v>
      </c>
    </row>
    <row r="503" spans="1:22" x14ac:dyDescent="0.35">
      <c r="A503" t="s">
        <v>798</v>
      </c>
      <c r="B503" s="2">
        <v>45266</v>
      </c>
      <c r="C503" s="2">
        <v>45271</v>
      </c>
      <c r="D503" t="s">
        <v>174</v>
      </c>
      <c r="E503" t="s">
        <v>175</v>
      </c>
      <c r="F503" t="s">
        <v>48</v>
      </c>
      <c r="G503" t="s">
        <v>78</v>
      </c>
      <c r="H503" t="s">
        <v>79</v>
      </c>
      <c r="I503" t="s">
        <v>80</v>
      </c>
      <c r="J503" t="s">
        <v>72</v>
      </c>
      <c r="K503" t="s">
        <v>42</v>
      </c>
      <c r="L503" t="s">
        <v>73</v>
      </c>
      <c r="M503" t="s">
        <v>74</v>
      </c>
      <c r="N503" s="3">
        <v>159.72</v>
      </c>
      <c r="O503">
        <v>8</v>
      </c>
      <c r="P503" s="4">
        <v>0.3</v>
      </c>
      <c r="Q503" s="3">
        <v>1.6</v>
      </c>
      <c r="R503">
        <f t="shared" si="35"/>
        <v>2023</v>
      </c>
      <c r="S503" t="str">
        <f t="shared" si="36"/>
        <v>December</v>
      </c>
      <c r="T503" s="1">
        <f t="shared" si="37"/>
        <v>1.0017530678687703E-2</v>
      </c>
      <c r="U503" t="str">
        <f t="shared" si="38"/>
        <v>Profit</v>
      </c>
      <c r="V503" t="str">
        <f t="shared" si="39"/>
        <v>Small Order</v>
      </c>
    </row>
    <row r="504" spans="1:22" x14ac:dyDescent="0.35">
      <c r="A504" t="s">
        <v>799</v>
      </c>
      <c r="B504" s="2">
        <v>45093</v>
      </c>
      <c r="C504" s="2">
        <v>45096</v>
      </c>
      <c r="D504" t="s">
        <v>46</v>
      </c>
      <c r="E504" t="s">
        <v>47</v>
      </c>
      <c r="F504" t="s">
        <v>48</v>
      </c>
      <c r="G504" t="s">
        <v>49</v>
      </c>
      <c r="H504" t="s">
        <v>50</v>
      </c>
      <c r="I504" t="s">
        <v>50</v>
      </c>
      <c r="J504" t="s">
        <v>170</v>
      </c>
      <c r="K504" t="s">
        <v>25</v>
      </c>
      <c r="L504" t="s">
        <v>171</v>
      </c>
      <c r="M504" t="s">
        <v>172</v>
      </c>
      <c r="N504" s="3">
        <v>1184.95</v>
      </c>
      <c r="O504">
        <v>1</v>
      </c>
      <c r="P504" s="4">
        <v>0.2</v>
      </c>
      <c r="Q504" s="3">
        <v>106.65</v>
      </c>
      <c r="R504">
        <f t="shared" si="35"/>
        <v>2023</v>
      </c>
      <c r="S504" t="str">
        <f t="shared" si="36"/>
        <v>June</v>
      </c>
      <c r="T504" s="1">
        <f t="shared" si="37"/>
        <v>9.0003797628591925E-2</v>
      </c>
      <c r="U504" t="str">
        <f t="shared" si="38"/>
        <v>Profit</v>
      </c>
      <c r="V504" t="str">
        <f t="shared" si="39"/>
        <v>Large Order</v>
      </c>
    </row>
    <row r="505" spans="1:22" x14ac:dyDescent="0.35">
      <c r="A505" t="s">
        <v>800</v>
      </c>
      <c r="B505" s="2">
        <v>45289</v>
      </c>
      <c r="C505" s="2">
        <v>45296</v>
      </c>
      <c r="D505" t="s">
        <v>91</v>
      </c>
      <c r="E505" t="s">
        <v>92</v>
      </c>
      <c r="F505" t="s">
        <v>31</v>
      </c>
      <c r="G505" t="s">
        <v>78</v>
      </c>
      <c r="H505" t="s">
        <v>79</v>
      </c>
      <c r="I505" t="s">
        <v>80</v>
      </c>
      <c r="J505" t="s">
        <v>302</v>
      </c>
      <c r="K505" t="s">
        <v>33</v>
      </c>
      <c r="L505" t="s">
        <v>34</v>
      </c>
      <c r="M505" t="s">
        <v>303</v>
      </c>
      <c r="N505" s="3">
        <v>1804.68</v>
      </c>
      <c r="O505">
        <v>8</v>
      </c>
      <c r="P505" s="4">
        <v>0</v>
      </c>
      <c r="Q505" s="3">
        <v>451.17</v>
      </c>
      <c r="R505">
        <f t="shared" si="35"/>
        <v>2023</v>
      </c>
      <c r="S505" t="str">
        <f t="shared" si="36"/>
        <v>December</v>
      </c>
      <c r="T505" s="1">
        <f t="shared" si="37"/>
        <v>0.25</v>
      </c>
      <c r="U505" t="str">
        <f t="shared" si="38"/>
        <v>Profit</v>
      </c>
      <c r="V505" t="str">
        <f t="shared" si="39"/>
        <v>Large Order</v>
      </c>
    </row>
    <row r="506" spans="1:22" x14ac:dyDescent="0.35">
      <c r="A506" t="s">
        <v>801</v>
      </c>
      <c r="B506" s="2">
        <v>45505</v>
      </c>
      <c r="C506" s="2">
        <v>45510</v>
      </c>
      <c r="D506" t="s">
        <v>110</v>
      </c>
      <c r="E506" t="s">
        <v>111</v>
      </c>
      <c r="F506" t="s">
        <v>48</v>
      </c>
      <c r="G506" t="s">
        <v>39</v>
      </c>
      <c r="H506" t="s">
        <v>40</v>
      </c>
      <c r="I506" t="s">
        <v>40</v>
      </c>
      <c r="J506" t="s">
        <v>170</v>
      </c>
      <c r="K506" t="s">
        <v>25</v>
      </c>
      <c r="L506" t="s">
        <v>171</v>
      </c>
      <c r="M506" t="s">
        <v>172</v>
      </c>
      <c r="N506" s="3">
        <v>1185.92</v>
      </c>
      <c r="O506">
        <v>7</v>
      </c>
      <c r="P506" s="4">
        <v>0.2</v>
      </c>
      <c r="Q506" s="3">
        <v>106.73</v>
      </c>
      <c r="R506">
        <f t="shared" si="35"/>
        <v>2024</v>
      </c>
      <c r="S506" t="str">
        <f t="shared" si="36"/>
        <v>August</v>
      </c>
      <c r="T506" s="1">
        <f t="shared" si="37"/>
        <v>8.9997638963842413E-2</v>
      </c>
      <c r="U506" t="str">
        <f t="shared" si="38"/>
        <v>Profit</v>
      </c>
      <c r="V506" t="str">
        <f t="shared" si="39"/>
        <v>Large Order</v>
      </c>
    </row>
    <row r="507" spans="1:22" x14ac:dyDescent="0.35">
      <c r="A507" t="s">
        <v>802</v>
      </c>
      <c r="B507" s="2">
        <v>45436</v>
      </c>
      <c r="C507" s="2">
        <v>45440</v>
      </c>
      <c r="D507" t="s">
        <v>110</v>
      </c>
      <c r="E507" t="s">
        <v>111</v>
      </c>
      <c r="F507" t="s">
        <v>48</v>
      </c>
      <c r="G507" t="s">
        <v>21</v>
      </c>
      <c r="H507" t="s">
        <v>22</v>
      </c>
      <c r="I507" t="s">
        <v>23</v>
      </c>
      <c r="J507" t="s">
        <v>189</v>
      </c>
      <c r="K507" t="s">
        <v>42</v>
      </c>
      <c r="L507" t="s">
        <v>43</v>
      </c>
      <c r="M507" t="s">
        <v>190</v>
      </c>
      <c r="N507" s="3">
        <v>1198.3900000000001</v>
      </c>
      <c r="O507">
        <v>5</v>
      </c>
      <c r="P507" s="4">
        <v>0.2</v>
      </c>
      <c r="Q507" s="3">
        <v>107.86</v>
      </c>
      <c r="R507">
        <f t="shared" si="35"/>
        <v>2024</v>
      </c>
      <c r="S507" t="str">
        <f t="shared" si="36"/>
        <v>May</v>
      </c>
      <c r="T507" s="1">
        <f t="shared" si="37"/>
        <v>9.0004088819165703E-2</v>
      </c>
      <c r="U507" t="str">
        <f t="shared" si="38"/>
        <v>Profit</v>
      </c>
      <c r="V507" t="str">
        <f t="shared" si="39"/>
        <v>Large Order</v>
      </c>
    </row>
    <row r="508" spans="1:22" x14ac:dyDescent="0.35">
      <c r="A508" t="s">
        <v>803</v>
      </c>
      <c r="B508" s="2">
        <v>45116</v>
      </c>
      <c r="C508" s="2">
        <v>45122</v>
      </c>
      <c r="D508" t="s">
        <v>96</v>
      </c>
      <c r="E508" t="s">
        <v>97</v>
      </c>
      <c r="F508" t="s">
        <v>20</v>
      </c>
      <c r="G508" t="s">
        <v>49</v>
      </c>
      <c r="H508" t="s">
        <v>50</v>
      </c>
      <c r="I508" t="s">
        <v>50</v>
      </c>
      <c r="J508" t="s">
        <v>162</v>
      </c>
      <c r="K508" t="s">
        <v>42</v>
      </c>
      <c r="L508" t="s">
        <v>73</v>
      </c>
      <c r="M508" t="s">
        <v>163</v>
      </c>
      <c r="N508" s="3">
        <v>1354</v>
      </c>
      <c r="O508">
        <v>7</v>
      </c>
      <c r="P508" s="4">
        <v>0.3</v>
      </c>
      <c r="Q508" s="3">
        <v>13.54</v>
      </c>
      <c r="R508">
        <f t="shared" si="35"/>
        <v>2023</v>
      </c>
      <c r="S508" t="str">
        <f t="shared" si="36"/>
        <v>July</v>
      </c>
      <c r="T508" s="1">
        <f t="shared" si="37"/>
        <v>0.01</v>
      </c>
      <c r="U508" t="str">
        <f t="shared" si="38"/>
        <v>Profit</v>
      </c>
      <c r="V508" t="str">
        <f t="shared" si="39"/>
        <v>Large Order</v>
      </c>
    </row>
    <row r="509" spans="1:22" x14ac:dyDescent="0.35">
      <c r="A509" t="s">
        <v>804</v>
      </c>
      <c r="B509" s="2">
        <v>45645</v>
      </c>
      <c r="C509" s="2">
        <v>45652</v>
      </c>
      <c r="D509" t="s">
        <v>99</v>
      </c>
      <c r="E509" t="s">
        <v>100</v>
      </c>
      <c r="F509" t="s">
        <v>31</v>
      </c>
      <c r="G509" t="s">
        <v>21</v>
      </c>
      <c r="H509" t="s">
        <v>22</v>
      </c>
      <c r="I509" t="s">
        <v>23</v>
      </c>
      <c r="J509" t="s">
        <v>93</v>
      </c>
      <c r="K509" t="s">
        <v>33</v>
      </c>
      <c r="L509" t="s">
        <v>88</v>
      </c>
      <c r="M509" t="s">
        <v>94</v>
      </c>
      <c r="N509" s="3">
        <v>121.2</v>
      </c>
      <c r="O509">
        <v>6</v>
      </c>
      <c r="P509" s="4">
        <v>0.05</v>
      </c>
      <c r="Q509" s="3">
        <v>25.45</v>
      </c>
      <c r="R509">
        <f t="shared" si="35"/>
        <v>2024</v>
      </c>
      <c r="S509" t="str">
        <f t="shared" si="36"/>
        <v>December</v>
      </c>
      <c r="T509" s="1">
        <f t="shared" si="37"/>
        <v>0.20998349834983498</v>
      </c>
      <c r="U509" t="str">
        <f t="shared" si="38"/>
        <v>Profit</v>
      </c>
      <c r="V509" t="str">
        <f t="shared" si="39"/>
        <v>Small Order</v>
      </c>
    </row>
    <row r="510" spans="1:22" x14ac:dyDescent="0.35">
      <c r="A510" t="s">
        <v>805</v>
      </c>
      <c r="B510" s="2">
        <v>45041</v>
      </c>
      <c r="C510" s="2">
        <v>45047</v>
      </c>
      <c r="D510" t="s">
        <v>246</v>
      </c>
      <c r="E510" t="s">
        <v>247</v>
      </c>
      <c r="F510" t="s">
        <v>31</v>
      </c>
      <c r="G510" t="s">
        <v>39</v>
      </c>
      <c r="H510" t="s">
        <v>40</v>
      </c>
      <c r="I510" t="s">
        <v>40</v>
      </c>
      <c r="J510" t="s">
        <v>112</v>
      </c>
      <c r="K510" t="s">
        <v>25</v>
      </c>
      <c r="L510" t="s">
        <v>26</v>
      </c>
      <c r="M510" t="s">
        <v>113</v>
      </c>
      <c r="N510" s="3">
        <v>427.74</v>
      </c>
      <c r="O510">
        <v>1</v>
      </c>
      <c r="P510" s="4">
        <v>0.05</v>
      </c>
      <c r="Q510" s="3">
        <v>89.83</v>
      </c>
      <c r="R510">
        <f t="shared" si="35"/>
        <v>2023</v>
      </c>
      <c r="S510" t="str">
        <f t="shared" si="36"/>
        <v>April</v>
      </c>
      <c r="T510" s="1">
        <f t="shared" si="37"/>
        <v>0.2100107541964745</v>
      </c>
      <c r="U510" t="str">
        <f t="shared" si="38"/>
        <v>Profit</v>
      </c>
      <c r="V510" t="str">
        <f t="shared" si="39"/>
        <v>Small Order</v>
      </c>
    </row>
    <row r="511" spans="1:22" x14ac:dyDescent="0.35">
      <c r="A511" t="s">
        <v>806</v>
      </c>
      <c r="B511" s="2">
        <v>45201</v>
      </c>
      <c r="C511" s="2">
        <v>45202</v>
      </c>
      <c r="D511" t="s">
        <v>107</v>
      </c>
      <c r="E511" t="s">
        <v>108</v>
      </c>
      <c r="F511" t="s">
        <v>48</v>
      </c>
      <c r="G511" t="s">
        <v>21</v>
      </c>
      <c r="H511" t="s">
        <v>22</v>
      </c>
      <c r="I511" t="s">
        <v>23</v>
      </c>
      <c r="J511" t="s">
        <v>104</v>
      </c>
      <c r="K511" t="s">
        <v>42</v>
      </c>
      <c r="L511" t="s">
        <v>73</v>
      </c>
      <c r="M511" t="s">
        <v>105</v>
      </c>
      <c r="N511" s="3">
        <v>552.16999999999996</v>
      </c>
      <c r="O511">
        <v>1</v>
      </c>
      <c r="P511" s="4">
        <v>0.2</v>
      </c>
      <c r="Q511" s="3">
        <v>49.7</v>
      </c>
      <c r="R511">
        <f t="shared" si="35"/>
        <v>2023</v>
      </c>
      <c r="S511" t="str">
        <f t="shared" si="36"/>
        <v>October</v>
      </c>
      <c r="T511" s="1">
        <f t="shared" si="37"/>
        <v>9.0008511871343982E-2</v>
      </c>
      <c r="U511" t="str">
        <f t="shared" si="38"/>
        <v>Profit</v>
      </c>
      <c r="V511" t="str">
        <f t="shared" si="39"/>
        <v>Small Order</v>
      </c>
    </row>
    <row r="512" spans="1:22" x14ac:dyDescent="0.35">
      <c r="A512" t="s">
        <v>807</v>
      </c>
      <c r="B512" s="2">
        <v>45213</v>
      </c>
      <c r="C512" s="2">
        <v>45217</v>
      </c>
      <c r="D512" t="s">
        <v>288</v>
      </c>
      <c r="E512" t="s">
        <v>289</v>
      </c>
      <c r="F512" t="s">
        <v>31</v>
      </c>
      <c r="G512" t="s">
        <v>78</v>
      </c>
      <c r="H512" t="s">
        <v>79</v>
      </c>
      <c r="I512" t="s">
        <v>80</v>
      </c>
      <c r="J512" t="s">
        <v>176</v>
      </c>
      <c r="K512" t="s">
        <v>25</v>
      </c>
      <c r="L512" t="s">
        <v>171</v>
      </c>
      <c r="M512" t="s">
        <v>177</v>
      </c>
      <c r="N512" s="3">
        <v>1848.47</v>
      </c>
      <c r="O512">
        <v>6</v>
      </c>
      <c r="P512" s="4">
        <v>0.1</v>
      </c>
      <c r="Q512" s="3">
        <v>314.24</v>
      </c>
      <c r="R512">
        <f t="shared" si="35"/>
        <v>2023</v>
      </c>
      <c r="S512" t="str">
        <f t="shared" si="36"/>
        <v>October</v>
      </c>
      <c r="T512" s="1">
        <f t="shared" si="37"/>
        <v>0.17000005409879523</v>
      </c>
      <c r="U512" t="str">
        <f t="shared" si="38"/>
        <v>Profit</v>
      </c>
      <c r="V512" t="str">
        <f t="shared" si="39"/>
        <v>Large Order</v>
      </c>
    </row>
    <row r="513" spans="1:22" x14ac:dyDescent="0.35">
      <c r="A513" t="s">
        <v>808</v>
      </c>
      <c r="B513" s="2">
        <v>45292</v>
      </c>
      <c r="C513" s="2">
        <v>45296</v>
      </c>
      <c r="D513" t="s">
        <v>305</v>
      </c>
      <c r="E513" t="s">
        <v>306</v>
      </c>
      <c r="F513" t="s">
        <v>31</v>
      </c>
      <c r="G513" t="s">
        <v>49</v>
      </c>
      <c r="H513" t="s">
        <v>50</v>
      </c>
      <c r="I513" t="s">
        <v>50</v>
      </c>
      <c r="J513" t="s">
        <v>179</v>
      </c>
      <c r="K513" t="s">
        <v>33</v>
      </c>
      <c r="L513" t="s">
        <v>88</v>
      </c>
      <c r="M513" t="s">
        <v>180</v>
      </c>
      <c r="N513" s="3">
        <v>29.49</v>
      </c>
      <c r="O513">
        <v>6</v>
      </c>
      <c r="P513" s="4">
        <v>0.2</v>
      </c>
      <c r="Q513" s="3">
        <v>2.65</v>
      </c>
      <c r="R513">
        <f t="shared" si="35"/>
        <v>2024</v>
      </c>
      <c r="S513" t="str">
        <f t="shared" si="36"/>
        <v>January</v>
      </c>
      <c r="T513" s="1">
        <f t="shared" si="37"/>
        <v>8.9860969820278067E-2</v>
      </c>
      <c r="U513" t="str">
        <f t="shared" si="38"/>
        <v>Profit</v>
      </c>
      <c r="V513" t="str">
        <f t="shared" si="39"/>
        <v>Small Order</v>
      </c>
    </row>
    <row r="514" spans="1:22" x14ac:dyDescent="0.35">
      <c r="A514" t="s">
        <v>809</v>
      </c>
      <c r="B514" s="2">
        <v>45209</v>
      </c>
      <c r="C514" s="2">
        <v>45214</v>
      </c>
      <c r="D514" t="s">
        <v>139</v>
      </c>
      <c r="E514" t="s">
        <v>140</v>
      </c>
      <c r="F514" t="s">
        <v>31</v>
      </c>
      <c r="G514" t="s">
        <v>39</v>
      </c>
      <c r="H514" t="s">
        <v>40</v>
      </c>
      <c r="I514" t="s">
        <v>40</v>
      </c>
      <c r="J514" t="s">
        <v>72</v>
      </c>
      <c r="K514" t="s">
        <v>42</v>
      </c>
      <c r="L514" t="s">
        <v>73</v>
      </c>
      <c r="M514" t="s">
        <v>74</v>
      </c>
      <c r="N514" s="3">
        <v>1604.72</v>
      </c>
      <c r="O514">
        <v>10</v>
      </c>
      <c r="P514" s="4">
        <v>0.05</v>
      </c>
      <c r="Q514" s="3">
        <v>336.99</v>
      </c>
      <c r="R514">
        <f t="shared" ref="R514:R577" si="40">YEAR(B514)</f>
        <v>2023</v>
      </c>
      <c r="S514" t="str">
        <f t="shared" ref="S514:S577" si="41">TEXT(B514,"mmmm")</f>
        <v>October</v>
      </c>
      <c r="T514" s="1">
        <f t="shared" ref="T514:T577" si="42">Q514/N514</f>
        <v>0.20999925220599233</v>
      </c>
      <c r="U514" t="str">
        <f t="shared" ref="U514:U577" si="43">IF(Q514&gt;0,"Profit","Loss")</f>
        <v>Profit</v>
      </c>
      <c r="V514" t="str">
        <f t="shared" ref="V514:V577" si="44">IF(N514&gt;1000,"Large Order","Small Order")</f>
        <v>Large Order</v>
      </c>
    </row>
    <row r="515" spans="1:22" x14ac:dyDescent="0.35">
      <c r="A515" t="s">
        <v>810</v>
      </c>
      <c r="B515" s="2">
        <v>45131</v>
      </c>
      <c r="C515" s="2">
        <v>45133</v>
      </c>
      <c r="D515" t="s">
        <v>185</v>
      </c>
      <c r="E515" t="s">
        <v>186</v>
      </c>
      <c r="F515" t="s">
        <v>31</v>
      </c>
      <c r="G515" t="s">
        <v>39</v>
      </c>
      <c r="H515" t="s">
        <v>40</v>
      </c>
      <c r="I515" t="s">
        <v>40</v>
      </c>
      <c r="J515" t="s">
        <v>120</v>
      </c>
      <c r="K515" t="s">
        <v>42</v>
      </c>
      <c r="L515" t="s">
        <v>43</v>
      </c>
      <c r="M515" t="s">
        <v>121</v>
      </c>
      <c r="N515" s="3">
        <v>1063.97</v>
      </c>
      <c r="O515">
        <v>1</v>
      </c>
      <c r="P515" s="4">
        <v>0.1</v>
      </c>
      <c r="Q515" s="3">
        <v>180.87</v>
      </c>
      <c r="R515">
        <f t="shared" si="40"/>
        <v>2023</v>
      </c>
      <c r="S515" t="str">
        <f t="shared" si="41"/>
        <v>July</v>
      </c>
      <c r="T515" s="1">
        <f t="shared" si="42"/>
        <v>0.16999539460699079</v>
      </c>
      <c r="U515" t="str">
        <f t="shared" si="43"/>
        <v>Profit</v>
      </c>
      <c r="V515" t="str">
        <f t="shared" si="44"/>
        <v>Large Order</v>
      </c>
    </row>
    <row r="516" spans="1:22" x14ac:dyDescent="0.35">
      <c r="A516" t="s">
        <v>811</v>
      </c>
      <c r="B516" s="2">
        <v>44928</v>
      </c>
      <c r="C516" s="2">
        <v>44935</v>
      </c>
      <c r="D516" t="s">
        <v>410</v>
      </c>
      <c r="E516" t="s">
        <v>411</v>
      </c>
      <c r="F516" t="s">
        <v>31</v>
      </c>
      <c r="G516" t="s">
        <v>21</v>
      </c>
      <c r="H516" t="s">
        <v>22</v>
      </c>
      <c r="I516" t="s">
        <v>23</v>
      </c>
      <c r="J516" t="s">
        <v>87</v>
      </c>
      <c r="K516" t="s">
        <v>33</v>
      </c>
      <c r="L516" t="s">
        <v>88</v>
      </c>
      <c r="M516" t="s">
        <v>89</v>
      </c>
      <c r="N516" s="3">
        <v>1561.19</v>
      </c>
      <c r="O516">
        <v>8</v>
      </c>
      <c r="P516" s="4">
        <v>0.3</v>
      </c>
      <c r="Q516" s="3">
        <v>15.61</v>
      </c>
      <c r="R516">
        <f t="shared" si="40"/>
        <v>2023</v>
      </c>
      <c r="S516" t="str">
        <f t="shared" si="41"/>
        <v>January</v>
      </c>
      <c r="T516" s="1">
        <f t="shared" si="42"/>
        <v>9.9987829796501383E-3</v>
      </c>
      <c r="U516" t="str">
        <f t="shared" si="43"/>
        <v>Profit</v>
      </c>
      <c r="V516" t="str">
        <f t="shared" si="44"/>
        <v>Large Order</v>
      </c>
    </row>
    <row r="517" spans="1:22" x14ac:dyDescent="0.35">
      <c r="A517" t="s">
        <v>812</v>
      </c>
      <c r="B517" s="2">
        <v>45141</v>
      </c>
      <c r="C517" s="2">
        <v>45146</v>
      </c>
      <c r="D517" t="s">
        <v>402</v>
      </c>
      <c r="E517" t="s">
        <v>403</v>
      </c>
      <c r="F517" t="s">
        <v>31</v>
      </c>
      <c r="G517" t="s">
        <v>39</v>
      </c>
      <c r="H517" t="s">
        <v>40</v>
      </c>
      <c r="I517" t="s">
        <v>40</v>
      </c>
      <c r="J517" t="s">
        <v>170</v>
      </c>
      <c r="K517" t="s">
        <v>25</v>
      </c>
      <c r="L517" t="s">
        <v>171</v>
      </c>
      <c r="M517" t="s">
        <v>172</v>
      </c>
      <c r="N517" s="3">
        <v>1871.72</v>
      </c>
      <c r="O517">
        <v>1</v>
      </c>
      <c r="P517" s="4">
        <v>0.1</v>
      </c>
      <c r="Q517" s="3">
        <v>318.19</v>
      </c>
      <c r="R517">
        <f t="shared" si="40"/>
        <v>2023</v>
      </c>
      <c r="S517" t="str">
        <f t="shared" si="41"/>
        <v>August</v>
      </c>
      <c r="T517" s="1">
        <f t="shared" si="42"/>
        <v>0.16999871775692946</v>
      </c>
      <c r="U517" t="str">
        <f t="shared" si="43"/>
        <v>Profit</v>
      </c>
      <c r="V517" t="str">
        <f t="shared" si="44"/>
        <v>Large Order</v>
      </c>
    </row>
    <row r="518" spans="1:22" x14ac:dyDescent="0.35">
      <c r="A518" t="s">
        <v>813</v>
      </c>
      <c r="B518" s="2">
        <v>45255</v>
      </c>
      <c r="C518" s="2">
        <v>45259</v>
      </c>
      <c r="D518" t="s">
        <v>118</v>
      </c>
      <c r="E518" t="s">
        <v>119</v>
      </c>
      <c r="F518" t="s">
        <v>20</v>
      </c>
      <c r="G518" t="s">
        <v>21</v>
      </c>
      <c r="H518" t="s">
        <v>22</v>
      </c>
      <c r="I518" t="s">
        <v>23</v>
      </c>
      <c r="J518" t="s">
        <v>176</v>
      </c>
      <c r="K518" t="s">
        <v>25</v>
      </c>
      <c r="L518" t="s">
        <v>171</v>
      </c>
      <c r="M518" t="s">
        <v>177</v>
      </c>
      <c r="N518" s="3">
        <v>594.85</v>
      </c>
      <c r="O518">
        <v>7</v>
      </c>
      <c r="P518" s="4">
        <v>0</v>
      </c>
      <c r="Q518" s="3">
        <v>148.71</v>
      </c>
      <c r="R518">
        <f t="shared" si="40"/>
        <v>2023</v>
      </c>
      <c r="S518" t="str">
        <f t="shared" si="41"/>
        <v>November</v>
      </c>
      <c r="T518" s="1">
        <f t="shared" si="42"/>
        <v>0.24999579725981341</v>
      </c>
      <c r="U518" t="str">
        <f t="shared" si="43"/>
        <v>Profit</v>
      </c>
      <c r="V518" t="str">
        <f t="shared" si="44"/>
        <v>Small Order</v>
      </c>
    </row>
    <row r="519" spans="1:22" x14ac:dyDescent="0.35">
      <c r="A519" t="s">
        <v>814</v>
      </c>
      <c r="B519" s="2">
        <v>45394</v>
      </c>
      <c r="C519" s="2">
        <v>45397</v>
      </c>
      <c r="D519" t="s">
        <v>587</v>
      </c>
      <c r="E519" t="s">
        <v>588</v>
      </c>
      <c r="F519" t="s">
        <v>31</v>
      </c>
      <c r="G519" t="s">
        <v>21</v>
      </c>
      <c r="H519" t="s">
        <v>22</v>
      </c>
      <c r="I519" t="s">
        <v>23</v>
      </c>
      <c r="J519" t="s">
        <v>120</v>
      </c>
      <c r="K519" t="s">
        <v>42</v>
      </c>
      <c r="L519" t="s">
        <v>43</v>
      </c>
      <c r="M519" t="s">
        <v>121</v>
      </c>
      <c r="N519" s="3">
        <v>1701.33</v>
      </c>
      <c r="O519">
        <v>3</v>
      </c>
      <c r="P519" s="4">
        <v>0.3</v>
      </c>
      <c r="Q519" s="3">
        <v>17.010000000000002</v>
      </c>
      <c r="R519">
        <f t="shared" si="40"/>
        <v>2024</v>
      </c>
      <c r="S519" t="str">
        <f t="shared" si="41"/>
        <v>April</v>
      </c>
      <c r="T519" s="1">
        <f t="shared" si="42"/>
        <v>9.9980603410273153E-3</v>
      </c>
      <c r="U519" t="str">
        <f t="shared" si="43"/>
        <v>Profit</v>
      </c>
      <c r="V519" t="str">
        <f t="shared" si="44"/>
        <v>Large Order</v>
      </c>
    </row>
    <row r="520" spans="1:22" x14ac:dyDescent="0.35">
      <c r="A520" t="s">
        <v>815</v>
      </c>
      <c r="B520" s="2">
        <v>45592</v>
      </c>
      <c r="C520" s="2">
        <v>45593</v>
      </c>
      <c r="D520" t="s">
        <v>354</v>
      </c>
      <c r="E520" t="s">
        <v>355</v>
      </c>
      <c r="F520" t="s">
        <v>20</v>
      </c>
      <c r="G520" t="s">
        <v>49</v>
      </c>
      <c r="H520" t="s">
        <v>50</v>
      </c>
      <c r="I520" t="s">
        <v>50</v>
      </c>
      <c r="J520" t="s">
        <v>232</v>
      </c>
      <c r="K520" t="s">
        <v>33</v>
      </c>
      <c r="L520" t="s">
        <v>34</v>
      </c>
      <c r="M520" t="s">
        <v>233</v>
      </c>
      <c r="N520" s="3">
        <v>375.77</v>
      </c>
      <c r="O520">
        <v>9</v>
      </c>
      <c r="P520" s="4">
        <v>0</v>
      </c>
      <c r="Q520" s="3">
        <v>93.94</v>
      </c>
      <c r="R520">
        <f t="shared" si="40"/>
        <v>2024</v>
      </c>
      <c r="S520" t="str">
        <f t="shared" si="41"/>
        <v>October</v>
      </c>
      <c r="T520" s="1">
        <f t="shared" si="42"/>
        <v>0.24999334699417197</v>
      </c>
      <c r="U520" t="str">
        <f t="shared" si="43"/>
        <v>Profit</v>
      </c>
      <c r="V520" t="str">
        <f t="shared" si="44"/>
        <v>Small Order</v>
      </c>
    </row>
    <row r="521" spans="1:22" x14ac:dyDescent="0.35">
      <c r="A521" t="s">
        <v>816</v>
      </c>
      <c r="B521" s="2">
        <v>45555</v>
      </c>
      <c r="C521" s="2">
        <v>45556</v>
      </c>
      <c r="D521" t="s">
        <v>57</v>
      </c>
      <c r="E521" t="s">
        <v>58</v>
      </c>
      <c r="F521" t="s">
        <v>20</v>
      </c>
      <c r="G521" t="s">
        <v>78</v>
      </c>
      <c r="H521" t="s">
        <v>79</v>
      </c>
      <c r="I521" t="s">
        <v>80</v>
      </c>
      <c r="J521" t="s">
        <v>87</v>
      </c>
      <c r="K521" t="s">
        <v>33</v>
      </c>
      <c r="L521" t="s">
        <v>88</v>
      </c>
      <c r="M521" t="s">
        <v>89</v>
      </c>
      <c r="N521" s="3">
        <v>1629.48</v>
      </c>
      <c r="O521">
        <v>4</v>
      </c>
      <c r="P521" s="4">
        <v>0.05</v>
      </c>
      <c r="Q521" s="3">
        <v>342.19</v>
      </c>
      <c r="R521">
        <f t="shared" si="40"/>
        <v>2024</v>
      </c>
      <c r="S521" t="str">
        <f t="shared" si="41"/>
        <v>September</v>
      </c>
      <c r="T521" s="1">
        <f t="shared" si="42"/>
        <v>0.20999950904583056</v>
      </c>
      <c r="U521" t="str">
        <f t="shared" si="43"/>
        <v>Profit</v>
      </c>
      <c r="V521" t="str">
        <f t="shared" si="44"/>
        <v>Large Order</v>
      </c>
    </row>
    <row r="522" spans="1:22" x14ac:dyDescent="0.35">
      <c r="A522" t="s">
        <v>817</v>
      </c>
      <c r="B522" s="2">
        <v>45445</v>
      </c>
      <c r="C522" s="2">
        <v>45446</v>
      </c>
      <c r="D522" t="s">
        <v>386</v>
      </c>
      <c r="E522" t="s">
        <v>387</v>
      </c>
      <c r="F522" t="s">
        <v>48</v>
      </c>
      <c r="G522" t="s">
        <v>39</v>
      </c>
      <c r="H522" t="s">
        <v>40</v>
      </c>
      <c r="I522" t="s">
        <v>40</v>
      </c>
      <c r="J522" t="s">
        <v>32</v>
      </c>
      <c r="K522" t="s">
        <v>33</v>
      </c>
      <c r="L522" t="s">
        <v>34</v>
      </c>
      <c r="M522" t="s">
        <v>35</v>
      </c>
      <c r="N522" s="3">
        <v>1729.33</v>
      </c>
      <c r="O522">
        <v>3</v>
      </c>
      <c r="P522" s="4">
        <v>0.2</v>
      </c>
      <c r="Q522" s="3">
        <v>155.63999999999999</v>
      </c>
      <c r="R522">
        <f t="shared" si="40"/>
        <v>2024</v>
      </c>
      <c r="S522" t="str">
        <f t="shared" si="41"/>
        <v>June</v>
      </c>
      <c r="T522" s="1">
        <f t="shared" si="42"/>
        <v>9.0000173477589582E-2</v>
      </c>
      <c r="U522" t="str">
        <f t="shared" si="43"/>
        <v>Profit</v>
      </c>
      <c r="V522" t="str">
        <f t="shared" si="44"/>
        <v>Large Order</v>
      </c>
    </row>
    <row r="523" spans="1:22" x14ac:dyDescent="0.35">
      <c r="A523" t="s">
        <v>818</v>
      </c>
      <c r="B523" s="2">
        <v>45525</v>
      </c>
      <c r="C523" s="2">
        <v>45532</v>
      </c>
      <c r="D523" t="s">
        <v>145</v>
      </c>
      <c r="E523" t="s">
        <v>146</v>
      </c>
      <c r="F523" t="s">
        <v>48</v>
      </c>
      <c r="G523" t="s">
        <v>78</v>
      </c>
      <c r="H523" t="s">
        <v>79</v>
      </c>
      <c r="I523" t="s">
        <v>80</v>
      </c>
      <c r="J523" t="s">
        <v>84</v>
      </c>
      <c r="K523" t="s">
        <v>33</v>
      </c>
      <c r="L523" t="s">
        <v>34</v>
      </c>
      <c r="M523" t="s">
        <v>85</v>
      </c>
      <c r="N523" s="3">
        <v>1653.51</v>
      </c>
      <c r="O523">
        <v>6</v>
      </c>
      <c r="P523" s="4">
        <v>0.1</v>
      </c>
      <c r="Q523" s="3">
        <v>281.10000000000002</v>
      </c>
      <c r="R523">
        <f t="shared" si="40"/>
        <v>2024</v>
      </c>
      <c r="S523" t="str">
        <f t="shared" si="41"/>
        <v>August</v>
      </c>
      <c r="T523" s="1">
        <f t="shared" si="42"/>
        <v>0.17000199575448594</v>
      </c>
      <c r="U523" t="str">
        <f t="shared" si="43"/>
        <v>Profit</v>
      </c>
      <c r="V523" t="str">
        <f t="shared" si="44"/>
        <v>Large Order</v>
      </c>
    </row>
    <row r="524" spans="1:22" x14ac:dyDescent="0.35">
      <c r="A524" t="s">
        <v>819</v>
      </c>
      <c r="B524" s="2">
        <v>45187</v>
      </c>
      <c r="C524" s="2">
        <v>45194</v>
      </c>
      <c r="D524" t="s">
        <v>76</v>
      </c>
      <c r="E524" t="s">
        <v>77</v>
      </c>
      <c r="F524" t="s">
        <v>48</v>
      </c>
      <c r="G524" t="s">
        <v>21</v>
      </c>
      <c r="H524" t="s">
        <v>22</v>
      </c>
      <c r="I524" t="s">
        <v>23</v>
      </c>
      <c r="J524" t="s">
        <v>134</v>
      </c>
      <c r="K524" t="s">
        <v>42</v>
      </c>
      <c r="L524" t="s">
        <v>43</v>
      </c>
      <c r="M524" t="s">
        <v>135</v>
      </c>
      <c r="N524" s="3">
        <v>1200.8499999999999</v>
      </c>
      <c r="O524">
        <v>2</v>
      </c>
      <c r="P524" s="4">
        <v>0.1</v>
      </c>
      <c r="Q524" s="3">
        <v>204.14</v>
      </c>
      <c r="R524">
        <f t="shared" si="40"/>
        <v>2023</v>
      </c>
      <c r="S524" t="str">
        <f t="shared" si="41"/>
        <v>September</v>
      </c>
      <c r="T524" s="1">
        <f t="shared" si="42"/>
        <v>0.16999625265436982</v>
      </c>
      <c r="U524" t="str">
        <f t="shared" si="43"/>
        <v>Profit</v>
      </c>
      <c r="V524" t="str">
        <f t="shared" si="44"/>
        <v>Large Order</v>
      </c>
    </row>
    <row r="525" spans="1:22" x14ac:dyDescent="0.35">
      <c r="A525" t="s">
        <v>820</v>
      </c>
      <c r="B525" s="2">
        <v>45529</v>
      </c>
      <c r="C525" s="2">
        <v>45535</v>
      </c>
      <c r="D525" t="s">
        <v>272</v>
      </c>
      <c r="E525" t="s">
        <v>273</v>
      </c>
      <c r="F525" t="s">
        <v>31</v>
      </c>
      <c r="G525" t="s">
        <v>21</v>
      </c>
      <c r="H525" t="s">
        <v>22</v>
      </c>
      <c r="I525" t="s">
        <v>23</v>
      </c>
      <c r="J525" t="s">
        <v>232</v>
      </c>
      <c r="K525" t="s">
        <v>33</v>
      </c>
      <c r="L525" t="s">
        <v>34</v>
      </c>
      <c r="M525" t="s">
        <v>233</v>
      </c>
      <c r="N525" s="3">
        <v>1809.58</v>
      </c>
      <c r="O525">
        <v>8</v>
      </c>
      <c r="P525" s="4">
        <v>0.3</v>
      </c>
      <c r="Q525" s="3">
        <v>18.100000000000001</v>
      </c>
      <c r="R525">
        <f t="shared" si="40"/>
        <v>2024</v>
      </c>
      <c r="S525" t="str">
        <f t="shared" si="41"/>
        <v>August</v>
      </c>
      <c r="T525" s="1">
        <f t="shared" si="42"/>
        <v>1.0002320980559027E-2</v>
      </c>
      <c r="U525" t="str">
        <f t="shared" si="43"/>
        <v>Profit</v>
      </c>
      <c r="V525" t="str">
        <f t="shared" si="44"/>
        <v>Large Order</v>
      </c>
    </row>
    <row r="526" spans="1:22" x14ac:dyDescent="0.35">
      <c r="A526" t="s">
        <v>821</v>
      </c>
      <c r="B526" s="2">
        <v>45039</v>
      </c>
      <c r="C526" s="2">
        <v>45043</v>
      </c>
      <c r="D526" t="s">
        <v>300</v>
      </c>
      <c r="E526" t="s">
        <v>301</v>
      </c>
      <c r="F526" t="s">
        <v>48</v>
      </c>
      <c r="G526" t="s">
        <v>49</v>
      </c>
      <c r="H526" t="s">
        <v>50</v>
      </c>
      <c r="I526" t="s">
        <v>50</v>
      </c>
      <c r="J526" t="s">
        <v>302</v>
      </c>
      <c r="K526" t="s">
        <v>33</v>
      </c>
      <c r="L526" t="s">
        <v>34</v>
      </c>
      <c r="M526" t="s">
        <v>303</v>
      </c>
      <c r="N526" s="3">
        <v>878.37</v>
      </c>
      <c r="O526">
        <v>6</v>
      </c>
      <c r="P526" s="4">
        <v>0.1</v>
      </c>
      <c r="Q526" s="3">
        <v>149.32</v>
      </c>
      <c r="R526">
        <f t="shared" si="40"/>
        <v>2023</v>
      </c>
      <c r="S526" t="str">
        <f t="shared" si="41"/>
        <v>April</v>
      </c>
      <c r="T526" s="1">
        <f t="shared" si="42"/>
        <v>0.16999669843004656</v>
      </c>
      <c r="U526" t="str">
        <f t="shared" si="43"/>
        <v>Profit</v>
      </c>
      <c r="V526" t="str">
        <f t="shared" si="44"/>
        <v>Small Order</v>
      </c>
    </row>
    <row r="527" spans="1:22" x14ac:dyDescent="0.35">
      <c r="A527" t="s">
        <v>822</v>
      </c>
      <c r="B527" s="2">
        <v>45162</v>
      </c>
      <c r="C527" s="2">
        <v>45164</v>
      </c>
      <c r="D527" t="s">
        <v>398</v>
      </c>
      <c r="E527" t="s">
        <v>399</v>
      </c>
      <c r="F527" t="s">
        <v>31</v>
      </c>
      <c r="G527" t="s">
        <v>39</v>
      </c>
      <c r="H527" t="s">
        <v>40</v>
      </c>
      <c r="I527" t="s">
        <v>40</v>
      </c>
      <c r="J527" t="s">
        <v>112</v>
      </c>
      <c r="K527" t="s">
        <v>25</v>
      </c>
      <c r="L527" t="s">
        <v>26</v>
      </c>
      <c r="M527" t="s">
        <v>113</v>
      </c>
      <c r="N527" s="3">
        <v>393.92</v>
      </c>
      <c r="O527">
        <v>6</v>
      </c>
      <c r="P527" s="4">
        <v>0.2</v>
      </c>
      <c r="Q527" s="3">
        <v>35.450000000000003</v>
      </c>
      <c r="R527">
        <f t="shared" si="40"/>
        <v>2023</v>
      </c>
      <c r="S527" t="str">
        <f t="shared" si="41"/>
        <v>August</v>
      </c>
      <c r="T527" s="1">
        <f t="shared" si="42"/>
        <v>8.999289195775792E-2</v>
      </c>
      <c r="U527" t="str">
        <f t="shared" si="43"/>
        <v>Profit</v>
      </c>
      <c r="V527" t="str">
        <f t="shared" si="44"/>
        <v>Small Order</v>
      </c>
    </row>
    <row r="528" spans="1:22" x14ac:dyDescent="0.35">
      <c r="A528" t="s">
        <v>823</v>
      </c>
      <c r="B528" s="2">
        <v>45110</v>
      </c>
      <c r="C528" s="2">
        <v>45117</v>
      </c>
      <c r="D528" t="s">
        <v>267</v>
      </c>
      <c r="E528" t="s">
        <v>268</v>
      </c>
      <c r="F528" t="s">
        <v>31</v>
      </c>
      <c r="G528" t="s">
        <v>39</v>
      </c>
      <c r="H528" t="s">
        <v>40</v>
      </c>
      <c r="I528" t="s">
        <v>40</v>
      </c>
      <c r="J528" t="s">
        <v>176</v>
      </c>
      <c r="K528" t="s">
        <v>25</v>
      </c>
      <c r="L528" t="s">
        <v>171</v>
      </c>
      <c r="M528" t="s">
        <v>177</v>
      </c>
      <c r="N528" s="3">
        <v>1865.87</v>
      </c>
      <c r="O528">
        <v>1</v>
      </c>
      <c r="P528" s="4">
        <v>0.1</v>
      </c>
      <c r="Q528" s="3">
        <v>317.2</v>
      </c>
      <c r="R528">
        <f t="shared" si="40"/>
        <v>2023</v>
      </c>
      <c r="S528" t="str">
        <f t="shared" si="41"/>
        <v>July</v>
      </c>
      <c r="T528" s="1">
        <f t="shared" si="42"/>
        <v>0.17000112548033894</v>
      </c>
      <c r="U528" t="str">
        <f t="shared" si="43"/>
        <v>Profit</v>
      </c>
      <c r="V528" t="str">
        <f t="shared" si="44"/>
        <v>Large Order</v>
      </c>
    </row>
    <row r="529" spans="1:22" x14ac:dyDescent="0.35">
      <c r="A529" t="s">
        <v>824</v>
      </c>
      <c r="B529" s="2">
        <v>45147</v>
      </c>
      <c r="C529" s="2">
        <v>45152</v>
      </c>
      <c r="D529" t="s">
        <v>145</v>
      </c>
      <c r="E529" t="s">
        <v>146</v>
      </c>
      <c r="F529" t="s">
        <v>48</v>
      </c>
      <c r="G529" t="s">
        <v>78</v>
      </c>
      <c r="H529" t="s">
        <v>79</v>
      </c>
      <c r="I529" t="s">
        <v>80</v>
      </c>
      <c r="J529" t="s">
        <v>126</v>
      </c>
      <c r="K529" t="s">
        <v>25</v>
      </c>
      <c r="L529" t="s">
        <v>26</v>
      </c>
      <c r="M529" t="s">
        <v>127</v>
      </c>
      <c r="N529" s="3">
        <v>712.41</v>
      </c>
      <c r="O529">
        <v>7</v>
      </c>
      <c r="P529" s="4">
        <v>0.3</v>
      </c>
      <c r="Q529" s="3">
        <v>7.12</v>
      </c>
      <c r="R529">
        <f t="shared" si="40"/>
        <v>2023</v>
      </c>
      <c r="S529" t="str">
        <f t="shared" si="41"/>
        <v>August</v>
      </c>
      <c r="T529" s="1">
        <f t="shared" si="42"/>
        <v>9.9942448870734557E-3</v>
      </c>
      <c r="U529" t="str">
        <f t="shared" si="43"/>
        <v>Profit</v>
      </c>
      <c r="V529" t="str">
        <f t="shared" si="44"/>
        <v>Small Order</v>
      </c>
    </row>
    <row r="530" spans="1:22" x14ac:dyDescent="0.35">
      <c r="A530" t="s">
        <v>825</v>
      </c>
      <c r="B530" s="2">
        <v>45423</v>
      </c>
      <c r="C530" s="2">
        <v>45429</v>
      </c>
      <c r="D530" t="s">
        <v>425</v>
      </c>
      <c r="E530" t="s">
        <v>426</v>
      </c>
      <c r="F530" t="s">
        <v>31</v>
      </c>
      <c r="G530" t="s">
        <v>78</v>
      </c>
      <c r="H530" t="s">
        <v>79</v>
      </c>
      <c r="I530" t="s">
        <v>80</v>
      </c>
      <c r="J530" t="s">
        <v>334</v>
      </c>
      <c r="K530" t="s">
        <v>25</v>
      </c>
      <c r="L530" t="s">
        <v>171</v>
      </c>
      <c r="M530" t="s">
        <v>335</v>
      </c>
      <c r="N530" s="3">
        <v>972.27</v>
      </c>
      <c r="O530">
        <v>8</v>
      </c>
      <c r="P530" s="4">
        <v>0.3</v>
      </c>
      <c r="Q530" s="3">
        <v>9.7200000000000006</v>
      </c>
      <c r="R530">
        <f t="shared" si="40"/>
        <v>2024</v>
      </c>
      <c r="S530" t="str">
        <f t="shared" si="41"/>
        <v>May</v>
      </c>
      <c r="T530" s="1">
        <f t="shared" si="42"/>
        <v>9.9972229936128865E-3</v>
      </c>
      <c r="U530" t="str">
        <f t="shared" si="43"/>
        <v>Profit</v>
      </c>
      <c r="V530" t="str">
        <f t="shared" si="44"/>
        <v>Small Order</v>
      </c>
    </row>
    <row r="531" spans="1:22" x14ac:dyDescent="0.35">
      <c r="A531" t="s">
        <v>826</v>
      </c>
      <c r="B531" s="2">
        <v>45255</v>
      </c>
      <c r="C531" s="2">
        <v>45260</v>
      </c>
      <c r="D531" t="s">
        <v>281</v>
      </c>
      <c r="E531" t="s">
        <v>282</v>
      </c>
      <c r="F531" t="s">
        <v>20</v>
      </c>
      <c r="G531" t="s">
        <v>21</v>
      </c>
      <c r="H531" t="s">
        <v>22</v>
      </c>
      <c r="I531" t="s">
        <v>23</v>
      </c>
      <c r="J531" t="s">
        <v>152</v>
      </c>
      <c r="K531" t="s">
        <v>42</v>
      </c>
      <c r="L531" t="s">
        <v>73</v>
      </c>
      <c r="M531" t="s">
        <v>153</v>
      </c>
      <c r="N531" s="3">
        <v>1547.43</v>
      </c>
      <c r="O531">
        <v>6</v>
      </c>
      <c r="P531" s="4">
        <v>0.3</v>
      </c>
      <c r="Q531" s="3">
        <v>15.47</v>
      </c>
      <c r="R531">
        <f t="shared" si="40"/>
        <v>2023</v>
      </c>
      <c r="S531" t="str">
        <f t="shared" si="41"/>
        <v>November</v>
      </c>
      <c r="T531" s="1">
        <f t="shared" si="42"/>
        <v>9.9972211990203112E-3</v>
      </c>
      <c r="U531" t="str">
        <f t="shared" si="43"/>
        <v>Profit</v>
      </c>
      <c r="V531" t="str">
        <f t="shared" si="44"/>
        <v>Large Order</v>
      </c>
    </row>
    <row r="532" spans="1:22" x14ac:dyDescent="0.35">
      <c r="A532" t="s">
        <v>827</v>
      </c>
      <c r="B532" s="2">
        <v>45396</v>
      </c>
      <c r="C532" s="2">
        <v>45398</v>
      </c>
      <c r="D532" t="s">
        <v>214</v>
      </c>
      <c r="E532" t="s">
        <v>215</v>
      </c>
      <c r="F532" t="s">
        <v>48</v>
      </c>
      <c r="G532" t="s">
        <v>21</v>
      </c>
      <c r="H532" t="s">
        <v>22</v>
      </c>
      <c r="I532" t="s">
        <v>23</v>
      </c>
      <c r="J532" t="s">
        <v>134</v>
      </c>
      <c r="K532" t="s">
        <v>42</v>
      </c>
      <c r="L532" t="s">
        <v>43</v>
      </c>
      <c r="M532" t="s">
        <v>135</v>
      </c>
      <c r="N532" s="3">
        <v>693.35</v>
      </c>
      <c r="O532">
        <v>6</v>
      </c>
      <c r="P532" s="4">
        <v>0</v>
      </c>
      <c r="Q532" s="3">
        <v>173.34</v>
      </c>
      <c r="R532">
        <f t="shared" si="40"/>
        <v>2024</v>
      </c>
      <c r="S532" t="str">
        <f t="shared" si="41"/>
        <v>April</v>
      </c>
      <c r="T532" s="1">
        <f t="shared" si="42"/>
        <v>0.2500036056825557</v>
      </c>
      <c r="U532" t="str">
        <f t="shared" si="43"/>
        <v>Profit</v>
      </c>
      <c r="V532" t="str">
        <f t="shared" si="44"/>
        <v>Small Order</v>
      </c>
    </row>
    <row r="533" spans="1:22" x14ac:dyDescent="0.35">
      <c r="A533" t="s">
        <v>828</v>
      </c>
      <c r="B533" s="2">
        <v>45387</v>
      </c>
      <c r="C533" s="2">
        <v>45389</v>
      </c>
      <c r="D533" t="s">
        <v>220</v>
      </c>
      <c r="E533" t="s">
        <v>221</v>
      </c>
      <c r="F533" t="s">
        <v>20</v>
      </c>
      <c r="G533" t="s">
        <v>21</v>
      </c>
      <c r="H533" t="s">
        <v>22</v>
      </c>
      <c r="I533" t="s">
        <v>23</v>
      </c>
      <c r="J533" t="s">
        <v>302</v>
      </c>
      <c r="K533" t="s">
        <v>33</v>
      </c>
      <c r="L533" t="s">
        <v>34</v>
      </c>
      <c r="M533" t="s">
        <v>303</v>
      </c>
      <c r="N533" s="3">
        <v>1706.73</v>
      </c>
      <c r="O533">
        <v>3</v>
      </c>
      <c r="P533" s="4">
        <v>0</v>
      </c>
      <c r="Q533" s="3">
        <v>426.68</v>
      </c>
      <c r="R533">
        <f t="shared" si="40"/>
        <v>2024</v>
      </c>
      <c r="S533" t="str">
        <f t="shared" si="41"/>
        <v>April</v>
      </c>
      <c r="T533" s="1">
        <f t="shared" si="42"/>
        <v>0.24999853521060741</v>
      </c>
      <c r="U533" t="str">
        <f t="shared" si="43"/>
        <v>Profit</v>
      </c>
      <c r="V533" t="str">
        <f t="shared" si="44"/>
        <v>Large Order</v>
      </c>
    </row>
    <row r="534" spans="1:22" x14ac:dyDescent="0.35">
      <c r="A534" t="s">
        <v>829</v>
      </c>
      <c r="B534" s="2">
        <v>44929</v>
      </c>
      <c r="C534" s="2">
        <v>44936</v>
      </c>
      <c r="D534" t="s">
        <v>278</v>
      </c>
      <c r="E534" t="s">
        <v>279</v>
      </c>
      <c r="F534" t="s">
        <v>20</v>
      </c>
      <c r="G534" t="s">
        <v>49</v>
      </c>
      <c r="H534" t="s">
        <v>50</v>
      </c>
      <c r="I534" t="s">
        <v>50</v>
      </c>
      <c r="J534" t="s">
        <v>232</v>
      </c>
      <c r="K534" t="s">
        <v>33</v>
      </c>
      <c r="L534" t="s">
        <v>34</v>
      </c>
      <c r="M534" t="s">
        <v>233</v>
      </c>
      <c r="N534" s="3">
        <v>1049.5999999999999</v>
      </c>
      <c r="O534">
        <v>7</v>
      </c>
      <c r="P534" s="4">
        <v>0.05</v>
      </c>
      <c r="Q534" s="3">
        <v>220.42</v>
      </c>
      <c r="R534">
        <f t="shared" si="40"/>
        <v>2023</v>
      </c>
      <c r="S534" t="str">
        <f t="shared" si="41"/>
        <v>January</v>
      </c>
      <c r="T534" s="1">
        <f t="shared" si="42"/>
        <v>0.21000381097560977</v>
      </c>
      <c r="U534" t="str">
        <f t="shared" si="43"/>
        <v>Profit</v>
      </c>
      <c r="V534" t="str">
        <f t="shared" si="44"/>
        <v>Large Order</v>
      </c>
    </row>
    <row r="535" spans="1:22" x14ac:dyDescent="0.35">
      <c r="A535" t="s">
        <v>830</v>
      </c>
      <c r="B535" s="2">
        <v>45296</v>
      </c>
      <c r="C535" s="2">
        <v>45297</v>
      </c>
      <c r="D535" t="s">
        <v>415</v>
      </c>
      <c r="E535" t="s">
        <v>416</v>
      </c>
      <c r="F535" t="s">
        <v>48</v>
      </c>
      <c r="G535" t="s">
        <v>78</v>
      </c>
      <c r="H535" t="s">
        <v>79</v>
      </c>
      <c r="I535" t="s">
        <v>80</v>
      </c>
      <c r="J535" t="s">
        <v>104</v>
      </c>
      <c r="K535" t="s">
        <v>42</v>
      </c>
      <c r="L535" t="s">
        <v>73</v>
      </c>
      <c r="M535" t="s">
        <v>105</v>
      </c>
      <c r="N535" s="3">
        <v>297.26</v>
      </c>
      <c r="O535">
        <v>1</v>
      </c>
      <c r="P535" s="4">
        <v>0.05</v>
      </c>
      <c r="Q535" s="3">
        <v>62.42</v>
      </c>
      <c r="R535">
        <f t="shared" si="40"/>
        <v>2024</v>
      </c>
      <c r="S535" t="str">
        <f t="shared" si="41"/>
        <v>January</v>
      </c>
      <c r="T535" s="1">
        <f t="shared" si="42"/>
        <v>0.20998452533135978</v>
      </c>
      <c r="U535" t="str">
        <f t="shared" si="43"/>
        <v>Profit</v>
      </c>
      <c r="V535" t="str">
        <f t="shared" si="44"/>
        <v>Small Order</v>
      </c>
    </row>
    <row r="536" spans="1:22" x14ac:dyDescent="0.35">
      <c r="A536" t="s">
        <v>831</v>
      </c>
      <c r="B536" s="2">
        <v>45371</v>
      </c>
      <c r="C536" s="2">
        <v>45378</v>
      </c>
      <c r="D536" t="s">
        <v>293</v>
      </c>
      <c r="E536" t="s">
        <v>294</v>
      </c>
      <c r="F536" t="s">
        <v>20</v>
      </c>
      <c r="G536" t="s">
        <v>78</v>
      </c>
      <c r="H536" t="s">
        <v>79</v>
      </c>
      <c r="I536" t="s">
        <v>80</v>
      </c>
      <c r="J536" t="s">
        <v>120</v>
      </c>
      <c r="K536" t="s">
        <v>42</v>
      </c>
      <c r="L536" t="s">
        <v>43</v>
      </c>
      <c r="M536" t="s">
        <v>121</v>
      </c>
      <c r="N536" s="3">
        <v>937.12</v>
      </c>
      <c r="O536">
        <v>3</v>
      </c>
      <c r="P536" s="4">
        <v>0.2</v>
      </c>
      <c r="Q536" s="3">
        <v>84.34</v>
      </c>
      <c r="R536">
        <f t="shared" si="40"/>
        <v>2024</v>
      </c>
      <c r="S536" t="str">
        <f t="shared" si="41"/>
        <v>March</v>
      </c>
      <c r="T536" s="1">
        <f t="shared" si="42"/>
        <v>8.9999146320641973E-2</v>
      </c>
      <c r="U536" t="str">
        <f t="shared" si="43"/>
        <v>Profit</v>
      </c>
      <c r="V536" t="str">
        <f t="shared" si="44"/>
        <v>Small Order</v>
      </c>
    </row>
    <row r="537" spans="1:22" x14ac:dyDescent="0.35">
      <c r="A537" t="s">
        <v>832</v>
      </c>
      <c r="B537" s="2">
        <v>45017</v>
      </c>
      <c r="C537" s="2">
        <v>45019</v>
      </c>
      <c r="D537" t="s">
        <v>37</v>
      </c>
      <c r="E537" t="s">
        <v>38</v>
      </c>
      <c r="F537" t="s">
        <v>20</v>
      </c>
      <c r="G537" t="s">
        <v>49</v>
      </c>
      <c r="H537" t="s">
        <v>50</v>
      </c>
      <c r="I537" t="s">
        <v>50</v>
      </c>
      <c r="J537" t="s">
        <v>41</v>
      </c>
      <c r="K537" t="s">
        <v>42</v>
      </c>
      <c r="L537" t="s">
        <v>43</v>
      </c>
      <c r="M537" t="s">
        <v>44</v>
      </c>
      <c r="N537" s="3">
        <v>1202.32</v>
      </c>
      <c r="O537">
        <v>1</v>
      </c>
      <c r="P537" s="4">
        <v>0.05</v>
      </c>
      <c r="Q537" s="3">
        <v>252.49</v>
      </c>
      <c r="R537">
        <f t="shared" si="40"/>
        <v>2023</v>
      </c>
      <c r="S537" t="str">
        <f t="shared" si="41"/>
        <v>April</v>
      </c>
      <c r="T537" s="1">
        <f t="shared" si="42"/>
        <v>0.2100023288309269</v>
      </c>
      <c r="U537" t="str">
        <f t="shared" si="43"/>
        <v>Profit</v>
      </c>
      <c r="V537" t="str">
        <f t="shared" si="44"/>
        <v>Large Order</v>
      </c>
    </row>
    <row r="538" spans="1:22" x14ac:dyDescent="0.35">
      <c r="A538" t="s">
        <v>833</v>
      </c>
      <c r="B538" s="2">
        <v>45520</v>
      </c>
      <c r="C538" s="2">
        <v>45526</v>
      </c>
      <c r="D538" t="s">
        <v>18</v>
      </c>
      <c r="E538" t="s">
        <v>19</v>
      </c>
      <c r="F538" t="s">
        <v>20</v>
      </c>
      <c r="G538" t="s">
        <v>49</v>
      </c>
      <c r="H538" t="s">
        <v>50</v>
      </c>
      <c r="I538" t="s">
        <v>50</v>
      </c>
      <c r="J538" t="s">
        <v>334</v>
      </c>
      <c r="K538" t="s">
        <v>25</v>
      </c>
      <c r="L538" t="s">
        <v>171</v>
      </c>
      <c r="M538" t="s">
        <v>335</v>
      </c>
      <c r="N538" s="3">
        <v>366.22</v>
      </c>
      <c r="O538">
        <v>4</v>
      </c>
      <c r="P538" s="4">
        <v>0</v>
      </c>
      <c r="Q538" s="3">
        <v>91.56</v>
      </c>
      <c r="R538">
        <f t="shared" si="40"/>
        <v>2024</v>
      </c>
      <c r="S538" t="str">
        <f t="shared" si="41"/>
        <v>August</v>
      </c>
      <c r="T538" s="1">
        <f t="shared" si="42"/>
        <v>0.25001365299546718</v>
      </c>
      <c r="U538" t="str">
        <f t="shared" si="43"/>
        <v>Profit</v>
      </c>
      <c r="V538" t="str">
        <f t="shared" si="44"/>
        <v>Small Order</v>
      </c>
    </row>
    <row r="539" spans="1:22" x14ac:dyDescent="0.35">
      <c r="A539" t="s">
        <v>834</v>
      </c>
      <c r="B539" s="2">
        <v>45090</v>
      </c>
      <c r="C539" s="2">
        <v>45097</v>
      </c>
      <c r="D539" t="s">
        <v>272</v>
      </c>
      <c r="E539" t="s">
        <v>273</v>
      </c>
      <c r="F539" t="s">
        <v>31</v>
      </c>
      <c r="G539" t="s">
        <v>39</v>
      </c>
      <c r="H539" t="s">
        <v>40</v>
      </c>
      <c r="I539" t="s">
        <v>40</v>
      </c>
      <c r="J539" t="s">
        <v>84</v>
      </c>
      <c r="K539" t="s">
        <v>33</v>
      </c>
      <c r="L539" t="s">
        <v>34</v>
      </c>
      <c r="M539" t="s">
        <v>85</v>
      </c>
      <c r="N539" s="3">
        <v>1782.1</v>
      </c>
      <c r="O539">
        <v>7</v>
      </c>
      <c r="P539" s="4">
        <v>0.2</v>
      </c>
      <c r="Q539" s="3">
        <v>160.38999999999999</v>
      </c>
      <c r="R539">
        <f t="shared" si="40"/>
        <v>2023</v>
      </c>
      <c r="S539" t="str">
        <f t="shared" si="41"/>
        <v>June</v>
      </c>
      <c r="T539" s="1">
        <f t="shared" si="42"/>
        <v>9.0000561135738733E-2</v>
      </c>
      <c r="U539" t="str">
        <f t="shared" si="43"/>
        <v>Profit</v>
      </c>
      <c r="V539" t="str">
        <f t="shared" si="44"/>
        <v>Large Order</v>
      </c>
    </row>
    <row r="540" spans="1:22" x14ac:dyDescent="0.35">
      <c r="A540" t="s">
        <v>835</v>
      </c>
      <c r="B540" s="2">
        <v>45405</v>
      </c>
      <c r="C540" s="2">
        <v>45410</v>
      </c>
      <c r="D540" t="s">
        <v>57</v>
      </c>
      <c r="E540" t="s">
        <v>58</v>
      </c>
      <c r="F540" t="s">
        <v>20</v>
      </c>
      <c r="G540" t="s">
        <v>78</v>
      </c>
      <c r="H540" t="s">
        <v>79</v>
      </c>
      <c r="I540" t="s">
        <v>80</v>
      </c>
      <c r="J540" t="s">
        <v>72</v>
      </c>
      <c r="K540" t="s">
        <v>42</v>
      </c>
      <c r="L540" t="s">
        <v>73</v>
      </c>
      <c r="M540" t="s">
        <v>74</v>
      </c>
      <c r="N540" s="3">
        <v>1173.3499999999999</v>
      </c>
      <c r="O540">
        <v>4</v>
      </c>
      <c r="P540" s="4">
        <v>0.1</v>
      </c>
      <c r="Q540" s="3">
        <v>199.47</v>
      </c>
      <c r="R540">
        <f t="shared" si="40"/>
        <v>2024</v>
      </c>
      <c r="S540" t="str">
        <f t="shared" si="41"/>
        <v>April</v>
      </c>
      <c r="T540" s="1">
        <f t="shared" si="42"/>
        <v>0.17000042613031066</v>
      </c>
      <c r="U540" t="str">
        <f t="shared" si="43"/>
        <v>Profit</v>
      </c>
      <c r="V540" t="str">
        <f t="shared" si="44"/>
        <v>Large Order</v>
      </c>
    </row>
    <row r="541" spans="1:22" x14ac:dyDescent="0.35">
      <c r="A541" t="s">
        <v>836</v>
      </c>
      <c r="B541" s="2">
        <v>45645</v>
      </c>
      <c r="C541" s="2">
        <v>45646</v>
      </c>
      <c r="D541" t="s">
        <v>249</v>
      </c>
      <c r="E541" t="s">
        <v>250</v>
      </c>
      <c r="F541" t="s">
        <v>31</v>
      </c>
      <c r="G541" t="s">
        <v>21</v>
      </c>
      <c r="H541" t="s">
        <v>22</v>
      </c>
      <c r="I541" t="s">
        <v>23</v>
      </c>
      <c r="J541" t="s">
        <v>72</v>
      </c>
      <c r="K541" t="s">
        <v>42</v>
      </c>
      <c r="L541" t="s">
        <v>73</v>
      </c>
      <c r="M541" t="s">
        <v>74</v>
      </c>
      <c r="N541" s="3">
        <v>501.93</v>
      </c>
      <c r="O541">
        <v>9</v>
      </c>
      <c r="P541" s="4">
        <v>0.1</v>
      </c>
      <c r="Q541" s="3">
        <v>85.33</v>
      </c>
      <c r="R541">
        <f t="shared" si="40"/>
        <v>2024</v>
      </c>
      <c r="S541" t="str">
        <f t="shared" si="41"/>
        <v>December</v>
      </c>
      <c r="T541" s="1">
        <f t="shared" si="42"/>
        <v>0.17000378538840077</v>
      </c>
      <c r="U541" t="str">
        <f t="shared" si="43"/>
        <v>Profit</v>
      </c>
      <c r="V541" t="str">
        <f t="shared" si="44"/>
        <v>Small Order</v>
      </c>
    </row>
    <row r="542" spans="1:22" x14ac:dyDescent="0.35">
      <c r="A542" t="s">
        <v>837</v>
      </c>
      <c r="B542" s="2">
        <v>45073</v>
      </c>
      <c r="C542" s="2">
        <v>45077</v>
      </c>
      <c r="D542" t="s">
        <v>410</v>
      </c>
      <c r="E542" t="s">
        <v>411</v>
      </c>
      <c r="F542" t="s">
        <v>31</v>
      </c>
      <c r="G542" t="s">
        <v>78</v>
      </c>
      <c r="H542" t="s">
        <v>79</v>
      </c>
      <c r="I542" t="s">
        <v>80</v>
      </c>
      <c r="J542" t="s">
        <v>62</v>
      </c>
      <c r="K542" t="s">
        <v>25</v>
      </c>
      <c r="L542" t="s">
        <v>26</v>
      </c>
      <c r="M542" t="s">
        <v>63</v>
      </c>
      <c r="N542" s="3">
        <v>447.56</v>
      </c>
      <c r="O542">
        <v>8</v>
      </c>
      <c r="P542" s="4">
        <v>0.3</v>
      </c>
      <c r="Q542" s="3">
        <v>4.4800000000000004</v>
      </c>
      <c r="R542">
        <f t="shared" si="40"/>
        <v>2023</v>
      </c>
      <c r="S542" t="str">
        <f t="shared" si="41"/>
        <v>May</v>
      </c>
      <c r="T542" s="1">
        <f t="shared" si="42"/>
        <v>1.0009831084100456E-2</v>
      </c>
      <c r="U542" t="str">
        <f t="shared" si="43"/>
        <v>Profit</v>
      </c>
      <c r="V542" t="str">
        <f t="shared" si="44"/>
        <v>Small Order</v>
      </c>
    </row>
    <row r="543" spans="1:22" x14ac:dyDescent="0.35">
      <c r="A543" t="s">
        <v>838</v>
      </c>
      <c r="B543" s="2">
        <v>45655</v>
      </c>
      <c r="C543" s="2">
        <v>45658</v>
      </c>
      <c r="D543" t="s">
        <v>240</v>
      </c>
      <c r="E543" t="s">
        <v>241</v>
      </c>
      <c r="F543" t="s">
        <v>48</v>
      </c>
      <c r="G543" t="s">
        <v>49</v>
      </c>
      <c r="H543" t="s">
        <v>50</v>
      </c>
      <c r="I543" t="s">
        <v>50</v>
      </c>
      <c r="J543" t="s">
        <v>157</v>
      </c>
      <c r="K543" t="s">
        <v>42</v>
      </c>
      <c r="L543" t="s">
        <v>73</v>
      </c>
      <c r="M543" t="s">
        <v>158</v>
      </c>
      <c r="N543" s="3">
        <v>1082.56</v>
      </c>
      <c r="O543">
        <v>8</v>
      </c>
      <c r="P543" s="4">
        <v>0.1</v>
      </c>
      <c r="Q543" s="3">
        <v>184.04</v>
      </c>
      <c r="R543">
        <f t="shared" si="40"/>
        <v>2024</v>
      </c>
      <c r="S543" t="str">
        <f t="shared" si="41"/>
        <v>December</v>
      </c>
      <c r="T543" s="1">
        <f t="shared" si="42"/>
        <v>0.17000443393437778</v>
      </c>
      <c r="U543" t="str">
        <f t="shared" si="43"/>
        <v>Profit</v>
      </c>
      <c r="V543" t="str">
        <f t="shared" si="44"/>
        <v>Large Order</v>
      </c>
    </row>
    <row r="544" spans="1:22" x14ac:dyDescent="0.35">
      <c r="A544" t="s">
        <v>839</v>
      </c>
      <c r="B544" s="2">
        <v>45381</v>
      </c>
      <c r="C544" s="2">
        <v>45382</v>
      </c>
      <c r="D544" t="s">
        <v>202</v>
      </c>
      <c r="E544" t="s">
        <v>203</v>
      </c>
      <c r="F544" t="s">
        <v>48</v>
      </c>
      <c r="G544" t="s">
        <v>49</v>
      </c>
      <c r="H544" t="s">
        <v>50</v>
      </c>
      <c r="I544" t="s">
        <v>50</v>
      </c>
      <c r="J544" t="s">
        <v>251</v>
      </c>
      <c r="K544" t="s">
        <v>25</v>
      </c>
      <c r="L544" t="s">
        <v>171</v>
      </c>
      <c r="M544" t="s">
        <v>252</v>
      </c>
      <c r="N544" s="3">
        <v>144.32</v>
      </c>
      <c r="O544">
        <v>10</v>
      </c>
      <c r="P544" s="4">
        <v>0.2</v>
      </c>
      <c r="Q544" s="3">
        <v>12.99</v>
      </c>
      <c r="R544">
        <f t="shared" si="40"/>
        <v>2024</v>
      </c>
      <c r="S544" t="str">
        <f t="shared" si="41"/>
        <v>March</v>
      </c>
      <c r="T544" s="1">
        <f t="shared" si="42"/>
        <v>9.0008314855875834E-2</v>
      </c>
      <c r="U544" t="str">
        <f t="shared" si="43"/>
        <v>Profit</v>
      </c>
      <c r="V544" t="str">
        <f t="shared" si="44"/>
        <v>Small Order</v>
      </c>
    </row>
    <row r="545" spans="1:22" x14ac:dyDescent="0.35">
      <c r="A545" t="s">
        <v>840</v>
      </c>
      <c r="B545" s="2">
        <v>44955</v>
      </c>
      <c r="C545" s="2">
        <v>44961</v>
      </c>
      <c r="D545" t="s">
        <v>139</v>
      </c>
      <c r="E545" t="s">
        <v>140</v>
      </c>
      <c r="F545" t="s">
        <v>31</v>
      </c>
      <c r="G545" t="s">
        <v>39</v>
      </c>
      <c r="H545" t="s">
        <v>40</v>
      </c>
      <c r="I545" t="s">
        <v>40</v>
      </c>
      <c r="J545" t="s">
        <v>134</v>
      </c>
      <c r="K545" t="s">
        <v>42</v>
      </c>
      <c r="L545" t="s">
        <v>43</v>
      </c>
      <c r="M545" t="s">
        <v>135</v>
      </c>
      <c r="N545" s="3">
        <v>554.61</v>
      </c>
      <c r="O545">
        <v>10</v>
      </c>
      <c r="P545" s="4">
        <v>0.05</v>
      </c>
      <c r="Q545" s="3">
        <v>116.47</v>
      </c>
      <c r="R545">
        <f t="shared" si="40"/>
        <v>2023</v>
      </c>
      <c r="S545" t="str">
        <f t="shared" si="41"/>
        <v>January</v>
      </c>
      <c r="T545" s="1">
        <f t="shared" si="42"/>
        <v>0.21000342583076395</v>
      </c>
      <c r="U545" t="str">
        <f t="shared" si="43"/>
        <v>Profit</v>
      </c>
      <c r="V545" t="str">
        <f t="shared" si="44"/>
        <v>Small Order</v>
      </c>
    </row>
    <row r="546" spans="1:22" x14ac:dyDescent="0.35">
      <c r="A546" t="s">
        <v>841</v>
      </c>
      <c r="B546" s="2">
        <v>44937</v>
      </c>
      <c r="C546" s="2">
        <v>44941</v>
      </c>
      <c r="D546" t="s">
        <v>330</v>
      </c>
      <c r="E546" t="s">
        <v>331</v>
      </c>
      <c r="F546" t="s">
        <v>31</v>
      </c>
      <c r="G546" t="s">
        <v>78</v>
      </c>
      <c r="H546" t="s">
        <v>79</v>
      </c>
      <c r="I546" t="s">
        <v>80</v>
      </c>
      <c r="J546" t="s">
        <v>51</v>
      </c>
      <c r="K546" t="s">
        <v>33</v>
      </c>
      <c r="L546" t="s">
        <v>34</v>
      </c>
      <c r="M546" t="s">
        <v>52</v>
      </c>
      <c r="N546" s="3">
        <v>1834.31</v>
      </c>
      <c r="O546">
        <v>4</v>
      </c>
      <c r="P546" s="4">
        <v>0.2</v>
      </c>
      <c r="Q546" s="3">
        <v>165.09</v>
      </c>
      <c r="R546">
        <f t="shared" si="40"/>
        <v>2023</v>
      </c>
      <c r="S546" t="str">
        <f t="shared" si="41"/>
        <v>January</v>
      </c>
      <c r="T546" s="1">
        <f t="shared" si="42"/>
        <v>9.000114484465549E-2</v>
      </c>
      <c r="U546" t="str">
        <f t="shared" si="43"/>
        <v>Profit</v>
      </c>
      <c r="V546" t="str">
        <f t="shared" si="44"/>
        <v>Large Order</v>
      </c>
    </row>
    <row r="547" spans="1:22" x14ac:dyDescent="0.35">
      <c r="A547" t="s">
        <v>842</v>
      </c>
      <c r="B547" s="2">
        <v>45424</v>
      </c>
      <c r="C547" s="2">
        <v>45430</v>
      </c>
      <c r="D547" t="s">
        <v>82</v>
      </c>
      <c r="E547" t="s">
        <v>83</v>
      </c>
      <c r="F547" t="s">
        <v>20</v>
      </c>
      <c r="G547" t="s">
        <v>49</v>
      </c>
      <c r="H547" t="s">
        <v>50</v>
      </c>
      <c r="I547" t="s">
        <v>50</v>
      </c>
      <c r="J547" t="s">
        <v>152</v>
      </c>
      <c r="K547" t="s">
        <v>42</v>
      </c>
      <c r="L547" t="s">
        <v>73</v>
      </c>
      <c r="M547" t="s">
        <v>153</v>
      </c>
      <c r="N547" s="3">
        <v>436.73</v>
      </c>
      <c r="O547">
        <v>3</v>
      </c>
      <c r="P547" s="4">
        <v>0.1</v>
      </c>
      <c r="Q547" s="3">
        <v>74.239999999999995</v>
      </c>
      <c r="R547">
        <f t="shared" si="40"/>
        <v>2024</v>
      </c>
      <c r="S547" t="str">
        <f t="shared" si="41"/>
        <v>May</v>
      </c>
      <c r="T547" s="1">
        <f t="shared" si="42"/>
        <v>0.16999061204863414</v>
      </c>
      <c r="U547" t="str">
        <f t="shared" si="43"/>
        <v>Profit</v>
      </c>
      <c r="V547" t="str">
        <f t="shared" si="44"/>
        <v>Small Order</v>
      </c>
    </row>
    <row r="548" spans="1:22" x14ac:dyDescent="0.35">
      <c r="A548" t="s">
        <v>843</v>
      </c>
      <c r="B548" s="2">
        <v>45532</v>
      </c>
      <c r="C548" s="2">
        <v>45535</v>
      </c>
      <c r="D548" t="s">
        <v>323</v>
      </c>
      <c r="E548" t="s">
        <v>324</v>
      </c>
      <c r="F548" t="s">
        <v>31</v>
      </c>
      <c r="G548" t="s">
        <v>39</v>
      </c>
      <c r="H548" t="s">
        <v>40</v>
      </c>
      <c r="I548" t="s">
        <v>40</v>
      </c>
      <c r="J548" t="s">
        <v>93</v>
      </c>
      <c r="K548" t="s">
        <v>33</v>
      </c>
      <c r="L548" t="s">
        <v>88</v>
      </c>
      <c r="M548" t="s">
        <v>94</v>
      </c>
      <c r="N548" s="3">
        <v>1407.55</v>
      </c>
      <c r="O548">
        <v>1</v>
      </c>
      <c r="P548" s="4">
        <v>0.3</v>
      </c>
      <c r="Q548" s="3">
        <v>14.08</v>
      </c>
      <c r="R548">
        <f t="shared" si="40"/>
        <v>2024</v>
      </c>
      <c r="S548" t="str">
        <f t="shared" si="41"/>
        <v>August</v>
      </c>
      <c r="T548" s="1">
        <f t="shared" si="42"/>
        <v>1.0003197044509965E-2</v>
      </c>
      <c r="U548" t="str">
        <f t="shared" si="43"/>
        <v>Profit</v>
      </c>
      <c r="V548" t="str">
        <f t="shared" si="44"/>
        <v>Large Order</v>
      </c>
    </row>
    <row r="549" spans="1:22" x14ac:dyDescent="0.35">
      <c r="A549" t="s">
        <v>844</v>
      </c>
      <c r="B549" s="2">
        <v>45266</v>
      </c>
      <c r="C549" s="2">
        <v>45273</v>
      </c>
      <c r="D549" t="s">
        <v>511</v>
      </c>
      <c r="E549" t="s">
        <v>512</v>
      </c>
      <c r="F549" t="s">
        <v>31</v>
      </c>
      <c r="G549" t="s">
        <v>78</v>
      </c>
      <c r="H549" t="s">
        <v>79</v>
      </c>
      <c r="I549" t="s">
        <v>80</v>
      </c>
      <c r="J549" t="s">
        <v>251</v>
      </c>
      <c r="K549" t="s">
        <v>25</v>
      </c>
      <c r="L549" t="s">
        <v>171</v>
      </c>
      <c r="M549" t="s">
        <v>252</v>
      </c>
      <c r="N549" s="3">
        <v>686.51</v>
      </c>
      <c r="O549">
        <v>8</v>
      </c>
      <c r="P549" s="4">
        <v>0</v>
      </c>
      <c r="Q549" s="3">
        <v>171.63</v>
      </c>
      <c r="R549">
        <f t="shared" si="40"/>
        <v>2023</v>
      </c>
      <c r="S549" t="str">
        <f t="shared" si="41"/>
        <v>December</v>
      </c>
      <c r="T549" s="1">
        <f t="shared" si="42"/>
        <v>0.25000364160755123</v>
      </c>
      <c r="U549" t="str">
        <f t="shared" si="43"/>
        <v>Profit</v>
      </c>
      <c r="V549" t="str">
        <f t="shared" si="44"/>
        <v>Small Order</v>
      </c>
    </row>
    <row r="550" spans="1:22" x14ac:dyDescent="0.35">
      <c r="A550" t="s">
        <v>845</v>
      </c>
      <c r="B550" s="2">
        <v>45009</v>
      </c>
      <c r="C550" s="2">
        <v>45016</v>
      </c>
      <c r="D550" t="s">
        <v>272</v>
      </c>
      <c r="E550" t="s">
        <v>273</v>
      </c>
      <c r="F550" t="s">
        <v>31</v>
      </c>
      <c r="G550" t="s">
        <v>21</v>
      </c>
      <c r="H550" t="s">
        <v>22</v>
      </c>
      <c r="I550" t="s">
        <v>23</v>
      </c>
      <c r="J550" t="s">
        <v>72</v>
      </c>
      <c r="K550" t="s">
        <v>42</v>
      </c>
      <c r="L550" t="s">
        <v>73</v>
      </c>
      <c r="M550" t="s">
        <v>74</v>
      </c>
      <c r="N550" s="3">
        <v>1107.31</v>
      </c>
      <c r="O550">
        <v>10</v>
      </c>
      <c r="P550" s="4">
        <v>0.2</v>
      </c>
      <c r="Q550" s="3">
        <v>99.66</v>
      </c>
      <c r="R550">
        <f t="shared" si="40"/>
        <v>2023</v>
      </c>
      <c r="S550" t="str">
        <f t="shared" si="41"/>
        <v>March</v>
      </c>
      <c r="T550" s="1">
        <f t="shared" si="42"/>
        <v>9.000189648788505E-2</v>
      </c>
      <c r="U550" t="str">
        <f t="shared" si="43"/>
        <v>Profit</v>
      </c>
      <c r="V550" t="str">
        <f t="shared" si="44"/>
        <v>Large Order</v>
      </c>
    </row>
    <row r="551" spans="1:22" x14ac:dyDescent="0.35">
      <c r="A551" t="s">
        <v>846</v>
      </c>
      <c r="B551" s="2">
        <v>45591</v>
      </c>
      <c r="C551" s="2">
        <v>45597</v>
      </c>
      <c r="D551" t="s">
        <v>305</v>
      </c>
      <c r="E551" t="s">
        <v>306</v>
      </c>
      <c r="F551" t="s">
        <v>31</v>
      </c>
      <c r="G551" t="s">
        <v>21</v>
      </c>
      <c r="H551" t="s">
        <v>22</v>
      </c>
      <c r="I551" t="s">
        <v>23</v>
      </c>
      <c r="J551" t="s">
        <v>67</v>
      </c>
      <c r="K551" t="s">
        <v>42</v>
      </c>
      <c r="L551" t="s">
        <v>43</v>
      </c>
      <c r="M551" t="s">
        <v>68</v>
      </c>
      <c r="N551" s="3">
        <v>974.23</v>
      </c>
      <c r="O551">
        <v>8</v>
      </c>
      <c r="P551" s="4">
        <v>0.1</v>
      </c>
      <c r="Q551" s="3">
        <v>165.62</v>
      </c>
      <c r="R551">
        <f t="shared" si="40"/>
        <v>2024</v>
      </c>
      <c r="S551" t="str">
        <f t="shared" si="41"/>
        <v>October</v>
      </c>
      <c r="T551" s="1">
        <f t="shared" si="42"/>
        <v>0.17000092380649334</v>
      </c>
      <c r="U551" t="str">
        <f t="shared" si="43"/>
        <v>Profit</v>
      </c>
      <c r="V551" t="str">
        <f t="shared" si="44"/>
        <v>Small Order</v>
      </c>
    </row>
    <row r="552" spans="1:22" x14ac:dyDescent="0.35">
      <c r="A552" t="s">
        <v>847</v>
      </c>
      <c r="B552" s="2">
        <v>45003</v>
      </c>
      <c r="C552" s="2">
        <v>45005</v>
      </c>
      <c r="D552" t="s">
        <v>447</v>
      </c>
      <c r="E552" t="s">
        <v>448</v>
      </c>
      <c r="F552" t="s">
        <v>31</v>
      </c>
      <c r="G552" t="s">
        <v>39</v>
      </c>
      <c r="H552" t="s">
        <v>40</v>
      </c>
      <c r="I552" t="s">
        <v>40</v>
      </c>
      <c r="J552" t="s">
        <v>141</v>
      </c>
      <c r="K552" t="s">
        <v>33</v>
      </c>
      <c r="L552" t="s">
        <v>88</v>
      </c>
      <c r="M552" t="s">
        <v>142</v>
      </c>
      <c r="N552" s="3">
        <v>891.28</v>
      </c>
      <c r="O552">
        <v>1</v>
      </c>
      <c r="P552" s="4">
        <v>0.3</v>
      </c>
      <c r="Q552" s="3">
        <v>8.91</v>
      </c>
      <c r="R552">
        <f t="shared" si="40"/>
        <v>2023</v>
      </c>
      <c r="S552" t="str">
        <f t="shared" si="41"/>
        <v>March</v>
      </c>
      <c r="T552" s="1">
        <f t="shared" si="42"/>
        <v>9.9968584507674364E-3</v>
      </c>
      <c r="U552" t="str">
        <f t="shared" si="43"/>
        <v>Profit</v>
      </c>
      <c r="V552" t="str">
        <f t="shared" si="44"/>
        <v>Small Order</v>
      </c>
    </row>
    <row r="553" spans="1:22" x14ac:dyDescent="0.35">
      <c r="A553" t="s">
        <v>848</v>
      </c>
      <c r="B553" s="2">
        <v>45117</v>
      </c>
      <c r="C553" s="2">
        <v>45121</v>
      </c>
      <c r="D553" t="s">
        <v>160</v>
      </c>
      <c r="E553" t="s">
        <v>161</v>
      </c>
      <c r="F553" t="s">
        <v>20</v>
      </c>
      <c r="G553" t="s">
        <v>49</v>
      </c>
      <c r="H553" t="s">
        <v>50</v>
      </c>
      <c r="I553" t="s">
        <v>50</v>
      </c>
      <c r="J553" t="s">
        <v>320</v>
      </c>
      <c r="K553" t="s">
        <v>25</v>
      </c>
      <c r="L553" t="s">
        <v>171</v>
      </c>
      <c r="M553" t="s">
        <v>321</v>
      </c>
      <c r="N553" s="3">
        <v>1043.05</v>
      </c>
      <c r="O553">
        <v>9</v>
      </c>
      <c r="P553" s="4">
        <v>0.1</v>
      </c>
      <c r="Q553" s="3">
        <v>177.32</v>
      </c>
      <c r="R553">
        <f t="shared" si="40"/>
        <v>2023</v>
      </c>
      <c r="S553" t="str">
        <f t="shared" si="41"/>
        <v>July</v>
      </c>
      <c r="T553" s="1">
        <f t="shared" si="42"/>
        <v>0.1700014380902162</v>
      </c>
      <c r="U553" t="str">
        <f t="shared" si="43"/>
        <v>Profit</v>
      </c>
      <c r="V553" t="str">
        <f t="shared" si="44"/>
        <v>Large Order</v>
      </c>
    </row>
    <row r="554" spans="1:22" x14ac:dyDescent="0.35">
      <c r="A554" t="s">
        <v>849</v>
      </c>
      <c r="B554" s="2">
        <v>45638</v>
      </c>
      <c r="C554" s="2">
        <v>45642</v>
      </c>
      <c r="D554" t="s">
        <v>415</v>
      </c>
      <c r="E554" t="s">
        <v>416</v>
      </c>
      <c r="F554" t="s">
        <v>48</v>
      </c>
      <c r="G554" t="s">
        <v>39</v>
      </c>
      <c r="H554" t="s">
        <v>40</v>
      </c>
      <c r="I554" t="s">
        <v>40</v>
      </c>
      <c r="J554" t="s">
        <v>251</v>
      </c>
      <c r="K554" t="s">
        <v>25</v>
      </c>
      <c r="L554" t="s">
        <v>171</v>
      </c>
      <c r="M554" t="s">
        <v>252</v>
      </c>
      <c r="N554" s="3">
        <v>1524.08</v>
      </c>
      <c r="O554">
        <v>2</v>
      </c>
      <c r="P554" s="4">
        <v>0.3</v>
      </c>
      <c r="Q554" s="3">
        <v>15.24</v>
      </c>
      <c r="R554">
        <f t="shared" si="40"/>
        <v>2024</v>
      </c>
      <c r="S554" t="str">
        <f t="shared" si="41"/>
        <v>December</v>
      </c>
      <c r="T554" s="1">
        <f t="shared" si="42"/>
        <v>9.999475093170963E-3</v>
      </c>
      <c r="U554" t="str">
        <f t="shared" si="43"/>
        <v>Profit</v>
      </c>
      <c r="V554" t="str">
        <f t="shared" si="44"/>
        <v>Large Order</v>
      </c>
    </row>
    <row r="555" spans="1:22" x14ac:dyDescent="0.35">
      <c r="A555" t="s">
        <v>850</v>
      </c>
      <c r="B555" s="2">
        <v>45111</v>
      </c>
      <c r="C555" s="2">
        <v>45113</v>
      </c>
      <c r="D555" t="s">
        <v>402</v>
      </c>
      <c r="E555" t="s">
        <v>403</v>
      </c>
      <c r="F555" t="s">
        <v>31</v>
      </c>
      <c r="G555" t="s">
        <v>78</v>
      </c>
      <c r="H555" t="s">
        <v>79</v>
      </c>
      <c r="I555" t="s">
        <v>80</v>
      </c>
      <c r="J555" t="s">
        <v>179</v>
      </c>
      <c r="K555" t="s">
        <v>33</v>
      </c>
      <c r="L555" t="s">
        <v>88</v>
      </c>
      <c r="M555" t="s">
        <v>180</v>
      </c>
      <c r="N555" s="3">
        <v>87.14</v>
      </c>
      <c r="O555">
        <v>8</v>
      </c>
      <c r="P555" s="4">
        <v>0.05</v>
      </c>
      <c r="Q555" s="3">
        <v>18.3</v>
      </c>
      <c r="R555">
        <f t="shared" si="40"/>
        <v>2023</v>
      </c>
      <c r="S555" t="str">
        <f t="shared" si="41"/>
        <v>July</v>
      </c>
      <c r="T555" s="1">
        <f t="shared" si="42"/>
        <v>0.2100068854716548</v>
      </c>
      <c r="U555" t="str">
        <f t="shared" si="43"/>
        <v>Profit</v>
      </c>
      <c r="V555" t="str">
        <f t="shared" si="44"/>
        <v>Small Order</v>
      </c>
    </row>
    <row r="556" spans="1:22" x14ac:dyDescent="0.35">
      <c r="A556" t="s">
        <v>851</v>
      </c>
      <c r="B556" s="2">
        <v>45521</v>
      </c>
      <c r="C556" s="2">
        <v>45523</v>
      </c>
      <c r="D556" t="s">
        <v>425</v>
      </c>
      <c r="E556" t="s">
        <v>426</v>
      </c>
      <c r="F556" t="s">
        <v>31</v>
      </c>
      <c r="G556" t="s">
        <v>78</v>
      </c>
      <c r="H556" t="s">
        <v>79</v>
      </c>
      <c r="I556" t="s">
        <v>80</v>
      </c>
      <c r="J556" t="s">
        <v>134</v>
      </c>
      <c r="K556" t="s">
        <v>42</v>
      </c>
      <c r="L556" t="s">
        <v>43</v>
      </c>
      <c r="M556" t="s">
        <v>135</v>
      </c>
      <c r="N556" s="3">
        <v>1763.85</v>
      </c>
      <c r="O556">
        <v>4</v>
      </c>
      <c r="P556" s="4">
        <v>0.1</v>
      </c>
      <c r="Q556" s="3">
        <v>299.85000000000002</v>
      </c>
      <c r="R556">
        <f t="shared" si="40"/>
        <v>2024</v>
      </c>
      <c r="S556" t="str">
        <f t="shared" si="41"/>
        <v>August</v>
      </c>
      <c r="T556" s="1">
        <f t="shared" si="42"/>
        <v>0.16999744876264991</v>
      </c>
      <c r="U556" t="str">
        <f t="shared" si="43"/>
        <v>Profit</v>
      </c>
      <c r="V556" t="str">
        <f t="shared" si="44"/>
        <v>Large Order</v>
      </c>
    </row>
    <row r="557" spans="1:22" x14ac:dyDescent="0.35">
      <c r="A557" t="s">
        <v>852</v>
      </c>
      <c r="B557" s="2">
        <v>45119</v>
      </c>
      <c r="C557" s="2">
        <v>45124</v>
      </c>
      <c r="D557" t="s">
        <v>376</v>
      </c>
      <c r="E557" t="s">
        <v>377</v>
      </c>
      <c r="F557" t="s">
        <v>20</v>
      </c>
      <c r="G557" t="s">
        <v>39</v>
      </c>
      <c r="H557" t="s">
        <v>40</v>
      </c>
      <c r="I557" t="s">
        <v>40</v>
      </c>
      <c r="J557" t="s">
        <v>51</v>
      </c>
      <c r="K557" t="s">
        <v>33</v>
      </c>
      <c r="L557" t="s">
        <v>34</v>
      </c>
      <c r="M557" t="s">
        <v>52</v>
      </c>
      <c r="N557" s="3">
        <v>234.99</v>
      </c>
      <c r="O557">
        <v>8</v>
      </c>
      <c r="P557" s="4">
        <v>0.2</v>
      </c>
      <c r="Q557" s="3">
        <v>21.15</v>
      </c>
      <c r="R557">
        <f t="shared" si="40"/>
        <v>2023</v>
      </c>
      <c r="S557" t="str">
        <f t="shared" si="41"/>
        <v>July</v>
      </c>
      <c r="T557" s="1">
        <f t="shared" si="42"/>
        <v>9.000382995021064E-2</v>
      </c>
      <c r="U557" t="str">
        <f t="shared" si="43"/>
        <v>Profit</v>
      </c>
      <c r="V557" t="str">
        <f t="shared" si="44"/>
        <v>Small Order</v>
      </c>
    </row>
    <row r="558" spans="1:22" x14ac:dyDescent="0.35">
      <c r="A558" t="s">
        <v>853</v>
      </c>
      <c r="B558" s="2">
        <v>45360</v>
      </c>
      <c r="C558" s="2">
        <v>45363</v>
      </c>
      <c r="D558" t="s">
        <v>223</v>
      </c>
      <c r="E558" t="s">
        <v>224</v>
      </c>
      <c r="F558" t="s">
        <v>31</v>
      </c>
      <c r="G558" t="s">
        <v>39</v>
      </c>
      <c r="H558" t="s">
        <v>40</v>
      </c>
      <c r="I558" t="s">
        <v>40</v>
      </c>
      <c r="J558" t="s">
        <v>120</v>
      </c>
      <c r="K558" t="s">
        <v>42</v>
      </c>
      <c r="L558" t="s">
        <v>43</v>
      </c>
      <c r="M558" t="s">
        <v>121</v>
      </c>
      <c r="N558" s="3">
        <v>433.17</v>
      </c>
      <c r="O558">
        <v>9</v>
      </c>
      <c r="P558" s="4">
        <v>0.2</v>
      </c>
      <c r="Q558" s="3">
        <v>38.99</v>
      </c>
      <c r="R558">
        <f t="shared" si="40"/>
        <v>2024</v>
      </c>
      <c r="S558" t="str">
        <f t="shared" si="41"/>
        <v>March</v>
      </c>
      <c r="T558" s="1">
        <f t="shared" si="42"/>
        <v>9.0010850243553348E-2</v>
      </c>
      <c r="U558" t="str">
        <f t="shared" si="43"/>
        <v>Profit</v>
      </c>
      <c r="V558" t="str">
        <f t="shared" si="44"/>
        <v>Small Order</v>
      </c>
    </row>
    <row r="559" spans="1:22" x14ac:dyDescent="0.35">
      <c r="A559" t="s">
        <v>854</v>
      </c>
      <c r="B559" s="2">
        <v>45269</v>
      </c>
      <c r="C559" s="2">
        <v>45274</v>
      </c>
      <c r="D559" t="s">
        <v>312</v>
      </c>
      <c r="E559" t="s">
        <v>313</v>
      </c>
      <c r="F559" t="s">
        <v>48</v>
      </c>
      <c r="G559" t="s">
        <v>21</v>
      </c>
      <c r="H559" t="s">
        <v>22</v>
      </c>
      <c r="I559" t="s">
        <v>23</v>
      </c>
      <c r="J559" t="s">
        <v>157</v>
      </c>
      <c r="K559" t="s">
        <v>42</v>
      </c>
      <c r="L559" t="s">
        <v>73</v>
      </c>
      <c r="M559" t="s">
        <v>158</v>
      </c>
      <c r="N559" s="3">
        <v>1675.27</v>
      </c>
      <c r="O559">
        <v>5</v>
      </c>
      <c r="P559" s="4">
        <v>0.2</v>
      </c>
      <c r="Q559" s="3">
        <v>150.77000000000001</v>
      </c>
      <c r="R559">
        <f t="shared" si="40"/>
        <v>2023</v>
      </c>
      <c r="S559" t="str">
        <f t="shared" si="41"/>
        <v>December</v>
      </c>
      <c r="T559" s="1">
        <f t="shared" si="42"/>
        <v>8.9997433249565745E-2</v>
      </c>
      <c r="U559" t="str">
        <f t="shared" si="43"/>
        <v>Profit</v>
      </c>
      <c r="V559" t="str">
        <f t="shared" si="44"/>
        <v>Large Order</v>
      </c>
    </row>
    <row r="560" spans="1:22" x14ac:dyDescent="0.35">
      <c r="A560" t="s">
        <v>855</v>
      </c>
      <c r="B560" s="2">
        <v>45575</v>
      </c>
      <c r="C560" s="2">
        <v>45579</v>
      </c>
      <c r="D560" t="s">
        <v>185</v>
      </c>
      <c r="E560" t="s">
        <v>186</v>
      </c>
      <c r="F560" t="s">
        <v>31</v>
      </c>
      <c r="G560" t="s">
        <v>21</v>
      </c>
      <c r="H560" t="s">
        <v>22</v>
      </c>
      <c r="I560" t="s">
        <v>23</v>
      </c>
      <c r="J560" t="s">
        <v>120</v>
      </c>
      <c r="K560" t="s">
        <v>42</v>
      </c>
      <c r="L560" t="s">
        <v>43</v>
      </c>
      <c r="M560" t="s">
        <v>121</v>
      </c>
      <c r="N560" s="3">
        <v>1877.65</v>
      </c>
      <c r="O560">
        <v>8</v>
      </c>
      <c r="P560" s="4">
        <v>0.3</v>
      </c>
      <c r="Q560" s="3">
        <v>18.78</v>
      </c>
      <c r="R560">
        <f t="shared" si="40"/>
        <v>2024</v>
      </c>
      <c r="S560" t="str">
        <f t="shared" si="41"/>
        <v>October</v>
      </c>
      <c r="T560" s="1">
        <f t="shared" si="42"/>
        <v>1.000186403216787E-2</v>
      </c>
      <c r="U560" t="str">
        <f t="shared" si="43"/>
        <v>Profit</v>
      </c>
      <c r="V560" t="str">
        <f t="shared" si="44"/>
        <v>Large Order</v>
      </c>
    </row>
    <row r="561" spans="1:22" x14ac:dyDescent="0.35">
      <c r="A561" t="s">
        <v>856</v>
      </c>
      <c r="B561" s="2">
        <v>45036</v>
      </c>
      <c r="C561" s="2">
        <v>45041</v>
      </c>
      <c r="D561" t="s">
        <v>340</v>
      </c>
      <c r="E561" t="s">
        <v>341</v>
      </c>
      <c r="F561" t="s">
        <v>20</v>
      </c>
      <c r="G561" t="s">
        <v>78</v>
      </c>
      <c r="H561" t="s">
        <v>79</v>
      </c>
      <c r="I561" t="s">
        <v>80</v>
      </c>
      <c r="J561" t="s">
        <v>152</v>
      </c>
      <c r="K561" t="s">
        <v>42</v>
      </c>
      <c r="L561" t="s">
        <v>73</v>
      </c>
      <c r="M561" t="s">
        <v>153</v>
      </c>
      <c r="N561" s="3">
        <v>934.26</v>
      </c>
      <c r="O561">
        <v>1</v>
      </c>
      <c r="P561" s="4">
        <v>0.05</v>
      </c>
      <c r="Q561" s="3">
        <v>196.19</v>
      </c>
      <c r="R561">
        <f t="shared" si="40"/>
        <v>2023</v>
      </c>
      <c r="S561" t="str">
        <f t="shared" si="41"/>
        <v>April</v>
      </c>
      <c r="T561" s="1">
        <f t="shared" si="42"/>
        <v>0.20999507631708517</v>
      </c>
      <c r="U561" t="str">
        <f t="shared" si="43"/>
        <v>Profit</v>
      </c>
      <c r="V561" t="str">
        <f t="shared" si="44"/>
        <v>Small Order</v>
      </c>
    </row>
    <row r="562" spans="1:22" x14ac:dyDescent="0.35">
      <c r="A562" t="s">
        <v>857</v>
      </c>
      <c r="B562" s="2">
        <v>44940</v>
      </c>
      <c r="C562" s="2">
        <v>44946</v>
      </c>
      <c r="D562" t="s">
        <v>150</v>
      </c>
      <c r="E562" t="s">
        <v>151</v>
      </c>
      <c r="F562" t="s">
        <v>48</v>
      </c>
      <c r="G562" t="s">
        <v>39</v>
      </c>
      <c r="H562" t="s">
        <v>40</v>
      </c>
      <c r="I562" t="s">
        <v>40</v>
      </c>
      <c r="J562" t="s">
        <v>87</v>
      </c>
      <c r="K562" t="s">
        <v>33</v>
      </c>
      <c r="L562" t="s">
        <v>88</v>
      </c>
      <c r="M562" t="s">
        <v>89</v>
      </c>
      <c r="N562" s="3">
        <v>1208.27</v>
      </c>
      <c r="O562">
        <v>6</v>
      </c>
      <c r="P562" s="4">
        <v>0.2</v>
      </c>
      <c r="Q562" s="3">
        <v>108.74</v>
      </c>
      <c r="R562">
        <f t="shared" si="40"/>
        <v>2023</v>
      </c>
      <c r="S562" t="str">
        <f t="shared" si="41"/>
        <v>January</v>
      </c>
      <c r="T562" s="1">
        <f t="shared" si="42"/>
        <v>8.9996441192779761E-2</v>
      </c>
      <c r="U562" t="str">
        <f t="shared" si="43"/>
        <v>Profit</v>
      </c>
      <c r="V562" t="str">
        <f t="shared" si="44"/>
        <v>Large Order</v>
      </c>
    </row>
    <row r="563" spans="1:22" x14ac:dyDescent="0.35">
      <c r="A563" t="s">
        <v>858</v>
      </c>
      <c r="B563" s="2">
        <v>45651</v>
      </c>
      <c r="C563" s="2">
        <v>45653</v>
      </c>
      <c r="D563" t="s">
        <v>859</v>
      </c>
      <c r="E563" t="s">
        <v>860</v>
      </c>
      <c r="F563" t="s">
        <v>31</v>
      </c>
      <c r="G563" t="s">
        <v>49</v>
      </c>
      <c r="H563" t="s">
        <v>50</v>
      </c>
      <c r="I563" t="s">
        <v>50</v>
      </c>
      <c r="J563" t="s">
        <v>67</v>
      </c>
      <c r="K563" t="s">
        <v>42</v>
      </c>
      <c r="L563" t="s">
        <v>43</v>
      </c>
      <c r="M563" t="s">
        <v>68</v>
      </c>
      <c r="N563" s="3">
        <v>1378.95</v>
      </c>
      <c r="O563">
        <v>8</v>
      </c>
      <c r="P563" s="4">
        <v>0.3</v>
      </c>
      <c r="Q563" s="3">
        <v>13.79</v>
      </c>
      <c r="R563">
        <f t="shared" si="40"/>
        <v>2024</v>
      </c>
      <c r="S563" t="str">
        <f t="shared" si="41"/>
        <v>December</v>
      </c>
      <c r="T563" s="1">
        <f t="shared" si="42"/>
        <v>1.0000362594727872E-2</v>
      </c>
      <c r="U563" t="str">
        <f t="shared" si="43"/>
        <v>Profit</v>
      </c>
      <c r="V563" t="str">
        <f t="shared" si="44"/>
        <v>Large Order</v>
      </c>
    </row>
    <row r="564" spans="1:22" x14ac:dyDescent="0.35">
      <c r="A564" t="s">
        <v>861</v>
      </c>
      <c r="B564" s="2">
        <v>45252</v>
      </c>
      <c r="C564" s="2">
        <v>45259</v>
      </c>
      <c r="D564" t="s">
        <v>150</v>
      </c>
      <c r="E564" t="s">
        <v>151</v>
      </c>
      <c r="F564" t="s">
        <v>48</v>
      </c>
      <c r="G564" t="s">
        <v>21</v>
      </c>
      <c r="H564" t="s">
        <v>22</v>
      </c>
      <c r="I564" t="s">
        <v>23</v>
      </c>
      <c r="J564" t="s">
        <v>176</v>
      </c>
      <c r="K564" t="s">
        <v>25</v>
      </c>
      <c r="L564" t="s">
        <v>171</v>
      </c>
      <c r="M564" t="s">
        <v>177</v>
      </c>
      <c r="N564" s="3">
        <v>482.32</v>
      </c>
      <c r="O564">
        <v>3</v>
      </c>
      <c r="P564" s="4">
        <v>0.3</v>
      </c>
      <c r="Q564" s="3">
        <v>4.82</v>
      </c>
      <c r="R564">
        <f t="shared" si="40"/>
        <v>2023</v>
      </c>
      <c r="S564" t="str">
        <f t="shared" si="41"/>
        <v>November</v>
      </c>
      <c r="T564" s="1">
        <f t="shared" si="42"/>
        <v>9.993365400563942E-3</v>
      </c>
      <c r="U564" t="str">
        <f t="shared" si="43"/>
        <v>Profit</v>
      </c>
      <c r="V564" t="str">
        <f t="shared" si="44"/>
        <v>Small Order</v>
      </c>
    </row>
    <row r="565" spans="1:22" x14ac:dyDescent="0.35">
      <c r="A565" t="s">
        <v>862</v>
      </c>
      <c r="B565" s="2">
        <v>45234</v>
      </c>
      <c r="C565" s="2">
        <v>45238</v>
      </c>
      <c r="D565" t="s">
        <v>82</v>
      </c>
      <c r="E565" t="s">
        <v>83</v>
      </c>
      <c r="F565" t="s">
        <v>20</v>
      </c>
      <c r="G565" t="s">
        <v>39</v>
      </c>
      <c r="H565" t="s">
        <v>40</v>
      </c>
      <c r="I565" t="s">
        <v>40</v>
      </c>
      <c r="J565" t="s">
        <v>152</v>
      </c>
      <c r="K565" t="s">
        <v>42</v>
      </c>
      <c r="L565" t="s">
        <v>73</v>
      </c>
      <c r="M565" t="s">
        <v>153</v>
      </c>
      <c r="N565" s="3">
        <v>1646.73</v>
      </c>
      <c r="O565">
        <v>5</v>
      </c>
      <c r="P565" s="4">
        <v>0.05</v>
      </c>
      <c r="Q565" s="3">
        <v>345.81</v>
      </c>
      <c r="R565">
        <f t="shared" si="40"/>
        <v>2023</v>
      </c>
      <c r="S565" t="str">
        <f t="shared" si="41"/>
        <v>November</v>
      </c>
      <c r="T565" s="1">
        <f t="shared" si="42"/>
        <v>0.20999799602849284</v>
      </c>
      <c r="U565" t="str">
        <f t="shared" si="43"/>
        <v>Profit</v>
      </c>
      <c r="V565" t="str">
        <f t="shared" si="44"/>
        <v>Large Order</v>
      </c>
    </row>
    <row r="566" spans="1:22" x14ac:dyDescent="0.35">
      <c r="A566" t="s">
        <v>863</v>
      </c>
      <c r="B566" s="2">
        <v>45082</v>
      </c>
      <c r="C566" s="2">
        <v>45083</v>
      </c>
      <c r="D566" t="s">
        <v>552</v>
      </c>
      <c r="E566" t="s">
        <v>553</v>
      </c>
      <c r="F566" t="s">
        <v>48</v>
      </c>
      <c r="G566" t="s">
        <v>21</v>
      </c>
      <c r="H566" t="s">
        <v>22</v>
      </c>
      <c r="I566" t="s">
        <v>23</v>
      </c>
      <c r="J566" t="s">
        <v>87</v>
      </c>
      <c r="K566" t="s">
        <v>33</v>
      </c>
      <c r="L566" t="s">
        <v>88</v>
      </c>
      <c r="M566" t="s">
        <v>89</v>
      </c>
      <c r="N566" s="3">
        <v>333.65</v>
      </c>
      <c r="O566">
        <v>9</v>
      </c>
      <c r="P566" s="4">
        <v>0.3</v>
      </c>
      <c r="Q566" s="3">
        <v>3.34</v>
      </c>
      <c r="R566">
        <f t="shared" si="40"/>
        <v>2023</v>
      </c>
      <c r="S566" t="str">
        <f t="shared" si="41"/>
        <v>June</v>
      </c>
      <c r="T566" s="1">
        <f t="shared" si="42"/>
        <v>1.0010490034467256E-2</v>
      </c>
      <c r="U566" t="str">
        <f t="shared" si="43"/>
        <v>Profit</v>
      </c>
      <c r="V566" t="str">
        <f t="shared" si="44"/>
        <v>Small Order</v>
      </c>
    </row>
    <row r="567" spans="1:22" x14ac:dyDescent="0.35">
      <c r="A567" t="s">
        <v>864</v>
      </c>
      <c r="B567" s="2">
        <v>45463</v>
      </c>
      <c r="C567" s="2">
        <v>45469</v>
      </c>
      <c r="D567" t="s">
        <v>288</v>
      </c>
      <c r="E567" t="s">
        <v>289</v>
      </c>
      <c r="F567" t="s">
        <v>31</v>
      </c>
      <c r="G567" t="s">
        <v>39</v>
      </c>
      <c r="H567" t="s">
        <v>40</v>
      </c>
      <c r="I567" t="s">
        <v>40</v>
      </c>
      <c r="J567" t="s">
        <v>207</v>
      </c>
      <c r="K567" t="s">
        <v>25</v>
      </c>
      <c r="L567" t="s">
        <v>26</v>
      </c>
      <c r="M567" t="s">
        <v>208</v>
      </c>
      <c r="N567" s="3">
        <v>1372.74</v>
      </c>
      <c r="O567">
        <v>6</v>
      </c>
      <c r="P567" s="4">
        <v>0</v>
      </c>
      <c r="Q567" s="3">
        <v>343.19</v>
      </c>
      <c r="R567">
        <f t="shared" si="40"/>
        <v>2024</v>
      </c>
      <c r="S567" t="str">
        <f t="shared" si="41"/>
        <v>June</v>
      </c>
      <c r="T567" s="1">
        <f t="shared" si="42"/>
        <v>0.25000364235033584</v>
      </c>
      <c r="U567" t="str">
        <f t="shared" si="43"/>
        <v>Profit</v>
      </c>
      <c r="V567" t="str">
        <f t="shared" si="44"/>
        <v>Large Order</v>
      </c>
    </row>
    <row r="568" spans="1:22" x14ac:dyDescent="0.35">
      <c r="A568" t="s">
        <v>865</v>
      </c>
      <c r="B568" s="2">
        <v>45634</v>
      </c>
      <c r="C568" s="2">
        <v>45636</v>
      </c>
      <c r="D568" t="s">
        <v>309</v>
      </c>
      <c r="E568" t="s">
        <v>310</v>
      </c>
      <c r="F568" t="s">
        <v>20</v>
      </c>
      <c r="G568" t="s">
        <v>21</v>
      </c>
      <c r="H568" t="s">
        <v>22</v>
      </c>
      <c r="I568" t="s">
        <v>23</v>
      </c>
      <c r="J568" t="s">
        <v>126</v>
      </c>
      <c r="K568" t="s">
        <v>25</v>
      </c>
      <c r="L568" t="s">
        <v>26</v>
      </c>
      <c r="M568" t="s">
        <v>127</v>
      </c>
      <c r="N568" s="3">
        <v>374.89</v>
      </c>
      <c r="O568">
        <v>6</v>
      </c>
      <c r="P568" s="4">
        <v>0</v>
      </c>
      <c r="Q568" s="3">
        <v>93.72</v>
      </c>
      <c r="R568">
        <f t="shared" si="40"/>
        <v>2024</v>
      </c>
      <c r="S568" t="str">
        <f t="shared" si="41"/>
        <v>December</v>
      </c>
      <c r="T568" s="1">
        <f t="shared" si="42"/>
        <v>0.24999333137720398</v>
      </c>
      <c r="U568" t="str">
        <f t="shared" si="43"/>
        <v>Profit</v>
      </c>
      <c r="V568" t="str">
        <f t="shared" si="44"/>
        <v>Small Order</v>
      </c>
    </row>
    <row r="569" spans="1:22" x14ac:dyDescent="0.35">
      <c r="A569" t="s">
        <v>866</v>
      </c>
      <c r="B569" s="2">
        <v>45170</v>
      </c>
      <c r="C569" s="2">
        <v>45177</v>
      </c>
      <c r="D569" t="s">
        <v>267</v>
      </c>
      <c r="E569" t="s">
        <v>268</v>
      </c>
      <c r="F569" t="s">
        <v>31</v>
      </c>
      <c r="G569" t="s">
        <v>49</v>
      </c>
      <c r="H569" t="s">
        <v>50</v>
      </c>
      <c r="I569" t="s">
        <v>50</v>
      </c>
      <c r="J569" t="s">
        <v>72</v>
      </c>
      <c r="K569" t="s">
        <v>42</v>
      </c>
      <c r="L569" t="s">
        <v>73</v>
      </c>
      <c r="M569" t="s">
        <v>74</v>
      </c>
      <c r="N569" s="3">
        <v>1854.66</v>
      </c>
      <c r="O569">
        <v>7</v>
      </c>
      <c r="P569" s="4">
        <v>0</v>
      </c>
      <c r="Q569" s="3">
        <v>463.67</v>
      </c>
      <c r="R569">
        <f t="shared" si="40"/>
        <v>2023</v>
      </c>
      <c r="S569" t="str">
        <f t="shared" si="41"/>
        <v>September</v>
      </c>
      <c r="T569" s="1">
        <f t="shared" si="42"/>
        <v>0.25000269591191915</v>
      </c>
      <c r="U569" t="str">
        <f t="shared" si="43"/>
        <v>Profit</v>
      </c>
      <c r="V569" t="str">
        <f t="shared" si="44"/>
        <v>Large Order</v>
      </c>
    </row>
    <row r="570" spans="1:22" x14ac:dyDescent="0.35">
      <c r="A570" t="s">
        <v>867</v>
      </c>
      <c r="B570" s="2">
        <v>45559</v>
      </c>
      <c r="C570" s="2">
        <v>45564</v>
      </c>
      <c r="D570" t="s">
        <v>217</v>
      </c>
      <c r="E570" t="s">
        <v>218</v>
      </c>
      <c r="F570" t="s">
        <v>48</v>
      </c>
      <c r="G570" t="s">
        <v>21</v>
      </c>
      <c r="H570" t="s">
        <v>22</v>
      </c>
      <c r="I570" t="s">
        <v>23</v>
      </c>
      <c r="J570" t="s">
        <v>51</v>
      </c>
      <c r="K570" t="s">
        <v>33</v>
      </c>
      <c r="L570" t="s">
        <v>34</v>
      </c>
      <c r="M570" t="s">
        <v>52</v>
      </c>
      <c r="N570" s="3">
        <v>1547.44</v>
      </c>
      <c r="O570">
        <v>1</v>
      </c>
      <c r="P570" s="4">
        <v>0.05</v>
      </c>
      <c r="Q570" s="3">
        <v>324.95999999999998</v>
      </c>
      <c r="R570">
        <f t="shared" si="40"/>
        <v>2024</v>
      </c>
      <c r="S570" t="str">
        <f t="shared" si="41"/>
        <v>September</v>
      </c>
      <c r="T570" s="1">
        <f t="shared" si="42"/>
        <v>0.20999844905133638</v>
      </c>
      <c r="U570" t="str">
        <f t="shared" si="43"/>
        <v>Profit</v>
      </c>
      <c r="V570" t="str">
        <f t="shared" si="44"/>
        <v>Large Order</v>
      </c>
    </row>
    <row r="571" spans="1:22" x14ac:dyDescent="0.35">
      <c r="A571" t="s">
        <v>868</v>
      </c>
      <c r="B571" s="2">
        <v>45087</v>
      </c>
      <c r="C571" s="2">
        <v>45088</v>
      </c>
      <c r="D571" t="s">
        <v>174</v>
      </c>
      <c r="E571" t="s">
        <v>175</v>
      </c>
      <c r="F571" t="s">
        <v>48</v>
      </c>
      <c r="G571" t="s">
        <v>49</v>
      </c>
      <c r="H571" t="s">
        <v>50</v>
      </c>
      <c r="I571" t="s">
        <v>50</v>
      </c>
      <c r="J571" t="s">
        <v>84</v>
      </c>
      <c r="K571" t="s">
        <v>33</v>
      </c>
      <c r="L571" t="s">
        <v>34</v>
      </c>
      <c r="M571" t="s">
        <v>85</v>
      </c>
      <c r="N571" s="3">
        <v>1228.03</v>
      </c>
      <c r="O571">
        <v>8</v>
      </c>
      <c r="P571" s="4">
        <v>0.2</v>
      </c>
      <c r="Q571" s="3">
        <v>110.52</v>
      </c>
      <c r="R571">
        <f t="shared" si="40"/>
        <v>2023</v>
      </c>
      <c r="S571" t="str">
        <f t="shared" si="41"/>
        <v>June</v>
      </c>
      <c r="T571" s="1">
        <f t="shared" si="42"/>
        <v>8.9997801356644383E-2</v>
      </c>
      <c r="U571" t="str">
        <f t="shared" si="43"/>
        <v>Profit</v>
      </c>
      <c r="V571" t="str">
        <f t="shared" si="44"/>
        <v>Large Order</v>
      </c>
    </row>
    <row r="572" spans="1:22" x14ac:dyDescent="0.35">
      <c r="A572" t="s">
        <v>869</v>
      </c>
      <c r="B572" s="2">
        <v>45068</v>
      </c>
      <c r="C572" s="2">
        <v>45074</v>
      </c>
      <c r="D572" t="s">
        <v>118</v>
      </c>
      <c r="E572" t="s">
        <v>119</v>
      </c>
      <c r="F572" t="s">
        <v>20</v>
      </c>
      <c r="G572" t="s">
        <v>21</v>
      </c>
      <c r="H572" t="s">
        <v>22</v>
      </c>
      <c r="I572" t="s">
        <v>23</v>
      </c>
      <c r="J572" t="s">
        <v>87</v>
      </c>
      <c r="K572" t="s">
        <v>33</v>
      </c>
      <c r="L572" t="s">
        <v>88</v>
      </c>
      <c r="M572" t="s">
        <v>89</v>
      </c>
      <c r="N572" s="3">
        <v>538.02</v>
      </c>
      <c r="O572">
        <v>6</v>
      </c>
      <c r="P572" s="4">
        <v>0.1</v>
      </c>
      <c r="Q572" s="3">
        <v>91.46</v>
      </c>
      <c r="R572">
        <f t="shared" si="40"/>
        <v>2023</v>
      </c>
      <c r="S572" t="str">
        <f t="shared" si="41"/>
        <v>May</v>
      </c>
      <c r="T572" s="1">
        <f t="shared" si="42"/>
        <v>0.16999368053232222</v>
      </c>
      <c r="U572" t="str">
        <f t="shared" si="43"/>
        <v>Profit</v>
      </c>
      <c r="V572" t="str">
        <f t="shared" si="44"/>
        <v>Small Order</v>
      </c>
    </row>
    <row r="573" spans="1:22" x14ac:dyDescent="0.35">
      <c r="A573" t="s">
        <v>870</v>
      </c>
      <c r="B573" s="2">
        <v>45199</v>
      </c>
      <c r="C573" s="2">
        <v>45200</v>
      </c>
      <c r="D573" t="s">
        <v>115</v>
      </c>
      <c r="E573" t="s">
        <v>116</v>
      </c>
      <c r="F573" t="s">
        <v>20</v>
      </c>
      <c r="G573" t="s">
        <v>49</v>
      </c>
      <c r="H573" t="s">
        <v>50</v>
      </c>
      <c r="I573" t="s">
        <v>50</v>
      </c>
      <c r="J573" t="s">
        <v>41</v>
      </c>
      <c r="K573" t="s">
        <v>42</v>
      </c>
      <c r="L573" t="s">
        <v>43</v>
      </c>
      <c r="M573" t="s">
        <v>44</v>
      </c>
      <c r="N573" s="3">
        <v>1422.17</v>
      </c>
      <c r="O573">
        <v>4</v>
      </c>
      <c r="P573" s="4">
        <v>0.3</v>
      </c>
      <c r="Q573" s="3">
        <v>14.22</v>
      </c>
      <c r="R573">
        <f t="shared" si="40"/>
        <v>2023</v>
      </c>
      <c r="S573" t="str">
        <f t="shared" si="41"/>
        <v>September</v>
      </c>
      <c r="T573" s="1">
        <f t="shared" si="42"/>
        <v>9.9988046436080072E-3</v>
      </c>
      <c r="U573" t="str">
        <f t="shared" si="43"/>
        <v>Profit</v>
      </c>
      <c r="V573" t="str">
        <f t="shared" si="44"/>
        <v>Large Order</v>
      </c>
    </row>
    <row r="574" spans="1:22" x14ac:dyDescent="0.35">
      <c r="A574" t="s">
        <v>871</v>
      </c>
      <c r="B574" s="2">
        <v>45119</v>
      </c>
      <c r="C574" s="2">
        <v>45120</v>
      </c>
      <c r="D574" t="s">
        <v>370</v>
      </c>
      <c r="E574" t="s">
        <v>371</v>
      </c>
      <c r="F574" t="s">
        <v>48</v>
      </c>
      <c r="G574" t="s">
        <v>21</v>
      </c>
      <c r="H574" t="s">
        <v>22</v>
      </c>
      <c r="I574" t="s">
        <v>23</v>
      </c>
      <c r="J574" t="s">
        <v>51</v>
      </c>
      <c r="K574" t="s">
        <v>33</v>
      </c>
      <c r="L574" t="s">
        <v>34</v>
      </c>
      <c r="M574" t="s">
        <v>52</v>
      </c>
      <c r="N574" s="3">
        <v>271.69</v>
      </c>
      <c r="O574">
        <v>6</v>
      </c>
      <c r="P574" s="4">
        <v>0.1</v>
      </c>
      <c r="Q574" s="3">
        <v>46.19</v>
      </c>
      <c r="R574">
        <f t="shared" si="40"/>
        <v>2023</v>
      </c>
      <c r="S574" t="str">
        <f t="shared" si="41"/>
        <v>July</v>
      </c>
      <c r="T574" s="1">
        <f t="shared" si="42"/>
        <v>0.17000993779675364</v>
      </c>
      <c r="U574" t="str">
        <f t="shared" si="43"/>
        <v>Profit</v>
      </c>
      <c r="V574" t="str">
        <f t="shared" si="44"/>
        <v>Small Order</v>
      </c>
    </row>
    <row r="575" spans="1:22" x14ac:dyDescent="0.35">
      <c r="A575" t="s">
        <v>872</v>
      </c>
      <c r="B575" s="2">
        <v>45372</v>
      </c>
      <c r="C575" s="2">
        <v>45377</v>
      </c>
      <c r="D575" t="s">
        <v>155</v>
      </c>
      <c r="E575" t="s">
        <v>156</v>
      </c>
      <c r="F575" t="s">
        <v>20</v>
      </c>
      <c r="G575" t="s">
        <v>39</v>
      </c>
      <c r="H575" t="s">
        <v>40</v>
      </c>
      <c r="I575" t="s">
        <v>40</v>
      </c>
      <c r="J575" t="s">
        <v>189</v>
      </c>
      <c r="K575" t="s">
        <v>42</v>
      </c>
      <c r="L575" t="s">
        <v>43</v>
      </c>
      <c r="M575" t="s">
        <v>190</v>
      </c>
      <c r="N575" s="3">
        <v>1375.97</v>
      </c>
      <c r="O575">
        <v>8</v>
      </c>
      <c r="P575" s="4">
        <v>0.1</v>
      </c>
      <c r="Q575" s="3">
        <v>233.91</v>
      </c>
      <c r="R575">
        <f t="shared" si="40"/>
        <v>2024</v>
      </c>
      <c r="S575" t="str">
        <f t="shared" si="41"/>
        <v>March</v>
      </c>
      <c r="T575" s="1">
        <f t="shared" si="42"/>
        <v>0.16999643887584759</v>
      </c>
      <c r="U575" t="str">
        <f t="shared" si="43"/>
        <v>Profit</v>
      </c>
      <c r="V575" t="str">
        <f t="shared" si="44"/>
        <v>Large Order</v>
      </c>
    </row>
    <row r="576" spans="1:22" x14ac:dyDescent="0.35">
      <c r="A576" t="s">
        <v>873</v>
      </c>
      <c r="B576" s="2">
        <v>45478</v>
      </c>
      <c r="C576" s="2">
        <v>45485</v>
      </c>
      <c r="D576" t="s">
        <v>182</v>
      </c>
      <c r="E576" t="s">
        <v>183</v>
      </c>
      <c r="F576" t="s">
        <v>20</v>
      </c>
      <c r="G576" t="s">
        <v>49</v>
      </c>
      <c r="H576" t="s">
        <v>50</v>
      </c>
      <c r="I576" t="s">
        <v>50</v>
      </c>
      <c r="J576" t="s">
        <v>51</v>
      </c>
      <c r="K576" t="s">
        <v>33</v>
      </c>
      <c r="L576" t="s">
        <v>34</v>
      </c>
      <c r="M576" t="s">
        <v>52</v>
      </c>
      <c r="N576" s="3">
        <v>1721.63</v>
      </c>
      <c r="O576">
        <v>3</v>
      </c>
      <c r="P576" s="4">
        <v>0.3</v>
      </c>
      <c r="Q576" s="3">
        <v>17.22</v>
      </c>
      <c r="R576">
        <f t="shared" si="40"/>
        <v>2024</v>
      </c>
      <c r="S576" t="str">
        <f t="shared" si="41"/>
        <v>July</v>
      </c>
      <c r="T576" s="1">
        <f t="shared" si="42"/>
        <v>1.0002149126118852E-2</v>
      </c>
      <c r="U576" t="str">
        <f t="shared" si="43"/>
        <v>Profit</v>
      </c>
      <c r="V576" t="str">
        <f t="shared" si="44"/>
        <v>Large Order</v>
      </c>
    </row>
    <row r="577" spans="1:22" x14ac:dyDescent="0.35">
      <c r="A577" t="s">
        <v>874</v>
      </c>
      <c r="B577" s="2">
        <v>45050</v>
      </c>
      <c r="C577" s="2">
        <v>45057</v>
      </c>
      <c r="D577" t="s">
        <v>354</v>
      </c>
      <c r="E577" t="s">
        <v>355</v>
      </c>
      <c r="F577" t="s">
        <v>20</v>
      </c>
      <c r="G577" t="s">
        <v>39</v>
      </c>
      <c r="H577" t="s">
        <v>40</v>
      </c>
      <c r="I577" t="s">
        <v>40</v>
      </c>
      <c r="J577" t="s">
        <v>32</v>
      </c>
      <c r="K577" t="s">
        <v>33</v>
      </c>
      <c r="L577" t="s">
        <v>34</v>
      </c>
      <c r="M577" t="s">
        <v>35</v>
      </c>
      <c r="N577" s="3">
        <v>422.35</v>
      </c>
      <c r="O577">
        <v>9</v>
      </c>
      <c r="P577" s="4">
        <v>0.05</v>
      </c>
      <c r="Q577" s="3">
        <v>88.69</v>
      </c>
      <c r="R577">
        <f t="shared" si="40"/>
        <v>2023</v>
      </c>
      <c r="S577" t="str">
        <f t="shared" si="41"/>
        <v>May</v>
      </c>
      <c r="T577" s="1">
        <f t="shared" si="42"/>
        <v>0.20999171303421332</v>
      </c>
      <c r="U577" t="str">
        <f t="shared" si="43"/>
        <v>Profit</v>
      </c>
      <c r="V577" t="str">
        <f t="shared" si="44"/>
        <v>Small Order</v>
      </c>
    </row>
    <row r="578" spans="1:22" x14ac:dyDescent="0.35">
      <c r="A578" t="s">
        <v>875</v>
      </c>
      <c r="B578" s="2">
        <v>45421</v>
      </c>
      <c r="C578" s="2">
        <v>45422</v>
      </c>
      <c r="D578" t="s">
        <v>278</v>
      </c>
      <c r="E578" t="s">
        <v>279</v>
      </c>
      <c r="F578" t="s">
        <v>20</v>
      </c>
      <c r="G578" t="s">
        <v>21</v>
      </c>
      <c r="H578" t="s">
        <v>22</v>
      </c>
      <c r="I578" t="s">
        <v>23</v>
      </c>
      <c r="J578" t="s">
        <v>134</v>
      </c>
      <c r="K578" t="s">
        <v>42</v>
      </c>
      <c r="L578" t="s">
        <v>43</v>
      </c>
      <c r="M578" t="s">
        <v>135</v>
      </c>
      <c r="N578" s="3">
        <v>934.64</v>
      </c>
      <c r="O578">
        <v>1</v>
      </c>
      <c r="P578" s="4">
        <v>0.1</v>
      </c>
      <c r="Q578" s="3">
        <v>158.88999999999999</v>
      </c>
      <c r="R578">
        <f t="shared" ref="R578:R641" si="45">YEAR(B578)</f>
        <v>2024</v>
      </c>
      <c r="S578" t="str">
        <f t="shared" ref="S578:S641" si="46">TEXT(B578,"mmmm")</f>
        <v>May</v>
      </c>
      <c r="T578" s="1">
        <f t="shared" ref="T578:T641" si="47">Q578/N578</f>
        <v>0.17000128391680219</v>
      </c>
      <c r="U578" t="str">
        <f t="shared" ref="U578:U641" si="48">IF(Q578&gt;0,"Profit","Loss")</f>
        <v>Profit</v>
      </c>
      <c r="V578" t="str">
        <f t="shared" ref="V578:V641" si="49">IF(N578&gt;1000,"Large Order","Small Order")</f>
        <v>Small Order</v>
      </c>
    </row>
    <row r="579" spans="1:22" x14ac:dyDescent="0.35">
      <c r="A579" t="s">
        <v>876</v>
      </c>
      <c r="B579" s="2">
        <v>45154</v>
      </c>
      <c r="C579" s="2">
        <v>45157</v>
      </c>
      <c r="D579" t="s">
        <v>398</v>
      </c>
      <c r="E579" t="s">
        <v>399</v>
      </c>
      <c r="F579" t="s">
        <v>31</v>
      </c>
      <c r="G579" t="s">
        <v>21</v>
      </c>
      <c r="H579" t="s">
        <v>22</v>
      </c>
      <c r="I579" t="s">
        <v>23</v>
      </c>
      <c r="J579" t="s">
        <v>134</v>
      </c>
      <c r="K579" t="s">
        <v>42</v>
      </c>
      <c r="L579" t="s">
        <v>43</v>
      </c>
      <c r="M579" t="s">
        <v>135</v>
      </c>
      <c r="N579" s="3">
        <v>918.08</v>
      </c>
      <c r="O579">
        <v>6</v>
      </c>
      <c r="P579" s="4">
        <v>0.2</v>
      </c>
      <c r="Q579" s="3">
        <v>82.63</v>
      </c>
      <c r="R579">
        <f t="shared" si="45"/>
        <v>2023</v>
      </c>
      <c r="S579" t="str">
        <f t="shared" si="46"/>
        <v>August</v>
      </c>
      <c r="T579" s="1">
        <f t="shared" si="47"/>
        <v>9.0003049843150912E-2</v>
      </c>
      <c r="U579" t="str">
        <f t="shared" si="48"/>
        <v>Profit</v>
      </c>
      <c r="V579" t="str">
        <f t="shared" si="49"/>
        <v>Small Order</v>
      </c>
    </row>
    <row r="580" spans="1:22" x14ac:dyDescent="0.35">
      <c r="A580" t="s">
        <v>877</v>
      </c>
      <c r="B580" s="2">
        <v>45594</v>
      </c>
      <c r="C580" s="2">
        <v>45597</v>
      </c>
      <c r="D580" t="s">
        <v>139</v>
      </c>
      <c r="E580" t="s">
        <v>140</v>
      </c>
      <c r="F580" t="s">
        <v>31</v>
      </c>
      <c r="G580" t="s">
        <v>78</v>
      </c>
      <c r="H580" t="s">
        <v>79</v>
      </c>
      <c r="I580" t="s">
        <v>80</v>
      </c>
      <c r="J580" t="s">
        <v>84</v>
      </c>
      <c r="K580" t="s">
        <v>33</v>
      </c>
      <c r="L580" t="s">
        <v>34</v>
      </c>
      <c r="M580" t="s">
        <v>85</v>
      </c>
      <c r="N580" s="3">
        <v>929.78</v>
      </c>
      <c r="O580">
        <v>9</v>
      </c>
      <c r="P580" s="4">
        <v>0.2</v>
      </c>
      <c r="Q580" s="3">
        <v>83.68</v>
      </c>
      <c r="R580">
        <f t="shared" si="45"/>
        <v>2024</v>
      </c>
      <c r="S580" t="str">
        <f t="shared" si="46"/>
        <v>October</v>
      </c>
      <c r="T580" s="1">
        <f t="shared" si="47"/>
        <v>8.9999784895351598E-2</v>
      </c>
      <c r="U580" t="str">
        <f t="shared" si="48"/>
        <v>Profit</v>
      </c>
      <c r="V580" t="str">
        <f t="shared" si="49"/>
        <v>Small Order</v>
      </c>
    </row>
    <row r="581" spans="1:22" x14ac:dyDescent="0.35">
      <c r="A581" t="s">
        <v>878</v>
      </c>
      <c r="B581" s="2">
        <v>44999</v>
      </c>
      <c r="C581" s="2">
        <v>45001</v>
      </c>
      <c r="D581" t="s">
        <v>46</v>
      </c>
      <c r="E581" t="s">
        <v>47</v>
      </c>
      <c r="F581" t="s">
        <v>48</v>
      </c>
      <c r="G581" t="s">
        <v>49</v>
      </c>
      <c r="H581" t="s">
        <v>50</v>
      </c>
      <c r="I581" t="s">
        <v>50</v>
      </c>
      <c r="J581" t="s">
        <v>189</v>
      </c>
      <c r="K581" t="s">
        <v>42</v>
      </c>
      <c r="L581" t="s">
        <v>43</v>
      </c>
      <c r="M581" t="s">
        <v>190</v>
      </c>
      <c r="N581" s="3">
        <v>647.04</v>
      </c>
      <c r="O581">
        <v>7</v>
      </c>
      <c r="P581" s="4">
        <v>0</v>
      </c>
      <c r="Q581" s="3">
        <v>161.76</v>
      </c>
      <c r="R581">
        <f t="shared" si="45"/>
        <v>2023</v>
      </c>
      <c r="S581" t="str">
        <f t="shared" si="46"/>
        <v>March</v>
      </c>
      <c r="T581" s="1">
        <f t="shared" si="47"/>
        <v>0.25</v>
      </c>
      <c r="U581" t="str">
        <f t="shared" si="48"/>
        <v>Profit</v>
      </c>
      <c r="V581" t="str">
        <f t="shared" si="49"/>
        <v>Small Order</v>
      </c>
    </row>
    <row r="582" spans="1:22" x14ac:dyDescent="0.35">
      <c r="A582" t="s">
        <v>879</v>
      </c>
      <c r="B582" s="2">
        <v>45301</v>
      </c>
      <c r="C582" s="2">
        <v>45306</v>
      </c>
      <c r="D582" t="s">
        <v>503</v>
      </c>
      <c r="E582" t="s">
        <v>504</v>
      </c>
      <c r="F582" t="s">
        <v>31</v>
      </c>
      <c r="G582" t="s">
        <v>39</v>
      </c>
      <c r="H582" t="s">
        <v>40</v>
      </c>
      <c r="I582" t="s">
        <v>40</v>
      </c>
      <c r="J582" t="s">
        <v>41</v>
      </c>
      <c r="K582" t="s">
        <v>42</v>
      </c>
      <c r="L582" t="s">
        <v>43</v>
      </c>
      <c r="M582" t="s">
        <v>44</v>
      </c>
      <c r="N582" s="3">
        <v>87.45</v>
      </c>
      <c r="O582">
        <v>4</v>
      </c>
      <c r="P582" s="4">
        <v>0</v>
      </c>
      <c r="Q582" s="3">
        <v>21.86</v>
      </c>
      <c r="R582">
        <f t="shared" si="45"/>
        <v>2024</v>
      </c>
      <c r="S582" t="str">
        <f t="shared" si="46"/>
        <v>January</v>
      </c>
      <c r="T582" s="1">
        <f t="shared" si="47"/>
        <v>0.24997141223556316</v>
      </c>
      <c r="U582" t="str">
        <f t="shared" si="48"/>
        <v>Profit</v>
      </c>
      <c r="V582" t="str">
        <f t="shared" si="49"/>
        <v>Small Order</v>
      </c>
    </row>
    <row r="583" spans="1:22" x14ac:dyDescent="0.35">
      <c r="A583" t="s">
        <v>880</v>
      </c>
      <c r="B583" s="2">
        <v>45188</v>
      </c>
      <c r="C583" s="2">
        <v>45194</v>
      </c>
      <c r="D583" t="s">
        <v>366</v>
      </c>
      <c r="E583" t="s">
        <v>367</v>
      </c>
      <c r="F583" t="s">
        <v>20</v>
      </c>
      <c r="G583" t="s">
        <v>39</v>
      </c>
      <c r="H583" t="s">
        <v>40</v>
      </c>
      <c r="I583" t="s">
        <v>40</v>
      </c>
      <c r="J583" t="s">
        <v>302</v>
      </c>
      <c r="K583" t="s">
        <v>33</v>
      </c>
      <c r="L583" t="s">
        <v>34</v>
      </c>
      <c r="M583" t="s">
        <v>303</v>
      </c>
      <c r="N583" s="3">
        <v>1086.68</v>
      </c>
      <c r="O583">
        <v>4</v>
      </c>
      <c r="P583" s="4">
        <v>0.3</v>
      </c>
      <c r="Q583" s="3">
        <v>10.87</v>
      </c>
      <c r="R583">
        <f t="shared" si="45"/>
        <v>2023</v>
      </c>
      <c r="S583" t="str">
        <f t="shared" si="46"/>
        <v>September</v>
      </c>
      <c r="T583" s="1">
        <f t="shared" si="47"/>
        <v>1.000294474914418E-2</v>
      </c>
      <c r="U583" t="str">
        <f t="shared" si="48"/>
        <v>Profit</v>
      </c>
      <c r="V583" t="str">
        <f t="shared" si="49"/>
        <v>Large Order</v>
      </c>
    </row>
    <row r="584" spans="1:22" x14ac:dyDescent="0.35">
      <c r="A584" t="s">
        <v>881</v>
      </c>
      <c r="B584" s="2">
        <v>45215</v>
      </c>
      <c r="C584" s="2">
        <v>45218</v>
      </c>
      <c r="D584" t="s">
        <v>217</v>
      </c>
      <c r="E584" t="s">
        <v>218</v>
      </c>
      <c r="F584" t="s">
        <v>48</v>
      </c>
      <c r="G584" t="s">
        <v>21</v>
      </c>
      <c r="H584" t="s">
        <v>22</v>
      </c>
      <c r="I584" t="s">
        <v>23</v>
      </c>
      <c r="J584" t="s">
        <v>162</v>
      </c>
      <c r="K584" t="s">
        <v>42</v>
      </c>
      <c r="L584" t="s">
        <v>73</v>
      </c>
      <c r="M584" t="s">
        <v>163</v>
      </c>
      <c r="N584" s="3">
        <v>1605.51</v>
      </c>
      <c r="O584">
        <v>7</v>
      </c>
      <c r="P584" s="4">
        <v>0.3</v>
      </c>
      <c r="Q584" s="3">
        <v>16.059999999999999</v>
      </c>
      <c r="R584">
        <f t="shared" si="45"/>
        <v>2023</v>
      </c>
      <c r="S584" t="str">
        <f t="shared" si="46"/>
        <v>October</v>
      </c>
      <c r="T584" s="1">
        <f t="shared" si="47"/>
        <v>1.0003051989710434E-2</v>
      </c>
      <c r="U584" t="str">
        <f t="shared" si="48"/>
        <v>Profit</v>
      </c>
      <c r="V584" t="str">
        <f t="shared" si="49"/>
        <v>Large Order</v>
      </c>
    </row>
    <row r="585" spans="1:22" x14ac:dyDescent="0.35">
      <c r="A585" t="s">
        <v>882</v>
      </c>
      <c r="B585" s="2">
        <v>45587</v>
      </c>
      <c r="C585" s="2">
        <v>45590</v>
      </c>
      <c r="D585" t="s">
        <v>214</v>
      </c>
      <c r="E585" t="s">
        <v>215</v>
      </c>
      <c r="F585" t="s">
        <v>48</v>
      </c>
      <c r="G585" t="s">
        <v>49</v>
      </c>
      <c r="H585" t="s">
        <v>50</v>
      </c>
      <c r="I585" t="s">
        <v>50</v>
      </c>
      <c r="J585" t="s">
        <v>62</v>
      </c>
      <c r="K585" t="s">
        <v>25</v>
      </c>
      <c r="L585" t="s">
        <v>26</v>
      </c>
      <c r="M585" t="s">
        <v>63</v>
      </c>
      <c r="N585" s="3">
        <v>496.05</v>
      </c>
      <c r="O585">
        <v>2</v>
      </c>
      <c r="P585" s="4">
        <v>0.2</v>
      </c>
      <c r="Q585" s="3">
        <v>44.64</v>
      </c>
      <c r="R585">
        <f t="shared" si="45"/>
        <v>2024</v>
      </c>
      <c r="S585" t="str">
        <f t="shared" si="46"/>
        <v>October</v>
      </c>
      <c r="T585" s="1">
        <f t="shared" si="47"/>
        <v>8.9990928333837317E-2</v>
      </c>
      <c r="U585" t="str">
        <f t="shared" si="48"/>
        <v>Profit</v>
      </c>
      <c r="V585" t="str">
        <f t="shared" si="49"/>
        <v>Small Order</v>
      </c>
    </row>
    <row r="586" spans="1:22" x14ac:dyDescent="0.35">
      <c r="A586" t="s">
        <v>883</v>
      </c>
      <c r="B586" s="2">
        <v>45493</v>
      </c>
      <c r="C586" s="2">
        <v>45499</v>
      </c>
      <c r="D586" t="s">
        <v>76</v>
      </c>
      <c r="E586" t="s">
        <v>77</v>
      </c>
      <c r="F586" t="s">
        <v>48</v>
      </c>
      <c r="G586" t="s">
        <v>78</v>
      </c>
      <c r="H586" t="s">
        <v>79</v>
      </c>
      <c r="I586" t="s">
        <v>80</v>
      </c>
      <c r="J586" t="s">
        <v>104</v>
      </c>
      <c r="K586" t="s">
        <v>42</v>
      </c>
      <c r="L586" t="s">
        <v>73</v>
      </c>
      <c r="M586" t="s">
        <v>105</v>
      </c>
      <c r="N586" s="3">
        <v>860.1</v>
      </c>
      <c r="O586">
        <v>5</v>
      </c>
      <c r="P586" s="4">
        <v>0.05</v>
      </c>
      <c r="Q586" s="3">
        <v>180.62</v>
      </c>
      <c r="R586">
        <f t="shared" si="45"/>
        <v>2024</v>
      </c>
      <c r="S586" t="str">
        <f t="shared" si="46"/>
        <v>July</v>
      </c>
      <c r="T586" s="1">
        <f t="shared" si="47"/>
        <v>0.20999883734449482</v>
      </c>
      <c r="U586" t="str">
        <f t="shared" si="48"/>
        <v>Profit</v>
      </c>
      <c r="V586" t="str">
        <f t="shared" si="49"/>
        <v>Small Order</v>
      </c>
    </row>
    <row r="587" spans="1:22" x14ac:dyDescent="0.35">
      <c r="A587" t="s">
        <v>884</v>
      </c>
      <c r="B587" s="2">
        <v>44995</v>
      </c>
      <c r="C587" s="2">
        <v>44999</v>
      </c>
      <c r="D587" t="s">
        <v>373</v>
      </c>
      <c r="E587" t="s">
        <v>374</v>
      </c>
      <c r="F587" t="s">
        <v>48</v>
      </c>
      <c r="G587" t="s">
        <v>49</v>
      </c>
      <c r="H587" t="s">
        <v>50</v>
      </c>
      <c r="I587" t="s">
        <v>50</v>
      </c>
      <c r="J587" t="s">
        <v>32</v>
      </c>
      <c r="K587" t="s">
        <v>33</v>
      </c>
      <c r="L587" t="s">
        <v>34</v>
      </c>
      <c r="M587" t="s">
        <v>35</v>
      </c>
      <c r="N587" s="3">
        <v>322.95999999999998</v>
      </c>
      <c r="O587">
        <v>8</v>
      </c>
      <c r="P587" s="4">
        <v>0.3</v>
      </c>
      <c r="Q587" s="3">
        <v>3.23</v>
      </c>
      <c r="R587">
        <f t="shared" si="45"/>
        <v>2023</v>
      </c>
      <c r="S587" t="str">
        <f t="shared" si="46"/>
        <v>March</v>
      </c>
      <c r="T587" s="1">
        <f t="shared" si="47"/>
        <v>1.0001238543472877E-2</v>
      </c>
      <c r="U587" t="str">
        <f t="shared" si="48"/>
        <v>Profit</v>
      </c>
      <c r="V587" t="str">
        <f t="shared" si="49"/>
        <v>Small Order</v>
      </c>
    </row>
    <row r="588" spans="1:22" x14ac:dyDescent="0.35">
      <c r="A588" t="s">
        <v>885</v>
      </c>
      <c r="B588" s="2">
        <v>45535</v>
      </c>
      <c r="C588" s="2">
        <v>45540</v>
      </c>
      <c r="D588" t="s">
        <v>192</v>
      </c>
      <c r="E588" t="s">
        <v>193</v>
      </c>
      <c r="F588" t="s">
        <v>48</v>
      </c>
      <c r="G588" t="s">
        <v>78</v>
      </c>
      <c r="H588" t="s">
        <v>79</v>
      </c>
      <c r="I588" t="s">
        <v>80</v>
      </c>
      <c r="J588" t="s">
        <v>41</v>
      </c>
      <c r="K588" t="s">
        <v>42</v>
      </c>
      <c r="L588" t="s">
        <v>43</v>
      </c>
      <c r="M588" t="s">
        <v>44</v>
      </c>
      <c r="N588" s="3">
        <v>1143.08</v>
      </c>
      <c r="O588">
        <v>4</v>
      </c>
      <c r="P588" s="4">
        <v>0.2</v>
      </c>
      <c r="Q588" s="3">
        <v>102.88</v>
      </c>
      <c r="R588">
        <f t="shared" si="45"/>
        <v>2024</v>
      </c>
      <c r="S588" t="str">
        <f t="shared" si="46"/>
        <v>August</v>
      </c>
      <c r="T588" s="1">
        <f t="shared" si="47"/>
        <v>9.0002449522343139E-2</v>
      </c>
      <c r="U588" t="str">
        <f t="shared" si="48"/>
        <v>Profit</v>
      </c>
      <c r="V588" t="str">
        <f t="shared" si="49"/>
        <v>Large Order</v>
      </c>
    </row>
    <row r="589" spans="1:22" x14ac:dyDescent="0.35">
      <c r="A589" t="s">
        <v>886</v>
      </c>
      <c r="B589" s="2">
        <v>45132</v>
      </c>
      <c r="C589" s="2">
        <v>45134</v>
      </c>
      <c r="D589" t="s">
        <v>402</v>
      </c>
      <c r="E589" t="s">
        <v>403</v>
      </c>
      <c r="F589" t="s">
        <v>31</v>
      </c>
      <c r="G589" t="s">
        <v>21</v>
      </c>
      <c r="H589" t="s">
        <v>22</v>
      </c>
      <c r="I589" t="s">
        <v>23</v>
      </c>
      <c r="J589" t="s">
        <v>207</v>
      </c>
      <c r="K589" t="s">
        <v>25</v>
      </c>
      <c r="L589" t="s">
        <v>26</v>
      </c>
      <c r="M589" t="s">
        <v>208</v>
      </c>
      <c r="N589" s="3">
        <v>778.91</v>
      </c>
      <c r="O589">
        <v>2</v>
      </c>
      <c r="P589" s="4">
        <v>0</v>
      </c>
      <c r="Q589" s="3">
        <v>194.73</v>
      </c>
      <c r="R589">
        <f t="shared" si="45"/>
        <v>2023</v>
      </c>
      <c r="S589" t="str">
        <f t="shared" si="46"/>
        <v>July</v>
      </c>
      <c r="T589" s="1">
        <f t="shared" si="47"/>
        <v>0.25000320961343414</v>
      </c>
      <c r="U589" t="str">
        <f t="shared" si="48"/>
        <v>Profit</v>
      </c>
      <c r="V589" t="str">
        <f t="shared" si="49"/>
        <v>Small Order</v>
      </c>
    </row>
    <row r="590" spans="1:22" x14ac:dyDescent="0.35">
      <c r="A590" t="s">
        <v>887</v>
      </c>
      <c r="B590" s="2">
        <v>45100</v>
      </c>
      <c r="C590" s="2">
        <v>45105</v>
      </c>
      <c r="D590" t="s">
        <v>530</v>
      </c>
      <c r="E590" t="s">
        <v>531</v>
      </c>
      <c r="F590" t="s">
        <v>31</v>
      </c>
      <c r="G590" t="s">
        <v>21</v>
      </c>
      <c r="H590" t="s">
        <v>22</v>
      </c>
      <c r="I590" t="s">
        <v>23</v>
      </c>
      <c r="J590" t="s">
        <v>134</v>
      </c>
      <c r="K590" t="s">
        <v>42</v>
      </c>
      <c r="L590" t="s">
        <v>43</v>
      </c>
      <c r="M590" t="s">
        <v>135</v>
      </c>
      <c r="N590" s="3">
        <v>1340.56</v>
      </c>
      <c r="O590">
        <v>10</v>
      </c>
      <c r="P590" s="4">
        <v>0</v>
      </c>
      <c r="Q590" s="3">
        <v>335.14</v>
      </c>
      <c r="R590">
        <f t="shared" si="45"/>
        <v>2023</v>
      </c>
      <c r="S590" t="str">
        <f t="shared" si="46"/>
        <v>June</v>
      </c>
      <c r="T590" s="1">
        <f t="shared" si="47"/>
        <v>0.25</v>
      </c>
      <c r="U590" t="str">
        <f t="shared" si="48"/>
        <v>Profit</v>
      </c>
      <c r="V590" t="str">
        <f t="shared" si="49"/>
        <v>Large Order</v>
      </c>
    </row>
    <row r="591" spans="1:22" x14ac:dyDescent="0.35">
      <c r="A591" t="s">
        <v>888</v>
      </c>
      <c r="B591" s="2">
        <v>45444</v>
      </c>
      <c r="C591" s="2">
        <v>45445</v>
      </c>
      <c r="D591" t="s">
        <v>326</v>
      </c>
      <c r="E591" t="s">
        <v>327</v>
      </c>
      <c r="F591" t="s">
        <v>20</v>
      </c>
      <c r="G591" t="s">
        <v>21</v>
      </c>
      <c r="H591" t="s">
        <v>22</v>
      </c>
      <c r="I591" t="s">
        <v>23</v>
      </c>
      <c r="J591" t="s">
        <v>67</v>
      </c>
      <c r="K591" t="s">
        <v>42</v>
      </c>
      <c r="L591" t="s">
        <v>43</v>
      </c>
      <c r="M591" t="s">
        <v>68</v>
      </c>
      <c r="N591" s="3">
        <v>1835.75</v>
      </c>
      <c r="O591">
        <v>2</v>
      </c>
      <c r="P591" s="4">
        <v>0.2</v>
      </c>
      <c r="Q591" s="3">
        <v>165.22</v>
      </c>
      <c r="R591">
        <f t="shared" si="45"/>
        <v>2024</v>
      </c>
      <c r="S591" t="str">
        <f t="shared" si="46"/>
        <v>June</v>
      </c>
      <c r="T591" s="1">
        <f t="shared" si="47"/>
        <v>9.0001361841209312E-2</v>
      </c>
      <c r="U591" t="str">
        <f t="shared" si="48"/>
        <v>Profit</v>
      </c>
      <c r="V591" t="str">
        <f t="shared" si="49"/>
        <v>Large Order</v>
      </c>
    </row>
    <row r="592" spans="1:22" x14ac:dyDescent="0.35">
      <c r="A592" t="s">
        <v>889</v>
      </c>
      <c r="B592" s="2">
        <v>45603</v>
      </c>
      <c r="C592" s="2">
        <v>45609</v>
      </c>
      <c r="D592" t="s">
        <v>536</v>
      </c>
      <c r="E592" t="s">
        <v>537</v>
      </c>
      <c r="F592" t="s">
        <v>48</v>
      </c>
      <c r="G592" t="s">
        <v>78</v>
      </c>
      <c r="H592" t="s">
        <v>79</v>
      </c>
      <c r="I592" t="s">
        <v>80</v>
      </c>
      <c r="J592" t="s">
        <v>391</v>
      </c>
      <c r="K592" t="s">
        <v>33</v>
      </c>
      <c r="L592" t="s">
        <v>88</v>
      </c>
      <c r="M592" t="s">
        <v>392</v>
      </c>
      <c r="N592" s="3">
        <v>1713.81</v>
      </c>
      <c r="O592">
        <v>7</v>
      </c>
      <c r="P592" s="4">
        <v>0</v>
      </c>
      <c r="Q592" s="3">
        <v>428.45</v>
      </c>
      <c r="R592">
        <f t="shared" si="45"/>
        <v>2024</v>
      </c>
      <c r="S592" t="str">
        <f t="shared" si="46"/>
        <v>November</v>
      </c>
      <c r="T592" s="1">
        <f t="shared" si="47"/>
        <v>0.24999854126186682</v>
      </c>
      <c r="U592" t="str">
        <f t="shared" si="48"/>
        <v>Profit</v>
      </c>
      <c r="V592" t="str">
        <f t="shared" si="49"/>
        <v>Large Order</v>
      </c>
    </row>
    <row r="593" spans="1:22" x14ac:dyDescent="0.35">
      <c r="A593" t="s">
        <v>890</v>
      </c>
      <c r="B593" s="2">
        <v>45537</v>
      </c>
      <c r="C593" s="2">
        <v>45542</v>
      </c>
      <c r="D593" t="s">
        <v>376</v>
      </c>
      <c r="E593" t="s">
        <v>377</v>
      </c>
      <c r="F593" t="s">
        <v>20</v>
      </c>
      <c r="G593" t="s">
        <v>21</v>
      </c>
      <c r="H593" t="s">
        <v>22</v>
      </c>
      <c r="I593" t="s">
        <v>23</v>
      </c>
      <c r="J593" t="s">
        <v>134</v>
      </c>
      <c r="K593" t="s">
        <v>42</v>
      </c>
      <c r="L593" t="s">
        <v>43</v>
      </c>
      <c r="M593" t="s">
        <v>135</v>
      </c>
      <c r="N593" s="3">
        <v>80.73</v>
      </c>
      <c r="O593">
        <v>9</v>
      </c>
      <c r="P593" s="4">
        <v>0.3</v>
      </c>
      <c r="Q593" s="3">
        <v>0.81</v>
      </c>
      <c r="R593">
        <f t="shared" si="45"/>
        <v>2024</v>
      </c>
      <c r="S593" t="str">
        <f t="shared" si="46"/>
        <v>September</v>
      </c>
      <c r="T593" s="1">
        <f t="shared" si="47"/>
        <v>1.0033444816053512E-2</v>
      </c>
      <c r="U593" t="str">
        <f t="shared" si="48"/>
        <v>Profit</v>
      </c>
      <c r="V593" t="str">
        <f t="shared" si="49"/>
        <v>Small Order</v>
      </c>
    </row>
    <row r="594" spans="1:22" x14ac:dyDescent="0.35">
      <c r="A594" t="s">
        <v>891</v>
      </c>
      <c r="B594" s="2">
        <v>45608</v>
      </c>
      <c r="C594" s="2">
        <v>45615</v>
      </c>
      <c r="D594" t="s">
        <v>129</v>
      </c>
      <c r="E594" t="s">
        <v>130</v>
      </c>
      <c r="F594" t="s">
        <v>48</v>
      </c>
      <c r="G594" t="s">
        <v>39</v>
      </c>
      <c r="H594" t="s">
        <v>40</v>
      </c>
      <c r="I594" t="s">
        <v>40</v>
      </c>
      <c r="J594" t="s">
        <v>51</v>
      </c>
      <c r="K594" t="s">
        <v>33</v>
      </c>
      <c r="L594" t="s">
        <v>34</v>
      </c>
      <c r="M594" t="s">
        <v>52</v>
      </c>
      <c r="N594" s="3">
        <v>728.64</v>
      </c>
      <c r="O594">
        <v>3</v>
      </c>
      <c r="P594" s="4">
        <v>0.2</v>
      </c>
      <c r="Q594" s="3">
        <v>65.58</v>
      </c>
      <c r="R594">
        <f t="shared" si="45"/>
        <v>2024</v>
      </c>
      <c r="S594" t="str">
        <f t="shared" si="46"/>
        <v>November</v>
      </c>
      <c r="T594" s="1">
        <f t="shared" si="47"/>
        <v>9.0003293807641632E-2</v>
      </c>
      <c r="U594" t="str">
        <f t="shared" si="48"/>
        <v>Profit</v>
      </c>
      <c r="V594" t="str">
        <f t="shared" si="49"/>
        <v>Small Order</v>
      </c>
    </row>
    <row r="595" spans="1:22" x14ac:dyDescent="0.35">
      <c r="A595" t="s">
        <v>892</v>
      </c>
      <c r="B595" s="2">
        <v>45032</v>
      </c>
      <c r="C595" s="2">
        <v>45039</v>
      </c>
      <c r="D595" t="s">
        <v>340</v>
      </c>
      <c r="E595" t="s">
        <v>341</v>
      </c>
      <c r="F595" t="s">
        <v>20</v>
      </c>
      <c r="G595" t="s">
        <v>78</v>
      </c>
      <c r="H595" t="s">
        <v>79</v>
      </c>
      <c r="I595" t="s">
        <v>80</v>
      </c>
      <c r="J595" t="s">
        <v>126</v>
      </c>
      <c r="K595" t="s">
        <v>25</v>
      </c>
      <c r="L595" t="s">
        <v>26</v>
      </c>
      <c r="M595" t="s">
        <v>127</v>
      </c>
      <c r="N595" s="3">
        <v>1935.05</v>
      </c>
      <c r="O595">
        <v>9</v>
      </c>
      <c r="P595" s="4">
        <v>0.3</v>
      </c>
      <c r="Q595" s="3">
        <v>19.350000000000001</v>
      </c>
      <c r="R595">
        <f t="shared" si="45"/>
        <v>2023</v>
      </c>
      <c r="S595" t="str">
        <f t="shared" si="46"/>
        <v>April</v>
      </c>
      <c r="T595" s="1">
        <f t="shared" si="47"/>
        <v>9.999741608743961E-3</v>
      </c>
      <c r="U595" t="str">
        <f t="shared" si="48"/>
        <v>Profit</v>
      </c>
      <c r="V595" t="str">
        <f t="shared" si="49"/>
        <v>Large Order</v>
      </c>
    </row>
    <row r="596" spans="1:22" x14ac:dyDescent="0.35">
      <c r="A596" t="s">
        <v>893</v>
      </c>
      <c r="B596" s="2">
        <v>45605</v>
      </c>
      <c r="C596" s="2">
        <v>45607</v>
      </c>
      <c r="D596" t="s">
        <v>366</v>
      </c>
      <c r="E596" t="s">
        <v>367</v>
      </c>
      <c r="F596" t="s">
        <v>20</v>
      </c>
      <c r="G596" t="s">
        <v>21</v>
      </c>
      <c r="H596" t="s">
        <v>22</v>
      </c>
      <c r="I596" t="s">
        <v>23</v>
      </c>
      <c r="J596" t="s">
        <v>41</v>
      </c>
      <c r="K596" t="s">
        <v>42</v>
      </c>
      <c r="L596" t="s">
        <v>43</v>
      </c>
      <c r="M596" t="s">
        <v>44</v>
      </c>
      <c r="N596" s="3">
        <v>521.16999999999996</v>
      </c>
      <c r="O596">
        <v>6</v>
      </c>
      <c r="P596" s="4">
        <v>0.3</v>
      </c>
      <c r="Q596" s="3">
        <v>5.21</v>
      </c>
      <c r="R596">
        <f t="shared" si="45"/>
        <v>2024</v>
      </c>
      <c r="S596" t="str">
        <f t="shared" si="46"/>
        <v>November</v>
      </c>
      <c r="T596" s="1">
        <f t="shared" si="47"/>
        <v>9.9967381084866743E-3</v>
      </c>
      <c r="U596" t="str">
        <f t="shared" si="48"/>
        <v>Profit</v>
      </c>
      <c r="V596" t="str">
        <f t="shared" si="49"/>
        <v>Small Order</v>
      </c>
    </row>
    <row r="597" spans="1:22" x14ac:dyDescent="0.35">
      <c r="A597" t="s">
        <v>894</v>
      </c>
      <c r="B597" s="2">
        <v>45520</v>
      </c>
      <c r="C597" s="2">
        <v>45522</v>
      </c>
      <c r="D597" t="s">
        <v>484</v>
      </c>
      <c r="E597" t="s">
        <v>485</v>
      </c>
      <c r="F597" t="s">
        <v>20</v>
      </c>
      <c r="G597" t="s">
        <v>49</v>
      </c>
      <c r="H597" t="s">
        <v>50</v>
      </c>
      <c r="I597" t="s">
        <v>50</v>
      </c>
      <c r="J597" t="s">
        <v>189</v>
      </c>
      <c r="K597" t="s">
        <v>42</v>
      </c>
      <c r="L597" t="s">
        <v>43</v>
      </c>
      <c r="M597" t="s">
        <v>190</v>
      </c>
      <c r="N597" s="3">
        <v>1694.82</v>
      </c>
      <c r="O597">
        <v>3</v>
      </c>
      <c r="P597" s="4">
        <v>0.3</v>
      </c>
      <c r="Q597" s="3">
        <v>16.95</v>
      </c>
      <c r="R597">
        <f t="shared" si="45"/>
        <v>2024</v>
      </c>
      <c r="S597" t="str">
        <f t="shared" si="46"/>
        <v>August</v>
      </c>
      <c r="T597" s="1">
        <f t="shared" si="47"/>
        <v>1.0001062059687755E-2</v>
      </c>
      <c r="U597" t="str">
        <f t="shared" si="48"/>
        <v>Profit</v>
      </c>
      <c r="V597" t="str">
        <f t="shared" si="49"/>
        <v>Large Order</v>
      </c>
    </row>
    <row r="598" spans="1:22" x14ac:dyDescent="0.35">
      <c r="A598" t="s">
        <v>895</v>
      </c>
      <c r="B598" s="2">
        <v>45463</v>
      </c>
      <c r="C598" s="2">
        <v>45464</v>
      </c>
      <c r="D598" t="s">
        <v>296</v>
      </c>
      <c r="E598" t="s">
        <v>297</v>
      </c>
      <c r="F598" t="s">
        <v>48</v>
      </c>
      <c r="G598" t="s">
        <v>78</v>
      </c>
      <c r="H598" t="s">
        <v>79</v>
      </c>
      <c r="I598" t="s">
        <v>80</v>
      </c>
      <c r="J598" t="s">
        <v>251</v>
      </c>
      <c r="K598" t="s">
        <v>25</v>
      </c>
      <c r="L598" t="s">
        <v>171</v>
      </c>
      <c r="M598" t="s">
        <v>252</v>
      </c>
      <c r="N598" s="3">
        <v>1896.23</v>
      </c>
      <c r="O598">
        <v>3</v>
      </c>
      <c r="P598" s="4">
        <v>0.3</v>
      </c>
      <c r="Q598" s="3">
        <v>18.96</v>
      </c>
      <c r="R598">
        <f t="shared" si="45"/>
        <v>2024</v>
      </c>
      <c r="S598" t="str">
        <f t="shared" si="46"/>
        <v>June</v>
      </c>
      <c r="T598" s="1">
        <f t="shared" si="47"/>
        <v>9.9987870669697252E-3</v>
      </c>
      <c r="U598" t="str">
        <f t="shared" si="48"/>
        <v>Profit</v>
      </c>
      <c r="V598" t="str">
        <f t="shared" si="49"/>
        <v>Large Order</v>
      </c>
    </row>
    <row r="599" spans="1:22" x14ac:dyDescent="0.35">
      <c r="A599" t="s">
        <v>896</v>
      </c>
      <c r="B599" s="2">
        <v>45540</v>
      </c>
      <c r="C599" s="2">
        <v>45541</v>
      </c>
      <c r="D599" t="s">
        <v>107</v>
      </c>
      <c r="E599" t="s">
        <v>108</v>
      </c>
      <c r="F599" t="s">
        <v>48</v>
      </c>
      <c r="G599" t="s">
        <v>39</v>
      </c>
      <c r="H599" t="s">
        <v>40</v>
      </c>
      <c r="I599" t="s">
        <v>40</v>
      </c>
      <c r="J599" t="s">
        <v>176</v>
      </c>
      <c r="K599" t="s">
        <v>25</v>
      </c>
      <c r="L599" t="s">
        <v>171</v>
      </c>
      <c r="M599" t="s">
        <v>177</v>
      </c>
      <c r="N599" s="3">
        <v>1510.71</v>
      </c>
      <c r="O599">
        <v>5</v>
      </c>
      <c r="P599" s="4">
        <v>0.1</v>
      </c>
      <c r="Q599" s="3">
        <v>256.82</v>
      </c>
      <c r="R599">
        <f t="shared" si="45"/>
        <v>2024</v>
      </c>
      <c r="S599" t="str">
        <f t="shared" si="46"/>
        <v>September</v>
      </c>
      <c r="T599" s="1">
        <f t="shared" si="47"/>
        <v>0.1699995366417115</v>
      </c>
      <c r="U599" t="str">
        <f t="shared" si="48"/>
        <v>Profit</v>
      </c>
      <c r="V599" t="str">
        <f t="shared" si="49"/>
        <v>Large Order</v>
      </c>
    </row>
    <row r="600" spans="1:22" x14ac:dyDescent="0.35">
      <c r="A600" t="s">
        <v>897</v>
      </c>
      <c r="B600" s="2">
        <v>45585</v>
      </c>
      <c r="C600" s="2">
        <v>45588</v>
      </c>
      <c r="D600" t="s">
        <v>57</v>
      </c>
      <c r="E600" t="s">
        <v>58</v>
      </c>
      <c r="F600" t="s">
        <v>20</v>
      </c>
      <c r="G600" t="s">
        <v>78</v>
      </c>
      <c r="H600" t="s">
        <v>79</v>
      </c>
      <c r="I600" t="s">
        <v>80</v>
      </c>
      <c r="J600" t="s">
        <v>170</v>
      </c>
      <c r="K600" t="s">
        <v>25</v>
      </c>
      <c r="L600" t="s">
        <v>171</v>
      </c>
      <c r="M600" t="s">
        <v>172</v>
      </c>
      <c r="N600" s="3">
        <v>1234.8900000000001</v>
      </c>
      <c r="O600">
        <v>7</v>
      </c>
      <c r="P600" s="4">
        <v>0.2</v>
      </c>
      <c r="Q600" s="3">
        <v>111.14</v>
      </c>
      <c r="R600">
        <f t="shared" si="45"/>
        <v>2024</v>
      </c>
      <c r="S600" t="str">
        <f t="shared" si="46"/>
        <v>October</v>
      </c>
      <c r="T600" s="1">
        <f t="shared" si="47"/>
        <v>8.9999919021127375E-2</v>
      </c>
      <c r="U600" t="str">
        <f t="shared" si="48"/>
        <v>Profit</v>
      </c>
      <c r="V600" t="str">
        <f t="shared" si="49"/>
        <v>Large Order</v>
      </c>
    </row>
    <row r="601" spans="1:22" x14ac:dyDescent="0.35">
      <c r="A601" t="s">
        <v>898</v>
      </c>
      <c r="B601" s="2">
        <v>45236</v>
      </c>
      <c r="C601" s="2">
        <v>45238</v>
      </c>
      <c r="D601" t="s">
        <v>536</v>
      </c>
      <c r="E601" t="s">
        <v>537</v>
      </c>
      <c r="F601" t="s">
        <v>48</v>
      </c>
      <c r="G601" t="s">
        <v>49</v>
      </c>
      <c r="H601" t="s">
        <v>50</v>
      </c>
      <c r="I601" t="s">
        <v>50</v>
      </c>
      <c r="J601" t="s">
        <v>87</v>
      </c>
      <c r="K601" t="s">
        <v>33</v>
      </c>
      <c r="L601" t="s">
        <v>88</v>
      </c>
      <c r="M601" t="s">
        <v>89</v>
      </c>
      <c r="N601" s="3">
        <v>1755.28</v>
      </c>
      <c r="O601">
        <v>9</v>
      </c>
      <c r="P601" s="4">
        <v>0.1</v>
      </c>
      <c r="Q601" s="3">
        <v>298.39999999999998</v>
      </c>
      <c r="R601">
        <f t="shared" si="45"/>
        <v>2023</v>
      </c>
      <c r="S601" t="str">
        <f t="shared" si="46"/>
        <v>November</v>
      </c>
      <c r="T601" s="1">
        <f t="shared" si="47"/>
        <v>0.17000136730322227</v>
      </c>
      <c r="U601" t="str">
        <f t="shared" si="48"/>
        <v>Profit</v>
      </c>
      <c r="V601" t="str">
        <f t="shared" si="49"/>
        <v>Large Order</v>
      </c>
    </row>
    <row r="602" spans="1:22" x14ac:dyDescent="0.35">
      <c r="A602" t="s">
        <v>899</v>
      </c>
      <c r="B602" s="2">
        <v>45614</v>
      </c>
      <c r="C602" s="2">
        <v>45618</v>
      </c>
      <c r="D602" t="s">
        <v>192</v>
      </c>
      <c r="E602" t="s">
        <v>193</v>
      </c>
      <c r="F602" t="s">
        <v>48</v>
      </c>
      <c r="G602" t="s">
        <v>21</v>
      </c>
      <c r="H602" t="s">
        <v>22</v>
      </c>
      <c r="I602" t="s">
        <v>23</v>
      </c>
      <c r="J602" t="s">
        <v>126</v>
      </c>
      <c r="K602" t="s">
        <v>25</v>
      </c>
      <c r="L602" t="s">
        <v>26</v>
      </c>
      <c r="M602" t="s">
        <v>127</v>
      </c>
      <c r="N602" s="3">
        <v>103.55</v>
      </c>
      <c r="O602">
        <v>6</v>
      </c>
      <c r="P602" s="4">
        <v>0.2</v>
      </c>
      <c r="Q602" s="3">
        <v>9.32</v>
      </c>
      <c r="R602">
        <f t="shared" si="45"/>
        <v>2024</v>
      </c>
      <c r="S602" t="str">
        <f t="shared" si="46"/>
        <v>November</v>
      </c>
      <c r="T602" s="1">
        <f t="shared" si="47"/>
        <v>9.0004828585224531E-2</v>
      </c>
      <c r="U602" t="str">
        <f t="shared" si="48"/>
        <v>Profit</v>
      </c>
      <c r="V602" t="str">
        <f t="shared" si="49"/>
        <v>Small Order</v>
      </c>
    </row>
    <row r="603" spans="1:22" x14ac:dyDescent="0.35">
      <c r="A603" t="s">
        <v>900</v>
      </c>
      <c r="B603" s="2">
        <v>45104</v>
      </c>
      <c r="C603" s="2">
        <v>45106</v>
      </c>
      <c r="D603" t="s">
        <v>373</v>
      </c>
      <c r="E603" t="s">
        <v>374</v>
      </c>
      <c r="F603" t="s">
        <v>48</v>
      </c>
      <c r="G603" t="s">
        <v>39</v>
      </c>
      <c r="H603" t="s">
        <v>40</v>
      </c>
      <c r="I603" t="s">
        <v>40</v>
      </c>
      <c r="J603" t="s">
        <v>41</v>
      </c>
      <c r="K603" t="s">
        <v>42</v>
      </c>
      <c r="L603" t="s">
        <v>43</v>
      </c>
      <c r="M603" t="s">
        <v>44</v>
      </c>
      <c r="N603" s="3">
        <v>1266.97</v>
      </c>
      <c r="O603">
        <v>8</v>
      </c>
      <c r="P603" s="4">
        <v>0</v>
      </c>
      <c r="Q603" s="3">
        <v>316.74</v>
      </c>
      <c r="R603">
        <f t="shared" si="45"/>
        <v>2023</v>
      </c>
      <c r="S603" t="str">
        <f t="shared" si="46"/>
        <v>June</v>
      </c>
      <c r="T603" s="1">
        <f t="shared" si="47"/>
        <v>0.24999802678832175</v>
      </c>
      <c r="U603" t="str">
        <f t="shared" si="48"/>
        <v>Profit</v>
      </c>
      <c r="V603" t="str">
        <f t="shared" si="49"/>
        <v>Large Order</v>
      </c>
    </row>
    <row r="604" spans="1:22" x14ac:dyDescent="0.35">
      <c r="A604" t="s">
        <v>901</v>
      </c>
      <c r="B604" s="2">
        <v>45141</v>
      </c>
      <c r="C604" s="2">
        <v>45144</v>
      </c>
      <c r="D604" t="s">
        <v>398</v>
      </c>
      <c r="E604" t="s">
        <v>399</v>
      </c>
      <c r="F604" t="s">
        <v>31</v>
      </c>
      <c r="G604" t="s">
        <v>39</v>
      </c>
      <c r="H604" t="s">
        <v>40</v>
      </c>
      <c r="I604" t="s">
        <v>40</v>
      </c>
      <c r="J604" t="s">
        <v>24</v>
      </c>
      <c r="K604" t="s">
        <v>25</v>
      </c>
      <c r="L604" t="s">
        <v>26</v>
      </c>
      <c r="M604" t="s">
        <v>27</v>
      </c>
      <c r="N604" s="3">
        <v>1960.27</v>
      </c>
      <c r="O604">
        <v>3</v>
      </c>
      <c r="P604" s="4">
        <v>0</v>
      </c>
      <c r="Q604" s="3">
        <v>490.07</v>
      </c>
      <c r="R604">
        <f t="shared" si="45"/>
        <v>2023</v>
      </c>
      <c r="S604" t="str">
        <f t="shared" si="46"/>
        <v>August</v>
      </c>
      <c r="T604" s="1">
        <f t="shared" si="47"/>
        <v>0.25000127533452027</v>
      </c>
      <c r="U604" t="str">
        <f t="shared" si="48"/>
        <v>Profit</v>
      </c>
      <c r="V604" t="str">
        <f t="shared" si="49"/>
        <v>Large Order</v>
      </c>
    </row>
    <row r="605" spans="1:22" x14ac:dyDescent="0.35">
      <c r="A605" t="s">
        <v>902</v>
      </c>
      <c r="B605" s="2">
        <v>45010</v>
      </c>
      <c r="C605" s="2">
        <v>45017</v>
      </c>
      <c r="D605" t="s">
        <v>340</v>
      </c>
      <c r="E605" t="s">
        <v>341</v>
      </c>
      <c r="F605" t="s">
        <v>20</v>
      </c>
      <c r="G605" t="s">
        <v>49</v>
      </c>
      <c r="H605" t="s">
        <v>50</v>
      </c>
      <c r="I605" t="s">
        <v>50</v>
      </c>
      <c r="J605" t="s">
        <v>84</v>
      </c>
      <c r="K605" t="s">
        <v>33</v>
      </c>
      <c r="L605" t="s">
        <v>34</v>
      </c>
      <c r="M605" t="s">
        <v>85</v>
      </c>
      <c r="N605" s="3">
        <v>1894.36</v>
      </c>
      <c r="O605">
        <v>6</v>
      </c>
      <c r="P605" s="4">
        <v>0</v>
      </c>
      <c r="Q605" s="3">
        <v>473.59</v>
      </c>
      <c r="R605">
        <f t="shared" si="45"/>
        <v>2023</v>
      </c>
      <c r="S605" t="str">
        <f t="shared" si="46"/>
        <v>March</v>
      </c>
      <c r="T605" s="1">
        <f t="shared" si="47"/>
        <v>0.25</v>
      </c>
      <c r="U605" t="str">
        <f t="shared" si="48"/>
        <v>Profit</v>
      </c>
      <c r="V605" t="str">
        <f t="shared" si="49"/>
        <v>Large Order</v>
      </c>
    </row>
    <row r="606" spans="1:22" x14ac:dyDescent="0.35">
      <c r="A606" t="s">
        <v>903</v>
      </c>
      <c r="B606" s="2">
        <v>45459</v>
      </c>
      <c r="C606" s="2">
        <v>45465</v>
      </c>
      <c r="D606" t="s">
        <v>278</v>
      </c>
      <c r="E606" t="s">
        <v>279</v>
      </c>
      <c r="F606" t="s">
        <v>20</v>
      </c>
      <c r="G606" t="s">
        <v>49</v>
      </c>
      <c r="H606" t="s">
        <v>50</v>
      </c>
      <c r="I606" t="s">
        <v>50</v>
      </c>
      <c r="J606" t="s">
        <v>134</v>
      </c>
      <c r="K606" t="s">
        <v>42</v>
      </c>
      <c r="L606" t="s">
        <v>43</v>
      </c>
      <c r="M606" t="s">
        <v>135</v>
      </c>
      <c r="N606" s="3">
        <v>1332.4</v>
      </c>
      <c r="O606">
        <v>10</v>
      </c>
      <c r="P606" s="4">
        <v>0.1</v>
      </c>
      <c r="Q606" s="3">
        <v>226.51</v>
      </c>
      <c r="R606">
        <f t="shared" si="45"/>
        <v>2024</v>
      </c>
      <c r="S606" t="str">
        <f t="shared" si="46"/>
        <v>June</v>
      </c>
      <c r="T606" s="1">
        <f t="shared" si="47"/>
        <v>0.1700015010507355</v>
      </c>
      <c r="U606" t="str">
        <f t="shared" si="48"/>
        <v>Profit</v>
      </c>
      <c r="V606" t="str">
        <f t="shared" si="49"/>
        <v>Large Order</v>
      </c>
    </row>
    <row r="607" spans="1:22" x14ac:dyDescent="0.35">
      <c r="A607" t="s">
        <v>904</v>
      </c>
      <c r="B607" s="2">
        <v>44952</v>
      </c>
      <c r="C607" s="2">
        <v>44959</v>
      </c>
      <c r="D607" t="s">
        <v>318</v>
      </c>
      <c r="E607" t="s">
        <v>319</v>
      </c>
      <c r="F607" t="s">
        <v>48</v>
      </c>
      <c r="G607" t="s">
        <v>49</v>
      </c>
      <c r="H607" t="s">
        <v>50</v>
      </c>
      <c r="I607" t="s">
        <v>50</v>
      </c>
      <c r="J607" t="s">
        <v>62</v>
      </c>
      <c r="K607" t="s">
        <v>25</v>
      </c>
      <c r="L607" t="s">
        <v>26</v>
      </c>
      <c r="M607" t="s">
        <v>63</v>
      </c>
      <c r="N607" s="3">
        <v>894.48</v>
      </c>
      <c r="O607">
        <v>5</v>
      </c>
      <c r="P607" s="4">
        <v>0.1</v>
      </c>
      <c r="Q607" s="3">
        <v>152.06</v>
      </c>
      <c r="R607">
        <f t="shared" si="45"/>
        <v>2023</v>
      </c>
      <c r="S607" t="str">
        <f t="shared" si="46"/>
        <v>January</v>
      </c>
      <c r="T607" s="1">
        <f t="shared" si="47"/>
        <v>0.16999821125122977</v>
      </c>
      <c r="U607" t="str">
        <f t="shared" si="48"/>
        <v>Profit</v>
      </c>
      <c r="V607" t="str">
        <f t="shared" si="49"/>
        <v>Small Order</v>
      </c>
    </row>
    <row r="608" spans="1:22" x14ac:dyDescent="0.35">
      <c r="A608" t="s">
        <v>905</v>
      </c>
      <c r="B608" s="2">
        <v>45639</v>
      </c>
      <c r="C608" s="2">
        <v>45646</v>
      </c>
      <c r="D608" t="s">
        <v>281</v>
      </c>
      <c r="E608" t="s">
        <v>282</v>
      </c>
      <c r="F608" t="s">
        <v>20</v>
      </c>
      <c r="G608" t="s">
        <v>49</v>
      </c>
      <c r="H608" t="s">
        <v>50</v>
      </c>
      <c r="I608" t="s">
        <v>50</v>
      </c>
      <c r="J608" t="s">
        <v>84</v>
      </c>
      <c r="K608" t="s">
        <v>33</v>
      </c>
      <c r="L608" t="s">
        <v>34</v>
      </c>
      <c r="M608" t="s">
        <v>85</v>
      </c>
      <c r="N608" s="3">
        <v>859.89</v>
      </c>
      <c r="O608">
        <v>8</v>
      </c>
      <c r="P608" s="4">
        <v>0.3</v>
      </c>
      <c r="Q608" s="3">
        <v>8.6</v>
      </c>
      <c r="R608">
        <f t="shared" si="45"/>
        <v>2024</v>
      </c>
      <c r="S608" t="str">
        <f t="shared" si="46"/>
        <v>December</v>
      </c>
      <c r="T608" s="1">
        <f t="shared" si="47"/>
        <v>1.0001279233390318E-2</v>
      </c>
      <c r="U608" t="str">
        <f t="shared" si="48"/>
        <v>Profit</v>
      </c>
      <c r="V608" t="str">
        <f t="shared" si="49"/>
        <v>Small Order</v>
      </c>
    </row>
    <row r="609" spans="1:22" x14ac:dyDescent="0.35">
      <c r="A609" t="s">
        <v>906</v>
      </c>
      <c r="B609" s="2">
        <v>45111</v>
      </c>
      <c r="C609" s="2">
        <v>45114</v>
      </c>
      <c r="D609" t="s">
        <v>288</v>
      </c>
      <c r="E609" t="s">
        <v>289</v>
      </c>
      <c r="F609" t="s">
        <v>31</v>
      </c>
      <c r="G609" t="s">
        <v>39</v>
      </c>
      <c r="H609" t="s">
        <v>40</v>
      </c>
      <c r="I609" t="s">
        <v>40</v>
      </c>
      <c r="J609" t="s">
        <v>207</v>
      </c>
      <c r="K609" t="s">
        <v>25</v>
      </c>
      <c r="L609" t="s">
        <v>26</v>
      </c>
      <c r="M609" t="s">
        <v>208</v>
      </c>
      <c r="N609" s="3">
        <v>73.040000000000006</v>
      </c>
      <c r="O609">
        <v>1</v>
      </c>
      <c r="P609" s="4">
        <v>0.1</v>
      </c>
      <c r="Q609" s="3">
        <v>12.42</v>
      </c>
      <c r="R609">
        <f t="shared" si="45"/>
        <v>2023</v>
      </c>
      <c r="S609" t="str">
        <f t="shared" si="46"/>
        <v>July</v>
      </c>
      <c r="T609" s="1">
        <f t="shared" si="47"/>
        <v>0.17004381161007665</v>
      </c>
      <c r="U609" t="str">
        <f t="shared" si="48"/>
        <v>Profit</v>
      </c>
      <c r="V609" t="str">
        <f t="shared" si="49"/>
        <v>Small Order</v>
      </c>
    </row>
    <row r="610" spans="1:22" x14ac:dyDescent="0.35">
      <c r="A610" t="s">
        <v>907</v>
      </c>
      <c r="B610" s="2">
        <v>45007</v>
      </c>
      <c r="C610" s="2">
        <v>45011</v>
      </c>
      <c r="D610" t="s">
        <v>370</v>
      </c>
      <c r="E610" t="s">
        <v>371</v>
      </c>
      <c r="F610" t="s">
        <v>48</v>
      </c>
      <c r="G610" t="s">
        <v>39</v>
      </c>
      <c r="H610" t="s">
        <v>40</v>
      </c>
      <c r="I610" t="s">
        <v>40</v>
      </c>
      <c r="J610" t="s">
        <v>152</v>
      </c>
      <c r="K610" t="s">
        <v>42</v>
      </c>
      <c r="L610" t="s">
        <v>73</v>
      </c>
      <c r="M610" t="s">
        <v>153</v>
      </c>
      <c r="N610" s="3">
        <v>65.39</v>
      </c>
      <c r="O610">
        <v>2</v>
      </c>
      <c r="P610" s="4">
        <v>0.1</v>
      </c>
      <c r="Q610" s="3">
        <v>11.12</v>
      </c>
      <c r="R610">
        <f t="shared" si="45"/>
        <v>2023</v>
      </c>
      <c r="S610" t="str">
        <f t="shared" si="46"/>
        <v>March</v>
      </c>
      <c r="T610" s="1">
        <f t="shared" si="47"/>
        <v>0.17005658357547024</v>
      </c>
      <c r="U610" t="str">
        <f t="shared" si="48"/>
        <v>Profit</v>
      </c>
      <c r="V610" t="str">
        <f t="shared" si="49"/>
        <v>Small Order</v>
      </c>
    </row>
    <row r="611" spans="1:22" x14ac:dyDescent="0.35">
      <c r="A611" t="s">
        <v>908</v>
      </c>
      <c r="B611" s="2">
        <v>44983</v>
      </c>
      <c r="C611" s="2">
        <v>44987</v>
      </c>
      <c r="D611" t="s">
        <v>522</v>
      </c>
      <c r="E611" t="s">
        <v>523</v>
      </c>
      <c r="F611" t="s">
        <v>31</v>
      </c>
      <c r="G611" t="s">
        <v>21</v>
      </c>
      <c r="H611" t="s">
        <v>22</v>
      </c>
      <c r="I611" t="s">
        <v>23</v>
      </c>
      <c r="J611" t="s">
        <v>162</v>
      </c>
      <c r="K611" t="s">
        <v>42</v>
      </c>
      <c r="L611" t="s">
        <v>73</v>
      </c>
      <c r="M611" t="s">
        <v>163</v>
      </c>
      <c r="N611" s="3">
        <v>1601.25</v>
      </c>
      <c r="O611">
        <v>2</v>
      </c>
      <c r="P611" s="4">
        <v>0.1</v>
      </c>
      <c r="Q611" s="3">
        <v>272.20999999999998</v>
      </c>
      <c r="R611">
        <f t="shared" si="45"/>
        <v>2023</v>
      </c>
      <c r="S611" t="str">
        <f t="shared" si="46"/>
        <v>February</v>
      </c>
      <c r="T611" s="1">
        <f t="shared" si="47"/>
        <v>0.16999843871975018</v>
      </c>
      <c r="U611" t="str">
        <f t="shared" si="48"/>
        <v>Profit</v>
      </c>
      <c r="V611" t="str">
        <f t="shared" si="49"/>
        <v>Large Order</v>
      </c>
    </row>
    <row r="612" spans="1:22" x14ac:dyDescent="0.35">
      <c r="A612" t="s">
        <v>909</v>
      </c>
      <c r="B612" s="2">
        <v>44942</v>
      </c>
      <c r="C612" s="2">
        <v>44948</v>
      </c>
      <c r="D612" t="s">
        <v>425</v>
      </c>
      <c r="E612" t="s">
        <v>426</v>
      </c>
      <c r="F612" t="s">
        <v>31</v>
      </c>
      <c r="G612" t="s">
        <v>49</v>
      </c>
      <c r="H612" t="s">
        <v>50</v>
      </c>
      <c r="I612" t="s">
        <v>50</v>
      </c>
      <c r="J612" t="s">
        <v>67</v>
      </c>
      <c r="K612" t="s">
        <v>42</v>
      </c>
      <c r="L612" t="s">
        <v>43</v>
      </c>
      <c r="M612" t="s">
        <v>68</v>
      </c>
      <c r="N612" s="3">
        <v>1870.21</v>
      </c>
      <c r="O612">
        <v>4</v>
      </c>
      <c r="P612" s="4">
        <v>0.05</v>
      </c>
      <c r="Q612" s="3">
        <v>392.74</v>
      </c>
      <c r="R612">
        <f t="shared" si="45"/>
        <v>2023</v>
      </c>
      <c r="S612" t="str">
        <f t="shared" si="46"/>
        <v>January</v>
      </c>
      <c r="T612" s="1">
        <f t="shared" si="47"/>
        <v>0.20999780773282145</v>
      </c>
      <c r="U612" t="str">
        <f t="shared" si="48"/>
        <v>Profit</v>
      </c>
      <c r="V612" t="str">
        <f t="shared" si="49"/>
        <v>Large Order</v>
      </c>
    </row>
    <row r="613" spans="1:22" x14ac:dyDescent="0.35">
      <c r="A613" t="s">
        <v>910</v>
      </c>
      <c r="B613" s="2">
        <v>45566</v>
      </c>
      <c r="C613" s="2">
        <v>45567</v>
      </c>
      <c r="D613" t="s">
        <v>278</v>
      </c>
      <c r="E613" t="s">
        <v>279</v>
      </c>
      <c r="F613" t="s">
        <v>20</v>
      </c>
      <c r="G613" t="s">
        <v>21</v>
      </c>
      <c r="H613" t="s">
        <v>22</v>
      </c>
      <c r="I613" t="s">
        <v>23</v>
      </c>
      <c r="J613" t="s">
        <v>84</v>
      </c>
      <c r="K613" t="s">
        <v>33</v>
      </c>
      <c r="L613" t="s">
        <v>34</v>
      </c>
      <c r="M613" t="s">
        <v>85</v>
      </c>
      <c r="N613" s="3">
        <v>598.14</v>
      </c>
      <c r="O613">
        <v>8</v>
      </c>
      <c r="P613" s="4">
        <v>0.3</v>
      </c>
      <c r="Q613" s="3">
        <v>5.98</v>
      </c>
      <c r="R613">
        <f t="shared" si="45"/>
        <v>2024</v>
      </c>
      <c r="S613" t="str">
        <f t="shared" si="46"/>
        <v>October</v>
      </c>
      <c r="T613" s="1">
        <f t="shared" si="47"/>
        <v>9.9976594108402723E-3</v>
      </c>
      <c r="U613" t="str">
        <f t="shared" si="48"/>
        <v>Profit</v>
      </c>
      <c r="V613" t="str">
        <f t="shared" si="49"/>
        <v>Small Order</v>
      </c>
    </row>
    <row r="614" spans="1:22" x14ac:dyDescent="0.35">
      <c r="A614" t="s">
        <v>911</v>
      </c>
      <c r="B614" s="2">
        <v>45325</v>
      </c>
      <c r="C614" s="2">
        <v>45331</v>
      </c>
      <c r="D614" t="s">
        <v>132</v>
      </c>
      <c r="E614" t="s">
        <v>133</v>
      </c>
      <c r="F614" t="s">
        <v>48</v>
      </c>
      <c r="G614" t="s">
        <v>78</v>
      </c>
      <c r="H614" t="s">
        <v>79</v>
      </c>
      <c r="I614" t="s">
        <v>80</v>
      </c>
      <c r="J614" t="s">
        <v>120</v>
      </c>
      <c r="K614" t="s">
        <v>42</v>
      </c>
      <c r="L614" t="s">
        <v>43</v>
      </c>
      <c r="M614" t="s">
        <v>121</v>
      </c>
      <c r="N614" s="3">
        <v>1929.61</v>
      </c>
      <c r="O614">
        <v>1</v>
      </c>
      <c r="P614" s="4">
        <v>0.05</v>
      </c>
      <c r="Q614" s="3">
        <v>405.22</v>
      </c>
      <c r="R614">
        <f t="shared" si="45"/>
        <v>2024</v>
      </c>
      <c r="S614" t="str">
        <f t="shared" si="46"/>
        <v>February</v>
      </c>
      <c r="T614" s="1">
        <f t="shared" si="47"/>
        <v>0.21000098465493031</v>
      </c>
      <c r="U614" t="str">
        <f t="shared" si="48"/>
        <v>Profit</v>
      </c>
      <c r="V614" t="str">
        <f t="shared" si="49"/>
        <v>Large Order</v>
      </c>
    </row>
    <row r="615" spans="1:22" x14ac:dyDescent="0.35">
      <c r="A615" t="s">
        <v>912</v>
      </c>
      <c r="B615" s="2">
        <v>45122</v>
      </c>
      <c r="C615" s="2">
        <v>45127</v>
      </c>
      <c r="D615" t="s">
        <v>370</v>
      </c>
      <c r="E615" t="s">
        <v>371</v>
      </c>
      <c r="F615" t="s">
        <v>48</v>
      </c>
      <c r="G615" t="s">
        <v>21</v>
      </c>
      <c r="H615" t="s">
        <v>22</v>
      </c>
      <c r="I615" t="s">
        <v>23</v>
      </c>
      <c r="J615" t="s">
        <v>170</v>
      </c>
      <c r="K615" t="s">
        <v>25</v>
      </c>
      <c r="L615" t="s">
        <v>171</v>
      </c>
      <c r="M615" t="s">
        <v>172</v>
      </c>
      <c r="N615" s="3">
        <v>145.22999999999999</v>
      </c>
      <c r="O615">
        <v>7</v>
      </c>
      <c r="P615" s="4">
        <v>0.2</v>
      </c>
      <c r="Q615" s="3">
        <v>13.07</v>
      </c>
      <c r="R615">
        <f t="shared" si="45"/>
        <v>2023</v>
      </c>
      <c r="S615" t="str">
        <f t="shared" si="46"/>
        <v>July</v>
      </c>
      <c r="T615" s="1">
        <f t="shared" si="47"/>
        <v>8.9995180059216418E-2</v>
      </c>
      <c r="U615" t="str">
        <f t="shared" si="48"/>
        <v>Profit</v>
      </c>
      <c r="V615" t="str">
        <f t="shared" si="49"/>
        <v>Small Order</v>
      </c>
    </row>
    <row r="616" spans="1:22" x14ac:dyDescent="0.35">
      <c r="A616" t="s">
        <v>913</v>
      </c>
      <c r="B616" s="2">
        <v>45600</v>
      </c>
      <c r="C616" s="2">
        <v>45605</v>
      </c>
      <c r="D616" t="s">
        <v>54</v>
      </c>
      <c r="E616" t="s">
        <v>55</v>
      </c>
      <c r="F616" t="s">
        <v>31</v>
      </c>
      <c r="G616" t="s">
        <v>78</v>
      </c>
      <c r="H616" t="s">
        <v>79</v>
      </c>
      <c r="I616" t="s">
        <v>80</v>
      </c>
      <c r="J616" t="s">
        <v>391</v>
      </c>
      <c r="K616" t="s">
        <v>33</v>
      </c>
      <c r="L616" t="s">
        <v>88</v>
      </c>
      <c r="M616" t="s">
        <v>392</v>
      </c>
      <c r="N616" s="3">
        <v>184.22</v>
      </c>
      <c r="O616">
        <v>1</v>
      </c>
      <c r="P616" s="4">
        <v>0.05</v>
      </c>
      <c r="Q616" s="3">
        <v>38.69</v>
      </c>
      <c r="R616">
        <f t="shared" si="45"/>
        <v>2024</v>
      </c>
      <c r="S616" t="str">
        <f t="shared" si="46"/>
        <v>November</v>
      </c>
      <c r="T616" s="1">
        <f t="shared" si="47"/>
        <v>0.21002062751058515</v>
      </c>
      <c r="U616" t="str">
        <f t="shared" si="48"/>
        <v>Profit</v>
      </c>
      <c r="V616" t="str">
        <f t="shared" si="49"/>
        <v>Small Order</v>
      </c>
    </row>
    <row r="617" spans="1:22" x14ac:dyDescent="0.35">
      <c r="A617" t="s">
        <v>914</v>
      </c>
      <c r="B617" s="2">
        <v>45391</v>
      </c>
      <c r="C617" s="2">
        <v>45394</v>
      </c>
      <c r="D617" t="s">
        <v>110</v>
      </c>
      <c r="E617" t="s">
        <v>111</v>
      </c>
      <c r="F617" t="s">
        <v>48</v>
      </c>
      <c r="G617" t="s">
        <v>39</v>
      </c>
      <c r="H617" t="s">
        <v>40</v>
      </c>
      <c r="I617" t="s">
        <v>40</v>
      </c>
      <c r="J617" t="s">
        <v>51</v>
      </c>
      <c r="K617" t="s">
        <v>33</v>
      </c>
      <c r="L617" t="s">
        <v>34</v>
      </c>
      <c r="M617" t="s">
        <v>52</v>
      </c>
      <c r="N617" s="3">
        <v>156.62</v>
      </c>
      <c r="O617">
        <v>8</v>
      </c>
      <c r="P617" s="4">
        <v>0.1</v>
      </c>
      <c r="Q617" s="3">
        <v>26.63</v>
      </c>
      <c r="R617">
        <f t="shared" si="45"/>
        <v>2024</v>
      </c>
      <c r="S617" t="str">
        <f t="shared" si="46"/>
        <v>April</v>
      </c>
      <c r="T617" s="1">
        <f t="shared" si="47"/>
        <v>0.17002937045077257</v>
      </c>
      <c r="U617" t="str">
        <f t="shared" si="48"/>
        <v>Profit</v>
      </c>
      <c r="V617" t="str">
        <f t="shared" si="49"/>
        <v>Small Order</v>
      </c>
    </row>
    <row r="618" spans="1:22" x14ac:dyDescent="0.35">
      <c r="A618" t="s">
        <v>915</v>
      </c>
      <c r="B618" s="2">
        <v>45268</v>
      </c>
      <c r="C618" s="2">
        <v>45271</v>
      </c>
      <c r="D618" t="s">
        <v>262</v>
      </c>
      <c r="E618" t="s">
        <v>263</v>
      </c>
      <c r="F618" t="s">
        <v>31</v>
      </c>
      <c r="G618" t="s">
        <v>78</v>
      </c>
      <c r="H618" t="s">
        <v>79</v>
      </c>
      <c r="I618" t="s">
        <v>80</v>
      </c>
      <c r="J618" t="s">
        <v>24</v>
      </c>
      <c r="K618" t="s">
        <v>25</v>
      </c>
      <c r="L618" t="s">
        <v>26</v>
      </c>
      <c r="M618" t="s">
        <v>27</v>
      </c>
      <c r="N618" s="3">
        <v>784.62</v>
      </c>
      <c r="O618">
        <v>1</v>
      </c>
      <c r="P618" s="4">
        <v>0.1</v>
      </c>
      <c r="Q618" s="3">
        <v>133.38999999999999</v>
      </c>
      <c r="R618">
        <f t="shared" si="45"/>
        <v>2023</v>
      </c>
      <c r="S618" t="str">
        <f t="shared" si="46"/>
        <v>December</v>
      </c>
      <c r="T618" s="1">
        <f t="shared" si="47"/>
        <v>0.17000586271061149</v>
      </c>
      <c r="U618" t="str">
        <f t="shared" si="48"/>
        <v>Profit</v>
      </c>
      <c r="V618" t="str">
        <f t="shared" si="49"/>
        <v>Small Order</v>
      </c>
    </row>
    <row r="619" spans="1:22" x14ac:dyDescent="0.35">
      <c r="A619" t="s">
        <v>916</v>
      </c>
      <c r="B619" s="2">
        <v>45058</v>
      </c>
      <c r="C619" s="2">
        <v>45062</v>
      </c>
      <c r="D619" t="s">
        <v>376</v>
      </c>
      <c r="E619" t="s">
        <v>377</v>
      </c>
      <c r="F619" t="s">
        <v>20</v>
      </c>
      <c r="G619" t="s">
        <v>39</v>
      </c>
      <c r="H619" t="s">
        <v>40</v>
      </c>
      <c r="I619" t="s">
        <v>40</v>
      </c>
      <c r="J619" t="s">
        <v>41</v>
      </c>
      <c r="K619" t="s">
        <v>42</v>
      </c>
      <c r="L619" t="s">
        <v>43</v>
      </c>
      <c r="M619" t="s">
        <v>44</v>
      </c>
      <c r="N619" s="3">
        <v>1562.74</v>
      </c>
      <c r="O619">
        <v>5</v>
      </c>
      <c r="P619" s="4">
        <v>0.3</v>
      </c>
      <c r="Q619" s="3">
        <v>15.63</v>
      </c>
      <c r="R619">
        <f t="shared" si="45"/>
        <v>2023</v>
      </c>
      <c r="S619" t="str">
        <f t="shared" si="46"/>
        <v>May</v>
      </c>
      <c r="T619" s="1">
        <f t="shared" si="47"/>
        <v>1.0001663744448852E-2</v>
      </c>
      <c r="U619" t="str">
        <f t="shared" si="48"/>
        <v>Profit</v>
      </c>
      <c r="V619" t="str">
        <f t="shared" si="49"/>
        <v>Large Order</v>
      </c>
    </row>
    <row r="620" spans="1:22" x14ac:dyDescent="0.35">
      <c r="A620" t="s">
        <v>917</v>
      </c>
      <c r="B620" s="2">
        <v>45584</v>
      </c>
      <c r="C620" s="2">
        <v>45589</v>
      </c>
      <c r="D620" t="s">
        <v>240</v>
      </c>
      <c r="E620" t="s">
        <v>241</v>
      </c>
      <c r="F620" t="s">
        <v>48</v>
      </c>
      <c r="G620" t="s">
        <v>21</v>
      </c>
      <c r="H620" t="s">
        <v>22</v>
      </c>
      <c r="I620" t="s">
        <v>23</v>
      </c>
      <c r="J620" t="s">
        <v>93</v>
      </c>
      <c r="K620" t="s">
        <v>33</v>
      </c>
      <c r="L620" t="s">
        <v>88</v>
      </c>
      <c r="M620" t="s">
        <v>94</v>
      </c>
      <c r="N620" s="3">
        <v>712.93</v>
      </c>
      <c r="O620">
        <v>7</v>
      </c>
      <c r="P620" s="4">
        <v>0.05</v>
      </c>
      <c r="Q620" s="3">
        <v>149.72</v>
      </c>
      <c r="R620">
        <f t="shared" si="45"/>
        <v>2024</v>
      </c>
      <c r="S620" t="str">
        <f t="shared" si="46"/>
        <v>October</v>
      </c>
      <c r="T620" s="1">
        <f t="shared" si="47"/>
        <v>0.21000659251258891</v>
      </c>
      <c r="U620" t="str">
        <f t="shared" si="48"/>
        <v>Profit</v>
      </c>
      <c r="V620" t="str">
        <f t="shared" si="49"/>
        <v>Small Order</v>
      </c>
    </row>
    <row r="621" spans="1:22" x14ac:dyDescent="0.35">
      <c r="A621" t="s">
        <v>918</v>
      </c>
      <c r="B621" s="2">
        <v>44955</v>
      </c>
      <c r="C621" s="2">
        <v>44958</v>
      </c>
      <c r="D621" t="s">
        <v>192</v>
      </c>
      <c r="E621" t="s">
        <v>193</v>
      </c>
      <c r="F621" t="s">
        <v>48</v>
      </c>
      <c r="G621" t="s">
        <v>39</v>
      </c>
      <c r="H621" t="s">
        <v>40</v>
      </c>
      <c r="I621" t="s">
        <v>40</v>
      </c>
      <c r="J621" t="s">
        <v>334</v>
      </c>
      <c r="K621" t="s">
        <v>25</v>
      </c>
      <c r="L621" t="s">
        <v>171</v>
      </c>
      <c r="M621" t="s">
        <v>335</v>
      </c>
      <c r="N621" s="3">
        <v>438.02</v>
      </c>
      <c r="O621">
        <v>4</v>
      </c>
      <c r="P621" s="4">
        <v>0.2</v>
      </c>
      <c r="Q621" s="3">
        <v>39.42</v>
      </c>
      <c r="R621">
        <f t="shared" si="45"/>
        <v>2023</v>
      </c>
      <c r="S621" t="str">
        <f t="shared" si="46"/>
        <v>January</v>
      </c>
      <c r="T621" s="1">
        <f t="shared" si="47"/>
        <v>8.9995890598602815E-2</v>
      </c>
      <c r="U621" t="str">
        <f t="shared" si="48"/>
        <v>Profit</v>
      </c>
      <c r="V621" t="str">
        <f t="shared" si="49"/>
        <v>Small Order</v>
      </c>
    </row>
    <row r="622" spans="1:22" x14ac:dyDescent="0.35">
      <c r="A622" t="s">
        <v>919</v>
      </c>
      <c r="B622" s="2">
        <v>45250</v>
      </c>
      <c r="C622" s="2">
        <v>45254</v>
      </c>
      <c r="D622" t="s">
        <v>246</v>
      </c>
      <c r="E622" t="s">
        <v>247</v>
      </c>
      <c r="F622" t="s">
        <v>31</v>
      </c>
      <c r="G622" t="s">
        <v>39</v>
      </c>
      <c r="H622" t="s">
        <v>40</v>
      </c>
      <c r="I622" t="s">
        <v>40</v>
      </c>
      <c r="J622" t="s">
        <v>51</v>
      </c>
      <c r="K622" t="s">
        <v>33</v>
      </c>
      <c r="L622" t="s">
        <v>34</v>
      </c>
      <c r="M622" t="s">
        <v>52</v>
      </c>
      <c r="N622" s="3">
        <v>1222.3399999999999</v>
      </c>
      <c r="O622">
        <v>6</v>
      </c>
      <c r="P622" s="4">
        <v>0.2</v>
      </c>
      <c r="Q622" s="3">
        <v>110.01</v>
      </c>
      <c r="R622">
        <f t="shared" si="45"/>
        <v>2023</v>
      </c>
      <c r="S622" t="str">
        <f t="shared" si="46"/>
        <v>November</v>
      </c>
      <c r="T622" s="1">
        <f t="shared" si="47"/>
        <v>8.9999509138210324E-2</v>
      </c>
      <c r="U622" t="str">
        <f t="shared" si="48"/>
        <v>Profit</v>
      </c>
      <c r="V622" t="str">
        <f t="shared" si="49"/>
        <v>Large Order</v>
      </c>
    </row>
    <row r="623" spans="1:22" x14ac:dyDescent="0.35">
      <c r="A623" t="s">
        <v>920</v>
      </c>
      <c r="B623" s="2">
        <v>45561</v>
      </c>
      <c r="C623" s="2">
        <v>45567</v>
      </c>
      <c r="D623" t="s">
        <v>195</v>
      </c>
      <c r="E623" t="s">
        <v>196</v>
      </c>
      <c r="F623" t="s">
        <v>31</v>
      </c>
      <c r="G623" t="s">
        <v>78</v>
      </c>
      <c r="H623" t="s">
        <v>79</v>
      </c>
      <c r="I623" t="s">
        <v>80</v>
      </c>
      <c r="J623" t="s">
        <v>251</v>
      </c>
      <c r="K623" t="s">
        <v>25</v>
      </c>
      <c r="L623" t="s">
        <v>171</v>
      </c>
      <c r="M623" t="s">
        <v>252</v>
      </c>
      <c r="N623" s="3">
        <v>792.44</v>
      </c>
      <c r="O623">
        <v>7</v>
      </c>
      <c r="P623" s="4">
        <v>0</v>
      </c>
      <c r="Q623" s="3">
        <v>198.11</v>
      </c>
      <c r="R623">
        <f t="shared" si="45"/>
        <v>2024</v>
      </c>
      <c r="S623" t="str">
        <f t="shared" si="46"/>
        <v>September</v>
      </c>
      <c r="T623" s="1">
        <f t="shared" si="47"/>
        <v>0.25</v>
      </c>
      <c r="U623" t="str">
        <f t="shared" si="48"/>
        <v>Profit</v>
      </c>
      <c r="V623" t="str">
        <f t="shared" si="49"/>
        <v>Small Order</v>
      </c>
    </row>
    <row r="624" spans="1:22" x14ac:dyDescent="0.35">
      <c r="A624" t="s">
        <v>921</v>
      </c>
      <c r="B624" s="2">
        <v>45384</v>
      </c>
      <c r="C624" s="2">
        <v>45391</v>
      </c>
      <c r="D624" t="s">
        <v>259</v>
      </c>
      <c r="E624" t="s">
        <v>260</v>
      </c>
      <c r="F624" t="s">
        <v>20</v>
      </c>
      <c r="G624" t="s">
        <v>39</v>
      </c>
      <c r="H624" t="s">
        <v>40</v>
      </c>
      <c r="I624" t="s">
        <v>40</v>
      </c>
      <c r="J624" t="s">
        <v>141</v>
      </c>
      <c r="K624" t="s">
        <v>33</v>
      </c>
      <c r="L624" t="s">
        <v>88</v>
      </c>
      <c r="M624" t="s">
        <v>142</v>
      </c>
      <c r="N624" s="3">
        <v>1099.2</v>
      </c>
      <c r="O624">
        <v>8</v>
      </c>
      <c r="P624" s="4">
        <v>0.2</v>
      </c>
      <c r="Q624" s="3">
        <v>98.93</v>
      </c>
      <c r="R624">
        <f t="shared" si="45"/>
        <v>2024</v>
      </c>
      <c r="S624" t="str">
        <f t="shared" si="46"/>
        <v>April</v>
      </c>
      <c r="T624" s="1">
        <f t="shared" si="47"/>
        <v>9.0001819505094616E-2</v>
      </c>
      <c r="U624" t="str">
        <f t="shared" si="48"/>
        <v>Profit</v>
      </c>
      <c r="V624" t="str">
        <f t="shared" si="49"/>
        <v>Large Order</v>
      </c>
    </row>
    <row r="625" spans="1:22" x14ac:dyDescent="0.35">
      <c r="A625" t="s">
        <v>922</v>
      </c>
      <c r="B625" s="2">
        <v>45146</v>
      </c>
      <c r="C625" s="2">
        <v>45153</v>
      </c>
      <c r="D625" t="s">
        <v>410</v>
      </c>
      <c r="E625" t="s">
        <v>411</v>
      </c>
      <c r="F625" t="s">
        <v>31</v>
      </c>
      <c r="G625" t="s">
        <v>49</v>
      </c>
      <c r="H625" t="s">
        <v>50</v>
      </c>
      <c r="I625" t="s">
        <v>50</v>
      </c>
      <c r="J625" t="s">
        <v>126</v>
      </c>
      <c r="K625" t="s">
        <v>25</v>
      </c>
      <c r="L625" t="s">
        <v>26</v>
      </c>
      <c r="M625" t="s">
        <v>127</v>
      </c>
      <c r="N625" s="3">
        <v>122.8</v>
      </c>
      <c r="O625">
        <v>7</v>
      </c>
      <c r="P625" s="4">
        <v>0.05</v>
      </c>
      <c r="Q625" s="3">
        <v>25.79</v>
      </c>
      <c r="R625">
        <f t="shared" si="45"/>
        <v>2023</v>
      </c>
      <c r="S625" t="str">
        <f t="shared" si="46"/>
        <v>August</v>
      </c>
      <c r="T625" s="1">
        <f t="shared" si="47"/>
        <v>0.21001628664495114</v>
      </c>
      <c r="U625" t="str">
        <f t="shared" si="48"/>
        <v>Profit</v>
      </c>
      <c r="V625" t="str">
        <f t="shared" si="49"/>
        <v>Small Order</v>
      </c>
    </row>
    <row r="626" spans="1:22" x14ac:dyDescent="0.35">
      <c r="A626" t="s">
        <v>923</v>
      </c>
      <c r="B626" s="2">
        <v>45318</v>
      </c>
      <c r="C626" s="2">
        <v>45325</v>
      </c>
      <c r="D626" t="s">
        <v>107</v>
      </c>
      <c r="E626" t="s">
        <v>108</v>
      </c>
      <c r="F626" t="s">
        <v>48</v>
      </c>
      <c r="G626" t="s">
        <v>39</v>
      </c>
      <c r="H626" t="s">
        <v>40</v>
      </c>
      <c r="I626" t="s">
        <v>40</v>
      </c>
      <c r="J626" t="s">
        <v>134</v>
      </c>
      <c r="K626" t="s">
        <v>42</v>
      </c>
      <c r="L626" t="s">
        <v>43</v>
      </c>
      <c r="M626" t="s">
        <v>135</v>
      </c>
      <c r="N626" s="3">
        <v>1251.5899999999999</v>
      </c>
      <c r="O626">
        <v>9</v>
      </c>
      <c r="P626" s="4">
        <v>0.2</v>
      </c>
      <c r="Q626" s="3">
        <v>112.64</v>
      </c>
      <c r="R626">
        <f t="shared" si="45"/>
        <v>2024</v>
      </c>
      <c r="S626" t="str">
        <f t="shared" si="46"/>
        <v>January</v>
      </c>
      <c r="T626" s="1">
        <f t="shared" si="47"/>
        <v>8.9997523150552497E-2</v>
      </c>
      <c r="U626" t="str">
        <f t="shared" si="48"/>
        <v>Profit</v>
      </c>
      <c r="V626" t="str">
        <f t="shared" si="49"/>
        <v>Large Order</v>
      </c>
    </row>
    <row r="627" spans="1:22" x14ac:dyDescent="0.35">
      <c r="A627" t="s">
        <v>924</v>
      </c>
      <c r="B627" s="2">
        <v>45420</v>
      </c>
      <c r="C627" s="2">
        <v>45423</v>
      </c>
      <c r="D627" t="s">
        <v>305</v>
      </c>
      <c r="E627" t="s">
        <v>306</v>
      </c>
      <c r="F627" t="s">
        <v>31</v>
      </c>
      <c r="G627" t="s">
        <v>21</v>
      </c>
      <c r="H627" t="s">
        <v>22</v>
      </c>
      <c r="I627" t="s">
        <v>23</v>
      </c>
      <c r="J627" t="s">
        <v>112</v>
      </c>
      <c r="K627" t="s">
        <v>25</v>
      </c>
      <c r="L627" t="s">
        <v>26</v>
      </c>
      <c r="M627" t="s">
        <v>113</v>
      </c>
      <c r="N627" s="3">
        <v>389.95</v>
      </c>
      <c r="O627">
        <v>7</v>
      </c>
      <c r="P627" s="4">
        <v>0.05</v>
      </c>
      <c r="Q627" s="3">
        <v>81.89</v>
      </c>
      <c r="R627">
        <f t="shared" si="45"/>
        <v>2024</v>
      </c>
      <c r="S627" t="str">
        <f t="shared" si="46"/>
        <v>May</v>
      </c>
      <c r="T627" s="1">
        <f t="shared" si="47"/>
        <v>0.21000128221566869</v>
      </c>
      <c r="U627" t="str">
        <f t="shared" si="48"/>
        <v>Profit</v>
      </c>
      <c r="V627" t="str">
        <f t="shared" si="49"/>
        <v>Small Order</v>
      </c>
    </row>
    <row r="628" spans="1:22" x14ac:dyDescent="0.35">
      <c r="A628" t="s">
        <v>925</v>
      </c>
      <c r="B628" s="2">
        <v>45307</v>
      </c>
      <c r="C628" s="2">
        <v>45309</v>
      </c>
      <c r="D628" t="s">
        <v>267</v>
      </c>
      <c r="E628" t="s">
        <v>268</v>
      </c>
      <c r="F628" t="s">
        <v>31</v>
      </c>
      <c r="G628" t="s">
        <v>39</v>
      </c>
      <c r="H628" t="s">
        <v>40</v>
      </c>
      <c r="I628" t="s">
        <v>40</v>
      </c>
      <c r="J628" t="s">
        <v>93</v>
      </c>
      <c r="K628" t="s">
        <v>33</v>
      </c>
      <c r="L628" t="s">
        <v>88</v>
      </c>
      <c r="M628" t="s">
        <v>94</v>
      </c>
      <c r="N628" s="3">
        <v>999.64</v>
      </c>
      <c r="O628">
        <v>5</v>
      </c>
      <c r="P628" s="4">
        <v>0</v>
      </c>
      <c r="Q628" s="3">
        <v>249.91</v>
      </c>
      <c r="R628">
        <f t="shared" si="45"/>
        <v>2024</v>
      </c>
      <c r="S628" t="str">
        <f t="shared" si="46"/>
        <v>January</v>
      </c>
      <c r="T628" s="1">
        <f t="shared" si="47"/>
        <v>0.25</v>
      </c>
      <c r="U628" t="str">
        <f t="shared" si="48"/>
        <v>Profit</v>
      </c>
      <c r="V628" t="str">
        <f t="shared" si="49"/>
        <v>Small Order</v>
      </c>
    </row>
    <row r="629" spans="1:22" x14ac:dyDescent="0.35">
      <c r="A629" t="s">
        <v>926</v>
      </c>
      <c r="B629" s="2">
        <v>45032</v>
      </c>
      <c r="C629" s="2">
        <v>45037</v>
      </c>
      <c r="D629" t="s">
        <v>312</v>
      </c>
      <c r="E629" t="s">
        <v>313</v>
      </c>
      <c r="F629" t="s">
        <v>48</v>
      </c>
      <c r="G629" t="s">
        <v>21</v>
      </c>
      <c r="H629" t="s">
        <v>22</v>
      </c>
      <c r="I629" t="s">
        <v>23</v>
      </c>
      <c r="J629" t="s">
        <v>162</v>
      </c>
      <c r="K629" t="s">
        <v>42</v>
      </c>
      <c r="L629" t="s">
        <v>73</v>
      </c>
      <c r="M629" t="s">
        <v>163</v>
      </c>
      <c r="N629" s="3">
        <v>1490.22</v>
      </c>
      <c r="O629">
        <v>2</v>
      </c>
      <c r="P629" s="4">
        <v>0</v>
      </c>
      <c r="Q629" s="3">
        <v>372.56</v>
      </c>
      <c r="R629">
        <f t="shared" si="45"/>
        <v>2023</v>
      </c>
      <c r="S629" t="str">
        <f t="shared" si="46"/>
        <v>April</v>
      </c>
      <c r="T629" s="1">
        <f t="shared" si="47"/>
        <v>0.25000335520929795</v>
      </c>
      <c r="U629" t="str">
        <f t="shared" si="48"/>
        <v>Profit</v>
      </c>
      <c r="V629" t="str">
        <f t="shared" si="49"/>
        <v>Large Order</v>
      </c>
    </row>
    <row r="630" spans="1:22" x14ac:dyDescent="0.35">
      <c r="A630" t="s">
        <v>927</v>
      </c>
      <c r="B630" s="2">
        <v>45032</v>
      </c>
      <c r="C630" s="2">
        <v>45036</v>
      </c>
      <c r="D630" t="s">
        <v>447</v>
      </c>
      <c r="E630" t="s">
        <v>448</v>
      </c>
      <c r="F630" t="s">
        <v>31</v>
      </c>
      <c r="G630" t="s">
        <v>49</v>
      </c>
      <c r="H630" t="s">
        <v>50</v>
      </c>
      <c r="I630" t="s">
        <v>50</v>
      </c>
      <c r="J630" t="s">
        <v>232</v>
      </c>
      <c r="K630" t="s">
        <v>33</v>
      </c>
      <c r="L630" t="s">
        <v>34</v>
      </c>
      <c r="M630" t="s">
        <v>233</v>
      </c>
      <c r="N630" s="3">
        <v>1143.82</v>
      </c>
      <c r="O630">
        <v>4</v>
      </c>
      <c r="P630" s="4">
        <v>0.05</v>
      </c>
      <c r="Q630" s="3">
        <v>240.2</v>
      </c>
      <c r="R630">
        <f t="shared" si="45"/>
        <v>2023</v>
      </c>
      <c r="S630" t="str">
        <f t="shared" si="46"/>
        <v>April</v>
      </c>
      <c r="T630" s="1">
        <f t="shared" si="47"/>
        <v>0.20999807662044728</v>
      </c>
      <c r="U630" t="str">
        <f t="shared" si="48"/>
        <v>Profit</v>
      </c>
      <c r="V630" t="str">
        <f t="shared" si="49"/>
        <v>Large Order</v>
      </c>
    </row>
    <row r="631" spans="1:22" x14ac:dyDescent="0.35">
      <c r="A631" t="s">
        <v>928</v>
      </c>
      <c r="B631" s="2">
        <v>44954</v>
      </c>
      <c r="C631" s="2">
        <v>44958</v>
      </c>
      <c r="D631" t="s">
        <v>123</v>
      </c>
      <c r="E631" t="s">
        <v>124</v>
      </c>
      <c r="F631" t="s">
        <v>48</v>
      </c>
      <c r="G631" t="s">
        <v>49</v>
      </c>
      <c r="H631" t="s">
        <v>50</v>
      </c>
      <c r="I631" t="s">
        <v>50</v>
      </c>
      <c r="J631" t="s">
        <v>67</v>
      </c>
      <c r="K631" t="s">
        <v>42</v>
      </c>
      <c r="L631" t="s">
        <v>43</v>
      </c>
      <c r="M631" t="s">
        <v>68</v>
      </c>
      <c r="N631" s="3">
        <v>220.31</v>
      </c>
      <c r="O631">
        <v>6</v>
      </c>
      <c r="P631" s="4">
        <v>0</v>
      </c>
      <c r="Q631" s="3">
        <v>55.08</v>
      </c>
      <c r="R631">
        <f t="shared" si="45"/>
        <v>2023</v>
      </c>
      <c r="S631" t="str">
        <f t="shared" si="46"/>
        <v>January</v>
      </c>
      <c r="T631" s="1">
        <f t="shared" si="47"/>
        <v>0.25001134764649813</v>
      </c>
      <c r="U631" t="str">
        <f t="shared" si="48"/>
        <v>Profit</v>
      </c>
      <c r="V631" t="str">
        <f t="shared" si="49"/>
        <v>Small Order</v>
      </c>
    </row>
    <row r="632" spans="1:22" x14ac:dyDescent="0.35">
      <c r="A632" t="s">
        <v>929</v>
      </c>
      <c r="B632" s="2">
        <v>45400</v>
      </c>
      <c r="C632" s="2">
        <v>45402</v>
      </c>
      <c r="D632" t="s">
        <v>259</v>
      </c>
      <c r="E632" t="s">
        <v>260</v>
      </c>
      <c r="F632" t="s">
        <v>20</v>
      </c>
      <c r="G632" t="s">
        <v>21</v>
      </c>
      <c r="H632" t="s">
        <v>22</v>
      </c>
      <c r="I632" t="s">
        <v>23</v>
      </c>
      <c r="J632" t="s">
        <v>157</v>
      </c>
      <c r="K632" t="s">
        <v>42</v>
      </c>
      <c r="L632" t="s">
        <v>73</v>
      </c>
      <c r="M632" t="s">
        <v>158</v>
      </c>
      <c r="N632" s="3">
        <v>1519.22</v>
      </c>
      <c r="O632">
        <v>2</v>
      </c>
      <c r="P632" s="4">
        <v>0.3</v>
      </c>
      <c r="Q632" s="3">
        <v>15.19</v>
      </c>
      <c r="R632">
        <f t="shared" si="45"/>
        <v>2024</v>
      </c>
      <c r="S632" t="str">
        <f t="shared" si="46"/>
        <v>April</v>
      </c>
      <c r="T632" s="1">
        <f t="shared" si="47"/>
        <v>9.9985518884690826E-3</v>
      </c>
      <c r="U632" t="str">
        <f t="shared" si="48"/>
        <v>Profit</v>
      </c>
      <c r="V632" t="str">
        <f t="shared" si="49"/>
        <v>Large Order</v>
      </c>
    </row>
    <row r="633" spans="1:22" x14ac:dyDescent="0.35">
      <c r="A633" t="s">
        <v>930</v>
      </c>
      <c r="B633" s="2">
        <v>45079</v>
      </c>
      <c r="C633" s="2">
        <v>45086</v>
      </c>
      <c r="D633" t="s">
        <v>199</v>
      </c>
      <c r="E633" t="s">
        <v>200</v>
      </c>
      <c r="F633" t="s">
        <v>48</v>
      </c>
      <c r="G633" t="s">
        <v>78</v>
      </c>
      <c r="H633" t="s">
        <v>79</v>
      </c>
      <c r="I633" t="s">
        <v>80</v>
      </c>
      <c r="J633" t="s">
        <v>24</v>
      </c>
      <c r="K633" t="s">
        <v>25</v>
      </c>
      <c r="L633" t="s">
        <v>26</v>
      </c>
      <c r="M633" t="s">
        <v>27</v>
      </c>
      <c r="N633" s="3">
        <v>1912.96</v>
      </c>
      <c r="O633">
        <v>7</v>
      </c>
      <c r="P633" s="4">
        <v>0.1</v>
      </c>
      <c r="Q633" s="3">
        <v>325.2</v>
      </c>
      <c r="R633">
        <f t="shared" si="45"/>
        <v>2023</v>
      </c>
      <c r="S633" t="str">
        <f t="shared" si="46"/>
        <v>June</v>
      </c>
      <c r="T633" s="1">
        <f t="shared" si="47"/>
        <v>0.16999832719973235</v>
      </c>
      <c r="U633" t="str">
        <f t="shared" si="48"/>
        <v>Profit</v>
      </c>
      <c r="V633" t="str">
        <f t="shared" si="49"/>
        <v>Large Order</v>
      </c>
    </row>
    <row r="634" spans="1:22" x14ac:dyDescent="0.35">
      <c r="A634" t="s">
        <v>931</v>
      </c>
      <c r="B634" s="2">
        <v>45206</v>
      </c>
      <c r="C634" s="2">
        <v>45208</v>
      </c>
      <c r="D634" t="s">
        <v>386</v>
      </c>
      <c r="E634" t="s">
        <v>387</v>
      </c>
      <c r="F634" t="s">
        <v>48</v>
      </c>
      <c r="G634" t="s">
        <v>49</v>
      </c>
      <c r="H634" t="s">
        <v>50</v>
      </c>
      <c r="I634" t="s">
        <v>50</v>
      </c>
      <c r="J634" t="s">
        <v>126</v>
      </c>
      <c r="K634" t="s">
        <v>25</v>
      </c>
      <c r="L634" t="s">
        <v>26</v>
      </c>
      <c r="M634" t="s">
        <v>127</v>
      </c>
      <c r="N634" s="3">
        <v>1543.72</v>
      </c>
      <c r="O634">
        <v>9</v>
      </c>
      <c r="P634" s="4">
        <v>0</v>
      </c>
      <c r="Q634" s="3">
        <v>385.93</v>
      </c>
      <c r="R634">
        <f t="shared" si="45"/>
        <v>2023</v>
      </c>
      <c r="S634" t="str">
        <f t="shared" si="46"/>
        <v>October</v>
      </c>
      <c r="T634" s="1">
        <f t="shared" si="47"/>
        <v>0.25</v>
      </c>
      <c r="U634" t="str">
        <f t="shared" si="48"/>
        <v>Profit</v>
      </c>
      <c r="V634" t="str">
        <f t="shared" si="49"/>
        <v>Large Order</v>
      </c>
    </row>
    <row r="635" spans="1:22" x14ac:dyDescent="0.35">
      <c r="A635" t="s">
        <v>932</v>
      </c>
      <c r="B635" s="2">
        <v>45283</v>
      </c>
      <c r="C635" s="2">
        <v>45289</v>
      </c>
      <c r="D635" t="s">
        <v>226</v>
      </c>
      <c r="E635" t="s">
        <v>227</v>
      </c>
      <c r="F635" t="s">
        <v>48</v>
      </c>
      <c r="G635" t="s">
        <v>39</v>
      </c>
      <c r="H635" t="s">
        <v>40</v>
      </c>
      <c r="I635" t="s">
        <v>40</v>
      </c>
      <c r="J635" t="s">
        <v>120</v>
      </c>
      <c r="K635" t="s">
        <v>42</v>
      </c>
      <c r="L635" t="s">
        <v>43</v>
      </c>
      <c r="M635" t="s">
        <v>121</v>
      </c>
      <c r="N635" s="3">
        <v>356.97</v>
      </c>
      <c r="O635">
        <v>3</v>
      </c>
      <c r="P635" s="4">
        <v>0</v>
      </c>
      <c r="Q635" s="3">
        <v>89.24</v>
      </c>
      <c r="R635">
        <f t="shared" si="45"/>
        <v>2023</v>
      </c>
      <c r="S635" t="str">
        <f t="shared" si="46"/>
        <v>December</v>
      </c>
      <c r="T635" s="1">
        <f t="shared" si="47"/>
        <v>0.24999299661035937</v>
      </c>
      <c r="U635" t="str">
        <f t="shared" si="48"/>
        <v>Profit</v>
      </c>
      <c r="V635" t="str">
        <f t="shared" si="49"/>
        <v>Small Order</v>
      </c>
    </row>
    <row r="636" spans="1:22" x14ac:dyDescent="0.35">
      <c r="A636" t="s">
        <v>933</v>
      </c>
      <c r="B636" s="2">
        <v>45122</v>
      </c>
      <c r="C636" s="2">
        <v>45123</v>
      </c>
      <c r="D636" t="s">
        <v>296</v>
      </c>
      <c r="E636" t="s">
        <v>297</v>
      </c>
      <c r="F636" t="s">
        <v>48</v>
      </c>
      <c r="G636" t="s">
        <v>49</v>
      </c>
      <c r="H636" t="s">
        <v>50</v>
      </c>
      <c r="I636" t="s">
        <v>50</v>
      </c>
      <c r="J636" t="s">
        <v>87</v>
      </c>
      <c r="K636" t="s">
        <v>33</v>
      </c>
      <c r="L636" t="s">
        <v>88</v>
      </c>
      <c r="M636" t="s">
        <v>89</v>
      </c>
      <c r="N636" s="3">
        <v>376.36</v>
      </c>
      <c r="O636">
        <v>3</v>
      </c>
      <c r="P636" s="4">
        <v>0.2</v>
      </c>
      <c r="Q636" s="3">
        <v>33.869999999999997</v>
      </c>
      <c r="R636">
        <f t="shared" si="45"/>
        <v>2023</v>
      </c>
      <c r="S636" t="str">
        <f t="shared" si="46"/>
        <v>July</v>
      </c>
      <c r="T636" s="1">
        <f t="shared" si="47"/>
        <v>8.9993623126793487E-2</v>
      </c>
      <c r="U636" t="str">
        <f t="shared" si="48"/>
        <v>Profit</v>
      </c>
      <c r="V636" t="str">
        <f t="shared" si="49"/>
        <v>Small Order</v>
      </c>
    </row>
    <row r="637" spans="1:22" x14ac:dyDescent="0.35">
      <c r="A637" t="s">
        <v>934</v>
      </c>
      <c r="B637" s="2">
        <v>45361</v>
      </c>
      <c r="C637" s="2">
        <v>45365</v>
      </c>
      <c r="D637" t="s">
        <v>354</v>
      </c>
      <c r="E637" t="s">
        <v>355</v>
      </c>
      <c r="F637" t="s">
        <v>20</v>
      </c>
      <c r="G637" t="s">
        <v>39</v>
      </c>
      <c r="H637" t="s">
        <v>40</v>
      </c>
      <c r="I637" t="s">
        <v>40</v>
      </c>
      <c r="J637" t="s">
        <v>112</v>
      </c>
      <c r="K637" t="s">
        <v>25</v>
      </c>
      <c r="L637" t="s">
        <v>26</v>
      </c>
      <c r="M637" t="s">
        <v>113</v>
      </c>
      <c r="N637" s="3">
        <v>1349.67</v>
      </c>
      <c r="O637">
        <v>7</v>
      </c>
      <c r="P637" s="4">
        <v>0.3</v>
      </c>
      <c r="Q637" s="3">
        <v>13.5</v>
      </c>
      <c r="R637">
        <f t="shared" si="45"/>
        <v>2024</v>
      </c>
      <c r="S637" t="str">
        <f t="shared" si="46"/>
        <v>March</v>
      </c>
      <c r="T637" s="1">
        <f t="shared" si="47"/>
        <v>1.0002445042121407E-2</v>
      </c>
      <c r="U637" t="str">
        <f t="shared" si="48"/>
        <v>Profit</v>
      </c>
      <c r="V637" t="str">
        <f t="shared" si="49"/>
        <v>Large Order</v>
      </c>
    </row>
    <row r="638" spans="1:22" x14ac:dyDescent="0.35">
      <c r="A638" t="s">
        <v>935</v>
      </c>
      <c r="B638" s="2">
        <v>45270</v>
      </c>
      <c r="C638" s="2">
        <v>45275</v>
      </c>
      <c r="D638" t="s">
        <v>96</v>
      </c>
      <c r="E638" t="s">
        <v>97</v>
      </c>
      <c r="F638" t="s">
        <v>20</v>
      </c>
      <c r="G638" t="s">
        <v>21</v>
      </c>
      <c r="H638" t="s">
        <v>22</v>
      </c>
      <c r="I638" t="s">
        <v>23</v>
      </c>
      <c r="J638" t="s">
        <v>72</v>
      </c>
      <c r="K638" t="s">
        <v>42</v>
      </c>
      <c r="L638" t="s">
        <v>73</v>
      </c>
      <c r="M638" t="s">
        <v>74</v>
      </c>
      <c r="N638" s="3">
        <v>1802.26</v>
      </c>
      <c r="O638">
        <v>5</v>
      </c>
      <c r="P638" s="4">
        <v>0.05</v>
      </c>
      <c r="Q638" s="3">
        <v>378.47</v>
      </c>
      <c r="R638">
        <f t="shared" si="45"/>
        <v>2023</v>
      </c>
      <c r="S638" t="str">
        <f t="shared" si="46"/>
        <v>December</v>
      </c>
      <c r="T638" s="1">
        <f t="shared" si="47"/>
        <v>0.20999744764906286</v>
      </c>
      <c r="U638" t="str">
        <f t="shared" si="48"/>
        <v>Profit</v>
      </c>
      <c r="V638" t="str">
        <f t="shared" si="49"/>
        <v>Large Order</v>
      </c>
    </row>
    <row r="639" spans="1:22" x14ac:dyDescent="0.35">
      <c r="A639" t="s">
        <v>936</v>
      </c>
      <c r="B639" s="2">
        <v>45100</v>
      </c>
      <c r="C639" s="2">
        <v>45102</v>
      </c>
      <c r="D639" t="s">
        <v>536</v>
      </c>
      <c r="E639" t="s">
        <v>537</v>
      </c>
      <c r="F639" t="s">
        <v>48</v>
      </c>
      <c r="G639" t="s">
        <v>78</v>
      </c>
      <c r="H639" t="s">
        <v>79</v>
      </c>
      <c r="I639" t="s">
        <v>80</v>
      </c>
      <c r="J639" t="s">
        <v>189</v>
      </c>
      <c r="K639" t="s">
        <v>42</v>
      </c>
      <c r="L639" t="s">
        <v>43</v>
      </c>
      <c r="M639" t="s">
        <v>190</v>
      </c>
      <c r="N639" s="3">
        <v>1846.11</v>
      </c>
      <c r="O639">
        <v>6</v>
      </c>
      <c r="P639" s="4">
        <v>0.1</v>
      </c>
      <c r="Q639" s="3">
        <v>313.83999999999997</v>
      </c>
      <c r="R639">
        <f t="shared" si="45"/>
        <v>2023</v>
      </c>
      <c r="S639" t="str">
        <f t="shared" si="46"/>
        <v>June</v>
      </c>
      <c r="T639" s="1">
        <f t="shared" si="47"/>
        <v>0.17000070418339103</v>
      </c>
      <c r="U639" t="str">
        <f t="shared" si="48"/>
        <v>Profit</v>
      </c>
      <c r="V639" t="str">
        <f t="shared" si="49"/>
        <v>Large Order</v>
      </c>
    </row>
    <row r="640" spans="1:22" x14ac:dyDescent="0.35">
      <c r="A640" t="s">
        <v>937</v>
      </c>
      <c r="B640" s="2">
        <v>45008</v>
      </c>
      <c r="C640" s="2">
        <v>45014</v>
      </c>
      <c r="D640" t="s">
        <v>259</v>
      </c>
      <c r="E640" t="s">
        <v>260</v>
      </c>
      <c r="F640" t="s">
        <v>20</v>
      </c>
      <c r="G640" t="s">
        <v>49</v>
      </c>
      <c r="H640" t="s">
        <v>50</v>
      </c>
      <c r="I640" t="s">
        <v>50</v>
      </c>
      <c r="J640" t="s">
        <v>176</v>
      </c>
      <c r="K640" t="s">
        <v>25</v>
      </c>
      <c r="L640" t="s">
        <v>171</v>
      </c>
      <c r="M640" t="s">
        <v>177</v>
      </c>
      <c r="N640" s="3">
        <v>1330.49</v>
      </c>
      <c r="O640">
        <v>1</v>
      </c>
      <c r="P640" s="4">
        <v>0</v>
      </c>
      <c r="Q640" s="3">
        <v>332.62</v>
      </c>
      <c r="R640">
        <f t="shared" si="45"/>
        <v>2023</v>
      </c>
      <c r="S640" t="str">
        <f t="shared" si="46"/>
        <v>March</v>
      </c>
      <c r="T640" s="1">
        <f t="shared" si="47"/>
        <v>0.2499981209930176</v>
      </c>
      <c r="U640" t="str">
        <f t="shared" si="48"/>
        <v>Profit</v>
      </c>
      <c r="V640" t="str">
        <f t="shared" si="49"/>
        <v>Large Order</v>
      </c>
    </row>
    <row r="641" spans="1:22" x14ac:dyDescent="0.35">
      <c r="A641" t="s">
        <v>938</v>
      </c>
      <c r="B641" s="2">
        <v>45274</v>
      </c>
      <c r="C641" s="2">
        <v>45277</v>
      </c>
      <c r="D641" t="s">
        <v>587</v>
      </c>
      <c r="E641" t="s">
        <v>588</v>
      </c>
      <c r="F641" t="s">
        <v>31</v>
      </c>
      <c r="G641" t="s">
        <v>49</v>
      </c>
      <c r="H641" t="s">
        <v>50</v>
      </c>
      <c r="I641" t="s">
        <v>50</v>
      </c>
      <c r="J641" t="s">
        <v>32</v>
      </c>
      <c r="K641" t="s">
        <v>33</v>
      </c>
      <c r="L641" t="s">
        <v>34</v>
      </c>
      <c r="M641" t="s">
        <v>35</v>
      </c>
      <c r="N641" s="3">
        <v>1302.75</v>
      </c>
      <c r="O641">
        <v>7</v>
      </c>
      <c r="P641" s="4">
        <v>0.3</v>
      </c>
      <c r="Q641" s="3">
        <v>13.03</v>
      </c>
      <c r="R641">
        <f t="shared" si="45"/>
        <v>2023</v>
      </c>
      <c r="S641" t="str">
        <f t="shared" si="46"/>
        <v>December</v>
      </c>
      <c r="T641" s="1">
        <f t="shared" si="47"/>
        <v>1.0001919017463059E-2</v>
      </c>
      <c r="U641" t="str">
        <f t="shared" si="48"/>
        <v>Profit</v>
      </c>
      <c r="V641" t="str">
        <f t="shared" si="49"/>
        <v>Large Order</v>
      </c>
    </row>
    <row r="642" spans="1:22" x14ac:dyDescent="0.35">
      <c r="A642" t="s">
        <v>939</v>
      </c>
      <c r="B642" s="2">
        <v>45495</v>
      </c>
      <c r="C642" s="2">
        <v>45501</v>
      </c>
      <c r="D642" t="s">
        <v>278</v>
      </c>
      <c r="E642" t="s">
        <v>279</v>
      </c>
      <c r="F642" t="s">
        <v>20</v>
      </c>
      <c r="G642" t="s">
        <v>39</v>
      </c>
      <c r="H642" t="s">
        <v>40</v>
      </c>
      <c r="I642" t="s">
        <v>40</v>
      </c>
      <c r="J642" t="s">
        <v>93</v>
      </c>
      <c r="K642" t="s">
        <v>33</v>
      </c>
      <c r="L642" t="s">
        <v>88</v>
      </c>
      <c r="M642" t="s">
        <v>94</v>
      </c>
      <c r="N642" s="3">
        <v>612.30999999999995</v>
      </c>
      <c r="O642">
        <v>7</v>
      </c>
      <c r="P642" s="4">
        <v>0.05</v>
      </c>
      <c r="Q642" s="3">
        <v>128.59</v>
      </c>
      <c r="R642">
        <f t="shared" ref="R642:R705" si="50">YEAR(B642)</f>
        <v>2024</v>
      </c>
      <c r="S642" t="str">
        <f t="shared" ref="S642:S705" si="51">TEXT(B642,"mmmm")</f>
        <v>July</v>
      </c>
      <c r="T642" s="1">
        <f t="shared" ref="T642:T705" si="52">Q642/N642</f>
        <v>0.21000800248240273</v>
      </c>
      <c r="U642" t="str">
        <f t="shared" ref="U642:U705" si="53">IF(Q642&gt;0,"Profit","Loss")</f>
        <v>Profit</v>
      </c>
      <c r="V642" t="str">
        <f t="shared" ref="V642:V705" si="54">IF(N642&gt;1000,"Large Order","Small Order")</f>
        <v>Small Order</v>
      </c>
    </row>
    <row r="643" spans="1:22" x14ac:dyDescent="0.35">
      <c r="A643" t="s">
        <v>940</v>
      </c>
      <c r="B643" s="2">
        <v>45218</v>
      </c>
      <c r="C643" s="2">
        <v>45220</v>
      </c>
      <c r="D643" t="s">
        <v>430</v>
      </c>
      <c r="E643" t="s">
        <v>431</v>
      </c>
      <c r="F643" t="s">
        <v>31</v>
      </c>
      <c r="G643" t="s">
        <v>39</v>
      </c>
      <c r="H643" t="s">
        <v>40</v>
      </c>
      <c r="I643" t="s">
        <v>40</v>
      </c>
      <c r="J643" t="s">
        <v>176</v>
      </c>
      <c r="K643" t="s">
        <v>25</v>
      </c>
      <c r="L643" t="s">
        <v>171</v>
      </c>
      <c r="M643" t="s">
        <v>177</v>
      </c>
      <c r="N643" s="3">
        <v>94.31</v>
      </c>
      <c r="O643">
        <v>9</v>
      </c>
      <c r="P643" s="4">
        <v>0.1</v>
      </c>
      <c r="Q643" s="3">
        <v>16.03</v>
      </c>
      <c r="R643">
        <f t="shared" si="50"/>
        <v>2023</v>
      </c>
      <c r="S643" t="str">
        <f t="shared" si="51"/>
        <v>October</v>
      </c>
      <c r="T643" s="1">
        <f t="shared" si="52"/>
        <v>0.16997137101049731</v>
      </c>
      <c r="U643" t="str">
        <f t="shared" si="53"/>
        <v>Profit</v>
      </c>
      <c r="V643" t="str">
        <f t="shared" si="54"/>
        <v>Small Order</v>
      </c>
    </row>
    <row r="644" spans="1:22" x14ac:dyDescent="0.35">
      <c r="A644" t="s">
        <v>941</v>
      </c>
      <c r="B644" s="2">
        <v>45456</v>
      </c>
      <c r="C644" s="2">
        <v>45461</v>
      </c>
      <c r="D644" t="s">
        <v>182</v>
      </c>
      <c r="E644" t="s">
        <v>183</v>
      </c>
      <c r="F644" t="s">
        <v>20</v>
      </c>
      <c r="G644" t="s">
        <v>39</v>
      </c>
      <c r="H644" t="s">
        <v>40</v>
      </c>
      <c r="I644" t="s">
        <v>40</v>
      </c>
      <c r="J644" t="s">
        <v>24</v>
      </c>
      <c r="K644" t="s">
        <v>25</v>
      </c>
      <c r="L644" t="s">
        <v>26</v>
      </c>
      <c r="M644" t="s">
        <v>27</v>
      </c>
      <c r="N644" s="3">
        <v>662.71</v>
      </c>
      <c r="O644">
        <v>6</v>
      </c>
      <c r="P644" s="4">
        <v>0.2</v>
      </c>
      <c r="Q644" s="3">
        <v>59.64</v>
      </c>
      <c r="R644">
        <f t="shared" si="50"/>
        <v>2024</v>
      </c>
      <c r="S644" t="str">
        <f t="shared" si="51"/>
        <v>June</v>
      </c>
      <c r="T644" s="1">
        <f t="shared" si="52"/>
        <v>8.9994115072958E-2</v>
      </c>
      <c r="U644" t="str">
        <f t="shared" si="53"/>
        <v>Profit</v>
      </c>
      <c r="V644" t="str">
        <f t="shared" si="54"/>
        <v>Small Order</v>
      </c>
    </row>
    <row r="645" spans="1:22" x14ac:dyDescent="0.35">
      <c r="A645" t="s">
        <v>942</v>
      </c>
      <c r="B645" s="2">
        <v>45402</v>
      </c>
      <c r="C645" s="2">
        <v>45406</v>
      </c>
      <c r="D645" t="s">
        <v>267</v>
      </c>
      <c r="E645" t="s">
        <v>268</v>
      </c>
      <c r="F645" t="s">
        <v>31</v>
      </c>
      <c r="G645" t="s">
        <v>39</v>
      </c>
      <c r="H645" t="s">
        <v>40</v>
      </c>
      <c r="I645" t="s">
        <v>40</v>
      </c>
      <c r="J645" t="s">
        <v>87</v>
      </c>
      <c r="K645" t="s">
        <v>33</v>
      </c>
      <c r="L645" t="s">
        <v>88</v>
      </c>
      <c r="M645" t="s">
        <v>89</v>
      </c>
      <c r="N645" s="3">
        <v>1051.6600000000001</v>
      </c>
      <c r="O645">
        <v>6</v>
      </c>
      <c r="P645" s="4">
        <v>0.1</v>
      </c>
      <c r="Q645" s="3">
        <v>178.78</v>
      </c>
      <c r="R645">
        <f t="shared" si="50"/>
        <v>2024</v>
      </c>
      <c r="S645" t="str">
        <f t="shared" si="51"/>
        <v>April</v>
      </c>
      <c r="T645" s="1">
        <f t="shared" si="52"/>
        <v>0.1699979080691478</v>
      </c>
      <c r="U645" t="str">
        <f t="shared" si="53"/>
        <v>Profit</v>
      </c>
      <c r="V645" t="str">
        <f t="shared" si="54"/>
        <v>Large Order</v>
      </c>
    </row>
    <row r="646" spans="1:22" x14ac:dyDescent="0.35">
      <c r="A646" t="s">
        <v>943</v>
      </c>
      <c r="B646" s="2">
        <v>44977</v>
      </c>
      <c r="C646" s="2">
        <v>44982</v>
      </c>
      <c r="D646" t="s">
        <v>91</v>
      </c>
      <c r="E646" t="s">
        <v>92</v>
      </c>
      <c r="F646" t="s">
        <v>31</v>
      </c>
      <c r="G646" t="s">
        <v>78</v>
      </c>
      <c r="H646" t="s">
        <v>79</v>
      </c>
      <c r="I646" t="s">
        <v>80</v>
      </c>
      <c r="J646" t="s">
        <v>189</v>
      </c>
      <c r="K646" t="s">
        <v>42</v>
      </c>
      <c r="L646" t="s">
        <v>43</v>
      </c>
      <c r="M646" t="s">
        <v>190</v>
      </c>
      <c r="N646" s="3">
        <v>464.53</v>
      </c>
      <c r="O646">
        <v>8</v>
      </c>
      <c r="P646" s="4">
        <v>0.1</v>
      </c>
      <c r="Q646" s="3">
        <v>78.97</v>
      </c>
      <c r="R646">
        <f t="shared" si="50"/>
        <v>2023</v>
      </c>
      <c r="S646" t="str">
        <f t="shared" si="51"/>
        <v>February</v>
      </c>
      <c r="T646" s="1">
        <f t="shared" si="52"/>
        <v>0.16999978472865046</v>
      </c>
      <c r="U646" t="str">
        <f t="shared" si="53"/>
        <v>Profit</v>
      </c>
      <c r="V646" t="str">
        <f t="shared" si="54"/>
        <v>Small Order</v>
      </c>
    </row>
    <row r="647" spans="1:22" x14ac:dyDescent="0.35">
      <c r="A647" t="s">
        <v>944</v>
      </c>
      <c r="B647" s="2">
        <v>45097</v>
      </c>
      <c r="C647" s="2">
        <v>45103</v>
      </c>
      <c r="D647" t="s">
        <v>160</v>
      </c>
      <c r="E647" t="s">
        <v>161</v>
      </c>
      <c r="F647" t="s">
        <v>20</v>
      </c>
      <c r="G647" t="s">
        <v>49</v>
      </c>
      <c r="H647" t="s">
        <v>50</v>
      </c>
      <c r="I647" t="s">
        <v>50</v>
      </c>
      <c r="J647" t="s">
        <v>126</v>
      </c>
      <c r="K647" t="s">
        <v>25</v>
      </c>
      <c r="L647" t="s">
        <v>26</v>
      </c>
      <c r="M647" t="s">
        <v>127</v>
      </c>
      <c r="N647" s="3">
        <v>1035.25</v>
      </c>
      <c r="O647">
        <v>9</v>
      </c>
      <c r="P647" s="4">
        <v>0</v>
      </c>
      <c r="Q647" s="3">
        <v>258.81</v>
      </c>
      <c r="R647">
        <f t="shared" si="50"/>
        <v>2023</v>
      </c>
      <c r="S647" t="str">
        <f t="shared" si="51"/>
        <v>June</v>
      </c>
      <c r="T647" s="1">
        <f t="shared" si="52"/>
        <v>0.2499975851243661</v>
      </c>
      <c r="U647" t="str">
        <f t="shared" si="53"/>
        <v>Profit</v>
      </c>
      <c r="V647" t="str">
        <f t="shared" si="54"/>
        <v>Large Order</v>
      </c>
    </row>
    <row r="648" spans="1:22" x14ac:dyDescent="0.35">
      <c r="A648" t="s">
        <v>945</v>
      </c>
      <c r="B648" s="2">
        <v>45120</v>
      </c>
      <c r="C648" s="2">
        <v>45124</v>
      </c>
      <c r="D648" t="s">
        <v>110</v>
      </c>
      <c r="E648" t="s">
        <v>111</v>
      </c>
      <c r="F648" t="s">
        <v>48</v>
      </c>
      <c r="G648" t="s">
        <v>49</v>
      </c>
      <c r="H648" t="s">
        <v>50</v>
      </c>
      <c r="I648" t="s">
        <v>50</v>
      </c>
      <c r="J648" t="s">
        <v>207</v>
      </c>
      <c r="K648" t="s">
        <v>25</v>
      </c>
      <c r="L648" t="s">
        <v>26</v>
      </c>
      <c r="M648" t="s">
        <v>208</v>
      </c>
      <c r="N648" s="3">
        <v>1709.11</v>
      </c>
      <c r="O648">
        <v>5</v>
      </c>
      <c r="P648" s="4">
        <v>0.05</v>
      </c>
      <c r="Q648" s="3">
        <v>358.91</v>
      </c>
      <c r="R648">
        <f t="shared" si="50"/>
        <v>2023</v>
      </c>
      <c r="S648" t="str">
        <f t="shared" si="51"/>
        <v>July</v>
      </c>
      <c r="T648" s="1">
        <f t="shared" si="52"/>
        <v>0.20999818619047342</v>
      </c>
      <c r="U648" t="str">
        <f t="shared" si="53"/>
        <v>Profit</v>
      </c>
      <c r="V648" t="str">
        <f t="shared" si="54"/>
        <v>Large Order</v>
      </c>
    </row>
    <row r="649" spans="1:22" x14ac:dyDescent="0.35">
      <c r="A649" t="s">
        <v>946</v>
      </c>
      <c r="B649" s="2">
        <v>45591</v>
      </c>
      <c r="C649" s="2">
        <v>45594</v>
      </c>
      <c r="D649" t="s">
        <v>246</v>
      </c>
      <c r="E649" t="s">
        <v>247</v>
      </c>
      <c r="F649" t="s">
        <v>31</v>
      </c>
      <c r="G649" t="s">
        <v>49</v>
      </c>
      <c r="H649" t="s">
        <v>50</v>
      </c>
      <c r="I649" t="s">
        <v>50</v>
      </c>
      <c r="J649" t="s">
        <v>334</v>
      </c>
      <c r="K649" t="s">
        <v>25</v>
      </c>
      <c r="L649" t="s">
        <v>171</v>
      </c>
      <c r="M649" t="s">
        <v>335</v>
      </c>
      <c r="N649" s="3">
        <v>560.48</v>
      </c>
      <c r="O649">
        <v>10</v>
      </c>
      <c r="P649" s="4">
        <v>0.1</v>
      </c>
      <c r="Q649" s="3">
        <v>95.28</v>
      </c>
      <c r="R649">
        <f t="shared" si="50"/>
        <v>2024</v>
      </c>
      <c r="S649" t="str">
        <f t="shared" si="51"/>
        <v>October</v>
      </c>
      <c r="T649" s="1">
        <f t="shared" si="52"/>
        <v>0.16999714530402513</v>
      </c>
      <c r="U649" t="str">
        <f t="shared" si="53"/>
        <v>Profit</v>
      </c>
      <c r="V649" t="str">
        <f t="shared" si="54"/>
        <v>Small Order</v>
      </c>
    </row>
    <row r="650" spans="1:22" x14ac:dyDescent="0.35">
      <c r="A650" t="s">
        <v>947</v>
      </c>
      <c r="B650" s="2">
        <v>45545</v>
      </c>
      <c r="C650" s="2">
        <v>45547</v>
      </c>
      <c r="D650" t="s">
        <v>102</v>
      </c>
      <c r="E650" t="s">
        <v>103</v>
      </c>
      <c r="F650" t="s">
        <v>20</v>
      </c>
      <c r="G650" t="s">
        <v>39</v>
      </c>
      <c r="H650" t="s">
        <v>40</v>
      </c>
      <c r="I650" t="s">
        <v>40</v>
      </c>
      <c r="J650" t="s">
        <v>232</v>
      </c>
      <c r="K650" t="s">
        <v>33</v>
      </c>
      <c r="L650" t="s">
        <v>34</v>
      </c>
      <c r="M650" t="s">
        <v>233</v>
      </c>
      <c r="N650" s="3">
        <v>522.29</v>
      </c>
      <c r="O650">
        <v>1</v>
      </c>
      <c r="P650" s="4">
        <v>0.3</v>
      </c>
      <c r="Q650" s="3">
        <v>5.22</v>
      </c>
      <c r="R650">
        <f t="shared" si="50"/>
        <v>2024</v>
      </c>
      <c r="S650" t="str">
        <f t="shared" si="51"/>
        <v>September</v>
      </c>
      <c r="T650" s="1">
        <f t="shared" si="52"/>
        <v>9.9944475291504718E-3</v>
      </c>
      <c r="U650" t="str">
        <f t="shared" si="53"/>
        <v>Profit</v>
      </c>
      <c r="V650" t="str">
        <f t="shared" si="54"/>
        <v>Small Order</v>
      </c>
    </row>
    <row r="651" spans="1:22" x14ac:dyDescent="0.35">
      <c r="A651" t="s">
        <v>948</v>
      </c>
      <c r="B651" s="2">
        <v>45504</v>
      </c>
      <c r="C651" s="2">
        <v>45510</v>
      </c>
      <c r="D651" t="s">
        <v>281</v>
      </c>
      <c r="E651" t="s">
        <v>282</v>
      </c>
      <c r="F651" t="s">
        <v>20</v>
      </c>
      <c r="G651" t="s">
        <v>49</v>
      </c>
      <c r="H651" t="s">
        <v>50</v>
      </c>
      <c r="I651" t="s">
        <v>50</v>
      </c>
      <c r="J651" t="s">
        <v>24</v>
      </c>
      <c r="K651" t="s">
        <v>25</v>
      </c>
      <c r="L651" t="s">
        <v>26</v>
      </c>
      <c r="M651" t="s">
        <v>27</v>
      </c>
      <c r="N651" s="3">
        <v>203.85</v>
      </c>
      <c r="O651">
        <v>6</v>
      </c>
      <c r="P651" s="4">
        <v>0.05</v>
      </c>
      <c r="Q651" s="3">
        <v>42.81</v>
      </c>
      <c r="R651">
        <f t="shared" si="50"/>
        <v>2024</v>
      </c>
      <c r="S651" t="str">
        <f t="shared" si="51"/>
        <v>July</v>
      </c>
      <c r="T651" s="1">
        <f t="shared" si="52"/>
        <v>0.21000735835172923</v>
      </c>
      <c r="U651" t="str">
        <f t="shared" si="53"/>
        <v>Profit</v>
      </c>
      <c r="V651" t="str">
        <f t="shared" si="54"/>
        <v>Small Order</v>
      </c>
    </row>
    <row r="652" spans="1:22" x14ac:dyDescent="0.35">
      <c r="A652" t="s">
        <v>949</v>
      </c>
      <c r="B652" s="2">
        <v>45168</v>
      </c>
      <c r="C652" s="2">
        <v>45170</v>
      </c>
      <c r="D652" t="s">
        <v>54</v>
      </c>
      <c r="E652" t="s">
        <v>55</v>
      </c>
      <c r="F652" t="s">
        <v>31</v>
      </c>
      <c r="G652" t="s">
        <v>21</v>
      </c>
      <c r="H652" t="s">
        <v>22</v>
      </c>
      <c r="I652" t="s">
        <v>23</v>
      </c>
      <c r="J652" t="s">
        <v>112</v>
      </c>
      <c r="K652" t="s">
        <v>25</v>
      </c>
      <c r="L652" t="s">
        <v>26</v>
      </c>
      <c r="M652" t="s">
        <v>113</v>
      </c>
      <c r="N652" s="3">
        <v>556.66999999999996</v>
      </c>
      <c r="O652">
        <v>10</v>
      </c>
      <c r="P652" s="4">
        <v>0.3</v>
      </c>
      <c r="Q652" s="3">
        <v>5.57</v>
      </c>
      <c r="R652">
        <f t="shared" si="50"/>
        <v>2023</v>
      </c>
      <c r="S652" t="str">
        <f t="shared" si="51"/>
        <v>August</v>
      </c>
      <c r="T652" s="1">
        <f t="shared" si="52"/>
        <v>1.0005928108214922E-2</v>
      </c>
      <c r="U652" t="str">
        <f t="shared" si="53"/>
        <v>Profit</v>
      </c>
      <c r="V652" t="str">
        <f t="shared" si="54"/>
        <v>Small Order</v>
      </c>
    </row>
    <row r="653" spans="1:22" x14ac:dyDescent="0.35">
      <c r="A653" t="s">
        <v>950</v>
      </c>
      <c r="B653" s="2">
        <v>45549</v>
      </c>
      <c r="C653" s="2">
        <v>45554</v>
      </c>
      <c r="D653" t="s">
        <v>398</v>
      </c>
      <c r="E653" t="s">
        <v>399</v>
      </c>
      <c r="F653" t="s">
        <v>31</v>
      </c>
      <c r="G653" t="s">
        <v>49</v>
      </c>
      <c r="H653" t="s">
        <v>50</v>
      </c>
      <c r="I653" t="s">
        <v>50</v>
      </c>
      <c r="J653" t="s">
        <v>157</v>
      </c>
      <c r="K653" t="s">
        <v>42</v>
      </c>
      <c r="L653" t="s">
        <v>73</v>
      </c>
      <c r="M653" t="s">
        <v>158</v>
      </c>
      <c r="N653" s="3">
        <v>636.96</v>
      </c>
      <c r="O653">
        <v>1</v>
      </c>
      <c r="P653" s="4">
        <v>0.05</v>
      </c>
      <c r="Q653" s="3">
        <v>133.76</v>
      </c>
      <c r="R653">
        <f t="shared" si="50"/>
        <v>2024</v>
      </c>
      <c r="S653" t="str">
        <f t="shared" si="51"/>
        <v>September</v>
      </c>
      <c r="T653" s="1">
        <f t="shared" si="52"/>
        <v>0.20999748806832452</v>
      </c>
      <c r="U653" t="str">
        <f t="shared" si="53"/>
        <v>Profit</v>
      </c>
      <c r="V653" t="str">
        <f t="shared" si="54"/>
        <v>Small Order</v>
      </c>
    </row>
    <row r="654" spans="1:22" x14ac:dyDescent="0.35">
      <c r="A654" t="s">
        <v>951</v>
      </c>
      <c r="B654" s="2">
        <v>45421</v>
      </c>
      <c r="C654" s="2">
        <v>45422</v>
      </c>
      <c r="D654" t="s">
        <v>405</v>
      </c>
      <c r="E654" t="s">
        <v>406</v>
      </c>
      <c r="F654" t="s">
        <v>20</v>
      </c>
      <c r="G654" t="s">
        <v>78</v>
      </c>
      <c r="H654" t="s">
        <v>79</v>
      </c>
      <c r="I654" t="s">
        <v>80</v>
      </c>
      <c r="J654" t="s">
        <v>84</v>
      </c>
      <c r="K654" t="s">
        <v>33</v>
      </c>
      <c r="L654" t="s">
        <v>34</v>
      </c>
      <c r="M654" t="s">
        <v>85</v>
      </c>
      <c r="N654" s="3">
        <v>27.21</v>
      </c>
      <c r="O654">
        <v>7</v>
      </c>
      <c r="P654" s="4">
        <v>0.05</v>
      </c>
      <c r="Q654" s="3">
        <v>5.71</v>
      </c>
      <c r="R654">
        <f t="shared" si="50"/>
        <v>2024</v>
      </c>
      <c r="S654" t="str">
        <f t="shared" si="51"/>
        <v>May</v>
      </c>
      <c r="T654" s="1">
        <f t="shared" si="52"/>
        <v>0.20984932010290333</v>
      </c>
      <c r="U654" t="str">
        <f t="shared" si="53"/>
        <v>Profit</v>
      </c>
      <c r="V654" t="str">
        <f t="shared" si="54"/>
        <v>Small Order</v>
      </c>
    </row>
    <row r="655" spans="1:22" x14ac:dyDescent="0.35">
      <c r="A655" t="s">
        <v>952</v>
      </c>
      <c r="B655" s="2">
        <v>45520</v>
      </c>
      <c r="C655" s="2">
        <v>45523</v>
      </c>
      <c r="D655" t="s">
        <v>358</v>
      </c>
      <c r="E655" t="s">
        <v>359</v>
      </c>
      <c r="F655" t="s">
        <v>31</v>
      </c>
      <c r="G655" t="s">
        <v>49</v>
      </c>
      <c r="H655" t="s">
        <v>50</v>
      </c>
      <c r="I655" t="s">
        <v>50</v>
      </c>
      <c r="J655" t="s">
        <v>126</v>
      </c>
      <c r="K655" t="s">
        <v>25</v>
      </c>
      <c r="L655" t="s">
        <v>26</v>
      </c>
      <c r="M655" t="s">
        <v>127</v>
      </c>
      <c r="N655" s="3">
        <v>1361.85</v>
      </c>
      <c r="O655">
        <v>7</v>
      </c>
      <c r="P655" s="4">
        <v>0.05</v>
      </c>
      <c r="Q655" s="3">
        <v>285.99</v>
      </c>
      <c r="R655">
        <f t="shared" si="50"/>
        <v>2024</v>
      </c>
      <c r="S655" t="str">
        <f t="shared" si="51"/>
        <v>August</v>
      </c>
      <c r="T655" s="1">
        <f t="shared" si="52"/>
        <v>0.21000110144289022</v>
      </c>
      <c r="U655" t="str">
        <f t="shared" si="53"/>
        <v>Profit</v>
      </c>
      <c r="V655" t="str">
        <f t="shared" si="54"/>
        <v>Large Order</v>
      </c>
    </row>
    <row r="656" spans="1:22" x14ac:dyDescent="0.35">
      <c r="A656" t="s">
        <v>953</v>
      </c>
      <c r="B656" s="2">
        <v>45061</v>
      </c>
      <c r="C656" s="2">
        <v>45068</v>
      </c>
      <c r="D656" t="s">
        <v>278</v>
      </c>
      <c r="E656" t="s">
        <v>279</v>
      </c>
      <c r="F656" t="s">
        <v>20</v>
      </c>
      <c r="G656" t="s">
        <v>21</v>
      </c>
      <c r="H656" t="s">
        <v>22</v>
      </c>
      <c r="I656" t="s">
        <v>23</v>
      </c>
      <c r="J656" t="s">
        <v>302</v>
      </c>
      <c r="K656" t="s">
        <v>33</v>
      </c>
      <c r="L656" t="s">
        <v>34</v>
      </c>
      <c r="M656" t="s">
        <v>303</v>
      </c>
      <c r="N656" s="3">
        <v>1064.03</v>
      </c>
      <c r="O656">
        <v>9</v>
      </c>
      <c r="P656" s="4">
        <v>0</v>
      </c>
      <c r="Q656" s="3">
        <v>266.01</v>
      </c>
      <c r="R656">
        <f t="shared" si="50"/>
        <v>2023</v>
      </c>
      <c r="S656" t="str">
        <f t="shared" si="51"/>
        <v>May</v>
      </c>
      <c r="T656" s="1">
        <f t="shared" si="52"/>
        <v>0.2500023495578132</v>
      </c>
      <c r="U656" t="str">
        <f t="shared" si="53"/>
        <v>Profit</v>
      </c>
      <c r="V656" t="str">
        <f t="shared" si="54"/>
        <v>Large Order</v>
      </c>
    </row>
    <row r="657" spans="1:22" x14ac:dyDescent="0.35">
      <c r="A657" t="s">
        <v>954</v>
      </c>
      <c r="B657" s="2">
        <v>45436</v>
      </c>
      <c r="C657" s="2">
        <v>45442</v>
      </c>
      <c r="D657" t="s">
        <v>344</v>
      </c>
      <c r="E657" t="s">
        <v>345</v>
      </c>
      <c r="F657" t="s">
        <v>31</v>
      </c>
      <c r="G657" t="s">
        <v>49</v>
      </c>
      <c r="H657" t="s">
        <v>50</v>
      </c>
      <c r="I657" t="s">
        <v>50</v>
      </c>
      <c r="J657" t="s">
        <v>51</v>
      </c>
      <c r="K657" t="s">
        <v>33</v>
      </c>
      <c r="L657" t="s">
        <v>34</v>
      </c>
      <c r="M657" t="s">
        <v>52</v>
      </c>
      <c r="N657" s="3">
        <v>1479.78</v>
      </c>
      <c r="O657">
        <v>1</v>
      </c>
      <c r="P657" s="4">
        <v>0.2</v>
      </c>
      <c r="Q657" s="3">
        <v>133.18</v>
      </c>
      <c r="R657">
        <f t="shared" si="50"/>
        <v>2024</v>
      </c>
      <c r="S657" t="str">
        <f t="shared" si="51"/>
        <v>May</v>
      </c>
      <c r="T657" s="1">
        <f t="shared" si="52"/>
        <v>8.9999864844774236E-2</v>
      </c>
      <c r="U657" t="str">
        <f t="shared" si="53"/>
        <v>Profit</v>
      </c>
      <c r="V657" t="str">
        <f t="shared" si="54"/>
        <v>Large Order</v>
      </c>
    </row>
    <row r="658" spans="1:22" x14ac:dyDescent="0.35">
      <c r="A658" t="s">
        <v>955</v>
      </c>
      <c r="B658" s="2">
        <v>45165</v>
      </c>
      <c r="C658" s="2">
        <v>45171</v>
      </c>
      <c r="D658" t="s">
        <v>18</v>
      </c>
      <c r="E658" t="s">
        <v>19</v>
      </c>
      <c r="F658" t="s">
        <v>20</v>
      </c>
      <c r="G658" t="s">
        <v>49</v>
      </c>
      <c r="H658" t="s">
        <v>50</v>
      </c>
      <c r="I658" t="s">
        <v>50</v>
      </c>
      <c r="J658" t="s">
        <v>84</v>
      </c>
      <c r="K658" t="s">
        <v>33</v>
      </c>
      <c r="L658" t="s">
        <v>34</v>
      </c>
      <c r="M658" t="s">
        <v>85</v>
      </c>
      <c r="N658" s="3">
        <v>948.45</v>
      </c>
      <c r="O658">
        <v>10</v>
      </c>
      <c r="P658" s="4">
        <v>0.2</v>
      </c>
      <c r="Q658" s="3">
        <v>85.36</v>
      </c>
      <c r="R658">
        <f t="shared" si="50"/>
        <v>2023</v>
      </c>
      <c r="S658" t="str">
        <f t="shared" si="51"/>
        <v>August</v>
      </c>
      <c r="T658" s="1">
        <f t="shared" si="52"/>
        <v>8.9999472824081397E-2</v>
      </c>
      <c r="U658" t="str">
        <f t="shared" si="53"/>
        <v>Profit</v>
      </c>
      <c r="V658" t="str">
        <f t="shared" si="54"/>
        <v>Small Order</v>
      </c>
    </row>
    <row r="659" spans="1:22" x14ac:dyDescent="0.35">
      <c r="A659" t="s">
        <v>956</v>
      </c>
      <c r="B659" s="2">
        <v>45161</v>
      </c>
      <c r="C659" s="2">
        <v>45167</v>
      </c>
      <c r="D659" t="s">
        <v>246</v>
      </c>
      <c r="E659" t="s">
        <v>247</v>
      </c>
      <c r="F659" t="s">
        <v>31</v>
      </c>
      <c r="G659" t="s">
        <v>39</v>
      </c>
      <c r="H659" t="s">
        <v>40</v>
      </c>
      <c r="I659" t="s">
        <v>40</v>
      </c>
      <c r="J659" t="s">
        <v>72</v>
      </c>
      <c r="K659" t="s">
        <v>42</v>
      </c>
      <c r="L659" t="s">
        <v>73</v>
      </c>
      <c r="M659" t="s">
        <v>74</v>
      </c>
      <c r="N659" s="3">
        <v>859.2</v>
      </c>
      <c r="O659">
        <v>3</v>
      </c>
      <c r="P659" s="4">
        <v>0.05</v>
      </c>
      <c r="Q659" s="3">
        <v>180.43</v>
      </c>
      <c r="R659">
        <f t="shared" si="50"/>
        <v>2023</v>
      </c>
      <c r="S659" t="str">
        <f t="shared" si="51"/>
        <v>August</v>
      </c>
      <c r="T659" s="1">
        <f t="shared" si="52"/>
        <v>0.20999767225325885</v>
      </c>
      <c r="U659" t="str">
        <f t="shared" si="53"/>
        <v>Profit</v>
      </c>
      <c r="V659" t="str">
        <f t="shared" si="54"/>
        <v>Small Order</v>
      </c>
    </row>
    <row r="660" spans="1:22" x14ac:dyDescent="0.35">
      <c r="A660" t="s">
        <v>957</v>
      </c>
      <c r="B660" s="2">
        <v>45408</v>
      </c>
      <c r="C660" s="2">
        <v>45415</v>
      </c>
      <c r="D660" t="s">
        <v>160</v>
      </c>
      <c r="E660" t="s">
        <v>161</v>
      </c>
      <c r="F660" t="s">
        <v>20</v>
      </c>
      <c r="G660" t="s">
        <v>21</v>
      </c>
      <c r="H660" t="s">
        <v>22</v>
      </c>
      <c r="I660" t="s">
        <v>23</v>
      </c>
      <c r="J660" t="s">
        <v>189</v>
      </c>
      <c r="K660" t="s">
        <v>42</v>
      </c>
      <c r="L660" t="s">
        <v>43</v>
      </c>
      <c r="M660" t="s">
        <v>190</v>
      </c>
      <c r="N660" s="3">
        <v>1110.93</v>
      </c>
      <c r="O660">
        <v>6</v>
      </c>
      <c r="P660" s="4">
        <v>0.3</v>
      </c>
      <c r="Q660" s="3">
        <v>11.11</v>
      </c>
      <c r="R660">
        <f t="shared" si="50"/>
        <v>2024</v>
      </c>
      <c r="S660" t="str">
        <f t="shared" si="51"/>
        <v>April</v>
      </c>
      <c r="T660" s="1">
        <f t="shared" si="52"/>
        <v>1.0000630102706741E-2</v>
      </c>
      <c r="U660" t="str">
        <f t="shared" si="53"/>
        <v>Profit</v>
      </c>
      <c r="V660" t="str">
        <f t="shared" si="54"/>
        <v>Large Order</v>
      </c>
    </row>
    <row r="661" spans="1:22" x14ac:dyDescent="0.35">
      <c r="A661" t="s">
        <v>958</v>
      </c>
      <c r="B661" s="2">
        <v>45443</v>
      </c>
      <c r="C661" s="2">
        <v>45444</v>
      </c>
      <c r="D661" t="s">
        <v>37</v>
      </c>
      <c r="E661" t="s">
        <v>38</v>
      </c>
      <c r="F661" t="s">
        <v>20</v>
      </c>
      <c r="G661" t="s">
        <v>21</v>
      </c>
      <c r="H661" t="s">
        <v>22</v>
      </c>
      <c r="I661" t="s">
        <v>23</v>
      </c>
      <c r="J661" t="s">
        <v>120</v>
      </c>
      <c r="K661" t="s">
        <v>42</v>
      </c>
      <c r="L661" t="s">
        <v>43</v>
      </c>
      <c r="M661" t="s">
        <v>121</v>
      </c>
      <c r="N661" s="3">
        <v>1879.95</v>
      </c>
      <c r="O661">
        <v>1</v>
      </c>
      <c r="P661" s="4">
        <v>0.2</v>
      </c>
      <c r="Q661" s="3">
        <v>169.2</v>
      </c>
      <c r="R661">
        <f t="shared" si="50"/>
        <v>2024</v>
      </c>
      <c r="S661" t="str">
        <f t="shared" si="51"/>
        <v>May</v>
      </c>
      <c r="T661" s="1">
        <f t="shared" si="52"/>
        <v>9.0002393680682982E-2</v>
      </c>
      <c r="U661" t="str">
        <f t="shared" si="53"/>
        <v>Profit</v>
      </c>
      <c r="V661" t="str">
        <f t="shared" si="54"/>
        <v>Large Order</v>
      </c>
    </row>
    <row r="662" spans="1:22" x14ac:dyDescent="0.35">
      <c r="A662" t="s">
        <v>959</v>
      </c>
      <c r="B662" s="2">
        <v>45019</v>
      </c>
      <c r="C662" s="2">
        <v>45025</v>
      </c>
      <c r="D662" t="s">
        <v>29</v>
      </c>
      <c r="E662" t="s">
        <v>30</v>
      </c>
      <c r="F662" t="s">
        <v>31</v>
      </c>
      <c r="G662" t="s">
        <v>49</v>
      </c>
      <c r="H662" t="s">
        <v>50</v>
      </c>
      <c r="I662" t="s">
        <v>50</v>
      </c>
      <c r="J662" t="s">
        <v>120</v>
      </c>
      <c r="K662" t="s">
        <v>42</v>
      </c>
      <c r="L662" t="s">
        <v>43</v>
      </c>
      <c r="M662" t="s">
        <v>121</v>
      </c>
      <c r="N662" s="3">
        <v>1460.1</v>
      </c>
      <c r="O662">
        <v>2</v>
      </c>
      <c r="P662" s="4">
        <v>0.1</v>
      </c>
      <c r="Q662" s="3">
        <v>248.22</v>
      </c>
      <c r="R662">
        <f t="shared" si="50"/>
        <v>2023</v>
      </c>
      <c r="S662" t="str">
        <f t="shared" si="51"/>
        <v>April</v>
      </c>
      <c r="T662" s="1">
        <f t="shared" si="52"/>
        <v>0.17000205465379084</v>
      </c>
      <c r="U662" t="str">
        <f t="shared" si="53"/>
        <v>Profit</v>
      </c>
      <c r="V662" t="str">
        <f t="shared" si="54"/>
        <v>Large Order</v>
      </c>
    </row>
    <row r="663" spans="1:22" x14ac:dyDescent="0.35">
      <c r="A663" t="s">
        <v>960</v>
      </c>
      <c r="B663" s="2">
        <v>45396</v>
      </c>
      <c r="C663" s="2">
        <v>45397</v>
      </c>
      <c r="D663" t="s">
        <v>340</v>
      </c>
      <c r="E663" t="s">
        <v>341</v>
      </c>
      <c r="F663" t="s">
        <v>20</v>
      </c>
      <c r="G663" t="s">
        <v>21</v>
      </c>
      <c r="H663" t="s">
        <v>22</v>
      </c>
      <c r="I663" t="s">
        <v>23</v>
      </c>
      <c r="J663" t="s">
        <v>104</v>
      </c>
      <c r="K663" t="s">
        <v>42</v>
      </c>
      <c r="L663" t="s">
        <v>73</v>
      </c>
      <c r="M663" t="s">
        <v>105</v>
      </c>
      <c r="N663" s="3">
        <v>727.63</v>
      </c>
      <c r="O663">
        <v>7</v>
      </c>
      <c r="P663" s="4">
        <v>0.3</v>
      </c>
      <c r="Q663" s="3">
        <v>7.28</v>
      </c>
      <c r="R663">
        <f t="shared" si="50"/>
        <v>2024</v>
      </c>
      <c r="S663" t="str">
        <f t="shared" si="51"/>
        <v>April</v>
      </c>
      <c r="T663" s="1">
        <f t="shared" si="52"/>
        <v>1.0005085001992771E-2</v>
      </c>
      <c r="U663" t="str">
        <f t="shared" si="53"/>
        <v>Profit</v>
      </c>
      <c r="V663" t="str">
        <f t="shared" si="54"/>
        <v>Small Order</v>
      </c>
    </row>
    <row r="664" spans="1:22" x14ac:dyDescent="0.35">
      <c r="A664" t="s">
        <v>961</v>
      </c>
      <c r="B664" s="2">
        <v>45148</v>
      </c>
      <c r="C664" s="2">
        <v>45149</v>
      </c>
      <c r="D664" t="s">
        <v>229</v>
      </c>
      <c r="E664" t="s">
        <v>230</v>
      </c>
      <c r="F664" t="s">
        <v>48</v>
      </c>
      <c r="G664" t="s">
        <v>39</v>
      </c>
      <c r="H664" t="s">
        <v>40</v>
      </c>
      <c r="I664" t="s">
        <v>40</v>
      </c>
      <c r="J664" t="s">
        <v>391</v>
      </c>
      <c r="K664" t="s">
        <v>33</v>
      </c>
      <c r="L664" t="s">
        <v>88</v>
      </c>
      <c r="M664" t="s">
        <v>392</v>
      </c>
      <c r="N664" s="3">
        <v>1637.39</v>
      </c>
      <c r="O664">
        <v>7</v>
      </c>
      <c r="P664" s="4">
        <v>0</v>
      </c>
      <c r="Q664" s="3">
        <v>409.35</v>
      </c>
      <c r="R664">
        <f t="shared" si="50"/>
        <v>2023</v>
      </c>
      <c r="S664" t="str">
        <f t="shared" si="51"/>
        <v>August</v>
      </c>
      <c r="T664" s="1">
        <f t="shared" si="52"/>
        <v>0.25000152682012228</v>
      </c>
      <c r="U664" t="str">
        <f t="shared" si="53"/>
        <v>Profit</v>
      </c>
      <c r="V664" t="str">
        <f t="shared" si="54"/>
        <v>Large Order</v>
      </c>
    </row>
    <row r="665" spans="1:22" x14ac:dyDescent="0.35">
      <c r="A665" t="s">
        <v>962</v>
      </c>
      <c r="B665" s="2">
        <v>45267</v>
      </c>
      <c r="C665" s="2">
        <v>45272</v>
      </c>
      <c r="D665" t="s">
        <v>296</v>
      </c>
      <c r="E665" t="s">
        <v>297</v>
      </c>
      <c r="F665" t="s">
        <v>48</v>
      </c>
      <c r="G665" t="s">
        <v>78</v>
      </c>
      <c r="H665" t="s">
        <v>79</v>
      </c>
      <c r="I665" t="s">
        <v>80</v>
      </c>
      <c r="J665" t="s">
        <v>72</v>
      </c>
      <c r="K665" t="s">
        <v>42</v>
      </c>
      <c r="L665" t="s">
        <v>73</v>
      </c>
      <c r="M665" t="s">
        <v>74</v>
      </c>
      <c r="N665" s="3">
        <v>896.15</v>
      </c>
      <c r="O665">
        <v>2</v>
      </c>
      <c r="P665" s="4">
        <v>0.3</v>
      </c>
      <c r="Q665" s="3">
        <v>8.9600000000000009</v>
      </c>
      <c r="R665">
        <f t="shared" si="50"/>
        <v>2023</v>
      </c>
      <c r="S665" t="str">
        <f t="shared" si="51"/>
        <v>December</v>
      </c>
      <c r="T665" s="1">
        <f t="shared" si="52"/>
        <v>9.9983261730737048E-3</v>
      </c>
      <c r="U665" t="str">
        <f t="shared" si="53"/>
        <v>Profit</v>
      </c>
      <c r="V665" t="str">
        <f t="shared" si="54"/>
        <v>Small Order</v>
      </c>
    </row>
    <row r="666" spans="1:22" x14ac:dyDescent="0.35">
      <c r="A666" t="s">
        <v>963</v>
      </c>
      <c r="B666" s="2">
        <v>45570</v>
      </c>
      <c r="C666" s="2">
        <v>45575</v>
      </c>
      <c r="D666" t="s">
        <v>859</v>
      </c>
      <c r="E666" t="s">
        <v>860</v>
      </c>
      <c r="F666" t="s">
        <v>31</v>
      </c>
      <c r="G666" t="s">
        <v>78</v>
      </c>
      <c r="H666" t="s">
        <v>79</v>
      </c>
      <c r="I666" t="s">
        <v>80</v>
      </c>
      <c r="J666" t="s">
        <v>84</v>
      </c>
      <c r="K666" t="s">
        <v>33</v>
      </c>
      <c r="L666" t="s">
        <v>34</v>
      </c>
      <c r="M666" t="s">
        <v>85</v>
      </c>
      <c r="N666" s="3">
        <v>1924.69</v>
      </c>
      <c r="O666">
        <v>10</v>
      </c>
      <c r="P666" s="4">
        <v>0.3</v>
      </c>
      <c r="Q666" s="3">
        <v>19.25</v>
      </c>
      <c r="R666">
        <f t="shared" si="50"/>
        <v>2024</v>
      </c>
      <c r="S666" t="str">
        <f t="shared" si="51"/>
        <v>October</v>
      </c>
      <c r="T666" s="1">
        <f t="shared" si="52"/>
        <v>1.0001610648987629E-2</v>
      </c>
      <c r="U666" t="str">
        <f t="shared" si="53"/>
        <v>Profit</v>
      </c>
      <c r="V666" t="str">
        <f t="shared" si="54"/>
        <v>Large Order</v>
      </c>
    </row>
    <row r="667" spans="1:22" x14ac:dyDescent="0.35">
      <c r="A667" t="s">
        <v>964</v>
      </c>
      <c r="B667" s="2">
        <v>45548</v>
      </c>
      <c r="C667" s="2">
        <v>45552</v>
      </c>
      <c r="D667" t="s">
        <v>91</v>
      </c>
      <c r="E667" t="s">
        <v>92</v>
      </c>
      <c r="F667" t="s">
        <v>31</v>
      </c>
      <c r="G667" t="s">
        <v>49</v>
      </c>
      <c r="H667" t="s">
        <v>50</v>
      </c>
      <c r="I667" t="s">
        <v>50</v>
      </c>
      <c r="J667" t="s">
        <v>189</v>
      </c>
      <c r="K667" t="s">
        <v>42</v>
      </c>
      <c r="L667" t="s">
        <v>43</v>
      </c>
      <c r="M667" t="s">
        <v>190</v>
      </c>
      <c r="N667" s="3">
        <v>877.47</v>
      </c>
      <c r="O667">
        <v>4</v>
      </c>
      <c r="P667" s="4">
        <v>0</v>
      </c>
      <c r="Q667" s="3">
        <v>219.37</v>
      </c>
      <c r="R667">
        <f t="shared" si="50"/>
        <v>2024</v>
      </c>
      <c r="S667" t="str">
        <f t="shared" si="51"/>
        <v>September</v>
      </c>
      <c r="T667" s="1">
        <f t="shared" si="52"/>
        <v>0.25000284910025411</v>
      </c>
      <c r="U667" t="str">
        <f t="shared" si="53"/>
        <v>Profit</v>
      </c>
      <c r="V667" t="str">
        <f t="shared" si="54"/>
        <v>Small Order</v>
      </c>
    </row>
    <row r="668" spans="1:22" x14ac:dyDescent="0.35">
      <c r="A668" t="s">
        <v>965</v>
      </c>
      <c r="B668" s="2">
        <v>45370</v>
      </c>
      <c r="C668" s="2">
        <v>45375</v>
      </c>
      <c r="D668" t="s">
        <v>373</v>
      </c>
      <c r="E668" t="s">
        <v>374</v>
      </c>
      <c r="F668" t="s">
        <v>48</v>
      </c>
      <c r="G668" t="s">
        <v>78</v>
      </c>
      <c r="H668" t="s">
        <v>79</v>
      </c>
      <c r="I668" t="s">
        <v>80</v>
      </c>
      <c r="J668" t="s">
        <v>157</v>
      </c>
      <c r="K668" t="s">
        <v>42</v>
      </c>
      <c r="L668" t="s">
        <v>73</v>
      </c>
      <c r="M668" t="s">
        <v>158</v>
      </c>
      <c r="N668" s="3">
        <v>1476.42</v>
      </c>
      <c r="O668">
        <v>9</v>
      </c>
      <c r="P668" s="4">
        <v>0.05</v>
      </c>
      <c r="Q668" s="3">
        <v>310.05</v>
      </c>
      <c r="R668">
        <f t="shared" si="50"/>
        <v>2024</v>
      </c>
      <c r="S668" t="str">
        <f t="shared" si="51"/>
        <v>March</v>
      </c>
      <c r="T668" s="1">
        <f t="shared" si="52"/>
        <v>0.21000121916527817</v>
      </c>
      <c r="U668" t="str">
        <f t="shared" si="53"/>
        <v>Profit</v>
      </c>
      <c r="V668" t="str">
        <f t="shared" si="54"/>
        <v>Large Order</v>
      </c>
    </row>
    <row r="669" spans="1:22" x14ac:dyDescent="0.35">
      <c r="A669" t="s">
        <v>966</v>
      </c>
      <c r="B669" s="2">
        <v>45104</v>
      </c>
      <c r="C669" s="2">
        <v>45106</v>
      </c>
      <c r="D669" t="s">
        <v>165</v>
      </c>
      <c r="E669" t="s">
        <v>166</v>
      </c>
      <c r="F669" t="s">
        <v>31</v>
      </c>
      <c r="G669" t="s">
        <v>21</v>
      </c>
      <c r="H669" t="s">
        <v>22</v>
      </c>
      <c r="I669" t="s">
        <v>23</v>
      </c>
      <c r="J669" t="s">
        <v>41</v>
      </c>
      <c r="K669" t="s">
        <v>42</v>
      </c>
      <c r="L669" t="s">
        <v>43</v>
      </c>
      <c r="M669" t="s">
        <v>44</v>
      </c>
      <c r="N669" s="3">
        <v>1266.22</v>
      </c>
      <c r="O669">
        <v>9</v>
      </c>
      <c r="P669" s="4">
        <v>0</v>
      </c>
      <c r="Q669" s="3">
        <v>316.56</v>
      </c>
      <c r="R669">
        <f t="shared" si="50"/>
        <v>2023</v>
      </c>
      <c r="S669" t="str">
        <f t="shared" si="51"/>
        <v>June</v>
      </c>
      <c r="T669" s="1">
        <f t="shared" si="52"/>
        <v>0.25000394876087884</v>
      </c>
      <c r="U669" t="str">
        <f t="shared" si="53"/>
        <v>Profit</v>
      </c>
      <c r="V669" t="str">
        <f t="shared" si="54"/>
        <v>Large Order</v>
      </c>
    </row>
    <row r="670" spans="1:22" x14ac:dyDescent="0.35">
      <c r="A670" t="s">
        <v>967</v>
      </c>
      <c r="B670" s="2">
        <v>45212</v>
      </c>
      <c r="C670" s="2">
        <v>45215</v>
      </c>
      <c r="D670" t="s">
        <v>398</v>
      </c>
      <c r="E670" t="s">
        <v>399</v>
      </c>
      <c r="F670" t="s">
        <v>31</v>
      </c>
      <c r="G670" t="s">
        <v>78</v>
      </c>
      <c r="H670" t="s">
        <v>79</v>
      </c>
      <c r="I670" t="s">
        <v>80</v>
      </c>
      <c r="J670" t="s">
        <v>112</v>
      </c>
      <c r="K670" t="s">
        <v>25</v>
      </c>
      <c r="L670" t="s">
        <v>26</v>
      </c>
      <c r="M670" t="s">
        <v>113</v>
      </c>
      <c r="N670" s="3">
        <v>970.59</v>
      </c>
      <c r="O670">
        <v>1</v>
      </c>
      <c r="P670" s="4">
        <v>0.05</v>
      </c>
      <c r="Q670" s="3">
        <v>203.82</v>
      </c>
      <c r="R670">
        <f t="shared" si="50"/>
        <v>2023</v>
      </c>
      <c r="S670" t="str">
        <f t="shared" si="51"/>
        <v>October</v>
      </c>
      <c r="T670" s="1">
        <f t="shared" si="52"/>
        <v>0.20999598182548757</v>
      </c>
      <c r="U670" t="str">
        <f t="shared" si="53"/>
        <v>Profit</v>
      </c>
      <c r="V670" t="str">
        <f t="shared" si="54"/>
        <v>Small Order</v>
      </c>
    </row>
    <row r="671" spans="1:22" x14ac:dyDescent="0.35">
      <c r="A671" t="s">
        <v>968</v>
      </c>
      <c r="B671" s="2">
        <v>45457</v>
      </c>
      <c r="C671" s="2">
        <v>45461</v>
      </c>
      <c r="D671" t="s">
        <v>511</v>
      </c>
      <c r="E671" t="s">
        <v>512</v>
      </c>
      <c r="F671" t="s">
        <v>31</v>
      </c>
      <c r="G671" t="s">
        <v>39</v>
      </c>
      <c r="H671" t="s">
        <v>40</v>
      </c>
      <c r="I671" t="s">
        <v>40</v>
      </c>
      <c r="J671" t="s">
        <v>251</v>
      </c>
      <c r="K671" t="s">
        <v>25</v>
      </c>
      <c r="L671" t="s">
        <v>171</v>
      </c>
      <c r="M671" t="s">
        <v>252</v>
      </c>
      <c r="N671" s="3">
        <v>72.64</v>
      </c>
      <c r="O671">
        <v>8</v>
      </c>
      <c r="P671" s="4">
        <v>0.3</v>
      </c>
      <c r="Q671" s="3">
        <v>0.73</v>
      </c>
      <c r="R671">
        <f t="shared" si="50"/>
        <v>2024</v>
      </c>
      <c r="S671" t="str">
        <f t="shared" si="51"/>
        <v>June</v>
      </c>
      <c r="T671" s="1">
        <f t="shared" si="52"/>
        <v>1.0049559471365639E-2</v>
      </c>
      <c r="U671" t="str">
        <f t="shared" si="53"/>
        <v>Profit</v>
      </c>
      <c r="V671" t="str">
        <f t="shared" si="54"/>
        <v>Small Order</v>
      </c>
    </row>
    <row r="672" spans="1:22" x14ac:dyDescent="0.35">
      <c r="A672" t="s">
        <v>969</v>
      </c>
      <c r="B672" s="2">
        <v>45133</v>
      </c>
      <c r="C672" s="2">
        <v>45140</v>
      </c>
      <c r="D672" t="s">
        <v>293</v>
      </c>
      <c r="E672" t="s">
        <v>294</v>
      </c>
      <c r="F672" t="s">
        <v>20</v>
      </c>
      <c r="G672" t="s">
        <v>49</v>
      </c>
      <c r="H672" t="s">
        <v>50</v>
      </c>
      <c r="I672" t="s">
        <v>50</v>
      </c>
      <c r="J672" t="s">
        <v>87</v>
      </c>
      <c r="K672" t="s">
        <v>33</v>
      </c>
      <c r="L672" t="s">
        <v>88</v>
      </c>
      <c r="M672" t="s">
        <v>89</v>
      </c>
      <c r="N672" s="3">
        <v>1739.53</v>
      </c>
      <c r="O672">
        <v>10</v>
      </c>
      <c r="P672" s="4">
        <v>0.1</v>
      </c>
      <c r="Q672" s="3">
        <v>295.72000000000003</v>
      </c>
      <c r="R672">
        <f t="shared" si="50"/>
        <v>2023</v>
      </c>
      <c r="S672" t="str">
        <f t="shared" si="51"/>
        <v>July</v>
      </c>
      <c r="T672" s="1">
        <f t="shared" si="52"/>
        <v>0.1699999425132076</v>
      </c>
      <c r="U672" t="str">
        <f t="shared" si="53"/>
        <v>Profit</v>
      </c>
      <c r="V672" t="str">
        <f t="shared" si="54"/>
        <v>Large Order</v>
      </c>
    </row>
    <row r="673" spans="1:22" x14ac:dyDescent="0.35">
      <c r="A673" t="s">
        <v>970</v>
      </c>
      <c r="B673" s="2">
        <v>45049</v>
      </c>
      <c r="C673" s="2">
        <v>45056</v>
      </c>
      <c r="D673" t="s">
        <v>721</v>
      </c>
      <c r="E673" t="s">
        <v>722</v>
      </c>
      <c r="F673" t="s">
        <v>20</v>
      </c>
      <c r="G673" t="s">
        <v>21</v>
      </c>
      <c r="H673" t="s">
        <v>22</v>
      </c>
      <c r="I673" t="s">
        <v>23</v>
      </c>
      <c r="J673" t="s">
        <v>334</v>
      </c>
      <c r="K673" t="s">
        <v>25</v>
      </c>
      <c r="L673" t="s">
        <v>171</v>
      </c>
      <c r="M673" t="s">
        <v>335</v>
      </c>
      <c r="N673" s="3">
        <v>344.14</v>
      </c>
      <c r="O673">
        <v>8</v>
      </c>
      <c r="P673" s="4">
        <v>0.3</v>
      </c>
      <c r="Q673" s="3">
        <v>3.44</v>
      </c>
      <c r="R673">
        <f t="shared" si="50"/>
        <v>2023</v>
      </c>
      <c r="S673" t="str">
        <f t="shared" si="51"/>
        <v>May</v>
      </c>
      <c r="T673" s="1">
        <f t="shared" si="52"/>
        <v>9.9959318881850407E-3</v>
      </c>
      <c r="U673" t="str">
        <f t="shared" si="53"/>
        <v>Profit</v>
      </c>
      <c r="V673" t="str">
        <f t="shared" si="54"/>
        <v>Small Order</v>
      </c>
    </row>
    <row r="674" spans="1:22" x14ac:dyDescent="0.35">
      <c r="A674" t="s">
        <v>971</v>
      </c>
      <c r="B674" s="2">
        <v>45111</v>
      </c>
      <c r="C674" s="2">
        <v>45112</v>
      </c>
      <c r="D674" t="s">
        <v>272</v>
      </c>
      <c r="E674" t="s">
        <v>273</v>
      </c>
      <c r="F674" t="s">
        <v>31</v>
      </c>
      <c r="G674" t="s">
        <v>78</v>
      </c>
      <c r="H674" t="s">
        <v>79</v>
      </c>
      <c r="I674" t="s">
        <v>80</v>
      </c>
      <c r="J674" t="s">
        <v>302</v>
      </c>
      <c r="K674" t="s">
        <v>33</v>
      </c>
      <c r="L674" t="s">
        <v>34</v>
      </c>
      <c r="M674" t="s">
        <v>303</v>
      </c>
      <c r="N674" s="3">
        <v>1627.54</v>
      </c>
      <c r="O674">
        <v>7</v>
      </c>
      <c r="P674" s="4">
        <v>0.05</v>
      </c>
      <c r="Q674" s="3">
        <v>341.78</v>
      </c>
      <c r="R674">
        <f t="shared" si="50"/>
        <v>2023</v>
      </c>
      <c r="S674" t="str">
        <f t="shared" si="51"/>
        <v>July</v>
      </c>
      <c r="T674" s="1">
        <f t="shared" si="52"/>
        <v>0.20999791095764159</v>
      </c>
      <c r="U674" t="str">
        <f t="shared" si="53"/>
        <v>Profit</v>
      </c>
      <c r="V674" t="str">
        <f t="shared" si="54"/>
        <v>Large Order</v>
      </c>
    </row>
    <row r="675" spans="1:22" x14ac:dyDescent="0.35">
      <c r="A675" t="s">
        <v>972</v>
      </c>
      <c r="B675" s="2">
        <v>45280</v>
      </c>
      <c r="C675" s="2">
        <v>45284</v>
      </c>
      <c r="D675" t="s">
        <v>358</v>
      </c>
      <c r="E675" t="s">
        <v>359</v>
      </c>
      <c r="F675" t="s">
        <v>31</v>
      </c>
      <c r="G675" t="s">
        <v>21</v>
      </c>
      <c r="H675" t="s">
        <v>22</v>
      </c>
      <c r="I675" t="s">
        <v>23</v>
      </c>
      <c r="J675" t="s">
        <v>251</v>
      </c>
      <c r="K675" t="s">
        <v>25</v>
      </c>
      <c r="L675" t="s">
        <v>171</v>
      </c>
      <c r="M675" t="s">
        <v>252</v>
      </c>
      <c r="N675" s="3">
        <v>370.28</v>
      </c>
      <c r="O675">
        <v>1</v>
      </c>
      <c r="P675" s="4">
        <v>0.05</v>
      </c>
      <c r="Q675" s="3">
        <v>77.760000000000005</v>
      </c>
      <c r="R675">
        <f t="shared" si="50"/>
        <v>2023</v>
      </c>
      <c r="S675" t="str">
        <f t="shared" si="51"/>
        <v>December</v>
      </c>
      <c r="T675" s="1">
        <f t="shared" si="52"/>
        <v>0.21000324079075297</v>
      </c>
      <c r="U675" t="str">
        <f t="shared" si="53"/>
        <v>Profit</v>
      </c>
      <c r="V675" t="str">
        <f t="shared" si="54"/>
        <v>Small Order</v>
      </c>
    </row>
    <row r="676" spans="1:22" x14ac:dyDescent="0.35">
      <c r="A676" t="s">
        <v>973</v>
      </c>
      <c r="B676" s="2">
        <v>45576</v>
      </c>
      <c r="C676" s="2">
        <v>45581</v>
      </c>
      <c r="D676" t="s">
        <v>552</v>
      </c>
      <c r="E676" t="s">
        <v>553</v>
      </c>
      <c r="F676" t="s">
        <v>48</v>
      </c>
      <c r="G676" t="s">
        <v>78</v>
      </c>
      <c r="H676" t="s">
        <v>79</v>
      </c>
      <c r="I676" t="s">
        <v>80</v>
      </c>
      <c r="J676" t="s">
        <v>189</v>
      </c>
      <c r="K676" t="s">
        <v>42</v>
      </c>
      <c r="L676" t="s">
        <v>43</v>
      </c>
      <c r="M676" t="s">
        <v>190</v>
      </c>
      <c r="N676" s="3">
        <v>431.62</v>
      </c>
      <c r="O676">
        <v>3</v>
      </c>
      <c r="P676" s="4">
        <v>0.05</v>
      </c>
      <c r="Q676" s="3">
        <v>90.64</v>
      </c>
      <c r="R676">
        <f t="shared" si="50"/>
        <v>2024</v>
      </c>
      <c r="S676" t="str">
        <f t="shared" si="51"/>
        <v>October</v>
      </c>
      <c r="T676" s="1">
        <f t="shared" si="52"/>
        <v>0.20999953662944257</v>
      </c>
      <c r="U676" t="str">
        <f t="shared" si="53"/>
        <v>Profit</v>
      </c>
      <c r="V676" t="str">
        <f t="shared" si="54"/>
        <v>Small Order</v>
      </c>
    </row>
    <row r="677" spans="1:22" x14ac:dyDescent="0.35">
      <c r="A677" t="s">
        <v>974</v>
      </c>
      <c r="B677" s="2">
        <v>45632</v>
      </c>
      <c r="C677" s="2">
        <v>45633</v>
      </c>
      <c r="D677" t="s">
        <v>340</v>
      </c>
      <c r="E677" t="s">
        <v>341</v>
      </c>
      <c r="F677" t="s">
        <v>20</v>
      </c>
      <c r="G677" t="s">
        <v>78</v>
      </c>
      <c r="H677" t="s">
        <v>79</v>
      </c>
      <c r="I677" t="s">
        <v>80</v>
      </c>
      <c r="J677" t="s">
        <v>126</v>
      </c>
      <c r="K677" t="s">
        <v>25</v>
      </c>
      <c r="L677" t="s">
        <v>26</v>
      </c>
      <c r="M677" t="s">
        <v>127</v>
      </c>
      <c r="N677" s="3">
        <v>241.5</v>
      </c>
      <c r="O677">
        <v>1</v>
      </c>
      <c r="P677" s="4">
        <v>0.3</v>
      </c>
      <c r="Q677" s="3">
        <v>2.42</v>
      </c>
      <c r="R677">
        <f t="shared" si="50"/>
        <v>2024</v>
      </c>
      <c r="S677" t="str">
        <f t="shared" si="51"/>
        <v>December</v>
      </c>
      <c r="T677" s="1">
        <f t="shared" si="52"/>
        <v>1.0020703933747412E-2</v>
      </c>
      <c r="U677" t="str">
        <f t="shared" si="53"/>
        <v>Profit</v>
      </c>
      <c r="V677" t="str">
        <f t="shared" si="54"/>
        <v>Small Order</v>
      </c>
    </row>
    <row r="678" spans="1:22" x14ac:dyDescent="0.35">
      <c r="A678" t="s">
        <v>975</v>
      </c>
      <c r="B678" s="2">
        <v>45125</v>
      </c>
      <c r="C678" s="2">
        <v>45127</v>
      </c>
      <c r="D678" t="s">
        <v>107</v>
      </c>
      <c r="E678" t="s">
        <v>108</v>
      </c>
      <c r="F678" t="s">
        <v>48</v>
      </c>
      <c r="G678" t="s">
        <v>21</v>
      </c>
      <c r="H678" t="s">
        <v>22</v>
      </c>
      <c r="I678" t="s">
        <v>23</v>
      </c>
      <c r="J678" t="s">
        <v>51</v>
      </c>
      <c r="K678" t="s">
        <v>33</v>
      </c>
      <c r="L678" t="s">
        <v>34</v>
      </c>
      <c r="M678" t="s">
        <v>52</v>
      </c>
      <c r="N678" s="3">
        <v>828.2</v>
      </c>
      <c r="O678">
        <v>5</v>
      </c>
      <c r="P678" s="4">
        <v>0.3</v>
      </c>
      <c r="Q678" s="3">
        <v>8.2799999999999994</v>
      </c>
      <c r="R678">
        <f t="shared" si="50"/>
        <v>2023</v>
      </c>
      <c r="S678" t="str">
        <f t="shared" si="51"/>
        <v>July</v>
      </c>
      <c r="T678" s="1">
        <f t="shared" si="52"/>
        <v>9.9975851243660936E-3</v>
      </c>
      <c r="U678" t="str">
        <f t="shared" si="53"/>
        <v>Profit</v>
      </c>
      <c r="V678" t="str">
        <f t="shared" si="54"/>
        <v>Small Order</v>
      </c>
    </row>
    <row r="679" spans="1:22" x14ac:dyDescent="0.35">
      <c r="A679" t="s">
        <v>976</v>
      </c>
      <c r="B679" s="2">
        <v>45518</v>
      </c>
      <c r="C679" s="2">
        <v>45519</v>
      </c>
      <c r="D679" t="s">
        <v>522</v>
      </c>
      <c r="E679" t="s">
        <v>523</v>
      </c>
      <c r="F679" t="s">
        <v>31</v>
      </c>
      <c r="G679" t="s">
        <v>39</v>
      </c>
      <c r="H679" t="s">
        <v>40</v>
      </c>
      <c r="I679" t="s">
        <v>40</v>
      </c>
      <c r="J679" t="s">
        <v>84</v>
      </c>
      <c r="K679" t="s">
        <v>33</v>
      </c>
      <c r="L679" t="s">
        <v>34</v>
      </c>
      <c r="M679" t="s">
        <v>85</v>
      </c>
      <c r="N679" s="3">
        <v>835</v>
      </c>
      <c r="O679">
        <v>1</v>
      </c>
      <c r="P679" s="4">
        <v>0.1</v>
      </c>
      <c r="Q679" s="3">
        <v>141.94999999999999</v>
      </c>
      <c r="R679">
        <f t="shared" si="50"/>
        <v>2024</v>
      </c>
      <c r="S679" t="str">
        <f t="shared" si="51"/>
        <v>August</v>
      </c>
      <c r="T679" s="1">
        <f t="shared" si="52"/>
        <v>0.16999999999999998</v>
      </c>
      <c r="U679" t="str">
        <f t="shared" si="53"/>
        <v>Profit</v>
      </c>
      <c r="V679" t="str">
        <f t="shared" si="54"/>
        <v>Small Order</v>
      </c>
    </row>
    <row r="680" spans="1:22" x14ac:dyDescent="0.35">
      <c r="A680" t="s">
        <v>977</v>
      </c>
      <c r="B680" s="2">
        <v>44956</v>
      </c>
      <c r="C680" s="2">
        <v>44959</v>
      </c>
      <c r="D680" t="s">
        <v>249</v>
      </c>
      <c r="E680" t="s">
        <v>250</v>
      </c>
      <c r="F680" t="s">
        <v>31</v>
      </c>
      <c r="G680" t="s">
        <v>49</v>
      </c>
      <c r="H680" t="s">
        <v>50</v>
      </c>
      <c r="I680" t="s">
        <v>50</v>
      </c>
      <c r="J680" t="s">
        <v>134</v>
      </c>
      <c r="K680" t="s">
        <v>42</v>
      </c>
      <c r="L680" t="s">
        <v>43</v>
      </c>
      <c r="M680" t="s">
        <v>135</v>
      </c>
      <c r="N680" s="3">
        <v>1698.39</v>
      </c>
      <c r="O680">
        <v>6</v>
      </c>
      <c r="P680" s="4">
        <v>0.2</v>
      </c>
      <c r="Q680" s="3">
        <v>152.86000000000001</v>
      </c>
      <c r="R680">
        <f t="shared" si="50"/>
        <v>2023</v>
      </c>
      <c r="S680" t="str">
        <f t="shared" si="51"/>
        <v>January</v>
      </c>
      <c r="T680" s="1">
        <f t="shared" si="52"/>
        <v>9.0002885085286657E-2</v>
      </c>
      <c r="U680" t="str">
        <f t="shared" si="53"/>
        <v>Profit</v>
      </c>
      <c r="V680" t="str">
        <f t="shared" si="54"/>
        <v>Large Order</v>
      </c>
    </row>
    <row r="681" spans="1:22" x14ac:dyDescent="0.35">
      <c r="A681" t="s">
        <v>978</v>
      </c>
      <c r="B681" s="2">
        <v>45580</v>
      </c>
      <c r="C681" s="2">
        <v>45581</v>
      </c>
      <c r="D681" t="s">
        <v>300</v>
      </c>
      <c r="E681" t="s">
        <v>301</v>
      </c>
      <c r="F681" t="s">
        <v>48</v>
      </c>
      <c r="G681" t="s">
        <v>49</v>
      </c>
      <c r="H681" t="s">
        <v>50</v>
      </c>
      <c r="I681" t="s">
        <v>50</v>
      </c>
      <c r="J681" t="s">
        <v>51</v>
      </c>
      <c r="K681" t="s">
        <v>33</v>
      </c>
      <c r="L681" t="s">
        <v>34</v>
      </c>
      <c r="M681" t="s">
        <v>52</v>
      </c>
      <c r="N681" s="3">
        <v>531.96</v>
      </c>
      <c r="O681">
        <v>8</v>
      </c>
      <c r="P681" s="4">
        <v>0.2</v>
      </c>
      <c r="Q681" s="3">
        <v>47.88</v>
      </c>
      <c r="R681">
        <f t="shared" si="50"/>
        <v>2024</v>
      </c>
      <c r="S681" t="str">
        <f t="shared" si="51"/>
        <v>October</v>
      </c>
      <c r="T681" s="1">
        <f t="shared" si="52"/>
        <v>9.0006767426122264E-2</v>
      </c>
      <c r="U681" t="str">
        <f t="shared" si="53"/>
        <v>Profit</v>
      </c>
      <c r="V681" t="str">
        <f t="shared" si="54"/>
        <v>Small Order</v>
      </c>
    </row>
    <row r="682" spans="1:22" x14ac:dyDescent="0.35">
      <c r="A682" t="s">
        <v>979</v>
      </c>
      <c r="B682" s="2">
        <v>45510</v>
      </c>
      <c r="C682" s="2">
        <v>45516</v>
      </c>
      <c r="D682" t="s">
        <v>405</v>
      </c>
      <c r="E682" t="s">
        <v>406</v>
      </c>
      <c r="F682" t="s">
        <v>20</v>
      </c>
      <c r="G682" t="s">
        <v>49</v>
      </c>
      <c r="H682" t="s">
        <v>50</v>
      </c>
      <c r="I682" t="s">
        <v>50</v>
      </c>
      <c r="J682" t="s">
        <v>176</v>
      </c>
      <c r="K682" t="s">
        <v>25</v>
      </c>
      <c r="L682" t="s">
        <v>171</v>
      </c>
      <c r="M682" t="s">
        <v>177</v>
      </c>
      <c r="N682" s="3">
        <v>1451.99</v>
      </c>
      <c r="O682">
        <v>3</v>
      </c>
      <c r="P682" s="4">
        <v>0</v>
      </c>
      <c r="Q682" s="3">
        <v>363</v>
      </c>
      <c r="R682">
        <f t="shared" si="50"/>
        <v>2024</v>
      </c>
      <c r="S682" t="str">
        <f t="shared" si="51"/>
        <v>August</v>
      </c>
      <c r="T682" s="1">
        <f t="shared" si="52"/>
        <v>0.25000172177494334</v>
      </c>
      <c r="U682" t="str">
        <f t="shared" si="53"/>
        <v>Profit</v>
      </c>
      <c r="V682" t="str">
        <f t="shared" si="54"/>
        <v>Large Order</v>
      </c>
    </row>
    <row r="683" spans="1:22" x14ac:dyDescent="0.35">
      <c r="A683" t="s">
        <v>980</v>
      </c>
      <c r="B683" s="2">
        <v>45397</v>
      </c>
      <c r="C683" s="2">
        <v>45404</v>
      </c>
      <c r="D683" t="s">
        <v>456</v>
      </c>
      <c r="E683" t="s">
        <v>457</v>
      </c>
      <c r="F683" t="s">
        <v>20</v>
      </c>
      <c r="G683" t="s">
        <v>21</v>
      </c>
      <c r="H683" t="s">
        <v>22</v>
      </c>
      <c r="I683" t="s">
        <v>23</v>
      </c>
      <c r="J683" t="s">
        <v>120</v>
      </c>
      <c r="K683" t="s">
        <v>42</v>
      </c>
      <c r="L683" t="s">
        <v>43</v>
      </c>
      <c r="M683" t="s">
        <v>121</v>
      </c>
      <c r="N683" s="3">
        <v>1998.79</v>
      </c>
      <c r="O683">
        <v>10</v>
      </c>
      <c r="P683" s="4">
        <v>0</v>
      </c>
      <c r="Q683" s="3">
        <v>499.7</v>
      </c>
      <c r="R683">
        <f t="shared" si="50"/>
        <v>2024</v>
      </c>
      <c r="S683" t="str">
        <f t="shared" si="51"/>
        <v>April</v>
      </c>
      <c r="T683" s="1">
        <f t="shared" si="52"/>
        <v>0.25000125075670782</v>
      </c>
      <c r="U683" t="str">
        <f t="shared" si="53"/>
        <v>Profit</v>
      </c>
      <c r="V683" t="str">
        <f t="shared" si="54"/>
        <v>Large Order</v>
      </c>
    </row>
    <row r="684" spans="1:22" x14ac:dyDescent="0.35">
      <c r="A684" t="s">
        <v>981</v>
      </c>
      <c r="B684" s="2">
        <v>45506</v>
      </c>
      <c r="C684" s="2">
        <v>45507</v>
      </c>
      <c r="D684" t="s">
        <v>447</v>
      </c>
      <c r="E684" t="s">
        <v>448</v>
      </c>
      <c r="F684" t="s">
        <v>31</v>
      </c>
      <c r="G684" t="s">
        <v>39</v>
      </c>
      <c r="H684" t="s">
        <v>40</v>
      </c>
      <c r="I684" t="s">
        <v>40</v>
      </c>
      <c r="J684" t="s">
        <v>32</v>
      </c>
      <c r="K684" t="s">
        <v>33</v>
      </c>
      <c r="L684" t="s">
        <v>34</v>
      </c>
      <c r="M684" t="s">
        <v>35</v>
      </c>
      <c r="N684" s="3">
        <v>421.12</v>
      </c>
      <c r="O684">
        <v>3</v>
      </c>
      <c r="P684" s="4">
        <v>0.1</v>
      </c>
      <c r="Q684" s="3">
        <v>71.59</v>
      </c>
      <c r="R684">
        <f t="shared" si="50"/>
        <v>2024</v>
      </c>
      <c r="S684" t="str">
        <f t="shared" si="51"/>
        <v>August</v>
      </c>
      <c r="T684" s="1">
        <f t="shared" si="52"/>
        <v>0.16999905015197569</v>
      </c>
      <c r="U684" t="str">
        <f t="shared" si="53"/>
        <v>Profit</v>
      </c>
      <c r="V684" t="str">
        <f t="shared" si="54"/>
        <v>Small Order</v>
      </c>
    </row>
    <row r="685" spans="1:22" x14ac:dyDescent="0.35">
      <c r="A685" t="s">
        <v>982</v>
      </c>
      <c r="B685" s="2">
        <v>45385</v>
      </c>
      <c r="C685" s="2">
        <v>45388</v>
      </c>
      <c r="D685" t="s">
        <v>394</v>
      </c>
      <c r="E685" t="s">
        <v>395</v>
      </c>
      <c r="F685" t="s">
        <v>48</v>
      </c>
      <c r="G685" t="s">
        <v>49</v>
      </c>
      <c r="H685" t="s">
        <v>50</v>
      </c>
      <c r="I685" t="s">
        <v>50</v>
      </c>
      <c r="J685" t="s">
        <v>72</v>
      </c>
      <c r="K685" t="s">
        <v>42</v>
      </c>
      <c r="L685" t="s">
        <v>73</v>
      </c>
      <c r="M685" t="s">
        <v>74</v>
      </c>
      <c r="N685" s="3">
        <v>87.27</v>
      </c>
      <c r="O685">
        <v>5</v>
      </c>
      <c r="P685" s="4">
        <v>0.1</v>
      </c>
      <c r="Q685" s="3">
        <v>14.84</v>
      </c>
      <c r="R685">
        <f t="shared" si="50"/>
        <v>2024</v>
      </c>
      <c r="S685" t="str">
        <f t="shared" si="51"/>
        <v>April</v>
      </c>
      <c r="T685" s="1">
        <f t="shared" si="52"/>
        <v>0.17004698063481152</v>
      </c>
      <c r="U685" t="str">
        <f t="shared" si="53"/>
        <v>Profit</v>
      </c>
      <c r="V685" t="str">
        <f t="shared" si="54"/>
        <v>Small Order</v>
      </c>
    </row>
    <row r="686" spans="1:22" x14ac:dyDescent="0.35">
      <c r="A686" t="s">
        <v>983</v>
      </c>
      <c r="B686" s="2">
        <v>45193</v>
      </c>
      <c r="C686" s="2">
        <v>45197</v>
      </c>
      <c r="D686" t="s">
        <v>267</v>
      </c>
      <c r="E686" t="s">
        <v>268</v>
      </c>
      <c r="F686" t="s">
        <v>31</v>
      </c>
      <c r="G686" t="s">
        <v>49</v>
      </c>
      <c r="H686" t="s">
        <v>50</v>
      </c>
      <c r="I686" t="s">
        <v>50</v>
      </c>
      <c r="J686" t="s">
        <v>302</v>
      </c>
      <c r="K686" t="s">
        <v>33</v>
      </c>
      <c r="L686" t="s">
        <v>34</v>
      </c>
      <c r="M686" t="s">
        <v>303</v>
      </c>
      <c r="N686" s="3">
        <v>98.69</v>
      </c>
      <c r="O686">
        <v>3</v>
      </c>
      <c r="P686" s="4">
        <v>0.1</v>
      </c>
      <c r="Q686" s="3">
        <v>16.78</v>
      </c>
      <c r="R686">
        <f t="shared" si="50"/>
        <v>2023</v>
      </c>
      <c r="S686" t="str">
        <f t="shared" si="51"/>
        <v>September</v>
      </c>
      <c r="T686" s="1">
        <f t="shared" si="52"/>
        <v>0.17002735839497418</v>
      </c>
      <c r="U686" t="str">
        <f t="shared" si="53"/>
        <v>Profit</v>
      </c>
      <c r="V686" t="str">
        <f t="shared" si="54"/>
        <v>Small Order</v>
      </c>
    </row>
    <row r="687" spans="1:22" x14ac:dyDescent="0.35">
      <c r="A687" t="s">
        <v>984</v>
      </c>
      <c r="B687" s="2">
        <v>45425</v>
      </c>
      <c r="C687" s="2">
        <v>45429</v>
      </c>
      <c r="D687" t="s">
        <v>185</v>
      </c>
      <c r="E687" t="s">
        <v>186</v>
      </c>
      <c r="F687" t="s">
        <v>31</v>
      </c>
      <c r="G687" t="s">
        <v>21</v>
      </c>
      <c r="H687" t="s">
        <v>22</v>
      </c>
      <c r="I687" t="s">
        <v>23</v>
      </c>
      <c r="J687" t="s">
        <v>93</v>
      </c>
      <c r="K687" t="s">
        <v>33</v>
      </c>
      <c r="L687" t="s">
        <v>88</v>
      </c>
      <c r="M687" t="s">
        <v>94</v>
      </c>
      <c r="N687" s="3">
        <v>1455.26</v>
      </c>
      <c r="O687">
        <v>6</v>
      </c>
      <c r="P687" s="4">
        <v>0.3</v>
      </c>
      <c r="Q687" s="3">
        <v>14.55</v>
      </c>
      <c r="R687">
        <f t="shared" si="50"/>
        <v>2024</v>
      </c>
      <c r="S687" t="str">
        <f t="shared" si="51"/>
        <v>May</v>
      </c>
      <c r="T687" s="1">
        <f t="shared" si="52"/>
        <v>9.9982133776782157E-3</v>
      </c>
      <c r="U687" t="str">
        <f t="shared" si="53"/>
        <v>Profit</v>
      </c>
      <c r="V687" t="str">
        <f t="shared" si="54"/>
        <v>Large Order</v>
      </c>
    </row>
    <row r="688" spans="1:22" x14ac:dyDescent="0.35">
      <c r="A688" t="s">
        <v>985</v>
      </c>
      <c r="B688" s="2">
        <v>45072</v>
      </c>
      <c r="C688" s="2">
        <v>45075</v>
      </c>
      <c r="D688" t="s">
        <v>358</v>
      </c>
      <c r="E688" t="s">
        <v>359</v>
      </c>
      <c r="F688" t="s">
        <v>31</v>
      </c>
      <c r="G688" t="s">
        <v>39</v>
      </c>
      <c r="H688" t="s">
        <v>40</v>
      </c>
      <c r="I688" t="s">
        <v>40</v>
      </c>
      <c r="J688" t="s">
        <v>112</v>
      </c>
      <c r="K688" t="s">
        <v>25</v>
      </c>
      <c r="L688" t="s">
        <v>26</v>
      </c>
      <c r="M688" t="s">
        <v>113</v>
      </c>
      <c r="N688" s="3">
        <v>1056.6199999999999</v>
      </c>
      <c r="O688">
        <v>7</v>
      </c>
      <c r="P688" s="4">
        <v>0.3</v>
      </c>
      <c r="Q688" s="3">
        <v>10.57</v>
      </c>
      <c r="R688">
        <f t="shared" si="50"/>
        <v>2023</v>
      </c>
      <c r="S688" t="str">
        <f t="shared" si="51"/>
        <v>May</v>
      </c>
      <c r="T688" s="1">
        <f t="shared" si="52"/>
        <v>1.000359637334141E-2</v>
      </c>
      <c r="U688" t="str">
        <f t="shared" si="53"/>
        <v>Profit</v>
      </c>
      <c r="V688" t="str">
        <f t="shared" si="54"/>
        <v>Large Order</v>
      </c>
    </row>
    <row r="689" spans="1:22" x14ac:dyDescent="0.35">
      <c r="A689" t="s">
        <v>986</v>
      </c>
      <c r="B689" s="2">
        <v>45166</v>
      </c>
      <c r="C689" s="2">
        <v>45167</v>
      </c>
      <c r="D689" t="s">
        <v>358</v>
      </c>
      <c r="E689" t="s">
        <v>359</v>
      </c>
      <c r="F689" t="s">
        <v>31</v>
      </c>
      <c r="G689" t="s">
        <v>78</v>
      </c>
      <c r="H689" t="s">
        <v>79</v>
      </c>
      <c r="I689" t="s">
        <v>80</v>
      </c>
      <c r="J689" t="s">
        <v>141</v>
      </c>
      <c r="K689" t="s">
        <v>33</v>
      </c>
      <c r="L689" t="s">
        <v>88</v>
      </c>
      <c r="M689" t="s">
        <v>142</v>
      </c>
      <c r="N689" s="3">
        <v>1140.68</v>
      </c>
      <c r="O689">
        <v>4</v>
      </c>
      <c r="P689" s="4">
        <v>0</v>
      </c>
      <c r="Q689" s="3">
        <v>285.17</v>
      </c>
      <c r="R689">
        <f t="shared" si="50"/>
        <v>2023</v>
      </c>
      <c r="S689" t="str">
        <f t="shared" si="51"/>
        <v>August</v>
      </c>
      <c r="T689" s="1">
        <f t="shared" si="52"/>
        <v>0.25</v>
      </c>
      <c r="U689" t="str">
        <f t="shared" si="53"/>
        <v>Profit</v>
      </c>
      <c r="V689" t="str">
        <f t="shared" si="54"/>
        <v>Large Order</v>
      </c>
    </row>
    <row r="690" spans="1:22" x14ac:dyDescent="0.35">
      <c r="A690" t="s">
        <v>987</v>
      </c>
      <c r="B690" s="2">
        <v>45562</v>
      </c>
      <c r="C690" s="2">
        <v>45568</v>
      </c>
      <c r="D690" t="s">
        <v>323</v>
      </c>
      <c r="E690" t="s">
        <v>324</v>
      </c>
      <c r="F690" t="s">
        <v>31</v>
      </c>
      <c r="G690" t="s">
        <v>21</v>
      </c>
      <c r="H690" t="s">
        <v>22</v>
      </c>
      <c r="I690" t="s">
        <v>23</v>
      </c>
      <c r="J690" t="s">
        <v>41</v>
      </c>
      <c r="K690" t="s">
        <v>42</v>
      </c>
      <c r="L690" t="s">
        <v>43</v>
      </c>
      <c r="M690" t="s">
        <v>44</v>
      </c>
      <c r="N690" s="3">
        <v>283.73</v>
      </c>
      <c r="O690">
        <v>8</v>
      </c>
      <c r="P690" s="4">
        <v>0.05</v>
      </c>
      <c r="Q690" s="3">
        <v>59.58</v>
      </c>
      <c r="R690">
        <f t="shared" si="50"/>
        <v>2024</v>
      </c>
      <c r="S690" t="str">
        <f t="shared" si="51"/>
        <v>September</v>
      </c>
      <c r="T690" s="1">
        <f t="shared" si="52"/>
        <v>0.20998836922426248</v>
      </c>
      <c r="U690" t="str">
        <f t="shared" si="53"/>
        <v>Profit</v>
      </c>
      <c r="V690" t="str">
        <f t="shared" si="54"/>
        <v>Small Order</v>
      </c>
    </row>
    <row r="691" spans="1:22" x14ac:dyDescent="0.35">
      <c r="A691" t="s">
        <v>988</v>
      </c>
      <c r="B691" s="2">
        <v>45390</v>
      </c>
      <c r="C691" s="2">
        <v>45394</v>
      </c>
      <c r="D691" t="s">
        <v>82</v>
      </c>
      <c r="E691" t="s">
        <v>83</v>
      </c>
      <c r="F691" t="s">
        <v>20</v>
      </c>
      <c r="G691" t="s">
        <v>49</v>
      </c>
      <c r="H691" t="s">
        <v>50</v>
      </c>
      <c r="I691" t="s">
        <v>50</v>
      </c>
      <c r="J691" t="s">
        <v>72</v>
      </c>
      <c r="K691" t="s">
        <v>42</v>
      </c>
      <c r="L691" t="s">
        <v>73</v>
      </c>
      <c r="M691" t="s">
        <v>74</v>
      </c>
      <c r="N691" s="3">
        <v>270.37</v>
      </c>
      <c r="O691">
        <v>7</v>
      </c>
      <c r="P691" s="4">
        <v>0.2</v>
      </c>
      <c r="Q691" s="3">
        <v>24.33</v>
      </c>
      <c r="R691">
        <f t="shared" si="50"/>
        <v>2024</v>
      </c>
      <c r="S691" t="str">
        <f t="shared" si="51"/>
        <v>April</v>
      </c>
      <c r="T691" s="1">
        <f t="shared" si="52"/>
        <v>8.9987794503828086E-2</v>
      </c>
      <c r="U691" t="str">
        <f t="shared" si="53"/>
        <v>Profit</v>
      </c>
      <c r="V691" t="str">
        <f t="shared" si="54"/>
        <v>Small Order</v>
      </c>
    </row>
    <row r="692" spans="1:22" x14ac:dyDescent="0.35">
      <c r="A692" t="s">
        <v>989</v>
      </c>
      <c r="B692" s="2">
        <v>45258</v>
      </c>
      <c r="C692" s="2">
        <v>45264</v>
      </c>
      <c r="D692" t="s">
        <v>487</v>
      </c>
      <c r="E692" t="s">
        <v>488</v>
      </c>
      <c r="F692" t="s">
        <v>20</v>
      </c>
      <c r="G692" t="s">
        <v>49</v>
      </c>
      <c r="H692" t="s">
        <v>50</v>
      </c>
      <c r="I692" t="s">
        <v>50</v>
      </c>
      <c r="J692" t="s">
        <v>67</v>
      </c>
      <c r="K692" t="s">
        <v>42</v>
      </c>
      <c r="L692" t="s">
        <v>43</v>
      </c>
      <c r="M692" t="s">
        <v>68</v>
      </c>
      <c r="N692" s="3">
        <v>410.83</v>
      </c>
      <c r="O692">
        <v>4</v>
      </c>
      <c r="P692" s="4">
        <v>0.1</v>
      </c>
      <c r="Q692" s="3">
        <v>69.84</v>
      </c>
      <c r="R692">
        <f t="shared" si="50"/>
        <v>2023</v>
      </c>
      <c r="S692" t="str">
        <f t="shared" si="51"/>
        <v>November</v>
      </c>
      <c r="T692" s="1">
        <f t="shared" si="52"/>
        <v>0.16999732249348881</v>
      </c>
      <c r="U692" t="str">
        <f t="shared" si="53"/>
        <v>Profit</v>
      </c>
      <c r="V692" t="str">
        <f t="shared" si="54"/>
        <v>Small Order</v>
      </c>
    </row>
    <row r="693" spans="1:22" x14ac:dyDescent="0.35">
      <c r="A693" t="s">
        <v>990</v>
      </c>
      <c r="B693" s="2">
        <v>45329</v>
      </c>
      <c r="C693" s="2">
        <v>45333</v>
      </c>
      <c r="D693" t="s">
        <v>192</v>
      </c>
      <c r="E693" t="s">
        <v>193</v>
      </c>
      <c r="F693" t="s">
        <v>48</v>
      </c>
      <c r="G693" t="s">
        <v>49</v>
      </c>
      <c r="H693" t="s">
        <v>50</v>
      </c>
      <c r="I693" t="s">
        <v>50</v>
      </c>
      <c r="J693" t="s">
        <v>24</v>
      </c>
      <c r="K693" t="s">
        <v>25</v>
      </c>
      <c r="L693" t="s">
        <v>26</v>
      </c>
      <c r="M693" t="s">
        <v>27</v>
      </c>
      <c r="N693" s="3">
        <v>1639.56</v>
      </c>
      <c r="O693">
        <v>5</v>
      </c>
      <c r="P693" s="4">
        <v>0.05</v>
      </c>
      <c r="Q693" s="3">
        <v>344.31</v>
      </c>
      <c r="R693">
        <f t="shared" si="50"/>
        <v>2024</v>
      </c>
      <c r="S693" t="str">
        <f t="shared" si="51"/>
        <v>February</v>
      </c>
      <c r="T693" s="1">
        <f t="shared" si="52"/>
        <v>0.21000146380736295</v>
      </c>
      <c r="U693" t="str">
        <f t="shared" si="53"/>
        <v>Profit</v>
      </c>
      <c r="V693" t="str">
        <f t="shared" si="54"/>
        <v>Large Order</v>
      </c>
    </row>
    <row r="694" spans="1:22" x14ac:dyDescent="0.35">
      <c r="A694" t="s">
        <v>991</v>
      </c>
      <c r="B694" s="2">
        <v>45311</v>
      </c>
      <c r="C694" s="2">
        <v>45312</v>
      </c>
      <c r="D694" t="s">
        <v>347</v>
      </c>
      <c r="E694" t="s">
        <v>348</v>
      </c>
      <c r="F694" t="s">
        <v>31</v>
      </c>
      <c r="G694" t="s">
        <v>39</v>
      </c>
      <c r="H694" t="s">
        <v>40</v>
      </c>
      <c r="I694" t="s">
        <v>40</v>
      </c>
      <c r="J694" t="s">
        <v>87</v>
      </c>
      <c r="K694" t="s">
        <v>33</v>
      </c>
      <c r="L694" t="s">
        <v>88</v>
      </c>
      <c r="M694" t="s">
        <v>89</v>
      </c>
      <c r="N694" s="3">
        <v>199.92</v>
      </c>
      <c r="O694">
        <v>7</v>
      </c>
      <c r="P694" s="4">
        <v>0.05</v>
      </c>
      <c r="Q694" s="3">
        <v>41.98</v>
      </c>
      <c r="R694">
        <f t="shared" si="50"/>
        <v>2024</v>
      </c>
      <c r="S694" t="str">
        <f t="shared" si="51"/>
        <v>January</v>
      </c>
      <c r="T694" s="1">
        <f t="shared" si="52"/>
        <v>0.20998399359743897</v>
      </c>
      <c r="U694" t="str">
        <f t="shared" si="53"/>
        <v>Profit</v>
      </c>
      <c r="V694" t="str">
        <f t="shared" si="54"/>
        <v>Small Order</v>
      </c>
    </row>
    <row r="695" spans="1:22" x14ac:dyDescent="0.35">
      <c r="A695" t="s">
        <v>992</v>
      </c>
      <c r="B695" s="2">
        <v>45130</v>
      </c>
      <c r="C695" s="2">
        <v>45134</v>
      </c>
      <c r="D695" t="s">
        <v>102</v>
      </c>
      <c r="E695" t="s">
        <v>103</v>
      </c>
      <c r="F695" t="s">
        <v>20</v>
      </c>
      <c r="G695" t="s">
        <v>78</v>
      </c>
      <c r="H695" t="s">
        <v>79</v>
      </c>
      <c r="I695" t="s">
        <v>80</v>
      </c>
      <c r="J695" t="s">
        <v>24</v>
      </c>
      <c r="K695" t="s">
        <v>25</v>
      </c>
      <c r="L695" t="s">
        <v>26</v>
      </c>
      <c r="M695" t="s">
        <v>27</v>
      </c>
      <c r="N695" s="3">
        <v>50.81</v>
      </c>
      <c r="O695">
        <v>8</v>
      </c>
      <c r="P695" s="4">
        <v>0.2</v>
      </c>
      <c r="Q695" s="3">
        <v>4.57</v>
      </c>
      <c r="R695">
        <f t="shared" si="50"/>
        <v>2023</v>
      </c>
      <c r="S695" t="str">
        <f t="shared" si="51"/>
        <v>July</v>
      </c>
      <c r="T695" s="1">
        <f t="shared" si="52"/>
        <v>8.9942924621137579E-2</v>
      </c>
      <c r="U695" t="str">
        <f t="shared" si="53"/>
        <v>Profit</v>
      </c>
      <c r="V695" t="str">
        <f t="shared" si="54"/>
        <v>Small Order</v>
      </c>
    </row>
    <row r="696" spans="1:22" x14ac:dyDescent="0.35">
      <c r="A696" t="s">
        <v>993</v>
      </c>
      <c r="B696" s="2">
        <v>44945</v>
      </c>
      <c r="C696" s="2">
        <v>44951</v>
      </c>
      <c r="D696" t="s">
        <v>29</v>
      </c>
      <c r="E696" t="s">
        <v>30</v>
      </c>
      <c r="F696" t="s">
        <v>31</v>
      </c>
      <c r="G696" t="s">
        <v>21</v>
      </c>
      <c r="H696" t="s">
        <v>22</v>
      </c>
      <c r="I696" t="s">
        <v>23</v>
      </c>
      <c r="J696" t="s">
        <v>112</v>
      </c>
      <c r="K696" t="s">
        <v>25</v>
      </c>
      <c r="L696" t="s">
        <v>26</v>
      </c>
      <c r="M696" t="s">
        <v>113</v>
      </c>
      <c r="N696" s="3">
        <v>1040.46</v>
      </c>
      <c r="O696">
        <v>4</v>
      </c>
      <c r="P696" s="4">
        <v>0.1</v>
      </c>
      <c r="Q696" s="3">
        <v>176.88</v>
      </c>
      <c r="R696">
        <f t="shared" si="50"/>
        <v>2023</v>
      </c>
      <c r="S696" t="str">
        <f t="shared" si="51"/>
        <v>January</v>
      </c>
      <c r="T696" s="1">
        <f t="shared" si="52"/>
        <v>0.17000173000403668</v>
      </c>
      <c r="U696" t="str">
        <f t="shared" si="53"/>
        <v>Profit</v>
      </c>
      <c r="V696" t="str">
        <f t="shared" si="54"/>
        <v>Large Order</v>
      </c>
    </row>
    <row r="697" spans="1:22" x14ac:dyDescent="0.35">
      <c r="A697" t="s">
        <v>994</v>
      </c>
      <c r="B697" s="2">
        <v>45197</v>
      </c>
      <c r="C697" s="2">
        <v>45204</v>
      </c>
      <c r="D697" t="s">
        <v>205</v>
      </c>
      <c r="E697" t="s">
        <v>206</v>
      </c>
      <c r="F697" t="s">
        <v>48</v>
      </c>
      <c r="G697" t="s">
        <v>78</v>
      </c>
      <c r="H697" t="s">
        <v>79</v>
      </c>
      <c r="I697" t="s">
        <v>80</v>
      </c>
      <c r="J697" t="s">
        <v>126</v>
      </c>
      <c r="K697" t="s">
        <v>25</v>
      </c>
      <c r="L697" t="s">
        <v>26</v>
      </c>
      <c r="M697" t="s">
        <v>127</v>
      </c>
      <c r="N697" s="3">
        <v>1509.52</v>
      </c>
      <c r="O697">
        <v>5</v>
      </c>
      <c r="P697" s="4">
        <v>0.05</v>
      </c>
      <c r="Q697" s="3">
        <v>317</v>
      </c>
      <c r="R697">
        <f t="shared" si="50"/>
        <v>2023</v>
      </c>
      <c r="S697" t="str">
        <f t="shared" si="51"/>
        <v>September</v>
      </c>
      <c r="T697" s="1">
        <f t="shared" si="52"/>
        <v>0.21000052996979174</v>
      </c>
      <c r="U697" t="str">
        <f t="shared" si="53"/>
        <v>Profit</v>
      </c>
      <c r="V697" t="str">
        <f t="shared" si="54"/>
        <v>Large Order</v>
      </c>
    </row>
    <row r="698" spans="1:22" x14ac:dyDescent="0.35">
      <c r="A698" t="s">
        <v>995</v>
      </c>
      <c r="B698" s="2">
        <v>45144</v>
      </c>
      <c r="C698" s="2">
        <v>45149</v>
      </c>
      <c r="D698" t="s">
        <v>202</v>
      </c>
      <c r="E698" t="s">
        <v>203</v>
      </c>
      <c r="F698" t="s">
        <v>48</v>
      </c>
      <c r="G698" t="s">
        <v>21</v>
      </c>
      <c r="H698" t="s">
        <v>22</v>
      </c>
      <c r="I698" t="s">
        <v>23</v>
      </c>
      <c r="J698" t="s">
        <v>391</v>
      </c>
      <c r="K698" t="s">
        <v>33</v>
      </c>
      <c r="L698" t="s">
        <v>88</v>
      </c>
      <c r="M698" t="s">
        <v>392</v>
      </c>
      <c r="N698" s="3">
        <v>835.76</v>
      </c>
      <c r="O698">
        <v>9</v>
      </c>
      <c r="P698" s="4">
        <v>0.1</v>
      </c>
      <c r="Q698" s="3">
        <v>142.08000000000001</v>
      </c>
      <c r="R698">
        <f t="shared" si="50"/>
        <v>2023</v>
      </c>
      <c r="S698" t="str">
        <f t="shared" si="51"/>
        <v>August</v>
      </c>
      <c r="T698" s="1">
        <f t="shared" si="52"/>
        <v>0.17000095721259695</v>
      </c>
      <c r="U698" t="str">
        <f t="shared" si="53"/>
        <v>Profit</v>
      </c>
      <c r="V698" t="str">
        <f t="shared" si="54"/>
        <v>Small Order</v>
      </c>
    </row>
    <row r="699" spans="1:22" x14ac:dyDescent="0.35">
      <c r="A699" t="s">
        <v>996</v>
      </c>
      <c r="B699" s="2">
        <v>45121</v>
      </c>
      <c r="C699" s="2">
        <v>45123</v>
      </c>
      <c r="D699" t="s">
        <v>347</v>
      </c>
      <c r="E699" t="s">
        <v>348</v>
      </c>
      <c r="F699" t="s">
        <v>31</v>
      </c>
      <c r="G699" t="s">
        <v>21</v>
      </c>
      <c r="H699" t="s">
        <v>22</v>
      </c>
      <c r="I699" t="s">
        <v>23</v>
      </c>
      <c r="J699" t="s">
        <v>141</v>
      </c>
      <c r="K699" t="s">
        <v>33</v>
      </c>
      <c r="L699" t="s">
        <v>88</v>
      </c>
      <c r="M699" t="s">
        <v>142</v>
      </c>
      <c r="N699" s="3">
        <v>849.05</v>
      </c>
      <c r="O699">
        <v>6</v>
      </c>
      <c r="P699" s="4">
        <v>0.3</v>
      </c>
      <c r="Q699" s="3">
        <v>8.49</v>
      </c>
      <c r="R699">
        <f t="shared" si="50"/>
        <v>2023</v>
      </c>
      <c r="S699" t="str">
        <f t="shared" si="51"/>
        <v>July</v>
      </c>
      <c r="T699" s="1">
        <f t="shared" si="52"/>
        <v>9.999411106530829E-3</v>
      </c>
      <c r="U699" t="str">
        <f t="shared" si="53"/>
        <v>Profit</v>
      </c>
      <c r="V699" t="str">
        <f t="shared" si="54"/>
        <v>Small Order</v>
      </c>
    </row>
    <row r="700" spans="1:22" x14ac:dyDescent="0.35">
      <c r="A700" t="s">
        <v>997</v>
      </c>
      <c r="B700" s="2">
        <v>45624</v>
      </c>
      <c r="C700" s="2">
        <v>45629</v>
      </c>
      <c r="D700" t="s">
        <v>296</v>
      </c>
      <c r="E700" t="s">
        <v>297</v>
      </c>
      <c r="F700" t="s">
        <v>48</v>
      </c>
      <c r="G700" t="s">
        <v>21</v>
      </c>
      <c r="H700" t="s">
        <v>22</v>
      </c>
      <c r="I700" t="s">
        <v>23</v>
      </c>
      <c r="J700" t="s">
        <v>62</v>
      </c>
      <c r="K700" t="s">
        <v>25</v>
      </c>
      <c r="L700" t="s">
        <v>26</v>
      </c>
      <c r="M700" t="s">
        <v>63</v>
      </c>
      <c r="N700" s="3">
        <v>1473.48</v>
      </c>
      <c r="O700">
        <v>7</v>
      </c>
      <c r="P700" s="4">
        <v>0.2</v>
      </c>
      <c r="Q700" s="3">
        <v>132.61000000000001</v>
      </c>
      <c r="R700">
        <f t="shared" si="50"/>
        <v>2024</v>
      </c>
      <c r="S700" t="str">
        <f t="shared" si="51"/>
        <v>November</v>
      </c>
      <c r="T700" s="1">
        <f t="shared" si="52"/>
        <v>8.9997828270488925E-2</v>
      </c>
      <c r="U700" t="str">
        <f t="shared" si="53"/>
        <v>Profit</v>
      </c>
      <c r="V700" t="str">
        <f t="shared" si="54"/>
        <v>Large Order</v>
      </c>
    </row>
    <row r="701" spans="1:22" x14ac:dyDescent="0.35">
      <c r="A701" t="s">
        <v>998</v>
      </c>
      <c r="B701" s="2">
        <v>44994</v>
      </c>
      <c r="C701" s="2">
        <v>44997</v>
      </c>
      <c r="D701" t="s">
        <v>318</v>
      </c>
      <c r="E701" t="s">
        <v>319</v>
      </c>
      <c r="F701" t="s">
        <v>48</v>
      </c>
      <c r="G701" t="s">
        <v>39</v>
      </c>
      <c r="H701" t="s">
        <v>40</v>
      </c>
      <c r="I701" t="s">
        <v>40</v>
      </c>
      <c r="J701" t="s">
        <v>32</v>
      </c>
      <c r="K701" t="s">
        <v>33</v>
      </c>
      <c r="L701" t="s">
        <v>34</v>
      </c>
      <c r="M701" t="s">
        <v>35</v>
      </c>
      <c r="N701" s="3">
        <v>489.12</v>
      </c>
      <c r="O701">
        <v>5</v>
      </c>
      <c r="P701" s="4">
        <v>0.05</v>
      </c>
      <c r="Q701" s="3">
        <v>102.72</v>
      </c>
      <c r="R701">
        <f t="shared" si="50"/>
        <v>2023</v>
      </c>
      <c r="S701" t="str">
        <f t="shared" si="51"/>
        <v>March</v>
      </c>
      <c r="T701" s="1">
        <f t="shared" si="52"/>
        <v>0.21000981354268891</v>
      </c>
      <c r="U701" t="str">
        <f t="shared" si="53"/>
        <v>Profit</v>
      </c>
      <c r="V701" t="str">
        <f t="shared" si="54"/>
        <v>Small Order</v>
      </c>
    </row>
    <row r="702" spans="1:22" x14ac:dyDescent="0.35">
      <c r="A702" t="s">
        <v>999</v>
      </c>
      <c r="B702" s="2">
        <v>45011</v>
      </c>
      <c r="C702" s="2">
        <v>45013</v>
      </c>
      <c r="D702" t="s">
        <v>195</v>
      </c>
      <c r="E702" t="s">
        <v>196</v>
      </c>
      <c r="F702" t="s">
        <v>31</v>
      </c>
      <c r="G702" t="s">
        <v>21</v>
      </c>
      <c r="H702" t="s">
        <v>22</v>
      </c>
      <c r="I702" t="s">
        <v>23</v>
      </c>
      <c r="J702" t="s">
        <v>134</v>
      </c>
      <c r="K702" t="s">
        <v>42</v>
      </c>
      <c r="L702" t="s">
        <v>43</v>
      </c>
      <c r="M702" t="s">
        <v>135</v>
      </c>
      <c r="N702" s="3">
        <v>478.06</v>
      </c>
      <c r="O702">
        <v>5</v>
      </c>
      <c r="P702" s="4">
        <v>0.05</v>
      </c>
      <c r="Q702" s="3">
        <v>100.39</v>
      </c>
      <c r="R702">
        <f t="shared" si="50"/>
        <v>2023</v>
      </c>
      <c r="S702" t="str">
        <f t="shared" si="51"/>
        <v>March</v>
      </c>
      <c r="T702" s="1">
        <f t="shared" si="52"/>
        <v>0.20999456135213154</v>
      </c>
      <c r="U702" t="str">
        <f t="shared" si="53"/>
        <v>Profit</v>
      </c>
      <c r="V702" t="str">
        <f t="shared" si="54"/>
        <v>Small Order</v>
      </c>
    </row>
    <row r="703" spans="1:22" x14ac:dyDescent="0.35">
      <c r="A703" t="s">
        <v>1000</v>
      </c>
      <c r="B703" s="2">
        <v>45377</v>
      </c>
      <c r="C703" s="2">
        <v>45383</v>
      </c>
      <c r="D703" t="s">
        <v>326</v>
      </c>
      <c r="E703" t="s">
        <v>327</v>
      </c>
      <c r="F703" t="s">
        <v>20</v>
      </c>
      <c r="G703" t="s">
        <v>78</v>
      </c>
      <c r="H703" t="s">
        <v>79</v>
      </c>
      <c r="I703" t="s">
        <v>80</v>
      </c>
      <c r="J703" t="s">
        <v>62</v>
      </c>
      <c r="K703" t="s">
        <v>25</v>
      </c>
      <c r="L703" t="s">
        <v>26</v>
      </c>
      <c r="M703" t="s">
        <v>63</v>
      </c>
      <c r="N703" s="3">
        <v>300.32</v>
      </c>
      <c r="O703">
        <v>2</v>
      </c>
      <c r="P703" s="4">
        <v>0.2</v>
      </c>
      <c r="Q703" s="3">
        <v>27.03</v>
      </c>
      <c r="R703">
        <f t="shared" si="50"/>
        <v>2024</v>
      </c>
      <c r="S703" t="str">
        <f t="shared" si="51"/>
        <v>March</v>
      </c>
      <c r="T703" s="1">
        <f t="shared" si="52"/>
        <v>9.0003995737879594E-2</v>
      </c>
      <c r="U703" t="str">
        <f t="shared" si="53"/>
        <v>Profit</v>
      </c>
      <c r="V703" t="str">
        <f t="shared" si="54"/>
        <v>Small Order</v>
      </c>
    </row>
    <row r="704" spans="1:22" x14ac:dyDescent="0.35">
      <c r="A704" t="s">
        <v>1001</v>
      </c>
      <c r="B704" s="2">
        <v>45534</v>
      </c>
      <c r="C704" s="2">
        <v>45535</v>
      </c>
      <c r="D704" t="s">
        <v>312</v>
      </c>
      <c r="E704" t="s">
        <v>313</v>
      </c>
      <c r="F704" t="s">
        <v>48</v>
      </c>
      <c r="G704" t="s">
        <v>78</v>
      </c>
      <c r="H704" t="s">
        <v>79</v>
      </c>
      <c r="I704" t="s">
        <v>80</v>
      </c>
      <c r="J704" t="s">
        <v>141</v>
      </c>
      <c r="K704" t="s">
        <v>33</v>
      </c>
      <c r="L704" t="s">
        <v>88</v>
      </c>
      <c r="M704" t="s">
        <v>142</v>
      </c>
      <c r="N704" s="3">
        <v>451.3</v>
      </c>
      <c r="O704">
        <v>7</v>
      </c>
      <c r="P704" s="4">
        <v>0.2</v>
      </c>
      <c r="Q704" s="3">
        <v>40.619999999999997</v>
      </c>
      <c r="R704">
        <f t="shared" si="50"/>
        <v>2024</v>
      </c>
      <c r="S704" t="str">
        <f t="shared" si="51"/>
        <v>August</v>
      </c>
      <c r="T704" s="1">
        <f t="shared" si="52"/>
        <v>9.0006647462884989E-2</v>
      </c>
      <c r="U704" t="str">
        <f t="shared" si="53"/>
        <v>Profit</v>
      </c>
      <c r="V704" t="str">
        <f t="shared" si="54"/>
        <v>Small Order</v>
      </c>
    </row>
    <row r="705" spans="1:22" x14ac:dyDescent="0.35">
      <c r="A705" t="s">
        <v>1002</v>
      </c>
      <c r="B705" s="2">
        <v>45471</v>
      </c>
      <c r="C705" s="2">
        <v>45472</v>
      </c>
      <c r="D705" t="s">
        <v>46</v>
      </c>
      <c r="E705" t="s">
        <v>47</v>
      </c>
      <c r="F705" t="s">
        <v>48</v>
      </c>
      <c r="G705" t="s">
        <v>21</v>
      </c>
      <c r="H705" t="s">
        <v>22</v>
      </c>
      <c r="I705" t="s">
        <v>23</v>
      </c>
      <c r="J705" t="s">
        <v>141</v>
      </c>
      <c r="K705" t="s">
        <v>33</v>
      </c>
      <c r="L705" t="s">
        <v>88</v>
      </c>
      <c r="M705" t="s">
        <v>142</v>
      </c>
      <c r="N705" s="3">
        <v>812.2</v>
      </c>
      <c r="O705">
        <v>5</v>
      </c>
      <c r="P705" s="4">
        <v>0.2</v>
      </c>
      <c r="Q705" s="3">
        <v>73.099999999999994</v>
      </c>
      <c r="R705">
        <f t="shared" si="50"/>
        <v>2024</v>
      </c>
      <c r="S705" t="str">
        <f t="shared" si="51"/>
        <v>June</v>
      </c>
      <c r="T705" s="1">
        <f t="shared" si="52"/>
        <v>9.0002462447672973E-2</v>
      </c>
      <c r="U705" t="str">
        <f t="shared" si="53"/>
        <v>Profit</v>
      </c>
      <c r="V705" t="str">
        <f t="shared" si="54"/>
        <v>Small Order</v>
      </c>
    </row>
    <row r="706" spans="1:22" x14ac:dyDescent="0.35">
      <c r="A706" t="s">
        <v>1003</v>
      </c>
      <c r="B706" s="2">
        <v>45230</v>
      </c>
      <c r="C706" s="2">
        <v>45234</v>
      </c>
      <c r="D706" t="s">
        <v>99</v>
      </c>
      <c r="E706" t="s">
        <v>100</v>
      </c>
      <c r="F706" t="s">
        <v>31</v>
      </c>
      <c r="G706" t="s">
        <v>49</v>
      </c>
      <c r="H706" t="s">
        <v>50</v>
      </c>
      <c r="I706" t="s">
        <v>50</v>
      </c>
      <c r="J706" t="s">
        <v>232</v>
      </c>
      <c r="K706" t="s">
        <v>33</v>
      </c>
      <c r="L706" t="s">
        <v>34</v>
      </c>
      <c r="M706" t="s">
        <v>233</v>
      </c>
      <c r="N706" s="3">
        <v>292.86</v>
      </c>
      <c r="O706">
        <v>8</v>
      </c>
      <c r="P706" s="4">
        <v>0.1</v>
      </c>
      <c r="Q706" s="3">
        <v>49.79</v>
      </c>
      <c r="R706">
        <f t="shared" ref="R706:R769" si="55">YEAR(B706)</f>
        <v>2023</v>
      </c>
      <c r="S706" t="str">
        <f t="shared" ref="S706:S769" si="56">TEXT(B706,"mmmm")</f>
        <v>October</v>
      </c>
      <c r="T706" s="1">
        <f t="shared" ref="T706:T769" si="57">Q706/N706</f>
        <v>0.17001297548316602</v>
      </c>
      <c r="U706" t="str">
        <f t="shared" ref="U706:U769" si="58">IF(Q706&gt;0,"Profit","Loss")</f>
        <v>Profit</v>
      </c>
      <c r="V706" t="str">
        <f t="shared" ref="V706:V769" si="59">IF(N706&gt;1000,"Large Order","Small Order")</f>
        <v>Small Order</v>
      </c>
    </row>
    <row r="707" spans="1:22" x14ac:dyDescent="0.35">
      <c r="A707" t="s">
        <v>1004</v>
      </c>
      <c r="B707" s="2">
        <v>45538</v>
      </c>
      <c r="C707" s="2">
        <v>45543</v>
      </c>
      <c r="D707" t="s">
        <v>160</v>
      </c>
      <c r="E707" t="s">
        <v>161</v>
      </c>
      <c r="F707" t="s">
        <v>20</v>
      </c>
      <c r="G707" t="s">
        <v>39</v>
      </c>
      <c r="H707" t="s">
        <v>40</v>
      </c>
      <c r="I707" t="s">
        <v>40</v>
      </c>
      <c r="J707" t="s">
        <v>170</v>
      </c>
      <c r="K707" t="s">
        <v>25</v>
      </c>
      <c r="L707" t="s">
        <v>171</v>
      </c>
      <c r="M707" t="s">
        <v>172</v>
      </c>
      <c r="N707" s="3">
        <v>1593.73</v>
      </c>
      <c r="O707">
        <v>6</v>
      </c>
      <c r="P707" s="4">
        <v>0.05</v>
      </c>
      <c r="Q707" s="3">
        <v>334.68</v>
      </c>
      <c r="R707">
        <f t="shared" si="55"/>
        <v>2024</v>
      </c>
      <c r="S707" t="str">
        <f t="shared" si="56"/>
        <v>September</v>
      </c>
      <c r="T707" s="1">
        <f t="shared" si="57"/>
        <v>0.20999792938578052</v>
      </c>
      <c r="U707" t="str">
        <f t="shared" si="58"/>
        <v>Profit</v>
      </c>
      <c r="V707" t="str">
        <f t="shared" si="59"/>
        <v>Large Order</v>
      </c>
    </row>
    <row r="708" spans="1:22" x14ac:dyDescent="0.35">
      <c r="A708" t="s">
        <v>1005</v>
      </c>
      <c r="B708" s="2">
        <v>45617</v>
      </c>
      <c r="C708" s="2">
        <v>45624</v>
      </c>
      <c r="D708" t="s">
        <v>484</v>
      </c>
      <c r="E708" t="s">
        <v>485</v>
      </c>
      <c r="F708" t="s">
        <v>20</v>
      </c>
      <c r="G708" t="s">
        <v>21</v>
      </c>
      <c r="H708" t="s">
        <v>22</v>
      </c>
      <c r="I708" t="s">
        <v>23</v>
      </c>
      <c r="J708" t="s">
        <v>112</v>
      </c>
      <c r="K708" t="s">
        <v>25</v>
      </c>
      <c r="L708" t="s">
        <v>26</v>
      </c>
      <c r="M708" t="s">
        <v>113</v>
      </c>
      <c r="N708" s="3">
        <v>1454.67</v>
      </c>
      <c r="O708">
        <v>9</v>
      </c>
      <c r="P708" s="4">
        <v>0</v>
      </c>
      <c r="Q708" s="3">
        <v>363.67</v>
      </c>
      <c r="R708">
        <f t="shared" si="55"/>
        <v>2024</v>
      </c>
      <c r="S708" t="str">
        <f t="shared" si="56"/>
        <v>November</v>
      </c>
      <c r="T708" s="1">
        <f t="shared" si="57"/>
        <v>0.25000171860284465</v>
      </c>
      <c r="U708" t="str">
        <f t="shared" si="58"/>
        <v>Profit</v>
      </c>
      <c r="V708" t="str">
        <f t="shared" si="59"/>
        <v>Large Order</v>
      </c>
    </row>
    <row r="709" spans="1:22" x14ac:dyDescent="0.35">
      <c r="A709" t="s">
        <v>1006</v>
      </c>
      <c r="B709" s="2">
        <v>45055</v>
      </c>
      <c r="C709" s="2">
        <v>45060</v>
      </c>
      <c r="D709" t="s">
        <v>96</v>
      </c>
      <c r="E709" t="s">
        <v>97</v>
      </c>
      <c r="F709" t="s">
        <v>20</v>
      </c>
      <c r="G709" t="s">
        <v>49</v>
      </c>
      <c r="H709" t="s">
        <v>50</v>
      </c>
      <c r="I709" t="s">
        <v>50</v>
      </c>
      <c r="J709" t="s">
        <v>62</v>
      </c>
      <c r="K709" t="s">
        <v>25</v>
      </c>
      <c r="L709" t="s">
        <v>26</v>
      </c>
      <c r="M709" t="s">
        <v>63</v>
      </c>
      <c r="N709" s="3">
        <v>1934.18</v>
      </c>
      <c r="O709">
        <v>8</v>
      </c>
      <c r="P709" s="4">
        <v>0.2</v>
      </c>
      <c r="Q709" s="3">
        <v>174.08</v>
      </c>
      <c r="R709">
        <f t="shared" si="55"/>
        <v>2023</v>
      </c>
      <c r="S709" t="str">
        <f t="shared" si="56"/>
        <v>May</v>
      </c>
      <c r="T709" s="1">
        <f t="shared" si="57"/>
        <v>9.000196465685717E-2</v>
      </c>
      <c r="U709" t="str">
        <f t="shared" si="58"/>
        <v>Profit</v>
      </c>
      <c r="V709" t="str">
        <f t="shared" si="59"/>
        <v>Large Order</v>
      </c>
    </row>
    <row r="710" spans="1:22" x14ac:dyDescent="0.35">
      <c r="A710" t="s">
        <v>1007</v>
      </c>
      <c r="B710" s="2">
        <v>45167</v>
      </c>
      <c r="C710" s="2">
        <v>45170</v>
      </c>
      <c r="D710" t="s">
        <v>536</v>
      </c>
      <c r="E710" t="s">
        <v>537</v>
      </c>
      <c r="F710" t="s">
        <v>48</v>
      </c>
      <c r="G710" t="s">
        <v>21</v>
      </c>
      <c r="H710" t="s">
        <v>22</v>
      </c>
      <c r="I710" t="s">
        <v>23</v>
      </c>
      <c r="J710" t="s">
        <v>251</v>
      </c>
      <c r="K710" t="s">
        <v>25</v>
      </c>
      <c r="L710" t="s">
        <v>171</v>
      </c>
      <c r="M710" t="s">
        <v>252</v>
      </c>
      <c r="N710" s="3">
        <v>1007.38</v>
      </c>
      <c r="O710">
        <v>4</v>
      </c>
      <c r="P710" s="4">
        <v>0.05</v>
      </c>
      <c r="Q710" s="3">
        <v>211.55</v>
      </c>
      <c r="R710">
        <f t="shared" si="55"/>
        <v>2023</v>
      </c>
      <c r="S710" t="str">
        <f t="shared" si="56"/>
        <v>August</v>
      </c>
      <c r="T710" s="1">
        <f t="shared" si="57"/>
        <v>0.21000019853481308</v>
      </c>
      <c r="U710" t="str">
        <f t="shared" si="58"/>
        <v>Profit</v>
      </c>
      <c r="V710" t="str">
        <f t="shared" si="59"/>
        <v>Large Order</v>
      </c>
    </row>
    <row r="711" spans="1:22" x14ac:dyDescent="0.35">
      <c r="A711" t="s">
        <v>1008</v>
      </c>
      <c r="B711" s="2">
        <v>45290</v>
      </c>
      <c r="C711" s="2">
        <v>45294</v>
      </c>
      <c r="D711" t="s">
        <v>123</v>
      </c>
      <c r="E711" t="s">
        <v>124</v>
      </c>
      <c r="F711" t="s">
        <v>48</v>
      </c>
      <c r="G711" t="s">
        <v>21</v>
      </c>
      <c r="H711" t="s">
        <v>22</v>
      </c>
      <c r="I711" t="s">
        <v>23</v>
      </c>
      <c r="J711" t="s">
        <v>72</v>
      </c>
      <c r="K711" t="s">
        <v>42</v>
      </c>
      <c r="L711" t="s">
        <v>73</v>
      </c>
      <c r="M711" t="s">
        <v>74</v>
      </c>
      <c r="N711" s="3">
        <v>499.61</v>
      </c>
      <c r="O711">
        <v>7</v>
      </c>
      <c r="P711" s="4">
        <v>0.2</v>
      </c>
      <c r="Q711" s="3">
        <v>44.96</v>
      </c>
      <c r="R711">
        <f t="shared" si="55"/>
        <v>2023</v>
      </c>
      <c r="S711" t="str">
        <f t="shared" si="56"/>
        <v>December</v>
      </c>
      <c r="T711" s="1">
        <f t="shared" si="57"/>
        <v>8.9990192350033027E-2</v>
      </c>
      <c r="U711" t="str">
        <f t="shared" si="58"/>
        <v>Profit</v>
      </c>
      <c r="V711" t="str">
        <f t="shared" si="59"/>
        <v>Small Order</v>
      </c>
    </row>
    <row r="712" spans="1:22" x14ac:dyDescent="0.35">
      <c r="A712" t="s">
        <v>1009</v>
      </c>
      <c r="B712" s="2">
        <v>45415</v>
      </c>
      <c r="C712" s="2">
        <v>45421</v>
      </c>
      <c r="D712" t="s">
        <v>217</v>
      </c>
      <c r="E712" t="s">
        <v>218</v>
      </c>
      <c r="F712" t="s">
        <v>48</v>
      </c>
      <c r="G712" t="s">
        <v>39</v>
      </c>
      <c r="H712" t="s">
        <v>40</v>
      </c>
      <c r="I712" t="s">
        <v>40</v>
      </c>
      <c r="J712" t="s">
        <v>170</v>
      </c>
      <c r="K712" t="s">
        <v>25</v>
      </c>
      <c r="L712" t="s">
        <v>171</v>
      </c>
      <c r="M712" t="s">
        <v>172</v>
      </c>
      <c r="N712" s="3">
        <v>1997.2</v>
      </c>
      <c r="O712">
        <v>9</v>
      </c>
      <c r="P712" s="4">
        <v>0.3</v>
      </c>
      <c r="Q712" s="3">
        <v>19.97</v>
      </c>
      <c r="R712">
        <f t="shared" si="55"/>
        <v>2024</v>
      </c>
      <c r="S712" t="str">
        <f t="shared" si="56"/>
        <v>May</v>
      </c>
      <c r="T712" s="1">
        <f t="shared" si="57"/>
        <v>9.9989985980372519E-3</v>
      </c>
      <c r="U712" t="str">
        <f t="shared" si="58"/>
        <v>Profit</v>
      </c>
      <c r="V712" t="str">
        <f t="shared" si="59"/>
        <v>Large Order</v>
      </c>
    </row>
    <row r="713" spans="1:22" x14ac:dyDescent="0.35">
      <c r="A713" t="s">
        <v>1010</v>
      </c>
      <c r="B713" s="2">
        <v>45007</v>
      </c>
      <c r="C713" s="2">
        <v>45011</v>
      </c>
      <c r="D713" t="s">
        <v>262</v>
      </c>
      <c r="E713" t="s">
        <v>263</v>
      </c>
      <c r="F713" t="s">
        <v>31</v>
      </c>
      <c r="G713" t="s">
        <v>21</v>
      </c>
      <c r="H713" t="s">
        <v>22</v>
      </c>
      <c r="I713" t="s">
        <v>23</v>
      </c>
      <c r="J713" t="s">
        <v>152</v>
      </c>
      <c r="K713" t="s">
        <v>42</v>
      </c>
      <c r="L713" t="s">
        <v>73</v>
      </c>
      <c r="M713" t="s">
        <v>153</v>
      </c>
      <c r="N713" s="3">
        <v>1298.23</v>
      </c>
      <c r="O713">
        <v>3</v>
      </c>
      <c r="P713" s="4">
        <v>0.3</v>
      </c>
      <c r="Q713" s="3">
        <v>12.98</v>
      </c>
      <c r="R713">
        <f t="shared" si="55"/>
        <v>2023</v>
      </c>
      <c r="S713" t="str">
        <f t="shared" si="56"/>
        <v>March</v>
      </c>
      <c r="T713" s="1">
        <f t="shared" si="57"/>
        <v>9.9982283570707806E-3</v>
      </c>
      <c r="U713" t="str">
        <f t="shared" si="58"/>
        <v>Profit</v>
      </c>
      <c r="V713" t="str">
        <f t="shared" si="59"/>
        <v>Large Order</v>
      </c>
    </row>
    <row r="714" spans="1:22" x14ac:dyDescent="0.35">
      <c r="A714" t="s">
        <v>1011</v>
      </c>
      <c r="B714" s="2">
        <v>45600</v>
      </c>
      <c r="C714" s="2">
        <v>45601</v>
      </c>
      <c r="D714" t="s">
        <v>182</v>
      </c>
      <c r="E714" t="s">
        <v>183</v>
      </c>
      <c r="F714" t="s">
        <v>20</v>
      </c>
      <c r="G714" t="s">
        <v>49</v>
      </c>
      <c r="H714" t="s">
        <v>50</v>
      </c>
      <c r="I714" t="s">
        <v>50</v>
      </c>
      <c r="J714" t="s">
        <v>189</v>
      </c>
      <c r="K714" t="s">
        <v>42</v>
      </c>
      <c r="L714" t="s">
        <v>43</v>
      </c>
      <c r="M714" t="s">
        <v>190</v>
      </c>
      <c r="N714" s="3">
        <v>146.80000000000001</v>
      </c>
      <c r="O714">
        <v>1</v>
      </c>
      <c r="P714" s="4">
        <v>0.1</v>
      </c>
      <c r="Q714" s="3">
        <v>24.96</v>
      </c>
      <c r="R714">
        <f t="shared" si="55"/>
        <v>2024</v>
      </c>
      <c r="S714" t="str">
        <f t="shared" si="56"/>
        <v>November</v>
      </c>
      <c r="T714" s="1">
        <f t="shared" si="57"/>
        <v>0.17002724795640325</v>
      </c>
      <c r="U714" t="str">
        <f t="shared" si="58"/>
        <v>Profit</v>
      </c>
      <c r="V714" t="str">
        <f t="shared" si="59"/>
        <v>Small Order</v>
      </c>
    </row>
    <row r="715" spans="1:22" x14ac:dyDescent="0.35">
      <c r="A715" t="s">
        <v>1012</v>
      </c>
      <c r="B715" s="2">
        <v>45478</v>
      </c>
      <c r="C715" s="2">
        <v>45482</v>
      </c>
      <c r="D715" t="s">
        <v>18</v>
      </c>
      <c r="E715" t="s">
        <v>19</v>
      </c>
      <c r="F715" t="s">
        <v>20</v>
      </c>
      <c r="G715" t="s">
        <v>21</v>
      </c>
      <c r="H715" t="s">
        <v>22</v>
      </c>
      <c r="I715" t="s">
        <v>23</v>
      </c>
      <c r="J715" t="s">
        <v>251</v>
      </c>
      <c r="K715" t="s">
        <v>25</v>
      </c>
      <c r="L715" t="s">
        <v>171</v>
      </c>
      <c r="M715" t="s">
        <v>252</v>
      </c>
      <c r="N715" s="3">
        <v>611.64</v>
      </c>
      <c r="O715">
        <v>9</v>
      </c>
      <c r="P715" s="4">
        <v>0.2</v>
      </c>
      <c r="Q715" s="3">
        <v>55.05</v>
      </c>
      <c r="R715">
        <f t="shared" si="55"/>
        <v>2024</v>
      </c>
      <c r="S715" t="str">
        <f t="shared" si="56"/>
        <v>July</v>
      </c>
      <c r="T715" s="1">
        <f t="shared" si="57"/>
        <v>9.0003923876790265E-2</v>
      </c>
      <c r="U715" t="str">
        <f t="shared" si="58"/>
        <v>Profit</v>
      </c>
      <c r="V715" t="str">
        <f t="shared" si="59"/>
        <v>Small Order</v>
      </c>
    </row>
    <row r="716" spans="1:22" x14ac:dyDescent="0.35">
      <c r="A716" t="s">
        <v>1013</v>
      </c>
      <c r="B716" s="2">
        <v>45046</v>
      </c>
      <c r="C716" s="2">
        <v>45049</v>
      </c>
      <c r="D716" t="s">
        <v>267</v>
      </c>
      <c r="E716" t="s">
        <v>268</v>
      </c>
      <c r="F716" t="s">
        <v>31</v>
      </c>
      <c r="G716" t="s">
        <v>21</v>
      </c>
      <c r="H716" t="s">
        <v>22</v>
      </c>
      <c r="I716" t="s">
        <v>23</v>
      </c>
      <c r="J716" t="s">
        <v>41</v>
      </c>
      <c r="K716" t="s">
        <v>42</v>
      </c>
      <c r="L716" t="s">
        <v>43</v>
      </c>
      <c r="M716" t="s">
        <v>44</v>
      </c>
      <c r="N716" s="3">
        <v>139.68</v>
      </c>
      <c r="O716">
        <v>9</v>
      </c>
      <c r="P716" s="4">
        <v>0</v>
      </c>
      <c r="Q716" s="3">
        <v>34.92</v>
      </c>
      <c r="R716">
        <f t="shared" si="55"/>
        <v>2023</v>
      </c>
      <c r="S716" t="str">
        <f t="shared" si="56"/>
        <v>April</v>
      </c>
      <c r="T716" s="1">
        <f t="shared" si="57"/>
        <v>0.25</v>
      </c>
      <c r="U716" t="str">
        <f t="shared" si="58"/>
        <v>Profit</v>
      </c>
      <c r="V716" t="str">
        <f t="shared" si="59"/>
        <v>Small Order</v>
      </c>
    </row>
    <row r="717" spans="1:22" x14ac:dyDescent="0.35">
      <c r="A717" t="s">
        <v>1014</v>
      </c>
      <c r="B717" s="2">
        <v>45241</v>
      </c>
      <c r="C717" s="2">
        <v>45245</v>
      </c>
      <c r="D717" t="s">
        <v>366</v>
      </c>
      <c r="E717" t="s">
        <v>367</v>
      </c>
      <c r="F717" t="s">
        <v>20</v>
      </c>
      <c r="G717" t="s">
        <v>21</v>
      </c>
      <c r="H717" t="s">
        <v>22</v>
      </c>
      <c r="I717" t="s">
        <v>23</v>
      </c>
      <c r="J717" t="s">
        <v>24</v>
      </c>
      <c r="K717" t="s">
        <v>25</v>
      </c>
      <c r="L717" t="s">
        <v>26</v>
      </c>
      <c r="M717" t="s">
        <v>27</v>
      </c>
      <c r="N717" s="3">
        <v>1705.1</v>
      </c>
      <c r="O717">
        <v>7</v>
      </c>
      <c r="P717" s="4">
        <v>0</v>
      </c>
      <c r="Q717" s="3">
        <v>426.27</v>
      </c>
      <c r="R717">
        <f t="shared" si="55"/>
        <v>2023</v>
      </c>
      <c r="S717" t="str">
        <f t="shared" si="56"/>
        <v>November</v>
      </c>
      <c r="T717" s="1">
        <f t="shared" si="57"/>
        <v>0.24999706762066742</v>
      </c>
      <c r="U717" t="str">
        <f t="shared" si="58"/>
        <v>Profit</v>
      </c>
      <c r="V717" t="str">
        <f t="shared" si="59"/>
        <v>Large Order</v>
      </c>
    </row>
    <row r="718" spans="1:22" x14ac:dyDescent="0.35">
      <c r="A718" t="s">
        <v>1015</v>
      </c>
      <c r="B718" s="2">
        <v>44957</v>
      </c>
      <c r="C718" s="2">
        <v>44962</v>
      </c>
      <c r="D718" t="s">
        <v>118</v>
      </c>
      <c r="E718" t="s">
        <v>119</v>
      </c>
      <c r="F718" t="s">
        <v>20</v>
      </c>
      <c r="G718" t="s">
        <v>49</v>
      </c>
      <c r="H718" t="s">
        <v>50</v>
      </c>
      <c r="I718" t="s">
        <v>50</v>
      </c>
      <c r="J718" t="s">
        <v>120</v>
      </c>
      <c r="K718" t="s">
        <v>42</v>
      </c>
      <c r="L718" t="s">
        <v>43</v>
      </c>
      <c r="M718" t="s">
        <v>121</v>
      </c>
      <c r="N718" s="3">
        <v>1308.03</v>
      </c>
      <c r="O718">
        <v>3</v>
      </c>
      <c r="P718" s="4">
        <v>0.1</v>
      </c>
      <c r="Q718" s="3">
        <v>222.37</v>
      </c>
      <c r="R718">
        <f t="shared" si="55"/>
        <v>2023</v>
      </c>
      <c r="S718" t="str">
        <f t="shared" si="56"/>
        <v>January</v>
      </c>
      <c r="T718" s="1">
        <f t="shared" si="57"/>
        <v>0.1700037460914505</v>
      </c>
      <c r="U718" t="str">
        <f t="shared" si="58"/>
        <v>Profit</v>
      </c>
      <c r="V718" t="str">
        <f t="shared" si="59"/>
        <v>Large Order</v>
      </c>
    </row>
    <row r="719" spans="1:22" x14ac:dyDescent="0.35">
      <c r="A719" t="s">
        <v>1016</v>
      </c>
      <c r="B719" s="2">
        <v>45279</v>
      </c>
      <c r="C719" s="2">
        <v>45286</v>
      </c>
      <c r="D719" t="s">
        <v>373</v>
      </c>
      <c r="E719" t="s">
        <v>374</v>
      </c>
      <c r="F719" t="s">
        <v>48</v>
      </c>
      <c r="G719" t="s">
        <v>78</v>
      </c>
      <c r="H719" t="s">
        <v>79</v>
      </c>
      <c r="I719" t="s">
        <v>80</v>
      </c>
      <c r="J719" t="s">
        <v>251</v>
      </c>
      <c r="K719" t="s">
        <v>25</v>
      </c>
      <c r="L719" t="s">
        <v>171</v>
      </c>
      <c r="M719" t="s">
        <v>252</v>
      </c>
      <c r="N719" s="3">
        <v>1612.56</v>
      </c>
      <c r="O719">
        <v>1</v>
      </c>
      <c r="P719" s="4">
        <v>0.1</v>
      </c>
      <c r="Q719" s="3">
        <v>274.14</v>
      </c>
      <c r="R719">
        <f t="shared" si="55"/>
        <v>2023</v>
      </c>
      <c r="S719" t="str">
        <f t="shared" si="56"/>
        <v>December</v>
      </c>
      <c r="T719" s="1">
        <f t="shared" si="57"/>
        <v>0.17000297663342759</v>
      </c>
      <c r="U719" t="str">
        <f t="shared" si="58"/>
        <v>Profit</v>
      </c>
      <c r="V719" t="str">
        <f t="shared" si="59"/>
        <v>Large Order</v>
      </c>
    </row>
    <row r="720" spans="1:22" x14ac:dyDescent="0.35">
      <c r="A720" t="s">
        <v>1017</v>
      </c>
      <c r="B720" s="2">
        <v>45257</v>
      </c>
      <c r="C720" s="2">
        <v>45264</v>
      </c>
      <c r="D720" t="s">
        <v>76</v>
      </c>
      <c r="E720" t="s">
        <v>77</v>
      </c>
      <c r="F720" t="s">
        <v>48</v>
      </c>
      <c r="G720" t="s">
        <v>39</v>
      </c>
      <c r="H720" t="s">
        <v>40</v>
      </c>
      <c r="I720" t="s">
        <v>40</v>
      </c>
      <c r="J720" t="s">
        <v>84</v>
      </c>
      <c r="K720" t="s">
        <v>33</v>
      </c>
      <c r="L720" t="s">
        <v>34</v>
      </c>
      <c r="M720" t="s">
        <v>85</v>
      </c>
      <c r="N720" s="3">
        <v>1910.91</v>
      </c>
      <c r="O720">
        <v>8</v>
      </c>
      <c r="P720" s="4">
        <v>0.1</v>
      </c>
      <c r="Q720" s="3">
        <v>324.85000000000002</v>
      </c>
      <c r="R720">
        <f t="shared" si="55"/>
        <v>2023</v>
      </c>
      <c r="S720" t="str">
        <f t="shared" si="56"/>
        <v>November</v>
      </c>
      <c r="T720" s="1">
        <f t="shared" si="57"/>
        <v>0.16999754043884852</v>
      </c>
      <c r="U720" t="str">
        <f t="shared" si="58"/>
        <v>Profit</v>
      </c>
      <c r="V720" t="str">
        <f t="shared" si="59"/>
        <v>Large Order</v>
      </c>
    </row>
    <row r="721" spans="1:22" x14ac:dyDescent="0.35">
      <c r="A721" t="s">
        <v>1018</v>
      </c>
      <c r="B721" s="2">
        <v>45361</v>
      </c>
      <c r="C721" s="2">
        <v>45365</v>
      </c>
      <c r="D721" t="s">
        <v>272</v>
      </c>
      <c r="E721" t="s">
        <v>273</v>
      </c>
      <c r="F721" t="s">
        <v>31</v>
      </c>
      <c r="G721" t="s">
        <v>39</v>
      </c>
      <c r="H721" t="s">
        <v>40</v>
      </c>
      <c r="I721" t="s">
        <v>40</v>
      </c>
      <c r="J721" t="s">
        <v>320</v>
      </c>
      <c r="K721" t="s">
        <v>25</v>
      </c>
      <c r="L721" t="s">
        <v>171</v>
      </c>
      <c r="M721" t="s">
        <v>321</v>
      </c>
      <c r="N721" s="3">
        <v>958.25</v>
      </c>
      <c r="O721">
        <v>6</v>
      </c>
      <c r="P721" s="4">
        <v>0</v>
      </c>
      <c r="Q721" s="3">
        <v>239.56</v>
      </c>
      <c r="R721">
        <f t="shared" si="55"/>
        <v>2024</v>
      </c>
      <c r="S721" t="str">
        <f t="shared" si="56"/>
        <v>March</v>
      </c>
      <c r="T721" s="1">
        <f t="shared" si="57"/>
        <v>0.249997391077485</v>
      </c>
      <c r="U721" t="str">
        <f t="shared" si="58"/>
        <v>Profit</v>
      </c>
      <c r="V721" t="str">
        <f t="shared" si="59"/>
        <v>Small Order</v>
      </c>
    </row>
    <row r="722" spans="1:22" x14ac:dyDescent="0.35">
      <c r="A722" t="s">
        <v>1019</v>
      </c>
      <c r="B722" s="2">
        <v>44988</v>
      </c>
      <c r="C722" s="2">
        <v>44990</v>
      </c>
      <c r="D722" t="s">
        <v>347</v>
      </c>
      <c r="E722" t="s">
        <v>348</v>
      </c>
      <c r="F722" t="s">
        <v>31</v>
      </c>
      <c r="G722" t="s">
        <v>78</v>
      </c>
      <c r="H722" t="s">
        <v>79</v>
      </c>
      <c r="I722" t="s">
        <v>80</v>
      </c>
      <c r="J722" t="s">
        <v>176</v>
      </c>
      <c r="K722" t="s">
        <v>25</v>
      </c>
      <c r="L722" t="s">
        <v>171</v>
      </c>
      <c r="M722" t="s">
        <v>177</v>
      </c>
      <c r="N722" s="3">
        <v>612.84</v>
      </c>
      <c r="O722">
        <v>3</v>
      </c>
      <c r="P722" s="4">
        <v>0.2</v>
      </c>
      <c r="Q722" s="3">
        <v>55.16</v>
      </c>
      <c r="R722">
        <f t="shared" si="55"/>
        <v>2023</v>
      </c>
      <c r="S722" t="str">
        <f t="shared" si="56"/>
        <v>March</v>
      </c>
      <c r="T722" s="1">
        <f t="shared" si="57"/>
        <v>9.0007179688009906E-2</v>
      </c>
      <c r="U722" t="str">
        <f t="shared" si="58"/>
        <v>Profit</v>
      </c>
      <c r="V722" t="str">
        <f t="shared" si="59"/>
        <v>Small Order</v>
      </c>
    </row>
    <row r="723" spans="1:22" x14ac:dyDescent="0.35">
      <c r="A723" t="s">
        <v>1020</v>
      </c>
      <c r="B723" s="2">
        <v>45595</v>
      </c>
      <c r="C723" s="2">
        <v>45598</v>
      </c>
      <c r="D723" t="s">
        <v>288</v>
      </c>
      <c r="E723" t="s">
        <v>289</v>
      </c>
      <c r="F723" t="s">
        <v>31</v>
      </c>
      <c r="G723" t="s">
        <v>39</v>
      </c>
      <c r="H723" t="s">
        <v>40</v>
      </c>
      <c r="I723" t="s">
        <v>40</v>
      </c>
      <c r="J723" t="s">
        <v>141</v>
      </c>
      <c r="K723" t="s">
        <v>33</v>
      </c>
      <c r="L723" t="s">
        <v>88</v>
      </c>
      <c r="M723" t="s">
        <v>142</v>
      </c>
      <c r="N723" s="3">
        <v>1676.61</v>
      </c>
      <c r="O723">
        <v>7</v>
      </c>
      <c r="P723" s="4">
        <v>0.2</v>
      </c>
      <c r="Q723" s="3">
        <v>150.88999999999999</v>
      </c>
      <c r="R723">
        <f t="shared" si="55"/>
        <v>2024</v>
      </c>
      <c r="S723" t="str">
        <f t="shared" si="56"/>
        <v>October</v>
      </c>
      <c r="T723" s="1">
        <f t="shared" si="57"/>
        <v>8.9997077436016717E-2</v>
      </c>
      <c r="U723" t="str">
        <f t="shared" si="58"/>
        <v>Profit</v>
      </c>
      <c r="V723" t="str">
        <f t="shared" si="59"/>
        <v>Large Order</v>
      </c>
    </row>
    <row r="724" spans="1:22" x14ac:dyDescent="0.35">
      <c r="A724" t="s">
        <v>1021</v>
      </c>
      <c r="B724" s="2">
        <v>45651</v>
      </c>
      <c r="C724" s="2">
        <v>45657</v>
      </c>
      <c r="D724" t="s">
        <v>347</v>
      </c>
      <c r="E724" t="s">
        <v>348</v>
      </c>
      <c r="F724" t="s">
        <v>31</v>
      </c>
      <c r="G724" t="s">
        <v>49</v>
      </c>
      <c r="H724" t="s">
        <v>50</v>
      </c>
      <c r="I724" t="s">
        <v>50</v>
      </c>
      <c r="J724" t="s">
        <v>84</v>
      </c>
      <c r="K724" t="s">
        <v>33</v>
      </c>
      <c r="L724" t="s">
        <v>34</v>
      </c>
      <c r="M724" t="s">
        <v>85</v>
      </c>
      <c r="N724" s="3">
        <v>309.10000000000002</v>
      </c>
      <c r="O724">
        <v>5</v>
      </c>
      <c r="P724" s="4">
        <v>0</v>
      </c>
      <c r="Q724" s="3">
        <v>77.28</v>
      </c>
      <c r="R724">
        <f t="shared" si="55"/>
        <v>2024</v>
      </c>
      <c r="S724" t="str">
        <f t="shared" si="56"/>
        <v>December</v>
      </c>
      <c r="T724" s="1">
        <f t="shared" si="57"/>
        <v>0.25001617599482368</v>
      </c>
      <c r="U724" t="str">
        <f t="shared" si="58"/>
        <v>Profit</v>
      </c>
      <c r="V724" t="str">
        <f t="shared" si="59"/>
        <v>Small Order</v>
      </c>
    </row>
    <row r="725" spans="1:22" x14ac:dyDescent="0.35">
      <c r="A725" t="s">
        <v>1022</v>
      </c>
      <c r="B725" s="2">
        <v>45641</v>
      </c>
      <c r="C725" s="2">
        <v>45646</v>
      </c>
      <c r="D725" t="s">
        <v>370</v>
      </c>
      <c r="E725" t="s">
        <v>371</v>
      </c>
      <c r="F725" t="s">
        <v>48</v>
      </c>
      <c r="G725" t="s">
        <v>49</v>
      </c>
      <c r="H725" t="s">
        <v>50</v>
      </c>
      <c r="I725" t="s">
        <v>50</v>
      </c>
      <c r="J725" t="s">
        <v>302</v>
      </c>
      <c r="K725" t="s">
        <v>33</v>
      </c>
      <c r="L725" t="s">
        <v>34</v>
      </c>
      <c r="M725" t="s">
        <v>303</v>
      </c>
      <c r="N725" s="3">
        <v>471.31</v>
      </c>
      <c r="O725">
        <v>8</v>
      </c>
      <c r="P725" s="4">
        <v>0.2</v>
      </c>
      <c r="Q725" s="3">
        <v>42.42</v>
      </c>
      <c r="R725">
        <f t="shared" si="55"/>
        <v>2024</v>
      </c>
      <c r="S725" t="str">
        <f t="shared" si="56"/>
        <v>December</v>
      </c>
      <c r="T725" s="1">
        <f t="shared" si="57"/>
        <v>9.0004455666122085E-2</v>
      </c>
      <c r="U725" t="str">
        <f t="shared" si="58"/>
        <v>Profit</v>
      </c>
      <c r="V725" t="str">
        <f t="shared" si="59"/>
        <v>Small Order</v>
      </c>
    </row>
    <row r="726" spans="1:22" x14ac:dyDescent="0.35">
      <c r="A726" t="s">
        <v>1023</v>
      </c>
      <c r="B726" s="2">
        <v>45440</v>
      </c>
      <c r="C726" s="2">
        <v>45446</v>
      </c>
      <c r="D726" t="s">
        <v>18</v>
      </c>
      <c r="E726" t="s">
        <v>19</v>
      </c>
      <c r="F726" t="s">
        <v>20</v>
      </c>
      <c r="G726" t="s">
        <v>39</v>
      </c>
      <c r="H726" t="s">
        <v>40</v>
      </c>
      <c r="I726" t="s">
        <v>40</v>
      </c>
      <c r="J726" t="s">
        <v>189</v>
      </c>
      <c r="K726" t="s">
        <v>42</v>
      </c>
      <c r="L726" t="s">
        <v>43</v>
      </c>
      <c r="M726" t="s">
        <v>190</v>
      </c>
      <c r="N726" s="3">
        <v>1703.19</v>
      </c>
      <c r="O726">
        <v>7</v>
      </c>
      <c r="P726" s="4">
        <v>0.05</v>
      </c>
      <c r="Q726" s="3">
        <v>357.67</v>
      </c>
      <c r="R726">
        <f t="shared" si="55"/>
        <v>2024</v>
      </c>
      <c r="S726" t="str">
        <f t="shared" si="56"/>
        <v>May</v>
      </c>
      <c r="T726" s="1">
        <f t="shared" si="57"/>
        <v>0.21000005871335553</v>
      </c>
      <c r="U726" t="str">
        <f t="shared" si="58"/>
        <v>Profit</v>
      </c>
      <c r="V726" t="str">
        <f t="shared" si="59"/>
        <v>Large Order</v>
      </c>
    </row>
    <row r="727" spans="1:22" x14ac:dyDescent="0.35">
      <c r="A727" t="s">
        <v>1024</v>
      </c>
      <c r="B727" s="2">
        <v>45110</v>
      </c>
      <c r="C727" s="2">
        <v>45116</v>
      </c>
      <c r="D727" t="s">
        <v>402</v>
      </c>
      <c r="E727" t="s">
        <v>403</v>
      </c>
      <c r="F727" t="s">
        <v>31</v>
      </c>
      <c r="G727" t="s">
        <v>49</v>
      </c>
      <c r="H727" t="s">
        <v>50</v>
      </c>
      <c r="I727" t="s">
        <v>50</v>
      </c>
      <c r="J727" t="s">
        <v>51</v>
      </c>
      <c r="K727" t="s">
        <v>33</v>
      </c>
      <c r="L727" t="s">
        <v>34</v>
      </c>
      <c r="M727" t="s">
        <v>52</v>
      </c>
      <c r="N727" s="3">
        <v>816.72</v>
      </c>
      <c r="O727">
        <v>6</v>
      </c>
      <c r="P727" s="4">
        <v>0.05</v>
      </c>
      <c r="Q727" s="3">
        <v>171.51</v>
      </c>
      <c r="R727">
        <f t="shared" si="55"/>
        <v>2023</v>
      </c>
      <c r="S727" t="str">
        <f t="shared" si="56"/>
        <v>July</v>
      </c>
      <c r="T727" s="1">
        <f t="shared" si="57"/>
        <v>0.20999853070819863</v>
      </c>
      <c r="U727" t="str">
        <f t="shared" si="58"/>
        <v>Profit</v>
      </c>
      <c r="V727" t="str">
        <f t="shared" si="59"/>
        <v>Small Order</v>
      </c>
    </row>
    <row r="728" spans="1:22" x14ac:dyDescent="0.35">
      <c r="A728" t="s">
        <v>1025</v>
      </c>
      <c r="B728" s="2">
        <v>45243</v>
      </c>
      <c r="C728" s="2">
        <v>45249</v>
      </c>
      <c r="D728" t="s">
        <v>323</v>
      </c>
      <c r="E728" t="s">
        <v>324</v>
      </c>
      <c r="F728" t="s">
        <v>31</v>
      </c>
      <c r="G728" t="s">
        <v>21</v>
      </c>
      <c r="H728" t="s">
        <v>22</v>
      </c>
      <c r="I728" t="s">
        <v>23</v>
      </c>
      <c r="J728" t="s">
        <v>334</v>
      </c>
      <c r="K728" t="s">
        <v>25</v>
      </c>
      <c r="L728" t="s">
        <v>171</v>
      </c>
      <c r="M728" t="s">
        <v>335</v>
      </c>
      <c r="N728" s="3">
        <v>1343.65</v>
      </c>
      <c r="O728">
        <v>3</v>
      </c>
      <c r="P728" s="4">
        <v>0.05</v>
      </c>
      <c r="Q728" s="3">
        <v>282.17</v>
      </c>
      <c r="R728">
        <f t="shared" si="55"/>
        <v>2023</v>
      </c>
      <c r="S728" t="str">
        <f t="shared" si="56"/>
        <v>November</v>
      </c>
      <c r="T728" s="1">
        <f t="shared" si="57"/>
        <v>0.21000260484501171</v>
      </c>
      <c r="U728" t="str">
        <f t="shared" si="58"/>
        <v>Profit</v>
      </c>
      <c r="V728" t="str">
        <f t="shared" si="59"/>
        <v>Large Order</v>
      </c>
    </row>
    <row r="729" spans="1:22" x14ac:dyDescent="0.35">
      <c r="A729" t="s">
        <v>1026</v>
      </c>
      <c r="B729" s="2">
        <v>45624</v>
      </c>
      <c r="C729" s="2">
        <v>45625</v>
      </c>
      <c r="D729" t="s">
        <v>199</v>
      </c>
      <c r="E729" t="s">
        <v>200</v>
      </c>
      <c r="F729" t="s">
        <v>48</v>
      </c>
      <c r="G729" t="s">
        <v>39</v>
      </c>
      <c r="H729" t="s">
        <v>40</v>
      </c>
      <c r="I729" t="s">
        <v>40</v>
      </c>
      <c r="J729" t="s">
        <v>176</v>
      </c>
      <c r="K729" t="s">
        <v>25</v>
      </c>
      <c r="L729" t="s">
        <v>171</v>
      </c>
      <c r="M729" t="s">
        <v>177</v>
      </c>
      <c r="N729" s="3">
        <v>274.17</v>
      </c>
      <c r="O729">
        <v>9</v>
      </c>
      <c r="P729" s="4">
        <v>0.05</v>
      </c>
      <c r="Q729" s="3">
        <v>57.58</v>
      </c>
      <c r="R729">
        <f t="shared" si="55"/>
        <v>2024</v>
      </c>
      <c r="S729" t="str">
        <f t="shared" si="56"/>
        <v>November</v>
      </c>
      <c r="T729" s="1">
        <f t="shared" si="57"/>
        <v>0.21001568369989421</v>
      </c>
      <c r="U729" t="str">
        <f t="shared" si="58"/>
        <v>Profit</v>
      </c>
      <c r="V729" t="str">
        <f t="shared" si="59"/>
        <v>Small Order</v>
      </c>
    </row>
    <row r="730" spans="1:22" x14ac:dyDescent="0.35">
      <c r="A730" t="s">
        <v>1027</v>
      </c>
      <c r="B730" s="2">
        <v>45221</v>
      </c>
      <c r="C730" s="2">
        <v>45225</v>
      </c>
      <c r="D730" t="s">
        <v>160</v>
      </c>
      <c r="E730" t="s">
        <v>161</v>
      </c>
      <c r="F730" t="s">
        <v>20</v>
      </c>
      <c r="G730" t="s">
        <v>49</v>
      </c>
      <c r="H730" t="s">
        <v>50</v>
      </c>
      <c r="I730" t="s">
        <v>50</v>
      </c>
      <c r="J730" t="s">
        <v>170</v>
      </c>
      <c r="K730" t="s">
        <v>25</v>
      </c>
      <c r="L730" t="s">
        <v>171</v>
      </c>
      <c r="M730" t="s">
        <v>172</v>
      </c>
      <c r="N730" s="3">
        <v>1777.73</v>
      </c>
      <c r="O730">
        <v>10</v>
      </c>
      <c r="P730" s="4">
        <v>0.2</v>
      </c>
      <c r="Q730" s="3">
        <v>160</v>
      </c>
      <c r="R730">
        <f t="shared" si="55"/>
        <v>2023</v>
      </c>
      <c r="S730" t="str">
        <f t="shared" si="56"/>
        <v>October</v>
      </c>
      <c r="T730" s="1">
        <f t="shared" si="57"/>
        <v>9.0002418815005647E-2</v>
      </c>
      <c r="U730" t="str">
        <f t="shared" si="58"/>
        <v>Profit</v>
      </c>
      <c r="V730" t="str">
        <f t="shared" si="59"/>
        <v>Large Order</v>
      </c>
    </row>
    <row r="731" spans="1:22" x14ac:dyDescent="0.35">
      <c r="A731" t="s">
        <v>1028</v>
      </c>
      <c r="B731" s="2">
        <v>45393</v>
      </c>
      <c r="C731" s="2">
        <v>45399</v>
      </c>
      <c r="D731" t="s">
        <v>511</v>
      </c>
      <c r="E731" t="s">
        <v>512</v>
      </c>
      <c r="F731" t="s">
        <v>31</v>
      </c>
      <c r="G731" t="s">
        <v>21</v>
      </c>
      <c r="H731" t="s">
        <v>22</v>
      </c>
      <c r="I731" t="s">
        <v>23</v>
      </c>
      <c r="J731" t="s">
        <v>334</v>
      </c>
      <c r="K731" t="s">
        <v>25</v>
      </c>
      <c r="L731" t="s">
        <v>171</v>
      </c>
      <c r="M731" t="s">
        <v>335</v>
      </c>
      <c r="N731" s="3">
        <v>1694.81</v>
      </c>
      <c r="O731">
        <v>8</v>
      </c>
      <c r="P731" s="4">
        <v>0</v>
      </c>
      <c r="Q731" s="3">
        <v>423.7</v>
      </c>
      <c r="R731">
        <f t="shared" si="55"/>
        <v>2024</v>
      </c>
      <c r="S731" t="str">
        <f t="shared" si="56"/>
        <v>April</v>
      </c>
      <c r="T731" s="1">
        <f t="shared" si="57"/>
        <v>0.2499985249083968</v>
      </c>
      <c r="U731" t="str">
        <f t="shared" si="58"/>
        <v>Profit</v>
      </c>
      <c r="V731" t="str">
        <f t="shared" si="59"/>
        <v>Large Order</v>
      </c>
    </row>
    <row r="732" spans="1:22" x14ac:dyDescent="0.35">
      <c r="A732" t="s">
        <v>1029</v>
      </c>
      <c r="B732" s="2">
        <v>45586</v>
      </c>
      <c r="C732" s="2">
        <v>45590</v>
      </c>
      <c r="D732" t="s">
        <v>57</v>
      </c>
      <c r="E732" t="s">
        <v>58</v>
      </c>
      <c r="F732" t="s">
        <v>20</v>
      </c>
      <c r="G732" t="s">
        <v>39</v>
      </c>
      <c r="H732" t="s">
        <v>40</v>
      </c>
      <c r="I732" t="s">
        <v>40</v>
      </c>
      <c r="J732" t="s">
        <v>251</v>
      </c>
      <c r="K732" t="s">
        <v>25</v>
      </c>
      <c r="L732" t="s">
        <v>171</v>
      </c>
      <c r="M732" t="s">
        <v>252</v>
      </c>
      <c r="N732" s="3">
        <v>606.23</v>
      </c>
      <c r="O732">
        <v>4</v>
      </c>
      <c r="P732" s="4">
        <v>0</v>
      </c>
      <c r="Q732" s="3">
        <v>151.56</v>
      </c>
      <c r="R732">
        <f t="shared" si="55"/>
        <v>2024</v>
      </c>
      <c r="S732" t="str">
        <f t="shared" si="56"/>
        <v>October</v>
      </c>
      <c r="T732" s="1">
        <f t="shared" si="57"/>
        <v>0.25000412384738463</v>
      </c>
      <c r="U732" t="str">
        <f t="shared" si="58"/>
        <v>Profit</v>
      </c>
      <c r="V732" t="str">
        <f t="shared" si="59"/>
        <v>Small Order</v>
      </c>
    </row>
    <row r="733" spans="1:22" x14ac:dyDescent="0.35">
      <c r="A733" t="s">
        <v>1030</v>
      </c>
      <c r="B733" s="2">
        <v>45098</v>
      </c>
      <c r="C733" s="2">
        <v>45104</v>
      </c>
      <c r="D733" t="s">
        <v>139</v>
      </c>
      <c r="E733" t="s">
        <v>140</v>
      </c>
      <c r="F733" t="s">
        <v>31</v>
      </c>
      <c r="G733" t="s">
        <v>49</v>
      </c>
      <c r="H733" t="s">
        <v>50</v>
      </c>
      <c r="I733" t="s">
        <v>50</v>
      </c>
      <c r="J733" t="s">
        <v>141</v>
      </c>
      <c r="K733" t="s">
        <v>33</v>
      </c>
      <c r="L733" t="s">
        <v>88</v>
      </c>
      <c r="M733" t="s">
        <v>142</v>
      </c>
      <c r="N733" s="3">
        <v>1929.36</v>
      </c>
      <c r="O733">
        <v>6</v>
      </c>
      <c r="P733" s="4">
        <v>0.3</v>
      </c>
      <c r="Q733" s="3">
        <v>19.29</v>
      </c>
      <c r="R733">
        <f t="shared" si="55"/>
        <v>2023</v>
      </c>
      <c r="S733" t="str">
        <f t="shared" si="56"/>
        <v>June</v>
      </c>
      <c r="T733" s="1">
        <f t="shared" si="57"/>
        <v>9.9981340962806316E-3</v>
      </c>
      <c r="U733" t="str">
        <f t="shared" si="58"/>
        <v>Profit</v>
      </c>
      <c r="V733" t="str">
        <f t="shared" si="59"/>
        <v>Large Order</v>
      </c>
    </row>
    <row r="734" spans="1:22" x14ac:dyDescent="0.35">
      <c r="A734" t="s">
        <v>1031</v>
      </c>
      <c r="B734" s="2">
        <v>44934</v>
      </c>
      <c r="C734" s="2">
        <v>44935</v>
      </c>
      <c r="D734" t="s">
        <v>296</v>
      </c>
      <c r="E734" t="s">
        <v>297</v>
      </c>
      <c r="F734" t="s">
        <v>48</v>
      </c>
      <c r="G734" t="s">
        <v>21</v>
      </c>
      <c r="H734" t="s">
        <v>22</v>
      </c>
      <c r="I734" t="s">
        <v>23</v>
      </c>
      <c r="J734" t="s">
        <v>189</v>
      </c>
      <c r="K734" t="s">
        <v>42</v>
      </c>
      <c r="L734" t="s">
        <v>43</v>
      </c>
      <c r="M734" t="s">
        <v>190</v>
      </c>
      <c r="N734" s="3">
        <v>1756.75</v>
      </c>
      <c r="O734">
        <v>1</v>
      </c>
      <c r="P734" s="4">
        <v>0.05</v>
      </c>
      <c r="Q734" s="3">
        <v>368.92</v>
      </c>
      <c r="R734">
        <f t="shared" si="55"/>
        <v>2023</v>
      </c>
      <c r="S734" t="str">
        <f t="shared" si="56"/>
        <v>January</v>
      </c>
      <c r="T734" s="1">
        <f t="shared" si="57"/>
        <v>0.21000142308239647</v>
      </c>
      <c r="U734" t="str">
        <f t="shared" si="58"/>
        <v>Profit</v>
      </c>
      <c r="V734" t="str">
        <f t="shared" si="59"/>
        <v>Large Order</v>
      </c>
    </row>
    <row r="735" spans="1:22" x14ac:dyDescent="0.35">
      <c r="A735" t="s">
        <v>1032</v>
      </c>
      <c r="B735" s="2">
        <v>45528</v>
      </c>
      <c r="C735" s="2">
        <v>45529</v>
      </c>
      <c r="D735" t="s">
        <v>288</v>
      </c>
      <c r="E735" t="s">
        <v>289</v>
      </c>
      <c r="F735" t="s">
        <v>31</v>
      </c>
      <c r="G735" t="s">
        <v>39</v>
      </c>
      <c r="H735" t="s">
        <v>40</v>
      </c>
      <c r="I735" t="s">
        <v>40</v>
      </c>
      <c r="J735" t="s">
        <v>67</v>
      </c>
      <c r="K735" t="s">
        <v>42</v>
      </c>
      <c r="L735" t="s">
        <v>43</v>
      </c>
      <c r="M735" t="s">
        <v>68</v>
      </c>
      <c r="N735" s="3">
        <v>1845.63</v>
      </c>
      <c r="O735">
        <v>7</v>
      </c>
      <c r="P735" s="4">
        <v>0.1</v>
      </c>
      <c r="Q735" s="3">
        <v>313.76</v>
      </c>
      <c r="R735">
        <f t="shared" si="55"/>
        <v>2024</v>
      </c>
      <c r="S735" t="str">
        <f t="shared" si="56"/>
        <v>August</v>
      </c>
      <c r="T735" s="1">
        <f t="shared" si="57"/>
        <v>0.17000157127918378</v>
      </c>
      <c r="U735" t="str">
        <f t="shared" si="58"/>
        <v>Profit</v>
      </c>
      <c r="V735" t="str">
        <f t="shared" si="59"/>
        <v>Large Order</v>
      </c>
    </row>
    <row r="736" spans="1:22" x14ac:dyDescent="0.35">
      <c r="A736" t="s">
        <v>1033</v>
      </c>
      <c r="B736" s="2">
        <v>45057</v>
      </c>
      <c r="C736" s="2">
        <v>45058</v>
      </c>
      <c r="D736" t="s">
        <v>344</v>
      </c>
      <c r="E736" t="s">
        <v>345</v>
      </c>
      <c r="F736" t="s">
        <v>31</v>
      </c>
      <c r="G736" t="s">
        <v>21</v>
      </c>
      <c r="H736" t="s">
        <v>22</v>
      </c>
      <c r="I736" t="s">
        <v>23</v>
      </c>
      <c r="J736" t="s">
        <v>84</v>
      </c>
      <c r="K736" t="s">
        <v>33</v>
      </c>
      <c r="L736" t="s">
        <v>34</v>
      </c>
      <c r="M736" t="s">
        <v>85</v>
      </c>
      <c r="N736" s="3">
        <v>257.72000000000003</v>
      </c>
      <c r="O736">
        <v>3</v>
      </c>
      <c r="P736" s="4">
        <v>0.2</v>
      </c>
      <c r="Q736" s="3">
        <v>23.19</v>
      </c>
      <c r="R736">
        <f t="shared" si="55"/>
        <v>2023</v>
      </c>
      <c r="S736" t="str">
        <f t="shared" si="56"/>
        <v>May</v>
      </c>
      <c r="T736" s="1">
        <f t="shared" si="57"/>
        <v>8.9981375135806299E-2</v>
      </c>
      <c r="U736" t="str">
        <f t="shared" si="58"/>
        <v>Profit</v>
      </c>
      <c r="V736" t="str">
        <f t="shared" si="59"/>
        <v>Small Order</v>
      </c>
    </row>
    <row r="737" spans="1:22" x14ac:dyDescent="0.35">
      <c r="A737" t="s">
        <v>1034</v>
      </c>
      <c r="B737" s="2">
        <v>45045</v>
      </c>
      <c r="C737" s="2">
        <v>45051</v>
      </c>
      <c r="D737" t="s">
        <v>182</v>
      </c>
      <c r="E737" t="s">
        <v>183</v>
      </c>
      <c r="F737" t="s">
        <v>20</v>
      </c>
      <c r="G737" t="s">
        <v>78</v>
      </c>
      <c r="H737" t="s">
        <v>79</v>
      </c>
      <c r="I737" t="s">
        <v>80</v>
      </c>
      <c r="J737" t="s">
        <v>84</v>
      </c>
      <c r="K737" t="s">
        <v>33</v>
      </c>
      <c r="L737" t="s">
        <v>34</v>
      </c>
      <c r="M737" t="s">
        <v>85</v>
      </c>
      <c r="N737" s="3">
        <v>1658.97</v>
      </c>
      <c r="O737">
        <v>4</v>
      </c>
      <c r="P737" s="4">
        <v>0.3</v>
      </c>
      <c r="Q737" s="3">
        <v>16.59</v>
      </c>
      <c r="R737">
        <f t="shared" si="55"/>
        <v>2023</v>
      </c>
      <c r="S737" t="str">
        <f t="shared" si="56"/>
        <v>April</v>
      </c>
      <c r="T737" s="1">
        <f t="shared" si="57"/>
        <v>1.0000180835096475E-2</v>
      </c>
      <c r="U737" t="str">
        <f t="shared" si="58"/>
        <v>Profit</v>
      </c>
      <c r="V737" t="str">
        <f t="shared" si="59"/>
        <v>Large Order</v>
      </c>
    </row>
    <row r="738" spans="1:22" x14ac:dyDescent="0.35">
      <c r="A738" t="s">
        <v>1035</v>
      </c>
      <c r="B738" s="2">
        <v>45564</v>
      </c>
      <c r="C738" s="2">
        <v>45565</v>
      </c>
      <c r="D738" t="s">
        <v>376</v>
      </c>
      <c r="E738" t="s">
        <v>377</v>
      </c>
      <c r="F738" t="s">
        <v>20</v>
      </c>
      <c r="G738" t="s">
        <v>21</v>
      </c>
      <c r="H738" t="s">
        <v>22</v>
      </c>
      <c r="I738" t="s">
        <v>23</v>
      </c>
      <c r="J738" t="s">
        <v>320</v>
      </c>
      <c r="K738" t="s">
        <v>25</v>
      </c>
      <c r="L738" t="s">
        <v>171</v>
      </c>
      <c r="M738" t="s">
        <v>321</v>
      </c>
      <c r="N738" s="3">
        <v>698.53</v>
      </c>
      <c r="O738">
        <v>7</v>
      </c>
      <c r="P738" s="4">
        <v>0</v>
      </c>
      <c r="Q738" s="3">
        <v>174.63</v>
      </c>
      <c r="R738">
        <f t="shared" si="55"/>
        <v>2024</v>
      </c>
      <c r="S738" t="str">
        <f t="shared" si="56"/>
        <v>September</v>
      </c>
      <c r="T738" s="1">
        <f t="shared" si="57"/>
        <v>0.24999642105564543</v>
      </c>
      <c r="U738" t="str">
        <f t="shared" si="58"/>
        <v>Profit</v>
      </c>
      <c r="V738" t="str">
        <f t="shared" si="59"/>
        <v>Small Order</v>
      </c>
    </row>
    <row r="739" spans="1:22" x14ac:dyDescent="0.35">
      <c r="A739" t="s">
        <v>1036</v>
      </c>
      <c r="B739" s="2">
        <v>45369</v>
      </c>
      <c r="C739" s="2">
        <v>45374</v>
      </c>
      <c r="D739" t="s">
        <v>430</v>
      </c>
      <c r="E739" t="s">
        <v>431</v>
      </c>
      <c r="F739" t="s">
        <v>31</v>
      </c>
      <c r="G739" t="s">
        <v>21</v>
      </c>
      <c r="H739" t="s">
        <v>22</v>
      </c>
      <c r="I739" t="s">
        <v>23</v>
      </c>
      <c r="J739" t="s">
        <v>176</v>
      </c>
      <c r="K739" t="s">
        <v>25</v>
      </c>
      <c r="L739" t="s">
        <v>171</v>
      </c>
      <c r="M739" t="s">
        <v>177</v>
      </c>
      <c r="N739" s="3">
        <v>1345.02</v>
      </c>
      <c r="O739">
        <v>5</v>
      </c>
      <c r="P739" s="4">
        <v>0.1</v>
      </c>
      <c r="Q739" s="3">
        <v>228.65</v>
      </c>
      <c r="R739">
        <f t="shared" si="55"/>
        <v>2024</v>
      </c>
      <c r="S739" t="str">
        <f t="shared" si="56"/>
        <v>March</v>
      </c>
      <c r="T739" s="1">
        <f t="shared" si="57"/>
        <v>0.16999747215654787</v>
      </c>
      <c r="U739" t="str">
        <f t="shared" si="58"/>
        <v>Profit</v>
      </c>
      <c r="V739" t="str">
        <f t="shared" si="59"/>
        <v>Large Order</v>
      </c>
    </row>
    <row r="740" spans="1:22" x14ac:dyDescent="0.35">
      <c r="A740" t="s">
        <v>1037</v>
      </c>
      <c r="B740" s="2">
        <v>45000</v>
      </c>
      <c r="C740" s="2">
        <v>45007</v>
      </c>
      <c r="D740" t="s">
        <v>107</v>
      </c>
      <c r="E740" t="s">
        <v>108</v>
      </c>
      <c r="F740" t="s">
        <v>48</v>
      </c>
      <c r="G740" t="s">
        <v>49</v>
      </c>
      <c r="H740" t="s">
        <v>50</v>
      </c>
      <c r="I740" t="s">
        <v>50</v>
      </c>
      <c r="J740" t="s">
        <v>141</v>
      </c>
      <c r="K740" t="s">
        <v>33</v>
      </c>
      <c r="L740" t="s">
        <v>88</v>
      </c>
      <c r="M740" t="s">
        <v>142</v>
      </c>
      <c r="N740" s="3">
        <v>738.93</v>
      </c>
      <c r="O740">
        <v>2</v>
      </c>
      <c r="P740" s="4">
        <v>0</v>
      </c>
      <c r="Q740" s="3">
        <v>184.73</v>
      </c>
      <c r="R740">
        <f t="shared" si="55"/>
        <v>2023</v>
      </c>
      <c r="S740" t="str">
        <f t="shared" si="56"/>
        <v>March</v>
      </c>
      <c r="T740" s="1">
        <f t="shared" si="57"/>
        <v>0.2499966167295955</v>
      </c>
      <c r="U740" t="str">
        <f t="shared" si="58"/>
        <v>Profit</v>
      </c>
      <c r="V740" t="str">
        <f t="shared" si="59"/>
        <v>Small Order</v>
      </c>
    </row>
    <row r="741" spans="1:22" x14ac:dyDescent="0.35">
      <c r="A741" t="s">
        <v>1038</v>
      </c>
      <c r="B741" s="2">
        <v>45072</v>
      </c>
      <c r="C741" s="2">
        <v>45073</v>
      </c>
      <c r="D741" t="s">
        <v>65</v>
      </c>
      <c r="E741" t="s">
        <v>66</v>
      </c>
      <c r="F741" t="s">
        <v>31</v>
      </c>
      <c r="G741" t="s">
        <v>78</v>
      </c>
      <c r="H741" t="s">
        <v>79</v>
      </c>
      <c r="I741" t="s">
        <v>80</v>
      </c>
      <c r="J741" t="s">
        <v>67</v>
      </c>
      <c r="K741" t="s">
        <v>42</v>
      </c>
      <c r="L741" t="s">
        <v>43</v>
      </c>
      <c r="M741" t="s">
        <v>68</v>
      </c>
      <c r="N741" s="3">
        <v>911.74</v>
      </c>
      <c r="O741">
        <v>9</v>
      </c>
      <c r="P741" s="4">
        <v>0.2</v>
      </c>
      <c r="Q741" s="3">
        <v>82.06</v>
      </c>
      <c r="R741">
        <f t="shared" si="55"/>
        <v>2023</v>
      </c>
      <c r="S741" t="str">
        <f t="shared" si="56"/>
        <v>May</v>
      </c>
      <c r="T741" s="1">
        <f t="shared" si="57"/>
        <v>9.0003729133305552E-2</v>
      </c>
      <c r="U741" t="str">
        <f t="shared" si="58"/>
        <v>Profit</v>
      </c>
      <c r="V741" t="str">
        <f t="shared" si="59"/>
        <v>Small Order</v>
      </c>
    </row>
    <row r="742" spans="1:22" x14ac:dyDescent="0.35">
      <c r="A742" t="s">
        <v>1039</v>
      </c>
      <c r="B742" s="2">
        <v>45623</v>
      </c>
      <c r="C742" s="2">
        <v>45629</v>
      </c>
      <c r="D742" t="s">
        <v>487</v>
      </c>
      <c r="E742" t="s">
        <v>488</v>
      </c>
      <c r="F742" t="s">
        <v>20</v>
      </c>
      <c r="G742" t="s">
        <v>49</v>
      </c>
      <c r="H742" t="s">
        <v>50</v>
      </c>
      <c r="I742" t="s">
        <v>50</v>
      </c>
      <c r="J742" t="s">
        <v>62</v>
      </c>
      <c r="K742" t="s">
        <v>25</v>
      </c>
      <c r="L742" t="s">
        <v>26</v>
      </c>
      <c r="M742" t="s">
        <v>63</v>
      </c>
      <c r="N742" s="3">
        <v>23.55</v>
      </c>
      <c r="O742">
        <v>6</v>
      </c>
      <c r="P742" s="4">
        <v>0.1</v>
      </c>
      <c r="Q742" s="3">
        <v>4</v>
      </c>
      <c r="R742">
        <f t="shared" si="55"/>
        <v>2024</v>
      </c>
      <c r="S742" t="str">
        <f t="shared" si="56"/>
        <v>November</v>
      </c>
      <c r="T742" s="1">
        <f t="shared" si="57"/>
        <v>0.16985138004246284</v>
      </c>
      <c r="U742" t="str">
        <f t="shared" si="58"/>
        <v>Profit</v>
      </c>
      <c r="V742" t="str">
        <f t="shared" si="59"/>
        <v>Small Order</v>
      </c>
    </row>
    <row r="743" spans="1:22" x14ac:dyDescent="0.35">
      <c r="A743" t="s">
        <v>1040</v>
      </c>
      <c r="B743" s="2">
        <v>45205</v>
      </c>
      <c r="C743" s="2">
        <v>45212</v>
      </c>
      <c r="D743" t="s">
        <v>721</v>
      </c>
      <c r="E743" t="s">
        <v>722</v>
      </c>
      <c r="F743" t="s">
        <v>20</v>
      </c>
      <c r="G743" t="s">
        <v>49</v>
      </c>
      <c r="H743" t="s">
        <v>50</v>
      </c>
      <c r="I743" t="s">
        <v>50</v>
      </c>
      <c r="J743" t="s">
        <v>93</v>
      </c>
      <c r="K743" t="s">
        <v>33</v>
      </c>
      <c r="L743" t="s">
        <v>88</v>
      </c>
      <c r="M743" t="s">
        <v>94</v>
      </c>
      <c r="N743" s="3">
        <v>1600.99</v>
      </c>
      <c r="O743">
        <v>2</v>
      </c>
      <c r="P743" s="4">
        <v>0</v>
      </c>
      <c r="Q743" s="3">
        <v>400.25</v>
      </c>
      <c r="R743">
        <f t="shared" si="55"/>
        <v>2023</v>
      </c>
      <c r="S743" t="str">
        <f t="shared" si="56"/>
        <v>October</v>
      </c>
      <c r="T743" s="1">
        <f t="shared" si="57"/>
        <v>0.25000156153380099</v>
      </c>
      <c r="U743" t="str">
        <f t="shared" si="58"/>
        <v>Profit</v>
      </c>
      <c r="V743" t="str">
        <f t="shared" si="59"/>
        <v>Large Order</v>
      </c>
    </row>
    <row r="744" spans="1:22" x14ac:dyDescent="0.35">
      <c r="A744" t="s">
        <v>1041</v>
      </c>
      <c r="B744" s="2">
        <v>45307</v>
      </c>
      <c r="C744" s="2">
        <v>45312</v>
      </c>
      <c r="D744" t="s">
        <v>118</v>
      </c>
      <c r="E744" t="s">
        <v>119</v>
      </c>
      <c r="F744" t="s">
        <v>20</v>
      </c>
      <c r="G744" t="s">
        <v>21</v>
      </c>
      <c r="H744" t="s">
        <v>22</v>
      </c>
      <c r="I744" t="s">
        <v>23</v>
      </c>
      <c r="J744" t="s">
        <v>126</v>
      </c>
      <c r="K744" t="s">
        <v>25</v>
      </c>
      <c r="L744" t="s">
        <v>26</v>
      </c>
      <c r="M744" t="s">
        <v>127</v>
      </c>
      <c r="N744" s="3">
        <v>525.26</v>
      </c>
      <c r="O744">
        <v>2</v>
      </c>
      <c r="P744" s="4">
        <v>0</v>
      </c>
      <c r="Q744" s="3">
        <v>131.31</v>
      </c>
      <c r="R744">
        <f t="shared" si="55"/>
        <v>2024</v>
      </c>
      <c r="S744" t="str">
        <f t="shared" si="56"/>
        <v>January</v>
      </c>
      <c r="T744" s="1">
        <f t="shared" si="57"/>
        <v>0.24999048090469483</v>
      </c>
      <c r="U744" t="str">
        <f t="shared" si="58"/>
        <v>Profit</v>
      </c>
      <c r="V744" t="str">
        <f t="shared" si="59"/>
        <v>Small Order</v>
      </c>
    </row>
    <row r="745" spans="1:22" x14ac:dyDescent="0.35">
      <c r="A745" t="s">
        <v>1042</v>
      </c>
      <c r="B745" s="2">
        <v>45052</v>
      </c>
      <c r="C745" s="2">
        <v>45054</v>
      </c>
      <c r="D745" t="s">
        <v>425</v>
      </c>
      <c r="E745" t="s">
        <v>426</v>
      </c>
      <c r="F745" t="s">
        <v>31</v>
      </c>
      <c r="G745" t="s">
        <v>49</v>
      </c>
      <c r="H745" t="s">
        <v>50</v>
      </c>
      <c r="I745" t="s">
        <v>50</v>
      </c>
      <c r="J745" t="s">
        <v>179</v>
      </c>
      <c r="K745" t="s">
        <v>33</v>
      </c>
      <c r="L745" t="s">
        <v>88</v>
      </c>
      <c r="M745" t="s">
        <v>180</v>
      </c>
      <c r="N745" s="3">
        <v>915.36</v>
      </c>
      <c r="O745">
        <v>9</v>
      </c>
      <c r="P745" s="4">
        <v>0.05</v>
      </c>
      <c r="Q745" s="3">
        <v>192.23</v>
      </c>
      <c r="R745">
        <f t="shared" si="55"/>
        <v>2023</v>
      </c>
      <c r="S745" t="str">
        <f t="shared" si="56"/>
        <v>May</v>
      </c>
      <c r="T745" s="1">
        <f t="shared" si="57"/>
        <v>0.21000480685194894</v>
      </c>
      <c r="U745" t="str">
        <f t="shared" si="58"/>
        <v>Profit</v>
      </c>
      <c r="V745" t="str">
        <f t="shared" si="59"/>
        <v>Small Order</v>
      </c>
    </row>
    <row r="746" spans="1:22" x14ac:dyDescent="0.35">
      <c r="A746" t="s">
        <v>1043</v>
      </c>
      <c r="B746" s="2">
        <v>45323</v>
      </c>
      <c r="C746" s="2">
        <v>45325</v>
      </c>
      <c r="D746" t="s">
        <v>281</v>
      </c>
      <c r="E746" t="s">
        <v>282</v>
      </c>
      <c r="F746" t="s">
        <v>20</v>
      </c>
      <c r="G746" t="s">
        <v>78</v>
      </c>
      <c r="H746" t="s">
        <v>79</v>
      </c>
      <c r="I746" t="s">
        <v>80</v>
      </c>
      <c r="J746" t="s">
        <v>24</v>
      </c>
      <c r="K746" t="s">
        <v>25</v>
      </c>
      <c r="L746" t="s">
        <v>26</v>
      </c>
      <c r="M746" t="s">
        <v>27</v>
      </c>
      <c r="N746" s="3">
        <v>1691.84</v>
      </c>
      <c r="O746">
        <v>8</v>
      </c>
      <c r="P746" s="4">
        <v>0</v>
      </c>
      <c r="Q746" s="3">
        <v>422.96</v>
      </c>
      <c r="R746">
        <f t="shared" si="55"/>
        <v>2024</v>
      </c>
      <c r="S746" t="str">
        <f t="shared" si="56"/>
        <v>February</v>
      </c>
      <c r="T746" s="1">
        <f t="shared" si="57"/>
        <v>0.25</v>
      </c>
      <c r="U746" t="str">
        <f t="shared" si="58"/>
        <v>Profit</v>
      </c>
      <c r="V746" t="str">
        <f t="shared" si="59"/>
        <v>Large Order</v>
      </c>
    </row>
    <row r="747" spans="1:22" x14ac:dyDescent="0.35">
      <c r="A747" t="s">
        <v>1044</v>
      </c>
      <c r="B747" s="2">
        <v>45312</v>
      </c>
      <c r="C747" s="2">
        <v>45316</v>
      </c>
      <c r="D747" t="s">
        <v>107</v>
      </c>
      <c r="E747" t="s">
        <v>108</v>
      </c>
      <c r="F747" t="s">
        <v>48</v>
      </c>
      <c r="G747" t="s">
        <v>21</v>
      </c>
      <c r="H747" t="s">
        <v>22</v>
      </c>
      <c r="I747" t="s">
        <v>23</v>
      </c>
      <c r="J747" t="s">
        <v>157</v>
      </c>
      <c r="K747" t="s">
        <v>42</v>
      </c>
      <c r="L747" t="s">
        <v>73</v>
      </c>
      <c r="M747" t="s">
        <v>158</v>
      </c>
      <c r="N747" s="3">
        <v>1194.98</v>
      </c>
      <c r="O747">
        <v>1</v>
      </c>
      <c r="P747" s="4">
        <v>0</v>
      </c>
      <c r="Q747" s="3">
        <v>298.75</v>
      </c>
      <c r="R747">
        <f t="shared" si="55"/>
        <v>2024</v>
      </c>
      <c r="S747" t="str">
        <f t="shared" si="56"/>
        <v>January</v>
      </c>
      <c r="T747" s="1">
        <f t="shared" si="57"/>
        <v>0.25000418417044634</v>
      </c>
      <c r="U747" t="str">
        <f t="shared" si="58"/>
        <v>Profit</v>
      </c>
      <c r="V747" t="str">
        <f t="shared" si="59"/>
        <v>Large Order</v>
      </c>
    </row>
    <row r="748" spans="1:22" x14ac:dyDescent="0.35">
      <c r="A748" t="s">
        <v>1045</v>
      </c>
      <c r="B748" s="2">
        <v>45633</v>
      </c>
      <c r="C748" s="2">
        <v>45637</v>
      </c>
      <c r="D748" t="s">
        <v>340</v>
      </c>
      <c r="E748" t="s">
        <v>341</v>
      </c>
      <c r="F748" t="s">
        <v>20</v>
      </c>
      <c r="G748" t="s">
        <v>78</v>
      </c>
      <c r="H748" t="s">
        <v>79</v>
      </c>
      <c r="I748" t="s">
        <v>80</v>
      </c>
      <c r="J748" t="s">
        <v>232</v>
      </c>
      <c r="K748" t="s">
        <v>33</v>
      </c>
      <c r="L748" t="s">
        <v>34</v>
      </c>
      <c r="M748" t="s">
        <v>233</v>
      </c>
      <c r="N748" s="3">
        <v>1405.08</v>
      </c>
      <c r="O748">
        <v>4</v>
      </c>
      <c r="P748" s="4">
        <v>0.3</v>
      </c>
      <c r="Q748" s="3">
        <v>14.05</v>
      </c>
      <c r="R748">
        <f t="shared" si="55"/>
        <v>2024</v>
      </c>
      <c r="S748" t="str">
        <f t="shared" si="56"/>
        <v>December</v>
      </c>
      <c r="T748" s="1">
        <f t="shared" si="57"/>
        <v>9.9994306374014304E-3</v>
      </c>
      <c r="U748" t="str">
        <f t="shared" si="58"/>
        <v>Profit</v>
      </c>
      <c r="V748" t="str">
        <f t="shared" si="59"/>
        <v>Large Order</v>
      </c>
    </row>
    <row r="749" spans="1:22" x14ac:dyDescent="0.35">
      <c r="A749" t="s">
        <v>1046</v>
      </c>
      <c r="B749" s="2">
        <v>45044</v>
      </c>
      <c r="C749" s="2">
        <v>45049</v>
      </c>
      <c r="D749" t="s">
        <v>503</v>
      </c>
      <c r="E749" t="s">
        <v>504</v>
      </c>
      <c r="F749" t="s">
        <v>31</v>
      </c>
      <c r="G749" t="s">
        <v>78</v>
      </c>
      <c r="H749" t="s">
        <v>79</v>
      </c>
      <c r="I749" t="s">
        <v>80</v>
      </c>
      <c r="J749" t="s">
        <v>104</v>
      </c>
      <c r="K749" t="s">
        <v>42</v>
      </c>
      <c r="L749" t="s">
        <v>73</v>
      </c>
      <c r="M749" t="s">
        <v>105</v>
      </c>
      <c r="N749" s="3">
        <v>1153.68</v>
      </c>
      <c r="O749">
        <v>7</v>
      </c>
      <c r="P749" s="4">
        <v>0.2</v>
      </c>
      <c r="Q749" s="3">
        <v>103.83</v>
      </c>
      <c r="R749">
        <f t="shared" si="55"/>
        <v>2023</v>
      </c>
      <c r="S749" t="str">
        <f t="shared" si="56"/>
        <v>April</v>
      </c>
      <c r="T749" s="1">
        <f t="shared" si="57"/>
        <v>8.9998959850218427E-2</v>
      </c>
      <c r="U749" t="str">
        <f t="shared" si="58"/>
        <v>Profit</v>
      </c>
      <c r="V749" t="str">
        <f t="shared" si="59"/>
        <v>Large Order</v>
      </c>
    </row>
    <row r="750" spans="1:22" x14ac:dyDescent="0.35">
      <c r="A750" t="s">
        <v>1047</v>
      </c>
      <c r="B750" s="2">
        <v>45249</v>
      </c>
      <c r="C750" s="2">
        <v>45252</v>
      </c>
      <c r="D750" t="s">
        <v>296</v>
      </c>
      <c r="E750" t="s">
        <v>297</v>
      </c>
      <c r="F750" t="s">
        <v>48</v>
      </c>
      <c r="G750" t="s">
        <v>49</v>
      </c>
      <c r="H750" t="s">
        <v>50</v>
      </c>
      <c r="I750" t="s">
        <v>50</v>
      </c>
      <c r="J750" t="s">
        <v>320</v>
      </c>
      <c r="K750" t="s">
        <v>25</v>
      </c>
      <c r="L750" t="s">
        <v>171</v>
      </c>
      <c r="M750" t="s">
        <v>321</v>
      </c>
      <c r="N750" s="3">
        <v>609</v>
      </c>
      <c r="O750">
        <v>8</v>
      </c>
      <c r="P750" s="4">
        <v>0.05</v>
      </c>
      <c r="Q750" s="3">
        <v>127.89</v>
      </c>
      <c r="R750">
        <f t="shared" si="55"/>
        <v>2023</v>
      </c>
      <c r="S750" t="str">
        <f t="shared" si="56"/>
        <v>November</v>
      </c>
      <c r="T750" s="1">
        <f t="shared" si="57"/>
        <v>0.21</v>
      </c>
      <c r="U750" t="str">
        <f t="shared" si="58"/>
        <v>Profit</v>
      </c>
      <c r="V750" t="str">
        <f t="shared" si="59"/>
        <v>Small Order</v>
      </c>
    </row>
    <row r="751" spans="1:22" x14ac:dyDescent="0.35">
      <c r="A751" t="s">
        <v>1048</v>
      </c>
      <c r="B751" s="2">
        <v>45536</v>
      </c>
      <c r="C751" s="2">
        <v>45540</v>
      </c>
      <c r="D751" t="s">
        <v>511</v>
      </c>
      <c r="E751" t="s">
        <v>512</v>
      </c>
      <c r="F751" t="s">
        <v>31</v>
      </c>
      <c r="G751" t="s">
        <v>39</v>
      </c>
      <c r="H751" t="s">
        <v>40</v>
      </c>
      <c r="I751" t="s">
        <v>40</v>
      </c>
      <c r="J751" t="s">
        <v>391</v>
      </c>
      <c r="K751" t="s">
        <v>33</v>
      </c>
      <c r="L751" t="s">
        <v>88</v>
      </c>
      <c r="M751" t="s">
        <v>392</v>
      </c>
      <c r="N751" s="3">
        <v>753.54</v>
      </c>
      <c r="O751">
        <v>8</v>
      </c>
      <c r="P751" s="4">
        <v>0</v>
      </c>
      <c r="Q751" s="3">
        <v>188.38</v>
      </c>
      <c r="R751">
        <f t="shared" si="55"/>
        <v>2024</v>
      </c>
      <c r="S751" t="str">
        <f t="shared" si="56"/>
        <v>September</v>
      </c>
      <c r="T751" s="1">
        <f t="shared" si="57"/>
        <v>0.24999336465217506</v>
      </c>
      <c r="U751" t="str">
        <f t="shared" si="58"/>
        <v>Profit</v>
      </c>
      <c r="V751" t="str">
        <f t="shared" si="59"/>
        <v>Small Order</v>
      </c>
    </row>
    <row r="752" spans="1:22" x14ac:dyDescent="0.35">
      <c r="A752" t="s">
        <v>1049</v>
      </c>
      <c r="B752" s="2">
        <v>45176</v>
      </c>
      <c r="C752" s="2">
        <v>45178</v>
      </c>
      <c r="D752" t="s">
        <v>118</v>
      </c>
      <c r="E752" t="s">
        <v>119</v>
      </c>
      <c r="F752" t="s">
        <v>20</v>
      </c>
      <c r="G752" t="s">
        <v>78</v>
      </c>
      <c r="H752" t="s">
        <v>79</v>
      </c>
      <c r="I752" t="s">
        <v>80</v>
      </c>
      <c r="J752" t="s">
        <v>141</v>
      </c>
      <c r="K752" t="s">
        <v>33</v>
      </c>
      <c r="L752" t="s">
        <v>88</v>
      </c>
      <c r="M752" t="s">
        <v>142</v>
      </c>
      <c r="N752" s="3">
        <v>234.26</v>
      </c>
      <c r="O752">
        <v>5</v>
      </c>
      <c r="P752" s="4">
        <v>0.2</v>
      </c>
      <c r="Q752" s="3">
        <v>21.08</v>
      </c>
      <c r="R752">
        <f t="shared" si="55"/>
        <v>2023</v>
      </c>
      <c r="S752" t="str">
        <f t="shared" si="56"/>
        <v>September</v>
      </c>
      <c r="T752" s="1">
        <f t="shared" si="57"/>
        <v>8.9985486211901305E-2</v>
      </c>
      <c r="U752" t="str">
        <f t="shared" si="58"/>
        <v>Profit</v>
      </c>
      <c r="V752" t="str">
        <f t="shared" si="59"/>
        <v>Small Order</v>
      </c>
    </row>
    <row r="753" spans="1:22" x14ac:dyDescent="0.35">
      <c r="A753" t="s">
        <v>1050</v>
      </c>
      <c r="B753" s="2">
        <v>45075</v>
      </c>
      <c r="C753" s="2">
        <v>45079</v>
      </c>
      <c r="D753" t="s">
        <v>54</v>
      </c>
      <c r="E753" t="s">
        <v>55</v>
      </c>
      <c r="F753" t="s">
        <v>31</v>
      </c>
      <c r="G753" t="s">
        <v>78</v>
      </c>
      <c r="H753" t="s">
        <v>79</v>
      </c>
      <c r="I753" t="s">
        <v>80</v>
      </c>
      <c r="J753" t="s">
        <v>84</v>
      </c>
      <c r="K753" t="s">
        <v>33</v>
      </c>
      <c r="L753" t="s">
        <v>34</v>
      </c>
      <c r="M753" t="s">
        <v>85</v>
      </c>
      <c r="N753" s="3">
        <v>1737.98</v>
      </c>
      <c r="O753">
        <v>1</v>
      </c>
      <c r="P753" s="4">
        <v>0.1</v>
      </c>
      <c r="Q753" s="3">
        <v>295.45999999999998</v>
      </c>
      <c r="R753">
        <f t="shared" si="55"/>
        <v>2023</v>
      </c>
      <c r="S753" t="str">
        <f t="shared" si="56"/>
        <v>May</v>
      </c>
      <c r="T753" s="1">
        <f t="shared" si="57"/>
        <v>0.17000195629408851</v>
      </c>
      <c r="U753" t="str">
        <f t="shared" si="58"/>
        <v>Profit</v>
      </c>
      <c r="V753" t="str">
        <f t="shared" si="59"/>
        <v>Large Order</v>
      </c>
    </row>
    <row r="754" spans="1:22" x14ac:dyDescent="0.35">
      <c r="A754" t="s">
        <v>1051</v>
      </c>
      <c r="B754" s="2">
        <v>45463</v>
      </c>
      <c r="C754" s="2">
        <v>45469</v>
      </c>
      <c r="D754" t="s">
        <v>410</v>
      </c>
      <c r="E754" t="s">
        <v>411</v>
      </c>
      <c r="F754" t="s">
        <v>31</v>
      </c>
      <c r="G754" t="s">
        <v>21</v>
      </c>
      <c r="H754" t="s">
        <v>22</v>
      </c>
      <c r="I754" t="s">
        <v>23</v>
      </c>
      <c r="J754" t="s">
        <v>179</v>
      </c>
      <c r="K754" t="s">
        <v>33</v>
      </c>
      <c r="L754" t="s">
        <v>88</v>
      </c>
      <c r="M754" t="s">
        <v>180</v>
      </c>
      <c r="N754" s="3">
        <v>289.11</v>
      </c>
      <c r="O754">
        <v>8</v>
      </c>
      <c r="P754" s="4">
        <v>0.1</v>
      </c>
      <c r="Q754" s="3">
        <v>49.15</v>
      </c>
      <c r="R754">
        <f t="shared" si="55"/>
        <v>2024</v>
      </c>
      <c r="S754" t="str">
        <f t="shared" si="56"/>
        <v>June</v>
      </c>
      <c r="T754" s="1">
        <f t="shared" si="57"/>
        <v>0.17000449655840336</v>
      </c>
      <c r="U754" t="str">
        <f t="shared" si="58"/>
        <v>Profit</v>
      </c>
      <c r="V754" t="str">
        <f t="shared" si="59"/>
        <v>Small Order</v>
      </c>
    </row>
    <row r="755" spans="1:22" x14ac:dyDescent="0.35">
      <c r="A755" t="s">
        <v>1052</v>
      </c>
      <c r="B755" s="2">
        <v>45653</v>
      </c>
      <c r="C755" s="2">
        <v>45659</v>
      </c>
      <c r="D755" t="s">
        <v>99</v>
      </c>
      <c r="E755" t="s">
        <v>100</v>
      </c>
      <c r="F755" t="s">
        <v>31</v>
      </c>
      <c r="G755" t="s">
        <v>49</v>
      </c>
      <c r="H755" t="s">
        <v>50</v>
      </c>
      <c r="I755" t="s">
        <v>50</v>
      </c>
      <c r="J755" t="s">
        <v>72</v>
      </c>
      <c r="K755" t="s">
        <v>42</v>
      </c>
      <c r="L755" t="s">
        <v>73</v>
      </c>
      <c r="M755" t="s">
        <v>74</v>
      </c>
      <c r="N755" s="3">
        <v>1420.01</v>
      </c>
      <c r="O755">
        <v>1</v>
      </c>
      <c r="P755" s="4">
        <v>0.3</v>
      </c>
      <c r="Q755" s="3">
        <v>14.2</v>
      </c>
      <c r="R755">
        <f t="shared" si="55"/>
        <v>2024</v>
      </c>
      <c r="S755" t="str">
        <f t="shared" si="56"/>
        <v>December</v>
      </c>
      <c r="T755" s="1">
        <f t="shared" si="57"/>
        <v>9.9999295779607186E-3</v>
      </c>
      <c r="U755" t="str">
        <f t="shared" si="58"/>
        <v>Profit</v>
      </c>
      <c r="V755" t="str">
        <f t="shared" si="59"/>
        <v>Large Order</v>
      </c>
    </row>
    <row r="756" spans="1:22" x14ac:dyDescent="0.35">
      <c r="A756" t="s">
        <v>1053</v>
      </c>
      <c r="B756" s="2">
        <v>45173</v>
      </c>
      <c r="C756" s="2">
        <v>45175</v>
      </c>
      <c r="D756" t="s">
        <v>425</v>
      </c>
      <c r="E756" t="s">
        <v>426</v>
      </c>
      <c r="F756" t="s">
        <v>31</v>
      </c>
      <c r="G756" t="s">
        <v>78</v>
      </c>
      <c r="H756" t="s">
        <v>79</v>
      </c>
      <c r="I756" t="s">
        <v>80</v>
      </c>
      <c r="J756" t="s">
        <v>72</v>
      </c>
      <c r="K756" t="s">
        <v>42</v>
      </c>
      <c r="L756" t="s">
        <v>73</v>
      </c>
      <c r="M756" t="s">
        <v>74</v>
      </c>
      <c r="N756" s="3">
        <v>1911.19</v>
      </c>
      <c r="O756">
        <v>9</v>
      </c>
      <c r="P756" s="4">
        <v>0</v>
      </c>
      <c r="Q756" s="3">
        <v>477.8</v>
      </c>
      <c r="R756">
        <f t="shared" si="55"/>
        <v>2023</v>
      </c>
      <c r="S756" t="str">
        <f t="shared" si="56"/>
        <v>September</v>
      </c>
      <c r="T756" s="1">
        <f t="shared" si="57"/>
        <v>0.25000130808553833</v>
      </c>
      <c r="U756" t="str">
        <f t="shared" si="58"/>
        <v>Profit</v>
      </c>
      <c r="V756" t="str">
        <f t="shared" si="59"/>
        <v>Large Order</v>
      </c>
    </row>
    <row r="757" spans="1:22" x14ac:dyDescent="0.35">
      <c r="A757" t="s">
        <v>1054</v>
      </c>
      <c r="B757" s="2">
        <v>44984</v>
      </c>
      <c r="C757" s="2">
        <v>44986</v>
      </c>
      <c r="D757" t="s">
        <v>738</v>
      </c>
      <c r="E757" t="s">
        <v>739</v>
      </c>
      <c r="F757" t="s">
        <v>48</v>
      </c>
      <c r="G757" t="s">
        <v>78</v>
      </c>
      <c r="H757" t="s">
        <v>79</v>
      </c>
      <c r="I757" t="s">
        <v>80</v>
      </c>
      <c r="J757" t="s">
        <v>112</v>
      </c>
      <c r="K757" t="s">
        <v>25</v>
      </c>
      <c r="L757" t="s">
        <v>26</v>
      </c>
      <c r="M757" t="s">
        <v>113</v>
      </c>
      <c r="N757" s="3">
        <v>401.52</v>
      </c>
      <c r="O757">
        <v>8</v>
      </c>
      <c r="P757" s="4">
        <v>0.05</v>
      </c>
      <c r="Q757" s="3">
        <v>84.32</v>
      </c>
      <c r="R757">
        <f t="shared" si="55"/>
        <v>2023</v>
      </c>
      <c r="S757" t="str">
        <f t="shared" si="56"/>
        <v>February</v>
      </c>
      <c r="T757" s="1">
        <f t="shared" si="57"/>
        <v>0.21000199242877066</v>
      </c>
      <c r="U757" t="str">
        <f t="shared" si="58"/>
        <v>Profit</v>
      </c>
      <c r="V757" t="str">
        <f t="shared" si="59"/>
        <v>Small Order</v>
      </c>
    </row>
    <row r="758" spans="1:22" x14ac:dyDescent="0.35">
      <c r="A758" t="s">
        <v>1055</v>
      </c>
      <c r="B758" s="2">
        <v>45180</v>
      </c>
      <c r="C758" s="2">
        <v>45183</v>
      </c>
      <c r="D758" t="s">
        <v>330</v>
      </c>
      <c r="E758" t="s">
        <v>331</v>
      </c>
      <c r="F758" t="s">
        <v>31</v>
      </c>
      <c r="G758" t="s">
        <v>78</v>
      </c>
      <c r="H758" t="s">
        <v>79</v>
      </c>
      <c r="I758" t="s">
        <v>80</v>
      </c>
      <c r="J758" t="s">
        <v>152</v>
      </c>
      <c r="K758" t="s">
        <v>42</v>
      </c>
      <c r="L758" t="s">
        <v>73</v>
      </c>
      <c r="M758" t="s">
        <v>153</v>
      </c>
      <c r="N758" s="3">
        <v>273.55</v>
      </c>
      <c r="O758">
        <v>7</v>
      </c>
      <c r="P758" s="4">
        <v>0.3</v>
      </c>
      <c r="Q758" s="3">
        <v>2.74</v>
      </c>
      <c r="R758">
        <f t="shared" si="55"/>
        <v>2023</v>
      </c>
      <c r="S758" t="str">
        <f t="shared" si="56"/>
        <v>September</v>
      </c>
      <c r="T758" s="1">
        <f t="shared" si="57"/>
        <v>1.001645037470298E-2</v>
      </c>
      <c r="U758" t="str">
        <f t="shared" si="58"/>
        <v>Profit</v>
      </c>
      <c r="V758" t="str">
        <f t="shared" si="59"/>
        <v>Small Order</v>
      </c>
    </row>
    <row r="759" spans="1:22" x14ac:dyDescent="0.35">
      <c r="A759" t="s">
        <v>1056</v>
      </c>
      <c r="B759" s="2">
        <v>45244</v>
      </c>
      <c r="C759" s="2">
        <v>45245</v>
      </c>
      <c r="D759" t="s">
        <v>249</v>
      </c>
      <c r="E759" t="s">
        <v>250</v>
      </c>
      <c r="F759" t="s">
        <v>31</v>
      </c>
      <c r="G759" t="s">
        <v>78</v>
      </c>
      <c r="H759" t="s">
        <v>79</v>
      </c>
      <c r="I759" t="s">
        <v>80</v>
      </c>
      <c r="J759" t="s">
        <v>232</v>
      </c>
      <c r="K759" t="s">
        <v>33</v>
      </c>
      <c r="L759" t="s">
        <v>34</v>
      </c>
      <c r="M759" t="s">
        <v>233</v>
      </c>
      <c r="N759" s="3">
        <v>1613.68</v>
      </c>
      <c r="O759">
        <v>1</v>
      </c>
      <c r="P759" s="4">
        <v>0.1</v>
      </c>
      <c r="Q759" s="3">
        <v>274.33</v>
      </c>
      <c r="R759">
        <f t="shared" si="55"/>
        <v>2023</v>
      </c>
      <c r="S759" t="str">
        <f t="shared" si="56"/>
        <v>November</v>
      </c>
      <c r="T759" s="1">
        <f t="shared" si="57"/>
        <v>0.17000272668682762</v>
      </c>
      <c r="U759" t="str">
        <f t="shared" si="58"/>
        <v>Profit</v>
      </c>
      <c r="V759" t="str">
        <f t="shared" si="59"/>
        <v>Large Order</v>
      </c>
    </row>
    <row r="760" spans="1:22" x14ac:dyDescent="0.35">
      <c r="A760" t="s">
        <v>1057</v>
      </c>
      <c r="B760" s="2">
        <v>44969</v>
      </c>
      <c r="C760" s="2">
        <v>44971</v>
      </c>
      <c r="D760" t="s">
        <v>99</v>
      </c>
      <c r="E760" t="s">
        <v>100</v>
      </c>
      <c r="F760" t="s">
        <v>31</v>
      </c>
      <c r="G760" t="s">
        <v>49</v>
      </c>
      <c r="H760" t="s">
        <v>50</v>
      </c>
      <c r="I760" t="s">
        <v>50</v>
      </c>
      <c r="J760" t="s">
        <v>72</v>
      </c>
      <c r="K760" t="s">
        <v>42</v>
      </c>
      <c r="L760" t="s">
        <v>73</v>
      </c>
      <c r="M760" t="s">
        <v>74</v>
      </c>
      <c r="N760" s="3">
        <v>1652.37</v>
      </c>
      <c r="O760">
        <v>6</v>
      </c>
      <c r="P760" s="4">
        <v>0.05</v>
      </c>
      <c r="Q760" s="3">
        <v>347</v>
      </c>
      <c r="R760">
        <f t="shared" si="55"/>
        <v>2023</v>
      </c>
      <c r="S760" t="str">
        <f t="shared" si="56"/>
        <v>February</v>
      </c>
      <c r="T760" s="1">
        <f t="shared" si="57"/>
        <v>0.21000139194006187</v>
      </c>
      <c r="U760" t="str">
        <f t="shared" si="58"/>
        <v>Profit</v>
      </c>
      <c r="V760" t="str">
        <f t="shared" si="59"/>
        <v>Large Order</v>
      </c>
    </row>
    <row r="761" spans="1:22" x14ac:dyDescent="0.35">
      <c r="A761" t="s">
        <v>1058</v>
      </c>
      <c r="B761" s="2">
        <v>45517</v>
      </c>
      <c r="C761" s="2">
        <v>45519</v>
      </c>
      <c r="D761" t="s">
        <v>511</v>
      </c>
      <c r="E761" t="s">
        <v>512</v>
      </c>
      <c r="F761" t="s">
        <v>31</v>
      </c>
      <c r="G761" t="s">
        <v>39</v>
      </c>
      <c r="H761" t="s">
        <v>40</v>
      </c>
      <c r="I761" t="s">
        <v>40</v>
      </c>
      <c r="J761" t="s">
        <v>170</v>
      </c>
      <c r="K761" t="s">
        <v>25</v>
      </c>
      <c r="L761" t="s">
        <v>171</v>
      </c>
      <c r="M761" t="s">
        <v>172</v>
      </c>
      <c r="N761" s="3">
        <v>594.39</v>
      </c>
      <c r="O761">
        <v>2</v>
      </c>
      <c r="P761" s="4">
        <v>0</v>
      </c>
      <c r="Q761" s="3">
        <v>148.6</v>
      </c>
      <c r="R761">
        <f t="shared" si="55"/>
        <v>2024</v>
      </c>
      <c r="S761" t="str">
        <f t="shared" si="56"/>
        <v>August</v>
      </c>
      <c r="T761" s="1">
        <f t="shared" si="57"/>
        <v>0.2500042059926984</v>
      </c>
      <c r="U761" t="str">
        <f t="shared" si="58"/>
        <v>Profit</v>
      </c>
      <c r="V761" t="str">
        <f t="shared" si="59"/>
        <v>Small Order</v>
      </c>
    </row>
    <row r="762" spans="1:22" x14ac:dyDescent="0.35">
      <c r="A762" t="s">
        <v>1059</v>
      </c>
      <c r="B762" s="2">
        <v>45227</v>
      </c>
      <c r="C762" s="2">
        <v>45229</v>
      </c>
      <c r="D762" t="s">
        <v>214</v>
      </c>
      <c r="E762" t="s">
        <v>215</v>
      </c>
      <c r="F762" t="s">
        <v>48</v>
      </c>
      <c r="G762" t="s">
        <v>78</v>
      </c>
      <c r="H762" t="s">
        <v>79</v>
      </c>
      <c r="I762" t="s">
        <v>80</v>
      </c>
      <c r="J762" t="s">
        <v>51</v>
      </c>
      <c r="K762" t="s">
        <v>33</v>
      </c>
      <c r="L762" t="s">
        <v>34</v>
      </c>
      <c r="M762" t="s">
        <v>52</v>
      </c>
      <c r="N762" s="3">
        <v>1950.67</v>
      </c>
      <c r="O762">
        <v>5</v>
      </c>
      <c r="P762" s="4">
        <v>0.3</v>
      </c>
      <c r="Q762" s="3">
        <v>19.510000000000002</v>
      </c>
      <c r="R762">
        <f t="shared" si="55"/>
        <v>2023</v>
      </c>
      <c r="S762" t="str">
        <f t="shared" si="56"/>
        <v>October</v>
      </c>
      <c r="T762" s="1">
        <f t="shared" si="57"/>
        <v>1.0001691726432458E-2</v>
      </c>
      <c r="U762" t="str">
        <f t="shared" si="58"/>
        <v>Profit</v>
      </c>
      <c r="V762" t="str">
        <f t="shared" si="59"/>
        <v>Large Order</v>
      </c>
    </row>
    <row r="763" spans="1:22" x14ac:dyDescent="0.35">
      <c r="A763" t="s">
        <v>1060</v>
      </c>
      <c r="B763" s="2">
        <v>45483</v>
      </c>
      <c r="C763" s="2">
        <v>45486</v>
      </c>
      <c r="D763" t="s">
        <v>300</v>
      </c>
      <c r="E763" t="s">
        <v>301</v>
      </c>
      <c r="F763" t="s">
        <v>48</v>
      </c>
      <c r="G763" t="s">
        <v>39</v>
      </c>
      <c r="H763" t="s">
        <v>40</v>
      </c>
      <c r="I763" t="s">
        <v>40</v>
      </c>
      <c r="J763" t="s">
        <v>320</v>
      </c>
      <c r="K763" t="s">
        <v>25</v>
      </c>
      <c r="L763" t="s">
        <v>171</v>
      </c>
      <c r="M763" t="s">
        <v>321</v>
      </c>
      <c r="N763" s="3">
        <v>1561.7</v>
      </c>
      <c r="O763">
        <v>5</v>
      </c>
      <c r="P763" s="4">
        <v>0.05</v>
      </c>
      <c r="Q763" s="3">
        <v>327.96</v>
      </c>
      <c r="R763">
        <f t="shared" si="55"/>
        <v>2024</v>
      </c>
      <c r="S763" t="str">
        <f t="shared" si="56"/>
        <v>July</v>
      </c>
      <c r="T763" s="1">
        <f t="shared" si="57"/>
        <v>0.21000192098354356</v>
      </c>
      <c r="U763" t="str">
        <f t="shared" si="58"/>
        <v>Profit</v>
      </c>
      <c r="V763" t="str">
        <f t="shared" si="59"/>
        <v>Large Order</v>
      </c>
    </row>
    <row r="764" spans="1:22" x14ac:dyDescent="0.35">
      <c r="A764" t="s">
        <v>1061</v>
      </c>
      <c r="B764" s="2">
        <v>45194</v>
      </c>
      <c r="C764" s="2">
        <v>45197</v>
      </c>
      <c r="D764" t="s">
        <v>115</v>
      </c>
      <c r="E764" t="s">
        <v>116</v>
      </c>
      <c r="F764" t="s">
        <v>20</v>
      </c>
      <c r="G764" t="s">
        <v>21</v>
      </c>
      <c r="H764" t="s">
        <v>22</v>
      </c>
      <c r="I764" t="s">
        <v>23</v>
      </c>
      <c r="J764" t="s">
        <v>176</v>
      </c>
      <c r="K764" t="s">
        <v>25</v>
      </c>
      <c r="L764" t="s">
        <v>171</v>
      </c>
      <c r="M764" t="s">
        <v>177</v>
      </c>
      <c r="N764" s="3">
        <v>1026.6199999999999</v>
      </c>
      <c r="O764">
        <v>5</v>
      </c>
      <c r="P764" s="4">
        <v>0.1</v>
      </c>
      <c r="Q764" s="3">
        <v>174.53</v>
      </c>
      <c r="R764">
        <f t="shared" si="55"/>
        <v>2023</v>
      </c>
      <c r="S764" t="str">
        <f t="shared" si="56"/>
        <v>September</v>
      </c>
      <c r="T764" s="1">
        <f t="shared" si="57"/>
        <v>0.17000448072314978</v>
      </c>
      <c r="U764" t="str">
        <f t="shared" si="58"/>
        <v>Profit</v>
      </c>
      <c r="V764" t="str">
        <f t="shared" si="59"/>
        <v>Large Order</v>
      </c>
    </row>
    <row r="765" spans="1:22" x14ac:dyDescent="0.35">
      <c r="A765" t="s">
        <v>1062</v>
      </c>
      <c r="B765" s="2">
        <v>45218</v>
      </c>
      <c r="C765" s="2">
        <v>45222</v>
      </c>
      <c r="D765" t="s">
        <v>530</v>
      </c>
      <c r="E765" t="s">
        <v>531</v>
      </c>
      <c r="F765" t="s">
        <v>31</v>
      </c>
      <c r="G765" t="s">
        <v>49</v>
      </c>
      <c r="H765" t="s">
        <v>50</v>
      </c>
      <c r="I765" t="s">
        <v>50</v>
      </c>
      <c r="J765" t="s">
        <v>67</v>
      </c>
      <c r="K765" t="s">
        <v>42</v>
      </c>
      <c r="L765" t="s">
        <v>43</v>
      </c>
      <c r="M765" t="s">
        <v>68</v>
      </c>
      <c r="N765" s="3">
        <v>131.80000000000001</v>
      </c>
      <c r="O765">
        <v>3</v>
      </c>
      <c r="P765" s="4">
        <v>0.05</v>
      </c>
      <c r="Q765" s="3">
        <v>27.68</v>
      </c>
      <c r="R765">
        <f t="shared" si="55"/>
        <v>2023</v>
      </c>
      <c r="S765" t="str">
        <f t="shared" si="56"/>
        <v>October</v>
      </c>
      <c r="T765" s="1">
        <f t="shared" si="57"/>
        <v>0.21001517450682849</v>
      </c>
      <c r="U765" t="str">
        <f t="shared" si="58"/>
        <v>Profit</v>
      </c>
      <c r="V765" t="str">
        <f t="shared" si="59"/>
        <v>Small Order</v>
      </c>
    </row>
    <row r="766" spans="1:22" x14ac:dyDescent="0.35">
      <c r="A766" t="s">
        <v>1063</v>
      </c>
      <c r="B766" s="2">
        <v>45584</v>
      </c>
      <c r="C766" s="2">
        <v>45588</v>
      </c>
      <c r="D766" t="s">
        <v>484</v>
      </c>
      <c r="E766" t="s">
        <v>485</v>
      </c>
      <c r="F766" t="s">
        <v>20</v>
      </c>
      <c r="G766" t="s">
        <v>21</v>
      </c>
      <c r="H766" t="s">
        <v>22</v>
      </c>
      <c r="I766" t="s">
        <v>23</v>
      </c>
      <c r="J766" t="s">
        <v>134</v>
      </c>
      <c r="K766" t="s">
        <v>42</v>
      </c>
      <c r="L766" t="s">
        <v>43</v>
      </c>
      <c r="M766" t="s">
        <v>135</v>
      </c>
      <c r="N766" s="3">
        <v>230.62</v>
      </c>
      <c r="O766">
        <v>4</v>
      </c>
      <c r="P766" s="4">
        <v>0.3</v>
      </c>
      <c r="Q766" s="3">
        <v>2.31</v>
      </c>
      <c r="R766">
        <f t="shared" si="55"/>
        <v>2024</v>
      </c>
      <c r="S766" t="str">
        <f t="shared" si="56"/>
        <v>October</v>
      </c>
      <c r="T766" s="1">
        <f t="shared" si="57"/>
        <v>1.0016477322001562E-2</v>
      </c>
      <c r="U766" t="str">
        <f t="shared" si="58"/>
        <v>Profit</v>
      </c>
      <c r="V766" t="str">
        <f t="shared" si="59"/>
        <v>Small Order</v>
      </c>
    </row>
    <row r="767" spans="1:22" x14ac:dyDescent="0.35">
      <c r="A767" t="s">
        <v>1064</v>
      </c>
      <c r="B767" s="2">
        <v>45180</v>
      </c>
      <c r="C767" s="2">
        <v>45184</v>
      </c>
      <c r="D767" t="s">
        <v>240</v>
      </c>
      <c r="E767" t="s">
        <v>241</v>
      </c>
      <c r="F767" t="s">
        <v>48</v>
      </c>
      <c r="G767" t="s">
        <v>21</v>
      </c>
      <c r="H767" t="s">
        <v>22</v>
      </c>
      <c r="I767" t="s">
        <v>23</v>
      </c>
      <c r="J767" t="s">
        <v>134</v>
      </c>
      <c r="K767" t="s">
        <v>42</v>
      </c>
      <c r="L767" t="s">
        <v>43</v>
      </c>
      <c r="M767" t="s">
        <v>135</v>
      </c>
      <c r="N767" s="3">
        <v>1213.3699999999999</v>
      </c>
      <c r="O767">
        <v>5</v>
      </c>
      <c r="P767" s="4">
        <v>0</v>
      </c>
      <c r="Q767" s="3">
        <v>303.33999999999997</v>
      </c>
      <c r="R767">
        <f t="shared" si="55"/>
        <v>2023</v>
      </c>
      <c r="S767" t="str">
        <f t="shared" si="56"/>
        <v>September</v>
      </c>
      <c r="T767" s="1">
        <f t="shared" si="57"/>
        <v>0.24999793962270372</v>
      </c>
      <c r="U767" t="str">
        <f t="shared" si="58"/>
        <v>Profit</v>
      </c>
      <c r="V767" t="str">
        <f t="shared" si="59"/>
        <v>Large Order</v>
      </c>
    </row>
    <row r="768" spans="1:22" x14ac:dyDescent="0.35">
      <c r="A768" t="s">
        <v>1065</v>
      </c>
      <c r="B768" s="2">
        <v>45226</v>
      </c>
      <c r="C768" s="2">
        <v>45233</v>
      </c>
      <c r="D768" t="s">
        <v>65</v>
      </c>
      <c r="E768" t="s">
        <v>66</v>
      </c>
      <c r="F768" t="s">
        <v>31</v>
      </c>
      <c r="G768" t="s">
        <v>21</v>
      </c>
      <c r="H768" t="s">
        <v>22</v>
      </c>
      <c r="I768" t="s">
        <v>23</v>
      </c>
      <c r="J768" t="s">
        <v>232</v>
      </c>
      <c r="K768" t="s">
        <v>33</v>
      </c>
      <c r="L768" t="s">
        <v>34</v>
      </c>
      <c r="M768" t="s">
        <v>233</v>
      </c>
      <c r="N768" s="3">
        <v>349.99</v>
      </c>
      <c r="O768">
        <v>1</v>
      </c>
      <c r="P768" s="4">
        <v>0.3</v>
      </c>
      <c r="Q768" s="3">
        <v>3.5</v>
      </c>
      <c r="R768">
        <f t="shared" si="55"/>
        <v>2023</v>
      </c>
      <c r="S768" t="str">
        <f t="shared" si="56"/>
        <v>October</v>
      </c>
      <c r="T768" s="1">
        <f t="shared" si="57"/>
        <v>1.0000285722449213E-2</v>
      </c>
      <c r="U768" t="str">
        <f t="shared" si="58"/>
        <v>Profit</v>
      </c>
      <c r="V768" t="str">
        <f t="shared" si="59"/>
        <v>Small Order</v>
      </c>
    </row>
    <row r="769" spans="1:22" x14ac:dyDescent="0.35">
      <c r="A769" t="s">
        <v>1066</v>
      </c>
      <c r="B769" s="2">
        <v>45128</v>
      </c>
      <c r="C769" s="2">
        <v>45129</v>
      </c>
      <c r="D769" t="s">
        <v>405</v>
      </c>
      <c r="E769" t="s">
        <v>406</v>
      </c>
      <c r="F769" t="s">
        <v>20</v>
      </c>
      <c r="G769" t="s">
        <v>21</v>
      </c>
      <c r="H769" t="s">
        <v>22</v>
      </c>
      <c r="I769" t="s">
        <v>23</v>
      </c>
      <c r="J769" t="s">
        <v>134</v>
      </c>
      <c r="K769" t="s">
        <v>42</v>
      </c>
      <c r="L769" t="s">
        <v>43</v>
      </c>
      <c r="M769" t="s">
        <v>135</v>
      </c>
      <c r="N769" s="3">
        <v>1429.92</v>
      </c>
      <c r="O769">
        <v>3</v>
      </c>
      <c r="P769" s="4">
        <v>0.3</v>
      </c>
      <c r="Q769" s="3">
        <v>14.3</v>
      </c>
      <c r="R769">
        <f t="shared" si="55"/>
        <v>2023</v>
      </c>
      <c r="S769" t="str">
        <f t="shared" si="56"/>
        <v>July</v>
      </c>
      <c r="T769" s="1">
        <f t="shared" si="57"/>
        <v>1.0000559471858565E-2</v>
      </c>
      <c r="U769" t="str">
        <f t="shared" si="58"/>
        <v>Profit</v>
      </c>
      <c r="V769" t="str">
        <f t="shared" si="59"/>
        <v>Large Order</v>
      </c>
    </row>
    <row r="770" spans="1:22" x14ac:dyDescent="0.35">
      <c r="A770" t="s">
        <v>1067</v>
      </c>
      <c r="B770" s="2">
        <v>45593</v>
      </c>
      <c r="C770" s="2">
        <v>45596</v>
      </c>
      <c r="D770" t="s">
        <v>326</v>
      </c>
      <c r="E770" t="s">
        <v>327</v>
      </c>
      <c r="F770" t="s">
        <v>20</v>
      </c>
      <c r="G770" t="s">
        <v>21</v>
      </c>
      <c r="H770" t="s">
        <v>22</v>
      </c>
      <c r="I770" t="s">
        <v>23</v>
      </c>
      <c r="J770" t="s">
        <v>134</v>
      </c>
      <c r="K770" t="s">
        <v>42</v>
      </c>
      <c r="L770" t="s">
        <v>43</v>
      </c>
      <c r="M770" t="s">
        <v>135</v>
      </c>
      <c r="N770" s="3">
        <v>953.2</v>
      </c>
      <c r="O770">
        <v>6</v>
      </c>
      <c r="P770" s="4">
        <v>0.2</v>
      </c>
      <c r="Q770" s="3">
        <v>85.79</v>
      </c>
      <c r="R770">
        <f t="shared" ref="R770:R833" si="60">YEAR(B770)</f>
        <v>2024</v>
      </c>
      <c r="S770" t="str">
        <f t="shared" ref="S770:S833" si="61">TEXT(B770,"mmmm")</f>
        <v>October</v>
      </c>
      <c r="T770" s="1">
        <f t="shared" ref="T770:T833" si="62">Q770/N770</f>
        <v>9.0002098195551827E-2</v>
      </c>
      <c r="U770" t="str">
        <f t="shared" ref="U770:U833" si="63">IF(Q770&gt;0,"Profit","Loss")</f>
        <v>Profit</v>
      </c>
      <c r="V770" t="str">
        <f t="shared" ref="V770:V833" si="64">IF(N770&gt;1000,"Large Order","Small Order")</f>
        <v>Small Order</v>
      </c>
    </row>
    <row r="771" spans="1:22" x14ac:dyDescent="0.35">
      <c r="A771" t="s">
        <v>1068</v>
      </c>
      <c r="B771" s="2">
        <v>45256</v>
      </c>
      <c r="C771" s="2">
        <v>45260</v>
      </c>
      <c r="D771" t="s">
        <v>259</v>
      </c>
      <c r="E771" t="s">
        <v>260</v>
      </c>
      <c r="F771" t="s">
        <v>20</v>
      </c>
      <c r="G771" t="s">
        <v>21</v>
      </c>
      <c r="H771" t="s">
        <v>22</v>
      </c>
      <c r="I771" t="s">
        <v>23</v>
      </c>
      <c r="J771" t="s">
        <v>170</v>
      </c>
      <c r="K771" t="s">
        <v>25</v>
      </c>
      <c r="L771" t="s">
        <v>171</v>
      </c>
      <c r="M771" t="s">
        <v>172</v>
      </c>
      <c r="N771" s="3">
        <v>1063.6300000000001</v>
      </c>
      <c r="O771">
        <v>1</v>
      </c>
      <c r="P771" s="4">
        <v>0</v>
      </c>
      <c r="Q771" s="3">
        <v>265.91000000000003</v>
      </c>
      <c r="R771">
        <f t="shared" si="60"/>
        <v>2023</v>
      </c>
      <c r="S771" t="str">
        <f t="shared" si="61"/>
        <v>November</v>
      </c>
      <c r="T771" s="1">
        <f t="shared" si="62"/>
        <v>0.25000235044141289</v>
      </c>
      <c r="U771" t="str">
        <f t="shared" si="63"/>
        <v>Profit</v>
      </c>
      <c r="V771" t="str">
        <f t="shared" si="64"/>
        <v>Large Order</v>
      </c>
    </row>
    <row r="772" spans="1:22" x14ac:dyDescent="0.35">
      <c r="A772" t="s">
        <v>1069</v>
      </c>
      <c r="B772" s="2">
        <v>45044</v>
      </c>
      <c r="C772" s="2">
        <v>45050</v>
      </c>
      <c r="D772" t="s">
        <v>259</v>
      </c>
      <c r="E772" t="s">
        <v>260</v>
      </c>
      <c r="F772" t="s">
        <v>20</v>
      </c>
      <c r="G772" t="s">
        <v>21</v>
      </c>
      <c r="H772" t="s">
        <v>22</v>
      </c>
      <c r="I772" t="s">
        <v>23</v>
      </c>
      <c r="J772" t="s">
        <v>179</v>
      </c>
      <c r="K772" t="s">
        <v>33</v>
      </c>
      <c r="L772" t="s">
        <v>88</v>
      </c>
      <c r="M772" t="s">
        <v>180</v>
      </c>
      <c r="N772" s="3">
        <v>1847.26</v>
      </c>
      <c r="O772">
        <v>4</v>
      </c>
      <c r="P772" s="4">
        <v>0.1</v>
      </c>
      <c r="Q772" s="3">
        <v>314.02999999999997</v>
      </c>
      <c r="R772">
        <f t="shared" si="60"/>
        <v>2023</v>
      </c>
      <c r="S772" t="str">
        <f t="shared" si="61"/>
        <v>April</v>
      </c>
      <c r="T772" s="1">
        <f t="shared" si="62"/>
        <v>0.16999772636228791</v>
      </c>
      <c r="U772" t="str">
        <f t="shared" si="63"/>
        <v>Profit</v>
      </c>
      <c r="V772" t="str">
        <f t="shared" si="64"/>
        <v>Large Order</v>
      </c>
    </row>
    <row r="773" spans="1:22" x14ac:dyDescent="0.35">
      <c r="A773" t="s">
        <v>1070</v>
      </c>
      <c r="B773" s="2">
        <v>45304</v>
      </c>
      <c r="C773" s="2">
        <v>45311</v>
      </c>
      <c r="D773" t="s">
        <v>487</v>
      </c>
      <c r="E773" t="s">
        <v>488</v>
      </c>
      <c r="F773" t="s">
        <v>20</v>
      </c>
      <c r="G773" t="s">
        <v>49</v>
      </c>
      <c r="H773" t="s">
        <v>50</v>
      </c>
      <c r="I773" t="s">
        <v>50</v>
      </c>
      <c r="J773" t="s">
        <v>32</v>
      </c>
      <c r="K773" t="s">
        <v>33</v>
      </c>
      <c r="L773" t="s">
        <v>34</v>
      </c>
      <c r="M773" t="s">
        <v>35</v>
      </c>
      <c r="N773" s="3">
        <v>1353.54</v>
      </c>
      <c r="O773">
        <v>10</v>
      </c>
      <c r="P773" s="4">
        <v>0.3</v>
      </c>
      <c r="Q773" s="3">
        <v>13.54</v>
      </c>
      <c r="R773">
        <f t="shared" si="60"/>
        <v>2024</v>
      </c>
      <c r="S773" t="str">
        <f t="shared" si="61"/>
        <v>January</v>
      </c>
      <c r="T773" s="1">
        <f t="shared" si="62"/>
        <v>1.0003398495796208E-2</v>
      </c>
      <c r="U773" t="str">
        <f t="shared" si="63"/>
        <v>Profit</v>
      </c>
      <c r="V773" t="str">
        <f t="shared" si="64"/>
        <v>Large Order</v>
      </c>
    </row>
    <row r="774" spans="1:22" x14ac:dyDescent="0.35">
      <c r="A774" t="s">
        <v>1071</v>
      </c>
      <c r="B774" s="2">
        <v>45132</v>
      </c>
      <c r="C774" s="2">
        <v>45135</v>
      </c>
      <c r="D774" t="s">
        <v>46</v>
      </c>
      <c r="E774" t="s">
        <v>47</v>
      </c>
      <c r="F774" t="s">
        <v>48</v>
      </c>
      <c r="G774" t="s">
        <v>49</v>
      </c>
      <c r="H774" t="s">
        <v>50</v>
      </c>
      <c r="I774" t="s">
        <v>50</v>
      </c>
      <c r="J774" t="s">
        <v>391</v>
      </c>
      <c r="K774" t="s">
        <v>33</v>
      </c>
      <c r="L774" t="s">
        <v>88</v>
      </c>
      <c r="M774" t="s">
        <v>392</v>
      </c>
      <c r="N774" s="3">
        <v>1921.25</v>
      </c>
      <c r="O774">
        <v>9</v>
      </c>
      <c r="P774" s="4">
        <v>0.1</v>
      </c>
      <c r="Q774" s="3">
        <v>326.61</v>
      </c>
      <c r="R774">
        <f t="shared" si="60"/>
        <v>2023</v>
      </c>
      <c r="S774" t="str">
        <f t="shared" si="61"/>
        <v>July</v>
      </c>
      <c r="T774" s="1">
        <f t="shared" si="62"/>
        <v>0.16999869876382565</v>
      </c>
      <c r="U774" t="str">
        <f t="shared" si="63"/>
        <v>Profit</v>
      </c>
      <c r="V774" t="str">
        <f t="shared" si="64"/>
        <v>Large Order</v>
      </c>
    </row>
    <row r="775" spans="1:22" x14ac:dyDescent="0.35">
      <c r="A775" t="s">
        <v>1072</v>
      </c>
      <c r="B775" s="2">
        <v>45385</v>
      </c>
      <c r="C775" s="2">
        <v>45386</v>
      </c>
      <c r="D775" t="s">
        <v>139</v>
      </c>
      <c r="E775" t="s">
        <v>140</v>
      </c>
      <c r="F775" t="s">
        <v>31</v>
      </c>
      <c r="G775" t="s">
        <v>39</v>
      </c>
      <c r="H775" t="s">
        <v>40</v>
      </c>
      <c r="I775" t="s">
        <v>40</v>
      </c>
      <c r="J775" t="s">
        <v>141</v>
      </c>
      <c r="K775" t="s">
        <v>33</v>
      </c>
      <c r="L775" t="s">
        <v>88</v>
      </c>
      <c r="M775" t="s">
        <v>142</v>
      </c>
      <c r="N775" s="3">
        <v>1124.73</v>
      </c>
      <c r="O775">
        <v>10</v>
      </c>
      <c r="P775" s="4">
        <v>0</v>
      </c>
      <c r="Q775" s="3">
        <v>281.18</v>
      </c>
      <c r="R775">
        <f t="shared" si="60"/>
        <v>2024</v>
      </c>
      <c r="S775" t="str">
        <f t="shared" si="61"/>
        <v>April</v>
      </c>
      <c r="T775" s="1">
        <f t="shared" si="62"/>
        <v>0.2499977772443164</v>
      </c>
      <c r="U775" t="str">
        <f t="shared" si="63"/>
        <v>Profit</v>
      </c>
      <c r="V775" t="str">
        <f t="shared" si="64"/>
        <v>Large Order</v>
      </c>
    </row>
    <row r="776" spans="1:22" x14ac:dyDescent="0.35">
      <c r="A776" t="s">
        <v>1073</v>
      </c>
      <c r="B776" s="2">
        <v>44962</v>
      </c>
      <c r="C776" s="2">
        <v>44963</v>
      </c>
      <c r="D776" t="s">
        <v>386</v>
      </c>
      <c r="E776" t="s">
        <v>387</v>
      </c>
      <c r="F776" t="s">
        <v>48</v>
      </c>
      <c r="G776" t="s">
        <v>21</v>
      </c>
      <c r="H776" t="s">
        <v>22</v>
      </c>
      <c r="I776" t="s">
        <v>23</v>
      </c>
      <c r="J776" t="s">
        <v>87</v>
      </c>
      <c r="K776" t="s">
        <v>33</v>
      </c>
      <c r="L776" t="s">
        <v>88</v>
      </c>
      <c r="M776" t="s">
        <v>89</v>
      </c>
      <c r="N776" s="3">
        <v>1681.11</v>
      </c>
      <c r="O776">
        <v>5</v>
      </c>
      <c r="P776" s="4">
        <v>0.05</v>
      </c>
      <c r="Q776" s="3">
        <v>353.03</v>
      </c>
      <c r="R776">
        <f t="shared" si="60"/>
        <v>2023</v>
      </c>
      <c r="S776" t="str">
        <f t="shared" si="61"/>
        <v>February</v>
      </c>
      <c r="T776" s="1">
        <f t="shared" si="62"/>
        <v>0.20999815598027494</v>
      </c>
      <c r="U776" t="str">
        <f t="shared" si="63"/>
        <v>Profit</v>
      </c>
      <c r="V776" t="str">
        <f t="shared" si="64"/>
        <v>Large Order</v>
      </c>
    </row>
    <row r="777" spans="1:22" x14ac:dyDescent="0.35">
      <c r="A777" t="s">
        <v>1074</v>
      </c>
      <c r="B777" s="2">
        <v>45388</v>
      </c>
      <c r="C777" s="2">
        <v>45395</v>
      </c>
      <c r="D777" t="s">
        <v>503</v>
      </c>
      <c r="E777" t="s">
        <v>504</v>
      </c>
      <c r="F777" t="s">
        <v>31</v>
      </c>
      <c r="G777" t="s">
        <v>78</v>
      </c>
      <c r="H777" t="s">
        <v>79</v>
      </c>
      <c r="I777" t="s">
        <v>80</v>
      </c>
      <c r="J777" t="s">
        <v>334</v>
      </c>
      <c r="K777" t="s">
        <v>25</v>
      </c>
      <c r="L777" t="s">
        <v>171</v>
      </c>
      <c r="M777" t="s">
        <v>335</v>
      </c>
      <c r="N777" s="3">
        <v>1576.86</v>
      </c>
      <c r="O777">
        <v>6</v>
      </c>
      <c r="P777" s="4">
        <v>0.05</v>
      </c>
      <c r="Q777" s="3">
        <v>331.14</v>
      </c>
      <c r="R777">
        <f t="shared" si="60"/>
        <v>2024</v>
      </c>
      <c r="S777" t="str">
        <f t="shared" si="61"/>
        <v>April</v>
      </c>
      <c r="T777" s="1">
        <f t="shared" si="62"/>
        <v>0.20999961949697502</v>
      </c>
      <c r="U777" t="str">
        <f t="shared" si="63"/>
        <v>Profit</v>
      </c>
      <c r="V777" t="str">
        <f t="shared" si="64"/>
        <v>Large Order</v>
      </c>
    </row>
    <row r="778" spans="1:22" x14ac:dyDescent="0.35">
      <c r="A778" t="s">
        <v>1075</v>
      </c>
      <c r="B778" s="2">
        <v>45103</v>
      </c>
      <c r="C778" s="2">
        <v>45105</v>
      </c>
      <c r="D778" t="s">
        <v>185</v>
      </c>
      <c r="E778" t="s">
        <v>186</v>
      </c>
      <c r="F778" t="s">
        <v>31</v>
      </c>
      <c r="G778" t="s">
        <v>49</v>
      </c>
      <c r="H778" t="s">
        <v>50</v>
      </c>
      <c r="I778" t="s">
        <v>50</v>
      </c>
      <c r="J778" t="s">
        <v>67</v>
      </c>
      <c r="K778" t="s">
        <v>42</v>
      </c>
      <c r="L778" t="s">
        <v>43</v>
      </c>
      <c r="M778" t="s">
        <v>68</v>
      </c>
      <c r="N778" s="3">
        <v>1346.74</v>
      </c>
      <c r="O778">
        <v>5</v>
      </c>
      <c r="P778" s="4">
        <v>0</v>
      </c>
      <c r="Q778" s="3">
        <v>336.69</v>
      </c>
      <c r="R778">
        <f t="shared" si="60"/>
        <v>2023</v>
      </c>
      <c r="S778" t="str">
        <f t="shared" si="61"/>
        <v>June</v>
      </c>
      <c r="T778" s="1">
        <f t="shared" si="62"/>
        <v>0.25000371266911209</v>
      </c>
      <c r="U778" t="str">
        <f t="shared" si="63"/>
        <v>Profit</v>
      </c>
      <c r="V778" t="str">
        <f t="shared" si="64"/>
        <v>Large Order</v>
      </c>
    </row>
    <row r="779" spans="1:22" x14ac:dyDescent="0.35">
      <c r="A779" t="s">
        <v>1076</v>
      </c>
      <c r="B779" s="2">
        <v>45613</v>
      </c>
      <c r="C779" s="2">
        <v>45614</v>
      </c>
      <c r="D779" t="s">
        <v>168</v>
      </c>
      <c r="E779" t="s">
        <v>169</v>
      </c>
      <c r="F779" t="s">
        <v>48</v>
      </c>
      <c r="G779" t="s">
        <v>49</v>
      </c>
      <c r="H779" t="s">
        <v>50</v>
      </c>
      <c r="I779" t="s">
        <v>50</v>
      </c>
      <c r="J779" t="s">
        <v>179</v>
      </c>
      <c r="K779" t="s">
        <v>33</v>
      </c>
      <c r="L779" t="s">
        <v>88</v>
      </c>
      <c r="M779" t="s">
        <v>180</v>
      </c>
      <c r="N779" s="3">
        <v>1709.72</v>
      </c>
      <c r="O779">
        <v>9</v>
      </c>
      <c r="P779" s="4">
        <v>0</v>
      </c>
      <c r="Q779" s="3">
        <v>427.43</v>
      </c>
      <c r="R779">
        <f t="shared" si="60"/>
        <v>2024</v>
      </c>
      <c r="S779" t="str">
        <f t="shared" si="61"/>
        <v>November</v>
      </c>
      <c r="T779" s="1">
        <f t="shared" si="62"/>
        <v>0.25</v>
      </c>
      <c r="U779" t="str">
        <f t="shared" si="63"/>
        <v>Profit</v>
      </c>
      <c r="V779" t="str">
        <f t="shared" si="64"/>
        <v>Large Order</v>
      </c>
    </row>
    <row r="780" spans="1:22" x14ac:dyDescent="0.35">
      <c r="A780" t="s">
        <v>1077</v>
      </c>
      <c r="B780" s="2">
        <v>45288</v>
      </c>
      <c r="C780" s="2">
        <v>45292</v>
      </c>
      <c r="D780" t="s">
        <v>82</v>
      </c>
      <c r="E780" t="s">
        <v>83</v>
      </c>
      <c r="F780" t="s">
        <v>20</v>
      </c>
      <c r="G780" t="s">
        <v>21</v>
      </c>
      <c r="H780" t="s">
        <v>22</v>
      </c>
      <c r="I780" t="s">
        <v>23</v>
      </c>
      <c r="J780" t="s">
        <v>162</v>
      </c>
      <c r="K780" t="s">
        <v>42</v>
      </c>
      <c r="L780" t="s">
        <v>73</v>
      </c>
      <c r="M780" t="s">
        <v>163</v>
      </c>
      <c r="N780" s="3">
        <v>58.49</v>
      </c>
      <c r="O780">
        <v>2</v>
      </c>
      <c r="P780" s="4">
        <v>0.05</v>
      </c>
      <c r="Q780" s="3">
        <v>12.28</v>
      </c>
      <c r="R780">
        <f t="shared" si="60"/>
        <v>2023</v>
      </c>
      <c r="S780" t="str">
        <f t="shared" si="61"/>
        <v>December</v>
      </c>
      <c r="T780" s="1">
        <f t="shared" si="62"/>
        <v>0.20995041887502136</v>
      </c>
      <c r="U780" t="str">
        <f t="shared" si="63"/>
        <v>Profit</v>
      </c>
      <c r="V780" t="str">
        <f t="shared" si="64"/>
        <v>Small Order</v>
      </c>
    </row>
    <row r="781" spans="1:22" x14ac:dyDescent="0.35">
      <c r="A781" t="s">
        <v>1078</v>
      </c>
      <c r="B781" s="2">
        <v>45212</v>
      </c>
      <c r="C781" s="2">
        <v>45218</v>
      </c>
      <c r="D781" t="s">
        <v>217</v>
      </c>
      <c r="E781" t="s">
        <v>218</v>
      </c>
      <c r="F781" t="s">
        <v>48</v>
      </c>
      <c r="G781" t="s">
        <v>39</v>
      </c>
      <c r="H781" t="s">
        <v>40</v>
      </c>
      <c r="I781" t="s">
        <v>40</v>
      </c>
      <c r="J781" t="s">
        <v>141</v>
      </c>
      <c r="K781" t="s">
        <v>33</v>
      </c>
      <c r="L781" t="s">
        <v>88</v>
      </c>
      <c r="M781" t="s">
        <v>142</v>
      </c>
      <c r="N781" s="3">
        <v>316.55</v>
      </c>
      <c r="O781">
        <v>1</v>
      </c>
      <c r="P781" s="4">
        <v>0.05</v>
      </c>
      <c r="Q781" s="3">
        <v>66.48</v>
      </c>
      <c r="R781">
        <f t="shared" si="60"/>
        <v>2023</v>
      </c>
      <c r="S781" t="str">
        <f t="shared" si="61"/>
        <v>October</v>
      </c>
      <c r="T781" s="1">
        <f t="shared" si="62"/>
        <v>0.21001421576370241</v>
      </c>
      <c r="U781" t="str">
        <f t="shared" si="63"/>
        <v>Profit</v>
      </c>
      <c r="V781" t="str">
        <f t="shared" si="64"/>
        <v>Small Order</v>
      </c>
    </row>
    <row r="782" spans="1:22" x14ac:dyDescent="0.35">
      <c r="A782" t="s">
        <v>1079</v>
      </c>
      <c r="B782" s="2">
        <v>45646</v>
      </c>
      <c r="C782" s="2">
        <v>45653</v>
      </c>
      <c r="D782" t="s">
        <v>373</v>
      </c>
      <c r="E782" t="s">
        <v>374</v>
      </c>
      <c r="F782" t="s">
        <v>48</v>
      </c>
      <c r="G782" t="s">
        <v>39</v>
      </c>
      <c r="H782" t="s">
        <v>40</v>
      </c>
      <c r="I782" t="s">
        <v>40</v>
      </c>
      <c r="J782" t="s">
        <v>320</v>
      </c>
      <c r="K782" t="s">
        <v>25</v>
      </c>
      <c r="L782" t="s">
        <v>171</v>
      </c>
      <c r="M782" t="s">
        <v>321</v>
      </c>
      <c r="N782" s="3">
        <v>411.8</v>
      </c>
      <c r="O782">
        <v>1</v>
      </c>
      <c r="P782" s="4">
        <v>0.05</v>
      </c>
      <c r="Q782" s="3">
        <v>86.48</v>
      </c>
      <c r="R782">
        <f t="shared" si="60"/>
        <v>2024</v>
      </c>
      <c r="S782" t="str">
        <f t="shared" si="61"/>
        <v>December</v>
      </c>
      <c r="T782" s="1">
        <f t="shared" si="62"/>
        <v>0.2100048567265663</v>
      </c>
      <c r="U782" t="str">
        <f t="shared" si="63"/>
        <v>Profit</v>
      </c>
      <c r="V782" t="str">
        <f t="shared" si="64"/>
        <v>Small Order</v>
      </c>
    </row>
    <row r="783" spans="1:22" x14ac:dyDescent="0.35">
      <c r="A783" t="s">
        <v>1080</v>
      </c>
      <c r="B783" s="2">
        <v>45255</v>
      </c>
      <c r="C783" s="2">
        <v>45257</v>
      </c>
      <c r="D783" t="s">
        <v>223</v>
      </c>
      <c r="E783" t="s">
        <v>224</v>
      </c>
      <c r="F783" t="s">
        <v>31</v>
      </c>
      <c r="G783" t="s">
        <v>39</v>
      </c>
      <c r="H783" t="s">
        <v>40</v>
      </c>
      <c r="I783" t="s">
        <v>40</v>
      </c>
      <c r="J783" t="s">
        <v>391</v>
      </c>
      <c r="K783" t="s">
        <v>33</v>
      </c>
      <c r="L783" t="s">
        <v>88</v>
      </c>
      <c r="M783" t="s">
        <v>392</v>
      </c>
      <c r="N783" s="3">
        <v>108.98</v>
      </c>
      <c r="O783">
        <v>8</v>
      </c>
      <c r="P783" s="4">
        <v>0</v>
      </c>
      <c r="Q783" s="3">
        <v>27.25</v>
      </c>
      <c r="R783">
        <f t="shared" si="60"/>
        <v>2023</v>
      </c>
      <c r="S783" t="str">
        <f t="shared" si="61"/>
        <v>November</v>
      </c>
      <c r="T783" s="1">
        <f t="shared" si="62"/>
        <v>0.25004587997797761</v>
      </c>
      <c r="U783" t="str">
        <f t="shared" si="63"/>
        <v>Profit</v>
      </c>
      <c r="V783" t="str">
        <f t="shared" si="64"/>
        <v>Small Order</v>
      </c>
    </row>
    <row r="784" spans="1:22" x14ac:dyDescent="0.35">
      <c r="A784" t="s">
        <v>1081</v>
      </c>
      <c r="B784" s="2">
        <v>45146</v>
      </c>
      <c r="C784" s="2">
        <v>45147</v>
      </c>
      <c r="D784" t="s">
        <v>285</v>
      </c>
      <c r="E784" t="s">
        <v>286</v>
      </c>
      <c r="F784" t="s">
        <v>48</v>
      </c>
      <c r="G784" t="s">
        <v>78</v>
      </c>
      <c r="H784" t="s">
        <v>79</v>
      </c>
      <c r="I784" t="s">
        <v>80</v>
      </c>
      <c r="J784" t="s">
        <v>87</v>
      </c>
      <c r="K784" t="s">
        <v>33</v>
      </c>
      <c r="L784" t="s">
        <v>88</v>
      </c>
      <c r="M784" t="s">
        <v>89</v>
      </c>
      <c r="N784" s="3">
        <v>1177.5999999999999</v>
      </c>
      <c r="O784">
        <v>3</v>
      </c>
      <c r="P784" s="4">
        <v>0.3</v>
      </c>
      <c r="Q784" s="3">
        <v>11.78</v>
      </c>
      <c r="R784">
        <f t="shared" si="60"/>
        <v>2023</v>
      </c>
      <c r="S784" t="str">
        <f t="shared" si="61"/>
        <v>August</v>
      </c>
      <c r="T784" s="1">
        <f t="shared" si="62"/>
        <v>1.0003396739130435E-2</v>
      </c>
      <c r="U784" t="str">
        <f t="shared" si="63"/>
        <v>Profit</v>
      </c>
      <c r="V784" t="str">
        <f t="shared" si="64"/>
        <v>Large Order</v>
      </c>
    </row>
    <row r="785" spans="1:22" x14ac:dyDescent="0.35">
      <c r="A785" t="s">
        <v>1082</v>
      </c>
      <c r="B785" s="2">
        <v>45486</v>
      </c>
      <c r="C785" s="2">
        <v>45492</v>
      </c>
      <c r="D785" t="s">
        <v>139</v>
      </c>
      <c r="E785" t="s">
        <v>140</v>
      </c>
      <c r="F785" t="s">
        <v>31</v>
      </c>
      <c r="G785" t="s">
        <v>21</v>
      </c>
      <c r="H785" t="s">
        <v>22</v>
      </c>
      <c r="I785" t="s">
        <v>23</v>
      </c>
      <c r="J785" t="s">
        <v>207</v>
      </c>
      <c r="K785" t="s">
        <v>25</v>
      </c>
      <c r="L785" t="s">
        <v>26</v>
      </c>
      <c r="M785" t="s">
        <v>208</v>
      </c>
      <c r="N785" s="3">
        <v>1050.56</v>
      </c>
      <c r="O785">
        <v>9</v>
      </c>
      <c r="P785" s="4">
        <v>0.2</v>
      </c>
      <c r="Q785" s="3">
        <v>94.55</v>
      </c>
      <c r="R785">
        <f t="shared" si="60"/>
        <v>2024</v>
      </c>
      <c r="S785" t="str">
        <f t="shared" si="61"/>
        <v>July</v>
      </c>
      <c r="T785" s="1">
        <f t="shared" si="62"/>
        <v>8.999961925068535E-2</v>
      </c>
      <c r="U785" t="str">
        <f t="shared" si="63"/>
        <v>Profit</v>
      </c>
      <c r="V785" t="str">
        <f t="shared" si="64"/>
        <v>Large Order</v>
      </c>
    </row>
    <row r="786" spans="1:22" x14ac:dyDescent="0.35">
      <c r="A786" t="s">
        <v>1083</v>
      </c>
      <c r="B786" s="2">
        <v>45079</v>
      </c>
      <c r="C786" s="2">
        <v>45080</v>
      </c>
      <c r="D786" t="s">
        <v>235</v>
      </c>
      <c r="E786" t="s">
        <v>236</v>
      </c>
      <c r="F786" t="s">
        <v>48</v>
      </c>
      <c r="G786" t="s">
        <v>49</v>
      </c>
      <c r="H786" t="s">
        <v>50</v>
      </c>
      <c r="I786" t="s">
        <v>50</v>
      </c>
      <c r="J786" t="s">
        <v>93</v>
      </c>
      <c r="K786" t="s">
        <v>33</v>
      </c>
      <c r="L786" t="s">
        <v>88</v>
      </c>
      <c r="M786" t="s">
        <v>94</v>
      </c>
      <c r="N786" s="3">
        <v>798.18</v>
      </c>
      <c r="O786">
        <v>2</v>
      </c>
      <c r="P786" s="4">
        <v>0.2</v>
      </c>
      <c r="Q786" s="3">
        <v>71.84</v>
      </c>
      <c r="R786">
        <f t="shared" si="60"/>
        <v>2023</v>
      </c>
      <c r="S786" t="str">
        <f t="shared" si="61"/>
        <v>June</v>
      </c>
      <c r="T786" s="1">
        <f t="shared" si="62"/>
        <v>9.000476083089029E-2</v>
      </c>
      <c r="U786" t="str">
        <f t="shared" si="63"/>
        <v>Profit</v>
      </c>
      <c r="V786" t="str">
        <f t="shared" si="64"/>
        <v>Small Order</v>
      </c>
    </row>
    <row r="787" spans="1:22" x14ac:dyDescent="0.35">
      <c r="A787" t="s">
        <v>1084</v>
      </c>
      <c r="B787" s="2">
        <v>45547</v>
      </c>
      <c r="C787" s="2">
        <v>45554</v>
      </c>
      <c r="D787" t="s">
        <v>447</v>
      </c>
      <c r="E787" t="s">
        <v>448</v>
      </c>
      <c r="F787" t="s">
        <v>31</v>
      </c>
      <c r="G787" t="s">
        <v>78</v>
      </c>
      <c r="H787" t="s">
        <v>79</v>
      </c>
      <c r="I787" t="s">
        <v>80</v>
      </c>
      <c r="J787" t="s">
        <v>251</v>
      </c>
      <c r="K787" t="s">
        <v>25</v>
      </c>
      <c r="L787" t="s">
        <v>171</v>
      </c>
      <c r="M787" t="s">
        <v>252</v>
      </c>
      <c r="N787" s="3">
        <v>1609.25</v>
      </c>
      <c r="O787">
        <v>10</v>
      </c>
      <c r="P787" s="4">
        <v>0.2</v>
      </c>
      <c r="Q787" s="3">
        <v>144.83000000000001</v>
      </c>
      <c r="R787">
        <f t="shared" si="60"/>
        <v>2024</v>
      </c>
      <c r="S787" t="str">
        <f t="shared" si="61"/>
        <v>September</v>
      </c>
      <c r="T787" s="1">
        <f t="shared" si="62"/>
        <v>8.9998446481280109E-2</v>
      </c>
      <c r="U787" t="str">
        <f t="shared" si="63"/>
        <v>Profit</v>
      </c>
      <c r="V787" t="str">
        <f t="shared" si="64"/>
        <v>Large Order</v>
      </c>
    </row>
    <row r="788" spans="1:22" x14ac:dyDescent="0.35">
      <c r="A788" t="s">
        <v>1085</v>
      </c>
      <c r="B788" s="2">
        <v>45620</v>
      </c>
      <c r="C788" s="2">
        <v>45622</v>
      </c>
      <c r="D788" t="s">
        <v>65</v>
      </c>
      <c r="E788" t="s">
        <v>66</v>
      </c>
      <c r="F788" t="s">
        <v>31</v>
      </c>
      <c r="G788" t="s">
        <v>21</v>
      </c>
      <c r="H788" t="s">
        <v>22</v>
      </c>
      <c r="I788" t="s">
        <v>23</v>
      </c>
      <c r="J788" t="s">
        <v>391</v>
      </c>
      <c r="K788" t="s">
        <v>33</v>
      </c>
      <c r="L788" t="s">
        <v>88</v>
      </c>
      <c r="M788" t="s">
        <v>392</v>
      </c>
      <c r="N788" s="3">
        <v>1209.01</v>
      </c>
      <c r="O788">
        <v>6</v>
      </c>
      <c r="P788" s="4">
        <v>0.05</v>
      </c>
      <c r="Q788" s="3">
        <v>253.89</v>
      </c>
      <c r="R788">
        <f t="shared" si="60"/>
        <v>2024</v>
      </c>
      <c r="S788" t="str">
        <f t="shared" si="61"/>
        <v>November</v>
      </c>
      <c r="T788" s="1">
        <f t="shared" si="62"/>
        <v>0.20999826304166216</v>
      </c>
      <c r="U788" t="str">
        <f t="shared" si="63"/>
        <v>Profit</v>
      </c>
      <c r="V788" t="str">
        <f t="shared" si="64"/>
        <v>Large Order</v>
      </c>
    </row>
    <row r="789" spans="1:22" x14ac:dyDescent="0.35">
      <c r="A789" t="s">
        <v>1086</v>
      </c>
      <c r="B789" s="2">
        <v>45388</v>
      </c>
      <c r="C789" s="2">
        <v>45390</v>
      </c>
      <c r="D789" t="s">
        <v>430</v>
      </c>
      <c r="E789" t="s">
        <v>431</v>
      </c>
      <c r="F789" t="s">
        <v>31</v>
      </c>
      <c r="G789" t="s">
        <v>78</v>
      </c>
      <c r="H789" t="s">
        <v>79</v>
      </c>
      <c r="I789" t="s">
        <v>80</v>
      </c>
      <c r="J789" t="s">
        <v>41</v>
      </c>
      <c r="K789" t="s">
        <v>42</v>
      </c>
      <c r="L789" t="s">
        <v>43</v>
      </c>
      <c r="M789" t="s">
        <v>44</v>
      </c>
      <c r="N789" s="3">
        <v>480.44</v>
      </c>
      <c r="O789">
        <v>8</v>
      </c>
      <c r="P789" s="4">
        <v>0.3</v>
      </c>
      <c r="Q789" s="3">
        <v>4.8</v>
      </c>
      <c r="R789">
        <f t="shared" si="60"/>
        <v>2024</v>
      </c>
      <c r="S789" t="str">
        <f t="shared" si="61"/>
        <v>April</v>
      </c>
      <c r="T789" s="1">
        <f t="shared" si="62"/>
        <v>9.9908417284156181E-3</v>
      </c>
      <c r="U789" t="str">
        <f t="shared" si="63"/>
        <v>Profit</v>
      </c>
      <c r="V789" t="str">
        <f t="shared" si="64"/>
        <v>Small Order</v>
      </c>
    </row>
    <row r="790" spans="1:22" x14ac:dyDescent="0.35">
      <c r="A790" t="s">
        <v>1087</v>
      </c>
      <c r="B790" s="2">
        <v>45608</v>
      </c>
      <c r="C790" s="2">
        <v>45609</v>
      </c>
      <c r="D790" t="s">
        <v>288</v>
      </c>
      <c r="E790" t="s">
        <v>289</v>
      </c>
      <c r="F790" t="s">
        <v>31</v>
      </c>
      <c r="G790" t="s">
        <v>49</v>
      </c>
      <c r="H790" t="s">
        <v>50</v>
      </c>
      <c r="I790" t="s">
        <v>50</v>
      </c>
      <c r="J790" t="s">
        <v>251</v>
      </c>
      <c r="K790" t="s">
        <v>25</v>
      </c>
      <c r="L790" t="s">
        <v>171</v>
      </c>
      <c r="M790" t="s">
        <v>252</v>
      </c>
      <c r="N790" s="3">
        <v>801.31</v>
      </c>
      <c r="O790">
        <v>10</v>
      </c>
      <c r="P790" s="4">
        <v>0.05</v>
      </c>
      <c r="Q790" s="3">
        <v>168.28</v>
      </c>
      <c r="R790">
        <f t="shared" si="60"/>
        <v>2024</v>
      </c>
      <c r="S790" t="str">
        <f t="shared" si="61"/>
        <v>November</v>
      </c>
      <c r="T790" s="1">
        <f t="shared" si="62"/>
        <v>0.21000611498670929</v>
      </c>
      <c r="U790" t="str">
        <f t="shared" si="63"/>
        <v>Profit</v>
      </c>
      <c r="V790" t="str">
        <f t="shared" si="64"/>
        <v>Small Order</v>
      </c>
    </row>
    <row r="791" spans="1:22" x14ac:dyDescent="0.35">
      <c r="A791" t="s">
        <v>1088</v>
      </c>
      <c r="B791" s="2">
        <v>45114</v>
      </c>
      <c r="C791" s="2">
        <v>45121</v>
      </c>
      <c r="D791" t="s">
        <v>425</v>
      </c>
      <c r="E791" t="s">
        <v>426</v>
      </c>
      <c r="F791" t="s">
        <v>31</v>
      </c>
      <c r="G791" t="s">
        <v>39</v>
      </c>
      <c r="H791" t="s">
        <v>40</v>
      </c>
      <c r="I791" t="s">
        <v>40</v>
      </c>
      <c r="J791" t="s">
        <v>157</v>
      </c>
      <c r="K791" t="s">
        <v>42</v>
      </c>
      <c r="L791" t="s">
        <v>73</v>
      </c>
      <c r="M791" t="s">
        <v>158</v>
      </c>
      <c r="N791" s="3">
        <v>1261.95</v>
      </c>
      <c r="O791">
        <v>9</v>
      </c>
      <c r="P791" s="4">
        <v>0.05</v>
      </c>
      <c r="Q791" s="3">
        <v>265.01</v>
      </c>
      <c r="R791">
        <f t="shared" si="60"/>
        <v>2023</v>
      </c>
      <c r="S791" t="str">
        <f t="shared" si="61"/>
        <v>July</v>
      </c>
      <c r="T791" s="1">
        <f t="shared" si="62"/>
        <v>0.21000039621221125</v>
      </c>
      <c r="U791" t="str">
        <f t="shared" si="63"/>
        <v>Profit</v>
      </c>
      <c r="V791" t="str">
        <f t="shared" si="64"/>
        <v>Large Order</v>
      </c>
    </row>
    <row r="792" spans="1:22" x14ac:dyDescent="0.35">
      <c r="A792" t="s">
        <v>1089</v>
      </c>
      <c r="B792" s="2">
        <v>45556</v>
      </c>
      <c r="C792" s="2">
        <v>45561</v>
      </c>
      <c r="D792" t="s">
        <v>425</v>
      </c>
      <c r="E792" t="s">
        <v>426</v>
      </c>
      <c r="F792" t="s">
        <v>31</v>
      </c>
      <c r="G792" t="s">
        <v>78</v>
      </c>
      <c r="H792" t="s">
        <v>79</v>
      </c>
      <c r="I792" t="s">
        <v>80</v>
      </c>
      <c r="J792" t="s">
        <v>207</v>
      </c>
      <c r="K792" t="s">
        <v>25</v>
      </c>
      <c r="L792" t="s">
        <v>26</v>
      </c>
      <c r="M792" t="s">
        <v>208</v>
      </c>
      <c r="N792" s="3">
        <v>1216.71</v>
      </c>
      <c r="O792">
        <v>5</v>
      </c>
      <c r="P792" s="4">
        <v>0.05</v>
      </c>
      <c r="Q792" s="3">
        <v>255.51</v>
      </c>
      <c r="R792">
        <f t="shared" si="60"/>
        <v>2024</v>
      </c>
      <c r="S792" t="str">
        <f t="shared" si="61"/>
        <v>September</v>
      </c>
      <c r="T792" s="1">
        <f t="shared" si="62"/>
        <v>0.21000073969968192</v>
      </c>
      <c r="U792" t="str">
        <f t="shared" si="63"/>
        <v>Profit</v>
      </c>
      <c r="V792" t="str">
        <f t="shared" si="64"/>
        <v>Large Order</v>
      </c>
    </row>
    <row r="793" spans="1:22" x14ac:dyDescent="0.35">
      <c r="A793" t="s">
        <v>1090</v>
      </c>
      <c r="B793" s="2">
        <v>44997</v>
      </c>
      <c r="C793" s="2">
        <v>44998</v>
      </c>
      <c r="D793" t="s">
        <v>530</v>
      </c>
      <c r="E793" t="s">
        <v>531</v>
      </c>
      <c r="F793" t="s">
        <v>31</v>
      </c>
      <c r="G793" t="s">
        <v>49</v>
      </c>
      <c r="H793" t="s">
        <v>50</v>
      </c>
      <c r="I793" t="s">
        <v>50</v>
      </c>
      <c r="J793" t="s">
        <v>302</v>
      </c>
      <c r="K793" t="s">
        <v>33</v>
      </c>
      <c r="L793" t="s">
        <v>34</v>
      </c>
      <c r="M793" t="s">
        <v>303</v>
      </c>
      <c r="N793" s="3">
        <v>478.44</v>
      </c>
      <c r="O793">
        <v>2</v>
      </c>
      <c r="P793" s="4">
        <v>0</v>
      </c>
      <c r="Q793" s="3">
        <v>119.61</v>
      </c>
      <c r="R793">
        <f t="shared" si="60"/>
        <v>2023</v>
      </c>
      <c r="S793" t="str">
        <f t="shared" si="61"/>
        <v>March</v>
      </c>
      <c r="T793" s="1">
        <f t="shared" si="62"/>
        <v>0.25</v>
      </c>
      <c r="U793" t="str">
        <f t="shared" si="63"/>
        <v>Profit</v>
      </c>
      <c r="V793" t="str">
        <f t="shared" si="64"/>
        <v>Small Order</v>
      </c>
    </row>
    <row r="794" spans="1:22" x14ac:dyDescent="0.35">
      <c r="A794" t="s">
        <v>1091</v>
      </c>
      <c r="B794" s="2">
        <v>45544</v>
      </c>
      <c r="C794" s="2">
        <v>45551</v>
      </c>
      <c r="D794" t="s">
        <v>165</v>
      </c>
      <c r="E794" t="s">
        <v>166</v>
      </c>
      <c r="F794" t="s">
        <v>31</v>
      </c>
      <c r="G794" t="s">
        <v>78</v>
      </c>
      <c r="H794" t="s">
        <v>79</v>
      </c>
      <c r="I794" t="s">
        <v>80</v>
      </c>
      <c r="J794" t="s">
        <v>162</v>
      </c>
      <c r="K794" t="s">
        <v>42</v>
      </c>
      <c r="L794" t="s">
        <v>73</v>
      </c>
      <c r="M794" t="s">
        <v>163</v>
      </c>
      <c r="N794" s="3">
        <v>545.09</v>
      </c>
      <c r="O794">
        <v>10</v>
      </c>
      <c r="P794" s="4">
        <v>0.05</v>
      </c>
      <c r="Q794" s="3">
        <v>114.47</v>
      </c>
      <c r="R794">
        <f t="shared" si="60"/>
        <v>2024</v>
      </c>
      <c r="S794" t="str">
        <f t="shared" si="61"/>
        <v>September</v>
      </c>
      <c r="T794" s="1">
        <f t="shared" si="62"/>
        <v>0.2100020180153736</v>
      </c>
      <c r="U794" t="str">
        <f t="shared" si="63"/>
        <v>Profit</v>
      </c>
      <c r="V794" t="str">
        <f t="shared" si="64"/>
        <v>Small Order</v>
      </c>
    </row>
    <row r="795" spans="1:22" x14ac:dyDescent="0.35">
      <c r="A795" t="s">
        <v>1092</v>
      </c>
      <c r="B795" s="2">
        <v>45113</v>
      </c>
      <c r="C795" s="2">
        <v>45117</v>
      </c>
      <c r="D795" t="s">
        <v>288</v>
      </c>
      <c r="E795" t="s">
        <v>289</v>
      </c>
      <c r="F795" t="s">
        <v>31</v>
      </c>
      <c r="G795" t="s">
        <v>78</v>
      </c>
      <c r="H795" t="s">
        <v>79</v>
      </c>
      <c r="I795" t="s">
        <v>80</v>
      </c>
      <c r="J795" t="s">
        <v>93</v>
      </c>
      <c r="K795" t="s">
        <v>33</v>
      </c>
      <c r="L795" t="s">
        <v>88</v>
      </c>
      <c r="M795" t="s">
        <v>94</v>
      </c>
      <c r="N795" s="3">
        <v>1634.75</v>
      </c>
      <c r="O795">
        <v>6</v>
      </c>
      <c r="P795" s="4">
        <v>0.05</v>
      </c>
      <c r="Q795" s="3">
        <v>343.3</v>
      </c>
      <c r="R795">
        <f t="shared" si="60"/>
        <v>2023</v>
      </c>
      <c r="S795" t="str">
        <f t="shared" si="61"/>
        <v>July</v>
      </c>
      <c r="T795" s="1">
        <f t="shared" si="62"/>
        <v>0.21000152928582352</v>
      </c>
      <c r="U795" t="str">
        <f t="shared" si="63"/>
        <v>Profit</v>
      </c>
      <c r="V795" t="str">
        <f t="shared" si="64"/>
        <v>Large Order</v>
      </c>
    </row>
    <row r="796" spans="1:22" x14ac:dyDescent="0.35">
      <c r="A796" t="s">
        <v>1093</v>
      </c>
      <c r="B796" s="2">
        <v>44965</v>
      </c>
      <c r="C796" s="2">
        <v>44969</v>
      </c>
      <c r="D796" t="s">
        <v>223</v>
      </c>
      <c r="E796" t="s">
        <v>224</v>
      </c>
      <c r="F796" t="s">
        <v>31</v>
      </c>
      <c r="G796" t="s">
        <v>49</v>
      </c>
      <c r="H796" t="s">
        <v>50</v>
      </c>
      <c r="I796" t="s">
        <v>50</v>
      </c>
      <c r="J796" t="s">
        <v>207</v>
      </c>
      <c r="K796" t="s">
        <v>25</v>
      </c>
      <c r="L796" t="s">
        <v>26</v>
      </c>
      <c r="M796" t="s">
        <v>208</v>
      </c>
      <c r="N796" s="3">
        <v>1402.76</v>
      </c>
      <c r="O796">
        <v>1</v>
      </c>
      <c r="P796" s="4">
        <v>0.3</v>
      </c>
      <c r="Q796" s="3">
        <v>14.03</v>
      </c>
      <c r="R796">
        <f t="shared" si="60"/>
        <v>2023</v>
      </c>
      <c r="S796" t="str">
        <f t="shared" si="61"/>
        <v>February</v>
      </c>
      <c r="T796" s="1">
        <f t="shared" si="62"/>
        <v>1.0001710912771963E-2</v>
      </c>
      <c r="U796" t="str">
        <f t="shared" si="63"/>
        <v>Profit</v>
      </c>
      <c r="V796" t="str">
        <f t="shared" si="64"/>
        <v>Large Order</v>
      </c>
    </row>
    <row r="797" spans="1:22" x14ac:dyDescent="0.35">
      <c r="A797" t="s">
        <v>1094</v>
      </c>
      <c r="B797" s="2">
        <v>45371</v>
      </c>
      <c r="C797" s="2">
        <v>45373</v>
      </c>
      <c r="D797" t="s">
        <v>259</v>
      </c>
      <c r="E797" t="s">
        <v>260</v>
      </c>
      <c r="F797" t="s">
        <v>20</v>
      </c>
      <c r="G797" t="s">
        <v>49</v>
      </c>
      <c r="H797" t="s">
        <v>50</v>
      </c>
      <c r="I797" t="s">
        <v>50</v>
      </c>
      <c r="J797" t="s">
        <v>176</v>
      </c>
      <c r="K797" t="s">
        <v>25</v>
      </c>
      <c r="L797" t="s">
        <v>171</v>
      </c>
      <c r="M797" t="s">
        <v>177</v>
      </c>
      <c r="N797" s="3">
        <v>1517.02</v>
      </c>
      <c r="O797">
        <v>10</v>
      </c>
      <c r="P797" s="4">
        <v>0.1</v>
      </c>
      <c r="Q797" s="3">
        <v>257.89</v>
      </c>
      <c r="R797">
        <f t="shared" si="60"/>
        <v>2024</v>
      </c>
      <c r="S797" t="str">
        <f t="shared" si="61"/>
        <v>March</v>
      </c>
      <c r="T797" s="1">
        <f t="shared" si="62"/>
        <v>0.16999775876389236</v>
      </c>
      <c r="U797" t="str">
        <f t="shared" si="63"/>
        <v>Profit</v>
      </c>
      <c r="V797" t="str">
        <f t="shared" si="64"/>
        <v>Large Order</v>
      </c>
    </row>
    <row r="798" spans="1:22" x14ac:dyDescent="0.35">
      <c r="A798" t="s">
        <v>1095</v>
      </c>
      <c r="B798" s="2">
        <v>44955</v>
      </c>
      <c r="C798" s="2">
        <v>44962</v>
      </c>
      <c r="D798" t="s">
        <v>220</v>
      </c>
      <c r="E798" t="s">
        <v>221</v>
      </c>
      <c r="F798" t="s">
        <v>20</v>
      </c>
      <c r="G798" t="s">
        <v>49</v>
      </c>
      <c r="H798" t="s">
        <v>50</v>
      </c>
      <c r="I798" t="s">
        <v>50</v>
      </c>
      <c r="J798" t="s">
        <v>207</v>
      </c>
      <c r="K798" t="s">
        <v>25</v>
      </c>
      <c r="L798" t="s">
        <v>26</v>
      </c>
      <c r="M798" t="s">
        <v>208</v>
      </c>
      <c r="N798" s="3">
        <v>914.2</v>
      </c>
      <c r="O798">
        <v>6</v>
      </c>
      <c r="P798" s="4">
        <v>0.3</v>
      </c>
      <c r="Q798" s="3">
        <v>9.14</v>
      </c>
      <c r="R798">
        <f t="shared" si="60"/>
        <v>2023</v>
      </c>
      <c r="S798" t="str">
        <f t="shared" si="61"/>
        <v>January</v>
      </c>
      <c r="T798" s="1">
        <f t="shared" si="62"/>
        <v>9.9978122949026475E-3</v>
      </c>
      <c r="U798" t="str">
        <f t="shared" si="63"/>
        <v>Profit</v>
      </c>
      <c r="V798" t="str">
        <f t="shared" si="64"/>
        <v>Small Order</v>
      </c>
    </row>
    <row r="799" spans="1:22" x14ac:dyDescent="0.35">
      <c r="A799" t="s">
        <v>1096</v>
      </c>
      <c r="B799" s="2">
        <v>45573</v>
      </c>
      <c r="C799" s="2">
        <v>45575</v>
      </c>
      <c r="D799" t="s">
        <v>262</v>
      </c>
      <c r="E799" t="s">
        <v>263</v>
      </c>
      <c r="F799" t="s">
        <v>31</v>
      </c>
      <c r="G799" t="s">
        <v>49</v>
      </c>
      <c r="H799" t="s">
        <v>50</v>
      </c>
      <c r="I799" t="s">
        <v>50</v>
      </c>
      <c r="J799" t="s">
        <v>93</v>
      </c>
      <c r="K799" t="s">
        <v>33</v>
      </c>
      <c r="L799" t="s">
        <v>88</v>
      </c>
      <c r="M799" t="s">
        <v>94</v>
      </c>
      <c r="N799" s="3">
        <v>1983.12</v>
      </c>
      <c r="O799">
        <v>6</v>
      </c>
      <c r="P799" s="4">
        <v>0.1</v>
      </c>
      <c r="Q799" s="3">
        <v>337.13</v>
      </c>
      <c r="R799">
        <f t="shared" si="60"/>
        <v>2024</v>
      </c>
      <c r="S799" t="str">
        <f t="shared" si="61"/>
        <v>October</v>
      </c>
      <c r="T799" s="1">
        <f t="shared" si="62"/>
        <v>0.16999979829763201</v>
      </c>
      <c r="U799" t="str">
        <f t="shared" si="63"/>
        <v>Profit</v>
      </c>
      <c r="V799" t="str">
        <f t="shared" si="64"/>
        <v>Large Order</v>
      </c>
    </row>
    <row r="800" spans="1:22" x14ac:dyDescent="0.35">
      <c r="A800" t="s">
        <v>1097</v>
      </c>
      <c r="B800" s="2">
        <v>45569</v>
      </c>
      <c r="C800" s="2">
        <v>45574</v>
      </c>
      <c r="D800" t="s">
        <v>99</v>
      </c>
      <c r="E800" t="s">
        <v>100</v>
      </c>
      <c r="F800" t="s">
        <v>31</v>
      </c>
      <c r="G800" t="s">
        <v>49</v>
      </c>
      <c r="H800" t="s">
        <v>50</v>
      </c>
      <c r="I800" t="s">
        <v>50</v>
      </c>
      <c r="J800" t="s">
        <v>179</v>
      </c>
      <c r="K800" t="s">
        <v>33</v>
      </c>
      <c r="L800" t="s">
        <v>88</v>
      </c>
      <c r="M800" t="s">
        <v>180</v>
      </c>
      <c r="N800" s="3">
        <v>128.55000000000001</v>
      </c>
      <c r="O800">
        <v>9</v>
      </c>
      <c r="P800" s="4">
        <v>0.3</v>
      </c>
      <c r="Q800" s="3">
        <v>1.29</v>
      </c>
      <c r="R800">
        <f t="shared" si="60"/>
        <v>2024</v>
      </c>
      <c r="S800" t="str">
        <f t="shared" si="61"/>
        <v>October</v>
      </c>
      <c r="T800" s="1">
        <f t="shared" si="62"/>
        <v>1.0035005834305716E-2</v>
      </c>
      <c r="U800" t="str">
        <f t="shared" si="63"/>
        <v>Profit</v>
      </c>
      <c r="V800" t="str">
        <f t="shared" si="64"/>
        <v>Small Order</v>
      </c>
    </row>
    <row r="801" spans="1:22" x14ac:dyDescent="0.35">
      <c r="A801" t="s">
        <v>1098</v>
      </c>
      <c r="B801" s="2">
        <v>45059</v>
      </c>
      <c r="C801" s="2">
        <v>45062</v>
      </c>
      <c r="D801" t="s">
        <v>344</v>
      </c>
      <c r="E801" t="s">
        <v>345</v>
      </c>
      <c r="F801" t="s">
        <v>31</v>
      </c>
      <c r="G801" t="s">
        <v>21</v>
      </c>
      <c r="H801" t="s">
        <v>22</v>
      </c>
      <c r="I801" t="s">
        <v>23</v>
      </c>
      <c r="J801" t="s">
        <v>24</v>
      </c>
      <c r="K801" t="s">
        <v>25</v>
      </c>
      <c r="L801" t="s">
        <v>26</v>
      </c>
      <c r="M801" t="s">
        <v>27</v>
      </c>
      <c r="N801" s="3">
        <v>429.3</v>
      </c>
      <c r="O801">
        <v>4</v>
      </c>
      <c r="P801" s="4">
        <v>0.3</v>
      </c>
      <c r="Q801" s="3">
        <v>4.29</v>
      </c>
      <c r="R801">
        <f t="shared" si="60"/>
        <v>2023</v>
      </c>
      <c r="S801" t="str">
        <f t="shared" si="61"/>
        <v>May</v>
      </c>
      <c r="T801" s="1">
        <f t="shared" si="62"/>
        <v>9.9930118798043331E-3</v>
      </c>
      <c r="U801" t="str">
        <f t="shared" si="63"/>
        <v>Profit</v>
      </c>
      <c r="V801" t="str">
        <f t="shared" si="64"/>
        <v>Small Order</v>
      </c>
    </row>
    <row r="802" spans="1:22" x14ac:dyDescent="0.35">
      <c r="A802" t="s">
        <v>1099</v>
      </c>
      <c r="B802" s="2">
        <v>45499</v>
      </c>
      <c r="C802" s="2">
        <v>45504</v>
      </c>
      <c r="D802" t="s">
        <v>76</v>
      </c>
      <c r="E802" t="s">
        <v>77</v>
      </c>
      <c r="F802" t="s">
        <v>48</v>
      </c>
      <c r="G802" t="s">
        <v>49</v>
      </c>
      <c r="H802" t="s">
        <v>50</v>
      </c>
      <c r="I802" t="s">
        <v>50</v>
      </c>
      <c r="J802" t="s">
        <v>134</v>
      </c>
      <c r="K802" t="s">
        <v>42</v>
      </c>
      <c r="L802" t="s">
        <v>43</v>
      </c>
      <c r="M802" t="s">
        <v>135</v>
      </c>
      <c r="N802" s="3">
        <v>1818.46</v>
      </c>
      <c r="O802">
        <v>5</v>
      </c>
      <c r="P802" s="4">
        <v>0.3</v>
      </c>
      <c r="Q802" s="3">
        <v>18.18</v>
      </c>
      <c r="R802">
        <f t="shared" si="60"/>
        <v>2024</v>
      </c>
      <c r="S802" t="str">
        <f t="shared" si="61"/>
        <v>July</v>
      </c>
      <c r="T802" s="1">
        <f t="shared" si="62"/>
        <v>9.9974703870307838E-3</v>
      </c>
      <c r="U802" t="str">
        <f t="shared" si="63"/>
        <v>Profit</v>
      </c>
      <c r="V802" t="str">
        <f t="shared" si="64"/>
        <v>Large Order</v>
      </c>
    </row>
    <row r="803" spans="1:22" x14ac:dyDescent="0.35">
      <c r="A803" t="s">
        <v>1100</v>
      </c>
      <c r="B803" s="2">
        <v>45213</v>
      </c>
      <c r="C803" s="2">
        <v>45216</v>
      </c>
      <c r="D803" t="s">
        <v>300</v>
      </c>
      <c r="E803" t="s">
        <v>301</v>
      </c>
      <c r="F803" t="s">
        <v>48</v>
      </c>
      <c r="G803" t="s">
        <v>21</v>
      </c>
      <c r="H803" t="s">
        <v>22</v>
      </c>
      <c r="I803" t="s">
        <v>23</v>
      </c>
      <c r="J803" t="s">
        <v>112</v>
      </c>
      <c r="K803" t="s">
        <v>25</v>
      </c>
      <c r="L803" t="s">
        <v>26</v>
      </c>
      <c r="M803" t="s">
        <v>113</v>
      </c>
      <c r="N803" s="3">
        <v>1954.37</v>
      </c>
      <c r="O803">
        <v>7</v>
      </c>
      <c r="P803" s="4">
        <v>0</v>
      </c>
      <c r="Q803" s="3">
        <v>488.59</v>
      </c>
      <c r="R803">
        <f t="shared" si="60"/>
        <v>2023</v>
      </c>
      <c r="S803" t="str">
        <f t="shared" si="61"/>
        <v>October</v>
      </c>
      <c r="T803" s="1">
        <f t="shared" si="62"/>
        <v>0.24999872081540342</v>
      </c>
      <c r="U803" t="str">
        <f t="shared" si="63"/>
        <v>Profit</v>
      </c>
      <c r="V803" t="str">
        <f t="shared" si="64"/>
        <v>Large Order</v>
      </c>
    </row>
    <row r="804" spans="1:22" x14ac:dyDescent="0.35">
      <c r="A804" t="s">
        <v>1101</v>
      </c>
      <c r="B804" s="2">
        <v>45207</v>
      </c>
      <c r="C804" s="2">
        <v>45208</v>
      </c>
      <c r="D804" t="s">
        <v>587</v>
      </c>
      <c r="E804" t="s">
        <v>588</v>
      </c>
      <c r="F804" t="s">
        <v>31</v>
      </c>
      <c r="G804" t="s">
        <v>78</v>
      </c>
      <c r="H804" t="s">
        <v>79</v>
      </c>
      <c r="I804" t="s">
        <v>80</v>
      </c>
      <c r="J804" t="s">
        <v>162</v>
      </c>
      <c r="K804" t="s">
        <v>42</v>
      </c>
      <c r="L804" t="s">
        <v>73</v>
      </c>
      <c r="M804" t="s">
        <v>163</v>
      </c>
      <c r="N804" s="3">
        <v>776.05</v>
      </c>
      <c r="O804">
        <v>9</v>
      </c>
      <c r="P804" s="4">
        <v>0.3</v>
      </c>
      <c r="Q804" s="3">
        <v>7.76</v>
      </c>
      <c r="R804">
        <f t="shared" si="60"/>
        <v>2023</v>
      </c>
      <c r="S804" t="str">
        <f t="shared" si="61"/>
        <v>October</v>
      </c>
      <c r="T804" s="1">
        <f t="shared" si="62"/>
        <v>9.9993557116165206E-3</v>
      </c>
      <c r="U804" t="str">
        <f t="shared" si="63"/>
        <v>Profit</v>
      </c>
      <c r="V804" t="str">
        <f t="shared" si="64"/>
        <v>Small Order</v>
      </c>
    </row>
    <row r="805" spans="1:22" x14ac:dyDescent="0.35">
      <c r="A805" t="s">
        <v>1102</v>
      </c>
      <c r="B805" s="2">
        <v>44976</v>
      </c>
      <c r="C805" s="2">
        <v>44983</v>
      </c>
      <c r="D805" t="s">
        <v>398</v>
      </c>
      <c r="E805" t="s">
        <v>399</v>
      </c>
      <c r="F805" t="s">
        <v>31</v>
      </c>
      <c r="G805" t="s">
        <v>49</v>
      </c>
      <c r="H805" t="s">
        <v>50</v>
      </c>
      <c r="I805" t="s">
        <v>50</v>
      </c>
      <c r="J805" t="s">
        <v>207</v>
      </c>
      <c r="K805" t="s">
        <v>25</v>
      </c>
      <c r="L805" t="s">
        <v>26</v>
      </c>
      <c r="M805" t="s">
        <v>208</v>
      </c>
      <c r="N805" s="3">
        <v>486.47</v>
      </c>
      <c r="O805">
        <v>1</v>
      </c>
      <c r="P805" s="4">
        <v>0.3</v>
      </c>
      <c r="Q805" s="3">
        <v>4.8600000000000003</v>
      </c>
      <c r="R805">
        <f t="shared" si="60"/>
        <v>2023</v>
      </c>
      <c r="S805" t="str">
        <f t="shared" si="61"/>
        <v>February</v>
      </c>
      <c r="T805" s="1">
        <f t="shared" si="62"/>
        <v>9.9903385614734715E-3</v>
      </c>
      <c r="U805" t="str">
        <f t="shared" si="63"/>
        <v>Profit</v>
      </c>
      <c r="V805" t="str">
        <f t="shared" si="64"/>
        <v>Small Order</v>
      </c>
    </row>
    <row r="806" spans="1:22" x14ac:dyDescent="0.35">
      <c r="A806" t="s">
        <v>1103</v>
      </c>
      <c r="B806" s="2">
        <v>45279</v>
      </c>
      <c r="C806" s="2">
        <v>45286</v>
      </c>
      <c r="D806" t="s">
        <v>150</v>
      </c>
      <c r="E806" t="s">
        <v>151</v>
      </c>
      <c r="F806" t="s">
        <v>48</v>
      </c>
      <c r="G806" t="s">
        <v>49</v>
      </c>
      <c r="H806" t="s">
        <v>50</v>
      </c>
      <c r="I806" t="s">
        <v>50</v>
      </c>
      <c r="J806" t="s">
        <v>120</v>
      </c>
      <c r="K806" t="s">
        <v>42</v>
      </c>
      <c r="L806" t="s">
        <v>43</v>
      </c>
      <c r="M806" t="s">
        <v>121</v>
      </c>
      <c r="N806" s="3">
        <v>798.66</v>
      </c>
      <c r="O806">
        <v>6</v>
      </c>
      <c r="P806" s="4">
        <v>0.2</v>
      </c>
      <c r="Q806" s="3">
        <v>71.88</v>
      </c>
      <c r="R806">
        <f t="shared" si="60"/>
        <v>2023</v>
      </c>
      <c r="S806" t="str">
        <f t="shared" si="61"/>
        <v>December</v>
      </c>
      <c r="T806" s="1">
        <f t="shared" si="62"/>
        <v>9.0000751258357742E-2</v>
      </c>
      <c r="U806" t="str">
        <f t="shared" si="63"/>
        <v>Profit</v>
      </c>
      <c r="V806" t="str">
        <f t="shared" si="64"/>
        <v>Small Order</v>
      </c>
    </row>
    <row r="807" spans="1:22" x14ac:dyDescent="0.35">
      <c r="A807" t="s">
        <v>1104</v>
      </c>
      <c r="B807" s="2">
        <v>45201</v>
      </c>
      <c r="C807" s="2">
        <v>45204</v>
      </c>
      <c r="D807" t="s">
        <v>398</v>
      </c>
      <c r="E807" t="s">
        <v>399</v>
      </c>
      <c r="F807" t="s">
        <v>31</v>
      </c>
      <c r="G807" t="s">
        <v>49</v>
      </c>
      <c r="H807" t="s">
        <v>50</v>
      </c>
      <c r="I807" t="s">
        <v>50</v>
      </c>
      <c r="J807" t="s">
        <v>87</v>
      </c>
      <c r="K807" t="s">
        <v>33</v>
      </c>
      <c r="L807" t="s">
        <v>88</v>
      </c>
      <c r="M807" t="s">
        <v>89</v>
      </c>
      <c r="N807" s="3">
        <v>1643.67</v>
      </c>
      <c r="O807">
        <v>1</v>
      </c>
      <c r="P807" s="4">
        <v>0</v>
      </c>
      <c r="Q807" s="3">
        <v>410.92</v>
      </c>
      <c r="R807">
        <f t="shared" si="60"/>
        <v>2023</v>
      </c>
      <c r="S807" t="str">
        <f t="shared" si="61"/>
        <v>October</v>
      </c>
      <c r="T807" s="1">
        <f t="shared" si="62"/>
        <v>0.25000152098657275</v>
      </c>
      <c r="U807" t="str">
        <f t="shared" si="63"/>
        <v>Profit</v>
      </c>
      <c r="V807" t="str">
        <f t="shared" si="64"/>
        <v>Large Order</v>
      </c>
    </row>
    <row r="808" spans="1:22" x14ac:dyDescent="0.35">
      <c r="A808" t="s">
        <v>1105</v>
      </c>
      <c r="B808" s="2">
        <v>44969</v>
      </c>
      <c r="C808" s="2">
        <v>44974</v>
      </c>
      <c r="D808" t="s">
        <v>223</v>
      </c>
      <c r="E808" t="s">
        <v>224</v>
      </c>
      <c r="F808" t="s">
        <v>31</v>
      </c>
      <c r="G808" t="s">
        <v>21</v>
      </c>
      <c r="H808" t="s">
        <v>22</v>
      </c>
      <c r="I808" t="s">
        <v>23</v>
      </c>
      <c r="J808" t="s">
        <v>67</v>
      </c>
      <c r="K808" t="s">
        <v>42</v>
      </c>
      <c r="L808" t="s">
        <v>43</v>
      </c>
      <c r="M808" t="s">
        <v>68</v>
      </c>
      <c r="N808" s="3">
        <v>943.89</v>
      </c>
      <c r="O808">
        <v>5</v>
      </c>
      <c r="P808" s="4">
        <v>0.1</v>
      </c>
      <c r="Q808" s="3">
        <v>160.46</v>
      </c>
      <c r="R808">
        <f t="shared" si="60"/>
        <v>2023</v>
      </c>
      <c r="S808" t="str">
        <f t="shared" si="61"/>
        <v>February</v>
      </c>
      <c r="T808" s="1">
        <f t="shared" si="62"/>
        <v>0.16999862272086791</v>
      </c>
      <c r="U808" t="str">
        <f t="shared" si="63"/>
        <v>Profit</v>
      </c>
      <c r="V808" t="str">
        <f t="shared" si="64"/>
        <v>Small Order</v>
      </c>
    </row>
    <row r="809" spans="1:22" x14ac:dyDescent="0.35">
      <c r="A809" t="s">
        <v>1106</v>
      </c>
      <c r="B809" s="2">
        <v>45110</v>
      </c>
      <c r="C809" s="2">
        <v>45115</v>
      </c>
      <c r="D809" t="s">
        <v>18</v>
      </c>
      <c r="E809" t="s">
        <v>19</v>
      </c>
      <c r="F809" t="s">
        <v>20</v>
      </c>
      <c r="G809" t="s">
        <v>78</v>
      </c>
      <c r="H809" t="s">
        <v>79</v>
      </c>
      <c r="I809" t="s">
        <v>80</v>
      </c>
      <c r="J809" t="s">
        <v>41</v>
      </c>
      <c r="K809" t="s">
        <v>42</v>
      </c>
      <c r="L809" t="s">
        <v>43</v>
      </c>
      <c r="M809" t="s">
        <v>44</v>
      </c>
      <c r="N809" s="3">
        <v>1998.4</v>
      </c>
      <c r="O809">
        <v>4</v>
      </c>
      <c r="P809" s="4">
        <v>0.05</v>
      </c>
      <c r="Q809" s="3">
        <v>419.66</v>
      </c>
      <c r="R809">
        <f t="shared" si="60"/>
        <v>2023</v>
      </c>
      <c r="S809" t="str">
        <f t="shared" si="61"/>
        <v>July</v>
      </c>
      <c r="T809" s="1">
        <f t="shared" si="62"/>
        <v>0.20999799839871897</v>
      </c>
      <c r="U809" t="str">
        <f t="shared" si="63"/>
        <v>Profit</v>
      </c>
      <c r="V809" t="str">
        <f t="shared" si="64"/>
        <v>Large Order</v>
      </c>
    </row>
    <row r="810" spans="1:22" x14ac:dyDescent="0.35">
      <c r="A810" t="s">
        <v>1107</v>
      </c>
      <c r="B810" s="2">
        <v>45634</v>
      </c>
      <c r="C810" s="2">
        <v>45637</v>
      </c>
      <c r="D810" t="s">
        <v>312</v>
      </c>
      <c r="E810" t="s">
        <v>313</v>
      </c>
      <c r="F810" t="s">
        <v>48</v>
      </c>
      <c r="G810" t="s">
        <v>39</v>
      </c>
      <c r="H810" t="s">
        <v>40</v>
      </c>
      <c r="I810" t="s">
        <v>40</v>
      </c>
      <c r="J810" t="s">
        <v>87</v>
      </c>
      <c r="K810" t="s">
        <v>33</v>
      </c>
      <c r="L810" t="s">
        <v>88</v>
      </c>
      <c r="M810" t="s">
        <v>89</v>
      </c>
      <c r="N810" s="3">
        <v>1787.03</v>
      </c>
      <c r="O810">
        <v>3</v>
      </c>
      <c r="P810" s="4">
        <v>0.2</v>
      </c>
      <c r="Q810" s="3">
        <v>160.83000000000001</v>
      </c>
      <c r="R810">
        <f t="shared" si="60"/>
        <v>2024</v>
      </c>
      <c r="S810" t="str">
        <f t="shared" si="61"/>
        <v>December</v>
      </c>
      <c r="T810" s="1">
        <f t="shared" si="62"/>
        <v>8.9998489113221392E-2</v>
      </c>
      <c r="U810" t="str">
        <f t="shared" si="63"/>
        <v>Profit</v>
      </c>
      <c r="V810" t="str">
        <f t="shared" si="64"/>
        <v>Large Order</v>
      </c>
    </row>
    <row r="811" spans="1:22" x14ac:dyDescent="0.35">
      <c r="A811" t="s">
        <v>1108</v>
      </c>
      <c r="B811" s="2">
        <v>44990</v>
      </c>
      <c r="C811" s="2">
        <v>44992</v>
      </c>
      <c r="D811" t="s">
        <v>587</v>
      </c>
      <c r="E811" t="s">
        <v>588</v>
      </c>
      <c r="F811" t="s">
        <v>31</v>
      </c>
      <c r="G811" t="s">
        <v>78</v>
      </c>
      <c r="H811" t="s">
        <v>79</v>
      </c>
      <c r="I811" t="s">
        <v>80</v>
      </c>
      <c r="J811" t="s">
        <v>170</v>
      </c>
      <c r="K811" t="s">
        <v>25</v>
      </c>
      <c r="L811" t="s">
        <v>171</v>
      </c>
      <c r="M811" t="s">
        <v>172</v>
      </c>
      <c r="N811" s="3">
        <v>598.94000000000005</v>
      </c>
      <c r="O811">
        <v>3</v>
      </c>
      <c r="P811" s="4">
        <v>0.05</v>
      </c>
      <c r="Q811" s="3">
        <v>125.78</v>
      </c>
      <c r="R811">
        <f t="shared" si="60"/>
        <v>2023</v>
      </c>
      <c r="S811" t="str">
        <f t="shared" si="61"/>
        <v>March</v>
      </c>
      <c r="T811" s="1">
        <f t="shared" si="62"/>
        <v>0.21000434100243762</v>
      </c>
      <c r="U811" t="str">
        <f t="shared" si="63"/>
        <v>Profit</v>
      </c>
      <c r="V811" t="str">
        <f t="shared" si="64"/>
        <v>Small Order</v>
      </c>
    </row>
    <row r="812" spans="1:22" x14ac:dyDescent="0.35">
      <c r="A812" t="s">
        <v>1109</v>
      </c>
      <c r="B812" s="2">
        <v>45342</v>
      </c>
      <c r="C812" s="2">
        <v>45349</v>
      </c>
      <c r="D812" t="s">
        <v>456</v>
      </c>
      <c r="E812" t="s">
        <v>457</v>
      </c>
      <c r="F812" t="s">
        <v>20</v>
      </c>
      <c r="G812" t="s">
        <v>49</v>
      </c>
      <c r="H812" t="s">
        <v>50</v>
      </c>
      <c r="I812" t="s">
        <v>50</v>
      </c>
      <c r="J812" t="s">
        <v>320</v>
      </c>
      <c r="K812" t="s">
        <v>25</v>
      </c>
      <c r="L812" t="s">
        <v>171</v>
      </c>
      <c r="M812" t="s">
        <v>321</v>
      </c>
      <c r="N812" s="3">
        <v>1269.98</v>
      </c>
      <c r="O812">
        <v>1</v>
      </c>
      <c r="P812" s="4">
        <v>0.2</v>
      </c>
      <c r="Q812" s="3">
        <v>114.3</v>
      </c>
      <c r="R812">
        <f t="shared" si="60"/>
        <v>2024</v>
      </c>
      <c r="S812" t="str">
        <f t="shared" si="61"/>
        <v>February</v>
      </c>
      <c r="T812" s="1">
        <f t="shared" si="62"/>
        <v>9.0001417345155044E-2</v>
      </c>
      <c r="U812" t="str">
        <f t="shared" si="63"/>
        <v>Profit</v>
      </c>
      <c r="V812" t="str">
        <f t="shared" si="64"/>
        <v>Large Order</v>
      </c>
    </row>
    <row r="813" spans="1:22" x14ac:dyDescent="0.35">
      <c r="A813" t="s">
        <v>1110</v>
      </c>
      <c r="B813" s="2">
        <v>45104</v>
      </c>
      <c r="C813" s="2">
        <v>45107</v>
      </c>
      <c r="D813" t="s">
        <v>214</v>
      </c>
      <c r="E813" t="s">
        <v>215</v>
      </c>
      <c r="F813" t="s">
        <v>48</v>
      </c>
      <c r="G813" t="s">
        <v>39</v>
      </c>
      <c r="H813" t="s">
        <v>40</v>
      </c>
      <c r="I813" t="s">
        <v>40</v>
      </c>
      <c r="J813" t="s">
        <v>41</v>
      </c>
      <c r="K813" t="s">
        <v>42</v>
      </c>
      <c r="L813" t="s">
        <v>43</v>
      </c>
      <c r="M813" t="s">
        <v>44</v>
      </c>
      <c r="N813" s="3">
        <v>1082.92</v>
      </c>
      <c r="O813">
        <v>6</v>
      </c>
      <c r="P813" s="4">
        <v>0</v>
      </c>
      <c r="Q813" s="3">
        <v>270.73</v>
      </c>
      <c r="R813">
        <f t="shared" si="60"/>
        <v>2023</v>
      </c>
      <c r="S813" t="str">
        <f t="shared" si="61"/>
        <v>June</v>
      </c>
      <c r="T813" s="1">
        <f t="shared" si="62"/>
        <v>0.25</v>
      </c>
      <c r="U813" t="str">
        <f t="shared" si="63"/>
        <v>Profit</v>
      </c>
      <c r="V813" t="str">
        <f t="shared" si="64"/>
        <v>Large Order</v>
      </c>
    </row>
    <row r="814" spans="1:22" x14ac:dyDescent="0.35">
      <c r="A814" t="s">
        <v>1111</v>
      </c>
      <c r="B814" s="2">
        <v>45403</v>
      </c>
      <c r="C814" s="2">
        <v>45410</v>
      </c>
      <c r="D814" t="s">
        <v>229</v>
      </c>
      <c r="E814" t="s">
        <v>230</v>
      </c>
      <c r="F814" t="s">
        <v>48</v>
      </c>
      <c r="G814" t="s">
        <v>21</v>
      </c>
      <c r="H814" t="s">
        <v>22</v>
      </c>
      <c r="I814" t="s">
        <v>23</v>
      </c>
      <c r="J814" t="s">
        <v>67</v>
      </c>
      <c r="K814" t="s">
        <v>42</v>
      </c>
      <c r="L814" t="s">
        <v>43</v>
      </c>
      <c r="M814" t="s">
        <v>68</v>
      </c>
      <c r="N814" s="3">
        <v>1293.53</v>
      </c>
      <c r="O814">
        <v>9</v>
      </c>
      <c r="P814" s="4">
        <v>0</v>
      </c>
      <c r="Q814" s="3">
        <v>323.38</v>
      </c>
      <c r="R814">
        <f t="shared" si="60"/>
        <v>2024</v>
      </c>
      <c r="S814" t="str">
        <f t="shared" si="61"/>
        <v>April</v>
      </c>
      <c r="T814" s="1">
        <f t="shared" si="62"/>
        <v>0.2499980673041986</v>
      </c>
      <c r="U814" t="str">
        <f t="shared" si="63"/>
        <v>Profit</v>
      </c>
      <c r="V814" t="str">
        <f t="shared" si="64"/>
        <v>Large Order</v>
      </c>
    </row>
    <row r="815" spans="1:22" x14ac:dyDescent="0.35">
      <c r="A815" t="s">
        <v>1112</v>
      </c>
      <c r="B815" s="2">
        <v>45630</v>
      </c>
      <c r="C815" s="2">
        <v>45637</v>
      </c>
      <c r="D815" t="s">
        <v>296</v>
      </c>
      <c r="E815" t="s">
        <v>297</v>
      </c>
      <c r="F815" t="s">
        <v>48</v>
      </c>
      <c r="G815" t="s">
        <v>39</v>
      </c>
      <c r="H815" t="s">
        <v>40</v>
      </c>
      <c r="I815" t="s">
        <v>40</v>
      </c>
      <c r="J815" t="s">
        <v>62</v>
      </c>
      <c r="K815" t="s">
        <v>25</v>
      </c>
      <c r="L815" t="s">
        <v>26</v>
      </c>
      <c r="M815" t="s">
        <v>63</v>
      </c>
      <c r="N815" s="3">
        <v>1197.1600000000001</v>
      </c>
      <c r="O815">
        <v>6</v>
      </c>
      <c r="P815" s="4">
        <v>0.2</v>
      </c>
      <c r="Q815" s="3">
        <v>107.74</v>
      </c>
      <c r="R815">
        <f t="shared" si="60"/>
        <v>2024</v>
      </c>
      <c r="S815" t="str">
        <f t="shared" si="61"/>
        <v>December</v>
      </c>
      <c r="T815" s="1">
        <f t="shared" si="62"/>
        <v>8.9996324634969413E-2</v>
      </c>
      <c r="U815" t="str">
        <f t="shared" si="63"/>
        <v>Profit</v>
      </c>
      <c r="V815" t="str">
        <f t="shared" si="64"/>
        <v>Large Order</v>
      </c>
    </row>
    <row r="816" spans="1:22" x14ac:dyDescent="0.35">
      <c r="A816" t="s">
        <v>1113</v>
      </c>
      <c r="B816" s="2">
        <v>45571</v>
      </c>
      <c r="C816" s="2">
        <v>45578</v>
      </c>
      <c r="D816" t="s">
        <v>511</v>
      </c>
      <c r="E816" t="s">
        <v>512</v>
      </c>
      <c r="F816" t="s">
        <v>31</v>
      </c>
      <c r="G816" t="s">
        <v>39</v>
      </c>
      <c r="H816" t="s">
        <v>40</v>
      </c>
      <c r="I816" t="s">
        <v>40</v>
      </c>
      <c r="J816" t="s">
        <v>62</v>
      </c>
      <c r="K816" t="s">
        <v>25</v>
      </c>
      <c r="L816" t="s">
        <v>26</v>
      </c>
      <c r="M816" t="s">
        <v>63</v>
      </c>
      <c r="N816" s="3">
        <v>955.05</v>
      </c>
      <c r="O816">
        <v>9</v>
      </c>
      <c r="P816" s="4">
        <v>0.05</v>
      </c>
      <c r="Q816" s="3">
        <v>200.56</v>
      </c>
      <c r="R816">
        <f t="shared" si="60"/>
        <v>2024</v>
      </c>
      <c r="S816" t="str">
        <f t="shared" si="61"/>
        <v>October</v>
      </c>
      <c r="T816" s="1">
        <f t="shared" si="62"/>
        <v>0.20999947646720069</v>
      </c>
      <c r="U816" t="str">
        <f t="shared" si="63"/>
        <v>Profit</v>
      </c>
      <c r="V816" t="str">
        <f t="shared" si="64"/>
        <v>Small Order</v>
      </c>
    </row>
    <row r="817" spans="1:22" x14ac:dyDescent="0.35">
      <c r="A817" t="s">
        <v>1114</v>
      </c>
      <c r="B817" s="2">
        <v>45590</v>
      </c>
      <c r="C817" s="2">
        <v>45591</v>
      </c>
      <c r="D817" t="s">
        <v>229</v>
      </c>
      <c r="E817" t="s">
        <v>230</v>
      </c>
      <c r="F817" t="s">
        <v>48</v>
      </c>
      <c r="G817" t="s">
        <v>39</v>
      </c>
      <c r="H817" t="s">
        <v>40</v>
      </c>
      <c r="I817" t="s">
        <v>40</v>
      </c>
      <c r="J817" t="s">
        <v>62</v>
      </c>
      <c r="K817" t="s">
        <v>25</v>
      </c>
      <c r="L817" t="s">
        <v>26</v>
      </c>
      <c r="M817" t="s">
        <v>63</v>
      </c>
      <c r="N817" s="3">
        <v>1265.33</v>
      </c>
      <c r="O817">
        <v>3</v>
      </c>
      <c r="P817" s="4">
        <v>0.3</v>
      </c>
      <c r="Q817" s="3">
        <v>12.65</v>
      </c>
      <c r="R817">
        <f t="shared" si="60"/>
        <v>2024</v>
      </c>
      <c r="S817" t="str">
        <f t="shared" si="61"/>
        <v>October</v>
      </c>
      <c r="T817" s="1">
        <f t="shared" si="62"/>
        <v>9.9973919846996443E-3</v>
      </c>
      <c r="U817" t="str">
        <f t="shared" si="63"/>
        <v>Profit</v>
      </c>
      <c r="V817" t="str">
        <f t="shared" si="64"/>
        <v>Large Order</v>
      </c>
    </row>
    <row r="818" spans="1:22" x14ac:dyDescent="0.35">
      <c r="A818" t="s">
        <v>1115</v>
      </c>
      <c r="B818" s="2">
        <v>45129</v>
      </c>
      <c r="C818" s="2">
        <v>45130</v>
      </c>
      <c r="D818" t="s">
        <v>398</v>
      </c>
      <c r="E818" t="s">
        <v>399</v>
      </c>
      <c r="F818" t="s">
        <v>31</v>
      </c>
      <c r="G818" t="s">
        <v>39</v>
      </c>
      <c r="H818" t="s">
        <v>40</v>
      </c>
      <c r="I818" t="s">
        <v>40</v>
      </c>
      <c r="J818" t="s">
        <v>84</v>
      </c>
      <c r="K818" t="s">
        <v>33</v>
      </c>
      <c r="L818" t="s">
        <v>34</v>
      </c>
      <c r="M818" t="s">
        <v>85</v>
      </c>
      <c r="N818" s="3">
        <v>722.26</v>
      </c>
      <c r="O818">
        <v>8</v>
      </c>
      <c r="P818" s="4">
        <v>0.1</v>
      </c>
      <c r="Q818" s="3">
        <v>122.78</v>
      </c>
      <c r="R818">
        <f t="shared" si="60"/>
        <v>2023</v>
      </c>
      <c r="S818" t="str">
        <f t="shared" si="61"/>
        <v>July</v>
      </c>
      <c r="T818" s="1">
        <f t="shared" si="62"/>
        <v>0.16999418491955806</v>
      </c>
      <c r="U818" t="str">
        <f t="shared" si="63"/>
        <v>Profit</v>
      </c>
      <c r="V818" t="str">
        <f t="shared" si="64"/>
        <v>Small Order</v>
      </c>
    </row>
    <row r="819" spans="1:22" x14ac:dyDescent="0.35">
      <c r="A819" t="s">
        <v>1116</v>
      </c>
      <c r="B819" s="2">
        <v>45367</v>
      </c>
      <c r="C819" s="2">
        <v>45369</v>
      </c>
      <c r="D819" t="s">
        <v>123</v>
      </c>
      <c r="E819" t="s">
        <v>124</v>
      </c>
      <c r="F819" t="s">
        <v>48</v>
      </c>
      <c r="G819" t="s">
        <v>78</v>
      </c>
      <c r="H819" t="s">
        <v>79</v>
      </c>
      <c r="I819" t="s">
        <v>80</v>
      </c>
      <c r="J819" t="s">
        <v>189</v>
      </c>
      <c r="K819" t="s">
        <v>42</v>
      </c>
      <c r="L819" t="s">
        <v>43</v>
      </c>
      <c r="M819" t="s">
        <v>190</v>
      </c>
      <c r="N819" s="3">
        <v>1416.91</v>
      </c>
      <c r="O819">
        <v>4</v>
      </c>
      <c r="P819" s="4">
        <v>0.1</v>
      </c>
      <c r="Q819" s="3">
        <v>240.87</v>
      </c>
      <c r="R819">
        <f t="shared" si="60"/>
        <v>2024</v>
      </c>
      <c r="S819" t="str">
        <f t="shared" si="61"/>
        <v>March</v>
      </c>
      <c r="T819" s="1">
        <f t="shared" si="62"/>
        <v>0.16999668292269798</v>
      </c>
      <c r="U819" t="str">
        <f t="shared" si="63"/>
        <v>Profit</v>
      </c>
      <c r="V819" t="str">
        <f t="shared" si="64"/>
        <v>Large Order</v>
      </c>
    </row>
    <row r="820" spans="1:22" x14ac:dyDescent="0.35">
      <c r="A820" t="s">
        <v>1117</v>
      </c>
      <c r="B820" s="2">
        <v>45296</v>
      </c>
      <c r="C820" s="2">
        <v>45303</v>
      </c>
      <c r="D820" t="s">
        <v>246</v>
      </c>
      <c r="E820" t="s">
        <v>247</v>
      </c>
      <c r="F820" t="s">
        <v>31</v>
      </c>
      <c r="G820" t="s">
        <v>49</v>
      </c>
      <c r="H820" t="s">
        <v>50</v>
      </c>
      <c r="I820" t="s">
        <v>50</v>
      </c>
      <c r="J820" t="s">
        <v>207</v>
      </c>
      <c r="K820" t="s">
        <v>25</v>
      </c>
      <c r="L820" t="s">
        <v>26</v>
      </c>
      <c r="M820" t="s">
        <v>208</v>
      </c>
      <c r="N820" s="3">
        <v>546.42999999999995</v>
      </c>
      <c r="O820">
        <v>4</v>
      </c>
      <c r="P820" s="4">
        <v>0.3</v>
      </c>
      <c r="Q820" s="3">
        <v>5.46</v>
      </c>
      <c r="R820">
        <f t="shared" si="60"/>
        <v>2024</v>
      </c>
      <c r="S820" t="str">
        <f t="shared" si="61"/>
        <v>January</v>
      </c>
      <c r="T820" s="1">
        <f t="shared" si="62"/>
        <v>9.9921307395274793E-3</v>
      </c>
      <c r="U820" t="str">
        <f t="shared" si="63"/>
        <v>Profit</v>
      </c>
      <c r="V820" t="str">
        <f t="shared" si="64"/>
        <v>Small Order</v>
      </c>
    </row>
    <row r="821" spans="1:22" x14ac:dyDescent="0.35">
      <c r="A821" t="s">
        <v>1118</v>
      </c>
      <c r="B821" s="2">
        <v>45046</v>
      </c>
      <c r="C821" s="2">
        <v>45052</v>
      </c>
      <c r="D821" t="s">
        <v>160</v>
      </c>
      <c r="E821" t="s">
        <v>161</v>
      </c>
      <c r="F821" t="s">
        <v>20</v>
      </c>
      <c r="G821" t="s">
        <v>49</v>
      </c>
      <c r="H821" t="s">
        <v>50</v>
      </c>
      <c r="I821" t="s">
        <v>50</v>
      </c>
      <c r="J821" t="s">
        <v>334</v>
      </c>
      <c r="K821" t="s">
        <v>25</v>
      </c>
      <c r="L821" t="s">
        <v>171</v>
      </c>
      <c r="M821" t="s">
        <v>335</v>
      </c>
      <c r="N821" s="3">
        <v>64.900000000000006</v>
      </c>
      <c r="O821">
        <v>9</v>
      </c>
      <c r="P821" s="4">
        <v>0.05</v>
      </c>
      <c r="Q821" s="3">
        <v>13.63</v>
      </c>
      <c r="R821">
        <f t="shared" si="60"/>
        <v>2023</v>
      </c>
      <c r="S821" t="str">
        <f t="shared" si="61"/>
        <v>April</v>
      </c>
      <c r="T821" s="1">
        <f t="shared" si="62"/>
        <v>0.21001540832049306</v>
      </c>
      <c r="U821" t="str">
        <f t="shared" si="63"/>
        <v>Profit</v>
      </c>
      <c r="V821" t="str">
        <f t="shared" si="64"/>
        <v>Small Order</v>
      </c>
    </row>
    <row r="822" spans="1:22" x14ac:dyDescent="0.35">
      <c r="A822" t="s">
        <v>1119</v>
      </c>
      <c r="B822" s="2">
        <v>45018</v>
      </c>
      <c r="C822" s="2">
        <v>45025</v>
      </c>
      <c r="D822" t="s">
        <v>323</v>
      </c>
      <c r="E822" t="s">
        <v>324</v>
      </c>
      <c r="F822" t="s">
        <v>31</v>
      </c>
      <c r="G822" t="s">
        <v>39</v>
      </c>
      <c r="H822" t="s">
        <v>40</v>
      </c>
      <c r="I822" t="s">
        <v>40</v>
      </c>
      <c r="J822" t="s">
        <v>162</v>
      </c>
      <c r="K822" t="s">
        <v>42</v>
      </c>
      <c r="L822" t="s">
        <v>73</v>
      </c>
      <c r="M822" t="s">
        <v>163</v>
      </c>
      <c r="N822" s="3">
        <v>1104.1400000000001</v>
      </c>
      <c r="O822">
        <v>1</v>
      </c>
      <c r="P822" s="4">
        <v>0.2</v>
      </c>
      <c r="Q822" s="3">
        <v>99.37</v>
      </c>
      <c r="R822">
        <f t="shared" si="60"/>
        <v>2023</v>
      </c>
      <c r="S822" t="str">
        <f t="shared" si="61"/>
        <v>April</v>
      </c>
      <c r="T822" s="1">
        <f t="shared" si="62"/>
        <v>8.9997645226148851E-2</v>
      </c>
      <c r="U822" t="str">
        <f t="shared" si="63"/>
        <v>Profit</v>
      </c>
      <c r="V822" t="str">
        <f t="shared" si="64"/>
        <v>Large Order</v>
      </c>
    </row>
    <row r="823" spans="1:22" x14ac:dyDescent="0.35">
      <c r="A823" t="s">
        <v>1120</v>
      </c>
      <c r="B823" s="2">
        <v>45599</v>
      </c>
      <c r="C823" s="2">
        <v>45604</v>
      </c>
      <c r="D823" t="s">
        <v>217</v>
      </c>
      <c r="E823" t="s">
        <v>218</v>
      </c>
      <c r="F823" t="s">
        <v>48</v>
      </c>
      <c r="G823" t="s">
        <v>39</v>
      </c>
      <c r="H823" t="s">
        <v>40</v>
      </c>
      <c r="I823" t="s">
        <v>40</v>
      </c>
      <c r="J823" t="s">
        <v>72</v>
      </c>
      <c r="K823" t="s">
        <v>42</v>
      </c>
      <c r="L823" t="s">
        <v>73</v>
      </c>
      <c r="M823" t="s">
        <v>74</v>
      </c>
      <c r="N823" s="3">
        <v>494.99</v>
      </c>
      <c r="O823">
        <v>2</v>
      </c>
      <c r="P823" s="4">
        <v>0.1</v>
      </c>
      <c r="Q823" s="3">
        <v>84.15</v>
      </c>
      <c r="R823">
        <f t="shared" si="60"/>
        <v>2024</v>
      </c>
      <c r="S823" t="str">
        <f t="shared" si="61"/>
        <v>November</v>
      </c>
      <c r="T823" s="1">
        <f t="shared" si="62"/>
        <v>0.17000343441281643</v>
      </c>
      <c r="U823" t="str">
        <f t="shared" si="63"/>
        <v>Profit</v>
      </c>
      <c r="V823" t="str">
        <f t="shared" si="64"/>
        <v>Small Order</v>
      </c>
    </row>
    <row r="824" spans="1:22" x14ac:dyDescent="0.35">
      <c r="A824" t="s">
        <v>1121</v>
      </c>
      <c r="B824" s="2">
        <v>45128</v>
      </c>
      <c r="C824" s="2">
        <v>45131</v>
      </c>
      <c r="D824" t="s">
        <v>107</v>
      </c>
      <c r="E824" t="s">
        <v>108</v>
      </c>
      <c r="F824" t="s">
        <v>48</v>
      </c>
      <c r="G824" t="s">
        <v>78</v>
      </c>
      <c r="H824" t="s">
        <v>79</v>
      </c>
      <c r="I824" t="s">
        <v>80</v>
      </c>
      <c r="J824" t="s">
        <v>104</v>
      </c>
      <c r="K824" t="s">
        <v>42</v>
      </c>
      <c r="L824" t="s">
        <v>73</v>
      </c>
      <c r="M824" t="s">
        <v>105</v>
      </c>
      <c r="N824" s="3">
        <v>537.15</v>
      </c>
      <c r="O824">
        <v>6</v>
      </c>
      <c r="P824" s="4">
        <v>0.3</v>
      </c>
      <c r="Q824" s="3">
        <v>5.37</v>
      </c>
      <c r="R824">
        <f t="shared" si="60"/>
        <v>2023</v>
      </c>
      <c r="S824" t="str">
        <f t="shared" si="61"/>
        <v>July</v>
      </c>
      <c r="T824" s="1">
        <f t="shared" si="62"/>
        <v>9.9972074839430325E-3</v>
      </c>
      <c r="U824" t="str">
        <f t="shared" si="63"/>
        <v>Profit</v>
      </c>
      <c r="V824" t="str">
        <f t="shared" si="64"/>
        <v>Small Order</v>
      </c>
    </row>
    <row r="825" spans="1:22" x14ac:dyDescent="0.35">
      <c r="A825" t="s">
        <v>1122</v>
      </c>
      <c r="B825" s="2">
        <v>45180</v>
      </c>
      <c r="C825" s="2">
        <v>45185</v>
      </c>
      <c r="D825" t="s">
        <v>82</v>
      </c>
      <c r="E825" t="s">
        <v>83</v>
      </c>
      <c r="F825" t="s">
        <v>20</v>
      </c>
      <c r="G825" t="s">
        <v>21</v>
      </c>
      <c r="H825" t="s">
        <v>22</v>
      </c>
      <c r="I825" t="s">
        <v>23</v>
      </c>
      <c r="J825" t="s">
        <v>302</v>
      </c>
      <c r="K825" t="s">
        <v>33</v>
      </c>
      <c r="L825" t="s">
        <v>34</v>
      </c>
      <c r="M825" t="s">
        <v>303</v>
      </c>
      <c r="N825" s="3">
        <v>708.97</v>
      </c>
      <c r="O825">
        <v>5</v>
      </c>
      <c r="P825" s="4">
        <v>0.05</v>
      </c>
      <c r="Q825" s="3">
        <v>148.88</v>
      </c>
      <c r="R825">
        <f t="shared" si="60"/>
        <v>2023</v>
      </c>
      <c r="S825" t="str">
        <f t="shared" si="61"/>
        <v>September</v>
      </c>
      <c r="T825" s="1">
        <f t="shared" si="62"/>
        <v>0.20999478116140316</v>
      </c>
      <c r="U825" t="str">
        <f t="shared" si="63"/>
        <v>Profit</v>
      </c>
      <c r="V825" t="str">
        <f t="shared" si="64"/>
        <v>Small Order</v>
      </c>
    </row>
    <row r="826" spans="1:22" x14ac:dyDescent="0.35">
      <c r="A826" t="s">
        <v>1123</v>
      </c>
      <c r="B826" s="2">
        <v>45441</v>
      </c>
      <c r="C826" s="2">
        <v>45444</v>
      </c>
      <c r="D826" t="s">
        <v>123</v>
      </c>
      <c r="E826" t="s">
        <v>124</v>
      </c>
      <c r="F826" t="s">
        <v>48</v>
      </c>
      <c r="G826" t="s">
        <v>78</v>
      </c>
      <c r="H826" t="s">
        <v>79</v>
      </c>
      <c r="I826" t="s">
        <v>80</v>
      </c>
      <c r="J826" t="s">
        <v>232</v>
      </c>
      <c r="K826" t="s">
        <v>33</v>
      </c>
      <c r="L826" t="s">
        <v>34</v>
      </c>
      <c r="M826" t="s">
        <v>233</v>
      </c>
      <c r="N826" s="3">
        <v>1262.4100000000001</v>
      </c>
      <c r="O826">
        <v>8</v>
      </c>
      <c r="P826" s="4">
        <v>0.2</v>
      </c>
      <c r="Q826" s="3">
        <v>113.62</v>
      </c>
      <c r="R826">
        <f t="shared" si="60"/>
        <v>2024</v>
      </c>
      <c r="S826" t="str">
        <f t="shared" si="61"/>
        <v>May</v>
      </c>
      <c r="T826" s="1">
        <f t="shared" si="62"/>
        <v>9.0002455620598693E-2</v>
      </c>
      <c r="U826" t="str">
        <f t="shared" si="63"/>
        <v>Profit</v>
      </c>
      <c r="V826" t="str">
        <f t="shared" si="64"/>
        <v>Large Order</v>
      </c>
    </row>
    <row r="827" spans="1:22" x14ac:dyDescent="0.35">
      <c r="A827" t="s">
        <v>1124</v>
      </c>
      <c r="B827" s="2">
        <v>45161</v>
      </c>
      <c r="C827" s="2">
        <v>45162</v>
      </c>
      <c r="D827" t="s">
        <v>278</v>
      </c>
      <c r="E827" t="s">
        <v>279</v>
      </c>
      <c r="F827" t="s">
        <v>20</v>
      </c>
      <c r="G827" t="s">
        <v>39</v>
      </c>
      <c r="H827" t="s">
        <v>40</v>
      </c>
      <c r="I827" t="s">
        <v>40</v>
      </c>
      <c r="J827" t="s">
        <v>251</v>
      </c>
      <c r="K827" t="s">
        <v>25</v>
      </c>
      <c r="L827" t="s">
        <v>171</v>
      </c>
      <c r="M827" t="s">
        <v>252</v>
      </c>
      <c r="N827" s="3">
        <v>969.05</v>
      </c>
      <c r="O827">
        <v>7</v>
      </c>
      <c r="P827" s="4">
        <v>0.05</v>
      </c>
      <c r="Q827" s="3">
        <v>203.5</v>
      </c>
      <c r="R827">
        <f t="shared" si="60"/>
        <v>2023</v>
      </c>
      <c r="S827" t="str">
        <f t="shared" si="61"/>
        <v>August</v>
      </c>
      <c r="T827" s="1">
        <f t="shared" si="62"/>
        <v>0.20999948403075178</v>
      </c>
      <c r="U827" t="str">
        <f t="shared" si="63"/>
        <v>Profit</v>
      </c>
      <c r="V827" t="str">
        <f t="shared" si="64"/>
        <v>Small Order</v>
      </c>
    </row>
    <row r="828" spans="1:22" x14ac:dyDescent="0.35">
      <c r="A828" t="s">
        <v>1125</v>
      </c>
      <c r="B828" s="2">
        <v>44987</v>
      </c>
      <c r="C828" s="2">
        <v>44991</v>
      </c>
      <c r="D828" t="s">
        <v>217</v>
      </c>
      <c r="E828" t="s">
        <v>218</v>
      </c>
      <c r="F828" t="s">
        <v>48</v>
      </c>
      <c r="G828" t="s">
        <v>49</v>
      </c>
      <c r="H828" t="s">
        <v>50</v>
      </c>
      <c r="I828" t="s">
        <v>50</v>
      </c>
      <c r="J828" t="s">
        <v>141</v>
      </c>
      <c r="K828" t="s">
        <v>33</v>
      </c>
      <c r="L828" t="s">
        <v>88</v>
      </c>
      <c r="M828" t="s">
        <v>142</v>
      </c>
      <c r="N828" s="3">
        <v>178.56</v>
      </c>
      <c r="O828">
        <v>9</v>
      </c>
      <c r="P828" s="4">
        <v>0.3</v>
      </c>
      <c r="Q828" s="3">
        <v>1.79</v>
      </c>
      <c r="R828">
        <f t="shared" si="60"/>
        <v>2023</v>
      </c>
      <c r="S828" t="str">
        <f t="shared" si="61"/>
        <v>March</v>
      </c>
      <c r="T828" s="1">
        <f t="shared" si="62"/>
        <v>1.0024641577060933E-2</v>
      </c>
      <c r="U828" t="str">
        <f t="shared" si="63"/>
        <v>Profit</v>
      </c>
      <c r="V828" t="str">
        <f t="shared" si="64"/>
        <v>Small Order</v>
      </c>
    </row>
    <row r="829" spans="1:22" x14ac:dyDescent="0.35">
      <c r="A829" t="s">
        <v>1126</v>
      </c>
      <c r="B829" s="2">
        <v>45646</v>
      </c>
      <c r="C829" s="2">
        <v>45650</v>
      </c>
      <c r="D829" t="s">
        <v>447</v>
      </c>
      <c r="E829" t="s">
        <v>448</v>
      </c>
      <c r="F829" t="s">
        <v>31</v>
      </c>
      <c r="G829" t="s">
        <v>39</v>
      </c>
      <c r="H829" t="s">
        <v>40</v>
      </c>
      <c r="I829" t="s">
        <v>40</v>
      </c>
      <c r="J829" t="s">
        <v>179</v>
      </c>
      <c r="K829" t="s">
        <v>33</v>
      </c>
      <c r="L829" t="s">
        <v>88</v>
      </c>
      <c r="M829" t="s">
        <v>180</v>
      </c>
      <c r="N829" s="3">
        <v>556.86</v>
      </c>
      <c r="O829">
        <v>8</v>
      </c>
      <c r="P829" s="4">
        <v>0.1</v>
      </c>
      <c r="Q829" s="3">
        <v>94.67</v>
      </c>
      <c r="R829">
        <f t="shared" si="60"/>
        <v>2024</v>
      </c>
      <c r="S829" t="str">
        <f t="shared" si="61"/>
        <v>December</v>
      </c>
      <c r="T829" s="1">
        <f t="shared" si="62"/>
        <v>0.1700068239773013</v>
      </c>
      <c r="U829" t="str">
        <f t="shared" si="63"/>
        <v>Profit</v>
      </c>
      <c r="V829" t="str">
        <f t="shared" si="64"/>
        <v>Small Order</v>
      </c>
    </row>
    <row r="830" spans="1:22" x14ac:dyDescent="0.35">
      <c r="A830" t="s">
        <v>1127</v>
      </c>
      <c r="B830" s="2">
        <v>45616</v>
      </c>
      <c r="C830" s="2">
        <v>45623</v>
      </c>
      <c r="D830" t="s">
        <v>487</v>
      </c>
      <c r="E830" t="s">
        <v>488</v>
      </c>
      <c r="F830" t="s">
        <v>20</v>
      </c>
      <c r="G830" t="s">
        <v>49</v>
      </c>
      <c r="H830" t="s">
        <v>50</v>
      </c>
      <c r="I830" t="s">
        <v>50</v>
      </c>
      <c r="J830" t="s">
        <v>176</v>
      </c>
      <c r="K830" t="s">
        <v>25</v>
      </c>
      <c r="L830" t="s">
        <v>171</v>
      </c>
      <c r="M830" t="s">
        <v>177</v>
      </c>
      <c r="N830" s="3">
        <v>650.57000000000005</v>
      </c>
      <c r="O830">
        <v>8</v>
      </c>
      <c r="P830" s="4">
        <v>0</v>
      </c>
      <c r="Q830" s="3">
        <v>162.63999999999999</v>
      </c>
      <c r="R830">
        <f t="shared" si="60"/>
        <v>2024</v>
      </c>
      <c r="S830" t="str">
        <f t="shared" si="61"/>
        <v>November</v>
      </c>
      <c r="T830" s="1">
        <f t="shared" si="62"/>
        <v>0.24999615721597979</v>
      </c>
      <c r="U830" t="str">
        <f t="shared" si="63"/>
        <v>Profit</v>
      </c>
      <c r="V830" t="str">
        <f t="shared" si="64"/>
        <v>Small Order</v>
      </c>
    </row>
    <row r="831" spans="1:22" x14ac:dyDescent="0.35">
      <c r="A831" t="s">
        <v>1128</v>
      </c>
      <c r="B831" s="2">
        <v>45563</v>
      </c>
      <c r="C831" s="2">
        <v>45568</v>
      </c>
      <c r="D831" t="s">
        <v>318</v>
      </c>
      <c r="E831" t="s">
        <v>319</v>
      </c>
      <c r="F831" t="s">
        <v>48</v>
      </c>
      <c r="G831" t="s">
        <v>39</v>
      </c>
      <c r="H831" t="s">
        <v>40</v>
      </c>
      <c r="I831" t="s">
        <v>40</v>
      </c>
      <c r="J831" t="s">
        <v>24</v>
      </c>
      <c r="K831" t="s">
        <v>25</v>
      </c>
      <c r="L831" t="s">
        <v>26</v>
      </c>
      <c r="M831" t="s">
        <v>27</v>
      </c>
      <c r="N831" s="3">
        <v>534.48</v>
      </c>
      <c r="O831">
        <v>2</v>
      </c>
      <c r="P831" s="4">
        <v>0</v>
      </c>
      <c r="Q831" s="3">
        <v>133.62</v>
      </c>
      <c r="R831">
        <f t="shared" si="60"/>
        <v>2024</v>
      </c>
      <c r="S831" t="str">
        <f t="shared" si="61"/>
        <v>September</v>
      </c>
      <c r="T831" s="1">
        <f t="shared" si="62"/>
        <v>0.25</v>
      </c>
      <c r="U831" t="str">
        <f t="shared" si="63"/>
        <v>Profit</v>
      </c>
      <c r="V831" t="str">
        <f t="shared" si="64"/>
        <v>Small Order</v>
      </c>
    </row>
    <row r="832" spans="1:22" x14ac:dyDescent="0.35">
      <c r="A832" t="s">
        <v>1129</v>
      </c>
      <c r="B832" s="2">
        <v>44936</v>
      </c>
      <c r="C832" s="2">
        <v>44943</v>
      </c>
      <c r="D832" t="s">
        <v>340</v>
      </c>
      <c r="E832" t="s">
        <v>341</v>
      </c>
      <c r="F832" t="s">
        <v>20</v>
      </c>
      <c r="G832" t="s">
        <v>39</v>
      </c>
      <c r="H832" t="s">
        <v>40</v>
      </c>
      <c r="I832" t="s">
        <v>40</v>
      </c>
      <c r="J832" t="s">
        <v>232</v>
      </c>
      <c r="K832" t="s">
        <v>33</v>
      </c>
      <c r="L832" t="s">
        <v>34</v>
      </c>
      <c r="M832" t="s">
        <v>233</v>
      </c>
      <c r="N832" s="3">
        <v>1260.07</v>
      </c>
      <c r="O832">
        <v>4</v>
      </c>
      <c r="P832" s="4">
        <v>0.1</v>
      </c>
      <c r="Q832" s="3">
        <v>214.21</v>
      </c>
      <c r="R832">
        <f t="shared" si="60"/>
        <v>2023</v>
      </c>
      <c r="S832" t="str">
        <f t="shared" si="61"/>
        <v>January</v>
      </c>
      <c r="T832" s="1">
        <f t="shared" si="62"/>
        <v>0.16999849214726168</v>
      </c>
      <c r="U832" t="str">
        <f t="shared" si="63"/>
        <v>Profit</v>
      </c>
      <c r="V832" t="str">
        <f t="shared" si="64"/>
        <v>Large Order</v>
      </c>
    </row>
    <row r="833" spans="1:22" x14ac:dyDescent="0.35">
      <c r="A833" t="s">
        <v>1130</v>
      </c>
      <c r="B833" s="2">
        <v>45597</v>
      </c>
      <c r="C833" s="2">
        <v>45602</v>
      </c>
      <c r="D833" t="s">
        <v>362</v>
      </c>
      <c r="E833" t="s">
        <v>363</v>
      </c>
      <c r="F833" t="s">
        <v>31</v>
      </c>
      <c r="G833" t="s">
        <v>39</v>
      </c>
      <c r="H833" t="s">
        <v>40</v>
      </c>
      <c r="I833" t="s">
        <v>40</v>
      </c>
      <c r="J833" t="s">
        <v>67</v>
      </c>
      <c r="K833" t="s">
        <v>42</v>
      </c>
      <c r="L833" t="s">
        <v>43</v>
      </c>
      <c r="M833" t="s">
        <v>68</v>
      </c>
      <c r="N833" s="3">
        <v>1434.61</v>
      </c>
      <c r="O833">
        <v>4</v>
      </c>
      <c r="P833" s="4">
        <v>0.1</v>
      </c>
      <c r="Q833" s="3">
        <v>243.88</v>
      </c>
      <c r="R833">
        <f t="shared" si="60"/>
        <v>2024</v>
      </c>
      <c r="S833" t="str">
        <f t="shared" si="61"/>
        <v>November</v>
      </c>
      <c r="T833" s="1">
        <f t="shared" si="62"/>
        <v>0.16999742090184788</v>
      </c>
      <c r="U833" t="str">
        <f t="shared" si="63"/>
        <v>Profit</v>
      </c>
      <c r="V833" t="str">
        <f t="shared" si="64"/>
        <v>Large Order</v>
      </c>
    </row>
    <row r="834" spans="1:22" x14ac:dyDescent="0.35">
      <c r="A834" t="s">
        <v>1131</v>
      </c>
      <c r="B834" s="2">
        <v>45630</v>
      </c>
      <c r="C834" s="2">
        <v>45636</v>
      </c>
      <c r="D834" t="s">
        <v>376</v>
      </c>
      <c r="E834" t="s">
        <v>377</v>
      </c>
      <c r="F834" t="s">
        <v>20</v>
      </c>
      <c r="G834" t="s">
        <v>49</v>
      </c>
      <c r="H834" t="s">
        <v>50</v>
      </c>
      <c r="I834" t="s">
        <v>50</v>
      </c>
      <c r="J834" t="s">
        <v>51</v>
      </c>
      <c r="K834" t="s">
        <v>33</v>
      </c>
      <c r="L834" t="s">
        <v>34</v>
      </c>
      <c r="M834" t="s">
        <v>52</v>
      </c>
      <c r="N834" s="3">
        <v>22.85</v>
      </c>
      <c r="O834">
        <v>6</v>
      </c>
      <c r="P834" s="4">
        <v>0.3</v>
      </c>
      <c r="Q834" s="3">
        <v>0.23</v>
      </c>
      <c r="R834">
        <f t="shared" ref="R834:R897" si="65">YEAR(B834)</f>
        <v>2024</v>
      </c>
      <c r="S834" t="str">
        <f t="shared" ref="S834:S897" si="66">TEXT(B834,"mmmm")</f>
        <v>December</v>
      </c>
      <c r="T834" s="1">
        <f t="shared" ref="T834:T897" si="67">Q834/N834</f>
        <v>1.0065645514223195E-2</v>
      </c>
      <c r="U834" t="str">
        <f t="shared" ref="U834:U897" si="68">IF(Q834&gt;0,"Profit","Loss")</f>
        <v>Profit</v>
      </c>
      <c r="V834" t="str">
        <f t="shared" ref="V834:V897" si="69">IF(N834&gt;1000,"Large Order","Small Order")</f>
        <v>Small Order</v>
      </c>
    </row>
    <row r="835" spans="1:22" x14ac:dyDescent="0.35">
      <c r="A835" t="s">
        <v>1132</v>
      </c>
      <c r="B835" s="2">
        <v>45169</v>
      </c>
      <c r="C835" s="2">
        <v>45175</v>
      </c>
      <c r="D835" t="s">
        <v>165</v>
      </c>
      <c r="E835" t="s">
        <v>166</v>
      </c>
      <c r="F835" t="s">
        <v>31</v>
      </c>
      <c r="G835" t="s">
        <v>21</v>
      </c>
      <c r="H835" t="s">
        <v>22</v>
      </c>
      <c r="I835" t="s">
        <v>23</v>
      </c>
      <c r="J835" t="s">
        <v>84</v>
      </c>
      <c r="K835" t="s">
        <v>33</v>
      </c>
      <c r="L835" t="s">
        <v>34</v>
      </c>
      <c r="M835" t="s">
        <v>85</v>
      </c>
      <c r="N835" s="3">
        <v>836.55</v>
      </c>
      <c r="O835">
        <v>2</v>
      </c>
      <c r="P835" s="4">
        <v>0.05</v>
      </c>
      <c r="Q835" s="3">
        <v>175.68</v>
      </c>
      <c r="R835">
        <f t="shared" si="65"/>
        <v>2023</v>
      </c>
      <c r="S835" t="str">
        <f t="shared" si="66"/>
        <v>August</v>
      </c>
      <c r="T835" s="1">
        <f t="shared" si="67"/>
        <v>0.21000537923614848</v>
      </c>
      <c r="U835" t="str">
        <f t="shared" si="68"/>
        <v>Profit</v>
      </c>
      <c r="V835" t="str">
        <f t="shared" si="69"/>
        <v>Small Order</v>
      </c>
    </row>
    <row r="836" spans="1:22" x14ac:dyDescent="0.35">
      <c r="A836" t="s">
        <v>1133</v>
      </c>
      <c r="B836" s="2">
        <v>45615</v>
      </c>
      <c r="C836" s="2">
        <v>45617</v>
      </c>
      <c r="D836" t="s">
        <v>199</v>
      </c>
      <c r="E836" t="s">
        <v>200</v>
      </c>
      <c r="F836" t="s">
        <v>48</v>
      </c>
      <c r="G836" t="s">
        <v>49</v>
      </c>
      <c r="H836" t="s">
        <v>50</v>
      </c>
      <c r="I836" t="s">
        <v>50</v>
      </c>
      <c r="J836" t="s">
        <v>134</v>
      </c>
      <c r="K836" t="s">
        <v>42</v>
      </c>
      <c r="L836" t="s">
        <v>43</v>
      </c>
      <c r="M836" t="s">
        <v>135</v>
      </c>
      <c r="N836" s="3">
        <v>740.55</v>
      </c>
      <c r="O836">
        <v>10</v>
      </c>
      <c r="P836" s="4">
        <v>0.3</v>
      </c>
      <c r="Q836" s="3">
        <v>7.41</v>
      </c>
      <c r="R836">
        <f t="shared" si="65"/>
        <v>2024</v>
      </c>
      <c r="S836" t="str">
        <f t="shared" si="66"/>
        <v>November</v>
      </c>
      <c r="T836" s="1">
        <f t="shared" si="67"/>
        <v>1.0006076564715414E-2</v>
      </c>
      <c r="U836" t="str">
        <f t="shared" si="68"/>
        <v>Profit</v>
      </c>
      <c r="V836" t="str">
        <f t="shared" si="69"/>
        <v>Small Order</v>
      </c>
    </row>
    <row r="837" spans="1:22" x14ac:dyDescent="0.35">
      <c r="A837" t="s">
        <v>1134</v>
      </c>
      <c r="B837" s="2">
        <v>45193</v>
      </c>
      <c r="C837" s="2">
        <v>45195</v>
      </c>
      <c r="D837" t="s">
        <v>205</v>
      </c>
      <c r="E837" t="s">
        <v>206</v>
      </c>
      <c r="F837" t="s">
        <v>48</v>
      </c>
      <c r="G837" t="s">
        <v>49</v>
      </c>
      <c r="H837" t="s">
        <v>50</v>
      </c>
      <c r="I837" t="s">
        <v>50</v>
      </c>
      <c r="J837" t="s">
        <v>232</v>
      </c>
      <c r="K837" t="s">
        <v>33</v>
      </c>
      <c r="L837" t="s">
        <v>34</v>
      </c>
      <c r="M837" t="s">
        <v>233</v>
      </c>
      <c r="N837" s="3">
        <v>1209.42</v>
      </c>
      <c r="O837">
        <v>3</v>
      </c>
      <c r="P837" s="4">
        <v>0.3</v>
      </c>
      <c r="Q837" s="3">
        <v>12.09</v>
      </c>
      <c r="R837">
        <f t="shared" si="65"/>
        <v>2023</v>
      </c>
      <c r="S837" t="str">
        <f t="shared" si="66"/>
        <v>September</v>
      </c>
      <c r="T837" s="1">
        <f t="shared" si="67"/>
        <v>9.9965272610011407E-3</v>
      </c>
      <c r="U837" t="str">
        <f t="shared" si="68"/>
        <v>Profit</v>
      </c>
      <c r="V837" t="str">
        <f t="shared" si="69"/>
        <v>Large Order</v>
      </c>
    </row>
    <row r="838" spans="1:22" x14ac:dyDescent="0.35">
      <c r="A838" t="s">
        <v>1135</v>
      </c>
      <c r="B838" s="2">
        <v>44970</v>
      </c>
      <c r="C838" s="2">
        <v>44974</v>
      </c>
      <c r="D838" t="s">
        <v>487</v>
      </c>
      <c r="E838" t="s">
        <v>488</v>
      </c>
      <c r="F838" t="s">
        <v>20</v>
      </c>
      <c r="G838" t="s">
        <v>39</v>
      </c>
      <c r="H838" t="s">
        <v>40</v>
      </c>
      <c r="I838" t="s">
        <v>40</v>
      </c>
      <c r="J838" t="s">
        <v>232</v>
      </c>
      <c r="K838" t="s">
        <v>33</v>
      </c>
      <c r="L838" t="s">
        <v>34</v>
      </c>
      <c r="M838" t="s">
        <v>233</v>
      </c>
      <c r="N838" s="3">
        <v>86.21</v>
      </c>
      <c r="O838">
        <v>5</v>
      </c>
      <c r="P838" s="4">
        <v>0.2</v>
      </c>
      <c r="Q838" s="3">
        <v>7.76</v>
      </c>
      <c r="R838">
        <f t="shared" si="65"/>
        <v>2023</v>
      </c>
      <c r="S838" t="str">
        <f t="shared" si="66"/>
        <v>February</v>
      </c>
      <c r="T838" s="1">
        <f t="shared" si="67"/>
        <v>9.0012759540656545E-2</v>
      </c>
      <c r="U838" t="str">
        <f t="shared" si="68"/>
        <v>Profit</v>
      </c>
      <c r="V838" t="str">
        <f t="shared" si="69"/>
        <v>Small Order</v>
      </c>
    </row>
    <row r="839" spans="1:22" x14ac:dyDescent="0.35">
      <c r="A839" t="s">
        <v>1136</v>
      </c>
      <c r="B839" s="2">
        <v>44962</v>
      </c>
      <c r="C839" s="2">
        <v>44965</v>
      </c>
      <c r="D839" t="s">
        <v>91</v>
      </c>
      <c r="E839" t="s">
        <v>92</v>
      </c>
      <c r="F839" t="s">
        <v>31</v>
      </c>
      <c r="G839" t="s">
        <v>21</v>
      </c>
      <c r="H839" t="s">
        <v>22</v>
      </c>
      <c r="I839" t="s">
        <v>23</v>
      </c>
      <c r="J839" t="s">
        <v>320</v>
      </c>
      <c r="K839" t="s">
        <v>25</v>
      </c>
      <c r="L839" t="s">
        <v>171</v>
      </c>
      <c r="M839" t="s">
        <v>321</v>
      </c>
      <c r="N839" s="3">
        <v>1649.53</v>
      </c>
      <c r="O839">
        <v>6</v>
      </c>
      <c r="P839" s="4">
        <v>0.05</v>
      </c>
      <c r="Q839" s="3">
        <v>346.4</v>
      </c>
      <c r="R839">
        <f t="shared" si="65"/>
        <v>2023</v>
      </c>
      <c r="S839" t="str">
        <f t="shared" si="66"/>
        <v>February</v>
      </c>
      <c r="T839" s="1">
        <f t="shared" si="67"/>
        <v>0.20999921189672208</v>
      </c>
      <c r="U839" t="str">
        <f t="shared" si="68"/>
        <v>Profit</v>
      </c>
      <c r="V839" t="str">
        <f t="shared" si="69"/>
        <v>Large Order</v>
      </c>
    </row>
    <row r="840" spans="1:22" x14ac:dyDescent="0.35">
      <c r="A840" t="s">
        <v>1137</v>
      </c>
      <c r="B840" s="2">
        <v>45612</v>
      </c>
      <c r="C840" s="2">
        <v>45619</v>
      </c>
      <c r="D840" t="s">
        <v>587</v>
      </c>
      <c r="E840" t="s">
        <v>588</v>
      </c>
      <c r="F840" t="s">
        <v>31</v>
      </c>
      <c r="G840" t="s">
        <v>21</v>
      </c>
      <c r="H840" t="s">
        <v>22</v>
      </c>
      <c r="I840" t="s">
        <v>23</v>
      </c>
      <c r="J840" t="s">
        <v>141</v>
      </c>
      <c r="K840" t="s">
        <v>33</v>
      </c>
      <c r="L840" t="s">
        <v>88</v>
      </c>
      <c r="M840" t="s">
        <v>142</v>
      </c>
      <c r="N840" s="3">
        <v>1451.07</v>
      </c>
      <c r="O840">
        <v>5</v>
      </c>
      <c r="P840" s="4">
        <v>0.1</v>
      </c>
      <c r="Q840" s="3">
        <v>246.68</v>
      </c>
      <c r="R840">
        <f t="shared" si="65"/>
        <v>2024</v>
      </c>
      <c r="S840" t="str">
        <f t="shared" si="66"/>
        <v>November</v>
      </c>
      <c r="T840" s="1">
        <f t="shared" si="67"/>
        <v>0.16999869062140352</v>
      </c>
      <c r="U840" t="str">
        <f t="shared" si="68"/>
        <v>Profit</v>
      </c>
      <c r="V840" t="str">
        <f t="shared" si="69"/>
        <v>Large Order</v>
      </c>
    </row>
    <row r="841" spans="1:22" x14ac:dyDescent="0.35">
      <c r="A841" t="s">
        <v>1138</v>
      </c>
      <c r="B841" s="2">
        <v>45096</v>
      </c>
      <c r="C841" s="2">
        <v>45097</v>
      </c>
      <c r="D841" t="s">
        <v>358</v>
      </c>
      <c r="E841" t="s">
        <v>359</v>
      </c>
      <c r="F841" t="s">
        <v>31</v>
      </c>
      <c r="G841" t="s">
        <v>78</v>
      </c>
      <c r="H841" t="s">
        <v>79</v>
      </c>
      <c r="I841" t="s">
        <v>80</v>
      </c>
      <c r="J841" t="s">
        <v>84</v>
      </c>
      <c r="K841" t="s">
        <v>33</v>
      </c>
      <c r="L841" t="s">
        <v>34</v>
      </c>
      <c r="M841" t="s">
        <v>85</v>
      </c>
      <c r="N841" s="3">
        <v>1657.22</v>
      </c>
      <c r="O841">
        <v>3</v>
      </c>
      <c r="P841" s="4">
        <v>0</v>
      </c>
      <c r="Q841" s="3">
        <v>414.31</v>
      </c>
      <c r="R841">
        <f t="shared" si="65"/>
        <v>2023</v>
      </c>
      <c r="S841" t="str">
        <f t="shared" si="66"/>
        <v>June</v>
      </c>
      <c r="T841" s="1">
        <f t="shared" si="67"/>
        <v>0.25000301710092804</v>
      </c>
      <c r="U841" t="str">
        <f t="shared" si="68"/>
        <v>Profit</v>
      </c>
      <c r="V841" t="str">
        <f t="shared" si="69"/>
        <v>Large Order</v>
      </c>
    </row>
    <row r="842" spans="1:22" x14ac:dyDescent="0.35">
      <c r="A842" t="s">
        <v>1139</v>
      </c>
      <c r="B842" s="2">
        <v>45110</v>
      </c>
      <c r="C842" s="2">
        <v>45112</v>
      </c>
      <c r="D842" t="s">
        <v>456</v>
      </c>
      <c r="E842" t="s">
        <v>457</v>
      </c>
      <c r="F842" t="s">
        <v>20</v>
      </c>
      <c r="G842" t="s">
        <v>78</v>
      </c>
      <c r="H842" t="s">
        <v>79</v>
      </c>
      <c r="I842" t="s">
        <v>80</v>
      </c>
      <c r="J842" t="s">
        <v>179</v>
      </c>
      <c r="K842" t="s">
        <v>33</v>
      </c>
      <c r="L842" t="s">
        <v>88</v>
      </c>
      <c r="M842" t="s">
        <v>180</v>
      </c>
      <c r="N842" s="3">
        <v>1943.59</v>
      </c>
      <c r="O842">
        <v>8</v>
      </c>
      <c r="P842" s="4">
        <v>0.05</v>
      </c>
      <c r="Q842" s="3">
        <v>408.15</v>
      </c>
      <c r="R842">
        <f t="shared" si="65"/>
        <v>2023</v>
      </c>
      <c r="S842" t="str">
        <f t="shared" si="66"/>
        <v>July</v>
      </c>
      <c r="T842" s="1">
        <f t="shared" si="67"/>
        <v>0.20999799340395864</v>
      </c>
      <c r="U842" t="str">
        <f t="shared" si="68"/>
        <v>Profit</v>
      </c>
      <c r="V842" t="str">
        <f t="shared" si="69"/>
        <v>Large Order</v>
      </c>
    </row>
    <row r="843" spans="1:22" x14ac:dyDescent="0.35">
      <c r="A843" t="s">
        <v>1140</v>
      </c>
      <c r="B843" s="2">
        <v>45490</v>
      </c>
      <c r="C843" s="2">
        <v>45492</v>
      </c>
      <c r="D843" t="s">
        <v>82</v>
      </c>
      <c r="E843" t="s">
        <v>83</v>
      </c>
      <c r="F843" t="s">
        <v>20</v>
      </c>
      <c r="G843" t="s">
        <v>49</v>
      </c>
      <c r="H843" t="s">
        <v>50</v>
      </c>
      <c r="I843" t="s">
        <v>50</v>
      </c>
      <c r="J843" t="s">
        <v>24</v>
      </c>
      <c r="K843" t="s">
        <v>25</v>
      </c>
      <c r="L843" t="s">
        <v>26</v>
      </c>
      <c r="M843" t="s">
        <v>27</v>
      </c>
      <c r="N843" s="3">
        <v>1148.3399999999999</v>
      </c>
      <c r="O843">
        <v>2</v>
      </c>
      <c r="P843" s="4">
        <v>0</v>
      </c>
      <c r="Q843" s="3">
        <v>287.08</v>
      </c>
      <c r="R843">
        <f t="shared" si="65"/>
        <v>2024</v>
      </c>
      <c r="S843" t="str">
        <f t="shared" si="66"/>
        <v>July</v>
      </c>
      <c r="T843" s="1">
        <f t="shared" si="67"/>
        <v>0.24999564588884826</v>
      </c>
      <c r="U843" t="str">
        <f t="shared" si="68"/>
        <v>Profit</v>
      </c>
      <c r="V843" t="str">
        <f t="shared" si="69"/>
        <v>Large Order</v>
      </c>
    </row>
    <row r="844" spans="1:22" x14ac:dyDescent="0.35">
      <c r="A844" t="s">
        <v>1141</v>
      </c>
      <c r="B844" s="2">
        <v>45226</v>
      </c>
      <c r="C844" s="2">
        <v>45229</v>
      </c>
      <c r="D844" t="s">
        <v>370</v>
      </c>
      <c r="E844" t="s">
        <v>371</v>
      </c>
      <c r="F844" t="s">
        <v>48</v>
      </c>
      <c r="G844" t="s">
        <v>49</v>
      </c>
      <c r="H844" t="s">
        <v>50</v>
      </c>
      <c r="I844" t="s">
        <v>50</v>
      </c>
      <c r="J844" t="s">
        <v>157</v>
      </c>
      <c r="K844" t="s">
        <v>42</v>
      </c>
      <c r="L844" t="s">
        <v>73</v>
      </c>
      <c r="M844" t="s">
        <v>158</v>
      </c>
      <c r="N844" s="3">
        <v>500.66</v>
      </c>
      <c r="O844">
        <v>5</v>
      </c>
      <c r="P844" s="4">
        <v>0.3</v>
      </c>
      <c r="Q844" s="3">
        <v>5.01</v>
      </c>
      <c r="R844">
        <f t="shared" si="65"/>
        <v>2023</v>
      </c>
      <c r="S844" t="str">
        <f t="shared" si="66"/>
        <v>October</v>
      </c>
      <c r="T844" s="1">
        <f t="shared" si="67"/>
        <v>1.0006791035832701E-2</v>
      </c>
      <c r="U844" t="str">
        <f t="shared" si="68"/>
        <v>Profit</v>
      </c>
      <c r="V844" t="str">
        <f t="shared" si="69"/>
        <v>Small Order</v>
      </c>
    </row>
    <row r="845" spans="1:22" x14ac:dyDescent="0.35">
      <c r="A845" t="s">
        <v>1142</v>
      </c>
      <c r="B845" s="2">
        <v>45540</v>
      </c>
      <c r="C845" s="2">
        <v>45546</v>
      </c>
      <c r="D845" t="s">
        <v>530</v>
      </c>
      <c r="E845" t="s">
        <v>531</v>
      </c>
      <c r="F845" t="s">
        <v>31</v>
      </c>
      <c r="G845" t="s">
        <v>39</v>
      </c>
      <c r="H845" t="s">
        <v>40</v>
      </c>
      <c r="I845" t="s">
        <v>40</v>
      </c>
      <c r="J845" t="s">
        <v>84</v>
      </c>
      <c r="K845" t="s">
        <v>33</v>
      </c>
      <c r="L845" t="s">
        <v>34</v>
      </c>
      <c r="M845" t="s">
        <v>85</v>
      </c>
      <c r="N845" s="3">
        <v>113.41</v>
      </c>
      <c r="O845">
        <v>7</v>
      </c>
      <c r="P845" s="4">
        <v>0.1</v>
      </c>
      <c r="Q845" s="3">
        <v>19.28</v>
      </c>
      <c r="R845">
        <f t="shared" si="65"/>
        <v>2024</v>
      </c>
      <c r="S845" t="str">
        <f t="shared" si="66"/>
        <v>September</v>
      </c>
      <c r="T845" s="1">
        <f t="shared" si="67"/>
        <v>0.17000264526937661</v>
      </c>
      <c r="U845" t="str">
        <f t="shared" si="68"/>
        <v>Profit</v>
      </c>
      <c r="V845" t="str">
        <f t="shared" si="69"/>
        <v>Small Order</v>
      </c>
    </row>
    <row r="846" spans="1:22" x14ac:dyDescent="0.35">
      <c r="A846" t="s">
        <v>1143</v>
      </c>
      <c r="B846" s="2">
        <v>44934</v>
      </c>
      <c r="C846" s="2">
        <v>44939</v>
      </c>
      <c r="D846" t="s">
        <v>168</v>
      </c>
      <c r="E846" t="s">
        <v>169</v>
      </c>
      <c r="F846" t="s">
        <v>48</v>
      </c>
      <c r="G846" t="s">
        <v>78</v>
      </c>
      <c r="H846" t="s">
        <v>79</v>
      </c>
      <c r="I846" t="s">
        <v>80</v>
      </c>
      <c r="J846" t="s">
        <v>134</v>
      </c>
      <c r="K846" t="s">
        <v>42</v>
      </c>
      <c r="L846" t="s">
        <v>43</v>
      </c>
      <c r="M846" t="s">
        <v>135</v>
      </c>
      <c r="N846" s="3">
        <v>1124.9000000000001</v>
      </c>
      <c r="O846">
        <v>8</v>
      </c>
      <c r="P846" s="4">
        <v>0.3</v>
      </c>
      <c r="Q846" s="3">
        <v>11.25</v>
      </c>
      <c r="R846">
        <f t="shared" si="65"/>
        <v>2023</v>
      </c>
      <c r="S846" t="str">
        <f t="shared" si="66"/>
        <v>January</v>
      </c>
      <c r="T846" s="1">
        <f t="shared" si="67"/>
        <v>1.0000888967908258E-2</v>
      </c>
      <c r="U846" t="str">
        <f t="shared" si="68"/>
        <v>Profit</v>
      </c>
      <c r="V846" t="str">
        <f t="shared" si="69"/>
        <v>Large Order</v>
      </c>
    </row>
    <row r="847" spans="1:22" x14ac:dyDescent="0.35">
      <c r="A847" t="s">
        <v>1144</v>
      </c>
      <c r="B847" s="2">
        <v>44978</v>
      </c>
      <c r="C847" s="2">
        <v>44984</v>
      </c>
      <c r="D847" t="s">
        <v>394</v>
      </c>
      <c r="E847" t="s">
        <v>395</v>
      </c>
      <c r="F847" t="s">
        <v>48</v>
      </c>
      <c r="G847" t="s">
        <v>78</v>
      </c>
      <c r="H847" t="s">
        <v>79</v>
      </c>
      <c r="I847" t="s">
        <v>80</v>
      </c>
      <c r="J847" t="s">
        <v>32</v>
      </c>
      <c r="K847" t="s">
        <v>33</v>
      </c>
      <c r="L847" t="s">
        <v>34</v>
      </c>
      <c r="M847" t="s">
        <v>35</v>
      </c>
      <c r="N847" s="3">
        <v>787.41</v>
      </c>
      <c r="O847">
        <v>1</v>
      </c>
      <c r="P847" s="4">
        <v>0.3</v>
      </c>
      <c r="Q847" s="3">
        <v>7.87</v>
      </c>
      <c r="R847">
        <f t="shared" si="65"/>
        <v>2023</v>
      </c>
      <c r="S847" t="str">
        <f t="shared" si="66"/>
        <v>February</v>
      </c>
      <c r="T847" s="1">
        <f t="shared" si="67"/>
        <v>9.9947930557143048E-3</v>
      </c>
      <c r="U847" t="str">
        <f t="shared" si="68"/>
        <v>Profit</v>
      </c>
      <c r="V847" t="str">
        <f t="shared" si="69"/>
        <v>Small Order</v>
      </c>
    </row>
    <row r="848" spans="1:22" x14ac:dyDescent="0.35">
      <c r="A848" t="s">
        <v>1145</v>
      </c>
      <c r="B848" s="2">
        <v>45139</v>
      </c>
      <c r="C848" s="2">
        <v>45140</v>
      </c>
      <c r="D848" t="s">
        <v>370</v>
      </c>
      <c r="E848" t="s">
        <v>371</v>
      </c>
      <c r="F848" t="s">
        <v>48</v>
      </c>
      <c r="G848" t="s">
        <v>21</v>
      </c>
      <c r="H848" t="s">
        <v>22</v>
      </c>
      <c r="I848" t="s">
        <v>23</v>
      </c>
      <c r="J848" t="s">
        <v>87</v>
      </c>
      <c r="K848" t="s">
        <v>33</v>
      </c>
      <c r="L848" t="s">
        <v>88</v>
      </c>
      <c r="M848" t="s">
        <v>89</v>
      </c>
      <c r="N848" s="3">
        <v>307.31</v>
      </c>
      <c r="O848">
        <v>3</v>
      </c>
      <c r="P848" s="4">
        <v>0.3</v>
      </c>
      <c r="Q848" s="3">
        <v>3.07</v>
      </c>
      <c r="R848">
        <f t="shared" si="65"/>
        <v>2023</v>
      </c>
      <c r="S848" t="str">
        <f t="shared" si="66"/>
        <v>August</v>
      </c>
      <c r="T848" s="1">
        <f t="shared" si="67"/>
        <v>9.9899124662393025E-3</v>
      </c>
      <c r="U848" t="str">
        <f t="shared" si="68"/>
        <v>Profit</v>
      </c>
      <c r="V848" t="str">
        <f t="shared" si="69"/>
        <v>Small Order</v>
      </c>
    </row>
    <row r="849" spans="1:22" x14ac:dyDescent="0.35">
      <c r="A849" t="s">
        <v>1146</v>
      </c>
      <c r="B849" s="2">
        <v>45552</v>
      </c>
      <c r="C849" s="2">
        <v>45558</v>
      </c>
      <c r="D849" t="s">
        <v>76</v>
      </c>
      <c r="E849" t="s">
        <v>77</v>
      </c>
      <c r="F849" t="s">
        <v>48</v>
      </c>
      <c r="G849" t="s">
        <v>49</v>
      </c>
      <c r="H849" t="s">
        <v>50</v>
      </c>
      <c r="I849" t="s">
        <v>50</v>
      </c>
      <c r="J849" t="s">
        <v>41</v>
      </c>
      <c r="K849" t="s">
        <v>42</v>
      </c>
      <c r="L849" t="s">
        <v>43</v>
      </c>
      <c r="M849" t="s">
        <v>44</v>
      </c>
      <c r="N849" s="3">
        <v>933.84</v>
      </c>
      <c r="O849">
        <v>2</v>
      </c>
      <c r="P849" s="4">
        <v>0.3</v>
      </c>
      <c r="Q849" s="3">
        <v>9.34</v>
      </c>
      <c r="R849">
        <f t="shared" si="65"/>
        <v>2024</v>
      </c>
      <c r="S849" t="str">
        <f t="shared" si="66"/>
        <v>September</v>
      </c>
      <c r="T849" s="1">
        <f t="shared" si="67"/>
        <v>1.0001713355606956E-2</v>
      </c>
      <c r="U849" t="str">
        <f t="shared" si="68"/>
        <v>Profit</v>
      </c>
      <c r="V849" t="str">
        <f t="shared" si="69"/>
        <v>Small Order</v>
      </c>
    </row>
    <row r="850" spans="1:22" x14ac:dyDescent="0.35">
      <c r="A850" t="s">
        <v>1147</v>
      </c>
      <c r="B850" s="2">
        <v>45128</v>
      </c>
      <c r="C850" s="2">
        <v>45134</v>
      </c>
      <c r="D850" t="s">
        <v>330</v>
      </c>
      <c r="E850" t="s">
        <v>331</v>
      </c>
      <c r="F850" t="s">
        <v>31</v>
      </c>
      <c r="G850" t="s">
        <v>21</v>
      </c>
      <c r="H850" t="s">
        <v>22</v>
      </c>
      <c r="I850" t="s">
        <v>23</v>
      </c>
      <c r="J850" t="s">
        <v>207</v>
      </c>
      <c r="K850" t="s">
        <v>25</v>
      </c>
      <c r="L850" t="s">
        <v>26</v>
      </c>
      <c r="M850" t="s">
        <v>208</v>
      </c>
      <c r="N850" s="3">
        <v>543.42999999999995</v>
      </c>
      <c r="O850">
        <v>7</v>
      </c>
      <c r="P850" s="4">
        <v>0.05</v>
      </c>
      <c r="Q850" s="3">
        <v>114.12</v>
      </c>
      <c r="R850">
        <f t="shared" si="65"/>
        <v>2023</v>
      </c>
      <c r="S850" t="str">
        <f t="shared" si="66"/>
        <v>July</v>
      </c>
      <c r="T850" s="1">
        <f t="shared" si="67"/>
        <v>0.20999944795097808</v>
      </c>
      <c r="U850" t="str">
        <f t="shared" si="68"/>
        <v>Profit</v>
      </c>
      <c r="V850" t="str">
        <f t="shared" si="69"/>
        <v>Small Order</v>
      </c>
    </row>
    <row r="851" spans="1:22" x14ac:dyDescent="0.35">
      <c r="A851" t="s">
        <v>1148</v>
      </c>
      <c r="B851" s="2">
        <v>45268</v>
      </c>
      <c r="C851" s="2">
        <v>45270</v>
      </c>
      <c r="D851" t="s">
        <v>312</v>
      </c>
      <c r="E851" t="s">
        <v>313</v>
      </c>
      <c r="F851" t="s">
        <v>48</v>
      </c>
      <c r="G851" t="s">
        <v>21</v>
      </c>
      <c r="H851" t="s">
        <v>22</v>
      </c>
      <c r="I851" t="s">
        <v>23</v>
      </c>
      <c r="J851" t="s">
        <v>87</v>
      </c>
      <c r="K851" t="s">
        <v>33</v>
      </c>
      <c r="L851" t="s">
        <v>88</v>
      </c>
      <c r="M851" t="s">
        <v>89</v>
      </c>
      <c r="N851" s="3">
        <v>39.49</v>
      </c>
      <c r="O851">
        <v>5</v>
      </c>
      <c r="P851" s="4">
        <v>0.1</v>
      </c>
      <c r="Q851" s="3">
        <v>6.71</v>
      </c>
      <c r="R851">
        <f t="shared" si="65"/>
        <v>2023</v>
      </c>
      <c r="S851" t="str">
        <f t="shared" si="66"/>
        <v>December</v>
      </c>
      <c r="T851" s="1">
        <f t="shared" si="67"/>
        <v>0.16991643454038996</v>
      </c>
      <c r="U851" t="str">
        <f t="shared" si="68"/>
        <v>Profit</v>
      </c>
      <c r="V851" t="str">
        <f t="shared" si="69"/>
        <v>Small Order</v>
      </c>
    </row>
    <row r="852" spans="1:22" x14ac:dyDescent="0.35">
      <c r="A852" t="s">
        <v>1149</v>
      </c>
      <c r="B852" s="2">
        <v>45458</v>
      </c>
      <c r="C852" s="2">
        <v>45460</v>
      </c>
      <c r="D852" t="s">
        <v>168</v>
      </c>
      <c r="E852" t="s">
        <v>169</v>
      </c>
      <c r="F852" t="s">
        <v>48</v>
      </c>
      <c r="G852" t="s">
        <v>49</v>
      </c>
      <c r="H852" t="s">
        <v>50</v>
      </c>
      <c r="I852" t="s">
        <v>50</v>
      </c>
      <c r="J852" t="s">
        <v>320</v>
      </c>
      <c r="K852" t="s">
        <v>25</v>
      </c>
      <c r="L852" t="s">
        <v>171</v>
      </c>
      <c r="M852" t="s">
        <v>321</v>
      </c>
      <c r="N852" s="3">
        <v>803.2</v>
      </c>
      <c r="O852">
        <v>2</v>
      </c>
      <c r="P852" s="4">
        <v>0.1</v>
      </c>
      <c r="Q852" s="3">
        <v>136.54</v>
      </c>
      <c r="R852">
        <f t="shared" si="65"/>
        <v>2024</v>
      </c>
      <c r="S852" t="str">
        <f t="shared" si="66"/>
        <v>June</v>
      </c>
      <c r="T852" s="1">
        <f t="shared" si="67"/>
        <v>0.16999501992031871</v>
      </c>
      <c r="U852" t="str">
        <f t="shared" si="68"/>
        <v>Profit</v>
      </c>
      <c r="V852" t="str">
        <f t="shared" si="69"/>
        <v>Small Order</v>
      </c>
    </row>
    <row r="853" spans="1:22" x14ac:dyDescent="0.35">
      <c r="A853" t="s">
        <v>1150</v>
      </c>
      <c r="B853" s="2">
        <v>45203</v>
      </c>
      <c r="C853" s="2">
        <v>45208</v>
      </c>
      <c r="D853" t="s">
        <v>54</v>
      </c>
      <c r="E853" t="s">
        <v>55</v>
      </c>
      <c r="F853" t="s">
        <v>31</v>
      </c>
      <c r="G853" t="s">
        <v>21</v>
      </c>
      <c r="H853" t="s">
        <v>22</v>
      </c>
      <c r="I853" t="s">
        <v>23</v>
      </c>
      <c r="J853" t="s">
        <v>189</v>
      </c>
      <c r="K853" t="s">
        <v>42</v>
      </c>
      <c r="L853" t="s">
        <v>43</v>
      </c>
      <c r="M853" t="s">
        <v>190</v>
      </c>
      <c r="N853" s="3">
        <v>385.67</v>
      </c>
      <c r="O853">
        <v>4</v>
      </c>
      <c r="P853" s="4">
        <v>0.2</v>
      </c>
      <c r="Q853" s="3">
        <v>34.71</v>
      </c>
      <c r="R853">
        <f t="shared" si="65"/>
        <v>2023</v>
      </c>
      <c r="S853" t="str">
        <f t="shared" si="66"/>
        <v>October</v>
      </c>
      <c r="T853" s="1">
        <f t="shared" si="67"/>
        <v>8.999922213291156E-2</v>
      </c>
      <c r="U853" t="str">
        <f t="shared" si="68"/>
        <v>Profit</v>
      </c>
      <c r="V853" t="str">
        <f t="shared" si="69"/>
        <v>Small Order</v>
      </c>
    </row>
    <row r="854" spans="1:22" x14ac:dyDescent="0.35">
      <c r="A854" t="s">
        <v>1151</v>
      </c>
      <c r="B854" s="2">
        <v>45525</v>
      </c>
      <c r="C854" s="2">
        <v>45530</v>
      </c>
      <c r="D854" t="s">
        <v>293</v>
      </c>
      <c r="E854" t="s">
        <v>294</v>
      </c>
      <c r="F854" t="s">
        <v>20</v>
      </c>
      <c r="G854" t="s">
        <v>21</v>
      </c>
      <c r="H854" t="s">
        <v>22</v>
      </c>
      <c r="I854" t="s">
        <v>23</v>
      </c>
      <c r="J854" t="s">
        <v>189</v>
      </c>
      <c r="K854" t="s">
        <v>42</v>
      </c>
      <c r="L854" t="s">
        <v>43</v>
      </c>
      <c r="M854" t="s">
        <v>190</v>
      </c>
      <c r="N854" s="3">
        <v>1565.13</v>
      </c>
      <c r="O854">
        <v>2</v>
      </c>
      <c r="P854" s="4">
        <v>0.3</v>
      </c>
      <c r="Q854" s="3">
        <v>15.65</v>
      </c>
      <c r="R854">
        <f t="shared" si="65"/>
        <v>2024</v>
      </c>
      <c r="S854" t="str">
        <f t="shared" si="66"/>
        <v>August</v>
      </c>
      <c r="T854" s="1">
        <f t="shared" si="67"/>
        <v>9.9991693980691701E-3</v>
      </c>
      <c r="U854" t="str">
        <f t="shared" si="68"/>
        <v>Profit</v>
      </c>
      <c r="V854" t="str">
        <f t="shared" si="69"/>
        <v>Large Order</v>
      </c>
    </row>
    <row r="855" spans="1:22" x14ac:dyDescent="0.35">
      <c r="A855" t="s">
        <v>1152</v>
      </c>
      <c r="B855" s="2">
        <v>45211</v>
      </c>
      <c r="C855" s="2">
        <v>45217</v>
      </c>
      <c r="D855" t="s">
        <v>202</v>
      </c>
      <c r="E855" t="s">
        <v>203</v>
      </c>
      <c r="F855" t="s">
        <v>48</v>
      </c>
      <c r="G855" t="s">
        <v>21</v>
      </c>
      <c r="H855" t="s">
        <v>22</v>
      </c>
      <c r="I855" t="s">
        <v>23</v>
      </c>
      <c r="J855" t="s">
        <v>51</v>
      </c>
      <c r="K855" t="s">
        <v>33</v>
      </c>
      <c r="L855" t="s">
        <v>34</v>
      </c>
      <c r="M855" t="s">
        <v>52</v>
      </c>
      <c r="N855" s="3">
        <v>1642.72</v>
      </c>
      <c r="O855">
        <v>3</v>
      </c>
      <c r="P855" s="4">
        <v>0.2</v>
      </c>
      <c r="Q855" s="3">
        <v>147.84</v>
      </c>
      <c r="R855">
        <f t="shared" si="65"/>
        <v>2023</v>
      </c>
      <c r="S855" t="str">
        <f t="shared" si="66"/>
        <v>October</v>
      </c>
      <c r="T855" s="1">
        <f t="shared" si="67"/>
        <v>8.9997078016947507E-2</v>
      </c>
      <c r="U855" t="str">
        <f t="shared" si="68"/>
        <v>Profit</v>
      </c>
      <c r="V855" t="str">
        <f t="shared" si="69"/>
        <v>Large Order</v>
      </c>
    </row>
    <row r="856" spans="1:22" x14ac:dyDescent="0.35">
      <c r="A856" t="s">
        <v>1153</v>
      </c>
      <c r="B856" s="2">
        <v>45417</v>
      </c>
      <c r="C856" s="2">
        <v>45418</v>
      </c>
      <c r="D856" t="s">
        <v>160</v>
      </c>
      <c r="E856" t="s">
        <v>161</v>
      </c>
      <c r="F856" t="s">
        <v>20</v>
      </c>
      <c r="G856" t="s">
        <v>21</v>
      </c>
      <c r="H856" t="s">
        <v>22</v>
      </c>
      <c r="I856" t="s">
        <v>23</v>
      </c>
      <c r="J856" t="s">
        <v>302</v>
      </c>
      <c r="K856" t="s">
        <v>33</v>
      </c>
      <c r="L856" t="s">
        <v>34</v>
      </c>
      <c r="M856" t="s">
        <v>303</v>
      </c>
      <c r="N856" s="3">
        <v>1552.97</v>
      </c>
      <c r="O856">
        <v>9</v>
      </c>
      <c r="P856" s="4">
        <v>0.3</v>
      </c>
      <c r="Q856" s="3">
        <v>15.53</v>
      </c>
      <c r="R856">
        <f t="shared" si="65"/>
        <v>2024</v>
      </c>
      <c r="S856" t="str">
        <f t="shared" si="66"/>
        <v>May</v>
      </c>
      <c r="T856" s="1">
        <f t="shared" si="67"/>
        <v>1.0000193178232676E-2</v>
      </c>
      <c r="U856" t="str">
        <f t="shared" si="68"/>
        <v>Profit</v>
      </c>
      <c r="V856" t="str">
        <f t="shared" si="69"/>
        <v>Large Order</v>
      </c>
    </row>
    <row r="857" spans="1:22" x14ac:dyDescent="0.35">
      <c r="A857" t="s">
        <v>1154</v>
      </c>
      <c r="B857" s="2">
        <v>45511</v>
      </c>
      <c r="C857" s="2">
        <v>45512</v>
      </c>
      <c r="D857" t="s">
        <v>60</v>
      </c>
      <c r="E857" t="s">
        <v>61</v>
      </c>
      <c r="F857" t="s">
        <v>48</v>
      </c>
      <c r="G857" t="s">
        <v>49</v>
      </c>
      <c r="H857" t="s">
        <v>50</v>
      </c>
      <c r="I857" t="s">
        <v>50</v>
      </c>
      <c r="J857" t="s">
        <v>41</v>
      </c>
      <c r="K857" t="s">
        <v>42</v>
      </c>
      <c r="L857" t="s">
        <v>43</v>
      </c>
      <c r="M857" t="s">
        <v>44</v>
      </c>
      <c r="N857" s="3">
        <v>1244.3599999999999</v>
      </c>
      <c r="O857">
        <v>2</v>
      </c>
      <c r="P857" s="4">
        <v>0.05</v>
      </c>
      <c r="Q857" s="3">
        <v>261.32</v>
      </c>
      <c r="R857">
        <f t="shared" si="65"/>
        <v>2024</v>
      </c>
      <c r="S857" t="str">
        <f t="shared" si="66"/>
        <v>August</v>
      </c>
      <c r="T857" s="1">
        <f t="shared" si="67"/>
        <v>0.21000353595422547</v>
      </c>
      <c r="U857" t="str">
        <f t="shared" si="68"/>
        <v>Profit</v>
      </c>
      <c r="V857" t="str">
        <f t="shared" si="69"/>
        <v>Large Order</v>
      </c>
    </row>
    <row r="858" spans="1:22" x14ac:dyDescent="0.35">
      <c r="A858" t="s">
        <v>1155</v>
      </c>
      <c r="B858" s="2">
        <v>45611</v>
      </c>
      <c r="C858" s="2">
        <v>45614</v>
      </c>
      <c r="D858" t="s">
        <v>102</v>
      </c>
      <c r="E858" t="s">
        <v>103</v>
      </c>
      <c r="F858" t="s">
        <v>20</v>
      </c>
      <c r="G858" t="s">
        <v>21</v>
      </c>
      <c r="H858" t="s">
        <v>22</v>
      </c>
      <c r="I858" t="s">
        <v>23</v>
      </c>
      <c r="J858" t="s">
        <v>302</v>
      </c>
      <c r="K858" t="s">
        <v>33</v>
      </c>
      <c r="L858" t="s">
        <v>34</v>
      </c>
      <c r="M858" t="s">
        <v>303</v>
      </c>
      <c r="N858" s="3">
        <v>1170.21</v>
      </c>
      <c r="O858">
        <v>3</v>
      </c>
      <c r="P858" s="4">
        <v>0.05</v>
      </c>
      <c r="Q858" s="3">
        <v>245.74</v>
      </c>
      <c r="R858">
        <f t="shared" si="65"/>
        <v>2024</v>
      </c>
      <c r="S858" t="str">
        <f t="shared" si="66"/>
        <v>November</v>
      </c>
      <c r="T858" s="1">
        <f t="shared" si="67"/>
        <v>0.20999649635535503</v>
      </c>
      <c r="U858" t="str">
        <f t="shared" si="68"/>
        <v>Profit</v>
      </c>
      <c r="V858" t="str">
        <f t="shared" si="69"/>
        <v>Large Order</v>
      </c>
    </row>
    <row r="859" spans="1:22" x14ac:dyDescent="0.35">
      <c r="A859" t="s">
        <v>1156</v>
      </c>
      <c r="B859" s="2">
        <v>45562</v>
      </c>
      <c r="C859" s="2">
        <v>45565</v>
      </c>
      <c r="D859" t="s">
        <v>70</v>
      </c>
      <c r="E859" t="s">
        <v>71</v>
      </c>
      <c r="F859" t="s">
        <v>48</v>
      </c>
      <c r="G859" t="s">
        <v>21</v>
      </c>
      <c r="H859" t="s">
        <v>22</v>
      </c>
      <c r="I859" t="s">
        <v>23</v>
      </c>
      <c r="J859" t="s">
        <v>62</v>
      </c>
      <c r="K859" t="s">
        <v>25</v>
      </c>
      <c r="L859" t="s">
        <v>26</v>
      </c>
      <c r="M859" t="s">
        <v>63</v>
      </c>
      <c r="N859" s="3">
        <v>1918.15</v>
      </c>
      <c r="O859">
        <v>1</v>
      </c>
      <c r="P859" s="4">
        <v>0.3</v>
      </c>
      <c r="Q859" s="3">
        <v>19.18</v>
      </c>
      <c r="R859">
        <f t="shared" si="65"/>
        <v>2024</v>
      </c>
      <c r="S859" t="str">
        <f t="shared" si="66"/>
        <v>September</v>
      </c>
      <c r="T859" s="1">
        <f t="shared" si="67"/>
        <v>9.99921799650705E-3</v>
      </c>
      <c r="U859" t="str">
        <f t="shared" si="68"/>
        <v>Profit</v>
      </c>
      <c r="V859" t="str">
        <f t="shared" si="69"/>
        <v>Large Order</v>
      </c>
    </row>
    <row r="860" spans="1:22" x14ac:dyDescent="0.35">
      <c r="A860" t="s">
        <v>1157</v>
      </c>
      <c r="B860" s="2">
        <v>45019</v>
      </c>
      <c r="C860" s="2">
        <v>45024</v>
      </c>
      <c r="D860" t="s">
        <v>54</v>
      </c>
      <c r="E860" t="s">
        <v>55</v>
      </c>
      <c r="F860" t="s">
        <v>31</v>
      </c>
      <c r="G860" t="s">
        <v>78</v>
      </c>
      <c r="H860" t="s">
        <v>79</v>
      </c>
      <c r="I860" t="s">
        <v>80</v>
      </c>
      <c r="J860" t="s">
        <v>302</v>
      </c>
      <c r="K860" t="s">
        <v>33</v>
      </c>
      <c r="L860" t="s">
        <v>34</v>
      </c>
      <c r="M860" t="s">
        <v>303</v>
      </c>
      <c r="N860" s="3">
        <v>1139.82</v>
      </c>
      <c r="O860">
        <v>7</v>
      </c>
      <c r="P860" s="4">
        <v>0.05</v>
      </c>
      <c r="Q860" s="3">
        <v>239.36</v>
      </c>
      <c r="R860">
        <f t="shared" si="65"/>
        <v>2023</v>
      </c>
      <c r="S860" t="str">
        <f t="shared" si="66"/>
        <v>April</v>
      </c>
      <c r="T860" s="1">
        <f t="shared" si="67"/>
        <v>0.20999806987068137</v>
      </c>
      <c r="U860" t="str">
        <f t="shared" si="68"/>
        <v>Profit</v>
      </c>
      <c r="V860" t="str">
        <f t="shared" si="69"/>
        <v>Large Order</v>
      </c>
    </row>
    <row r="861" spans="1:22" x14ac:dyDescent="0.35">
      <c r="A861" t="s">
        <v>1158</v>
      </c>
      <c r="B861" s="2">
        <v>45340</v>
      </c>
      <c r="C861" s="2">
        <v>45347</v>
      </c>
      <c r="D861" t="s">
        <v>220</v>
      </c>
      <c r="E861" t="s">
        <v>221</v>
      </c>
      <c r="F861" t="s">
        <v>20</v>
      </c>
      <c r="G861" t="s">
        <v>39</v>
      </c>
      <c r="H861" t="s">
        <v>40</v>
      </c>
      <c r="I861" t="s">
        <v>40</v>
      </c>
      <c r="J861" t="s">
        <v>93</v>
      </c>
      <c r="K861" t="s">
        <v>33</v>
      </c>
      <c r="L861" t="s">
        <v>88</v>
      </c>
      <c r="M861" t="s">
        <v>94</v>
      </c>
      <c r="N861" s="3">
        <v>1446.22</v>
      </c>
      <c r="O861">
        <v>1</v>
      </c>
      <c r="P861" s="4">
        <v>0.3</v>
      </c>
      <c r="Q861" s="3">
        <v>14.46</v>
      </c>
      <c r="R861">
        <f t="shared" si="65"/>
        <v>2024</v>
      </c>
      <c r="S861" t="str">
        <f t="shared" si="66"/>
        <v>February</v>
      </c>
      <c r="T861" s="1">
        <f t="shared" si="67"/>
        <v>9.9984787929913842E-3</v>
      </c>
      <c r="U861" t="str">
        <f t="shared" si="68"/>
        <v>Profit</v>
      </c>
      <c r="V861" t="str">
        <f t="shared" si="69"/>
        <v>Large Order</v>
      </c>
    </row>
    <row r="862" spans="1:22" x14ac:dyDescent="0.35">
      <c r="A862" t="s">
        <v>1159</v>
      </c>
      <c r="B862" s="2">
        <v>45213</v>
      </c>
      <c r="C862" s="2">
        <v>45220</v>
      </c>
      <c r="D862" t="s">
        <v>123</v>
      </c>
      <c r="E862" t="s">
        <v>124</v>
      </c>
      <c r="F862" t="s">
        <v>48</v>
      </c>
      <c r="G862" t="s">
        <v>78</v>
      </c>
      <c r="H862" t="s">
        <v>79</v>
      </c>
      <c r="I862" t="s">
        <v>80</v>
      </c>
      <c r="J862" t="s">
        <v>391</v>
      </c>
      <c r="K862" t="s">
        <v>33</v>
      </c>
      <c r="L862" t="s">
        <v>88</v>
      </c>
      <c r="M862" t="s">
        <v>392</v>
      </c>
      <c r="N862" s="3">
        <v>1223.8699999999999</v>
      </c>
      <c r="O862">
        <v>6</v>
      </c>
      <c r="P862" s="4">
        <v>0.3</v>
      </c>
      <c r="Q862" s="3">
        <v>12.24</v>
      </c>
      <c r="R862">
        <f t="shared" si="65"/>
        <v>2023</v>
      </c>
      <c r="S862" t="str">
        <f t="shared" si="66"/>
        <v>October</v>
      </c>
      <c r="T862" s="1">
        <f t="shared" si="67"/>
        <v>1.0001062204319087E-2</v>
      </c>
      <c r="U862" t="str">
        <f t="shared" si="68"/>
        <v>Profit</v>
      </c>
      <c r="V862" t="str">
        <f t="shared" si="69"/>
        <v>Large Order</v>
      </c>
    </row>
    <row r="863" spans="1:22" x14ac:dyDescent="0.35">
      <c r="A863" t="s">
        <v>1160</v>
      </c>
      <c r="B863" s="2">
        <v>45560</v>
      </c>
      <c r="C863" s="2">
        <v>45562</v>
      </c>
      <c r="D863" t="s">
        <v>511</v>
      </c>
      <c r="E863" t="s">
        <v>512</v>
      </c>
      <c r="F863" t="s">
        <v>31</v>
      </c>
      <c r="G863" t="s">
        <v>78</v>
      </c>
      <c r="H863" t="s">
        <v>79</v>
      </c>
      <c r="I863" t="s">
        <v>80</v>
      </c>
      <c r="J863" t="s">
        <v>302</v>
      </c>
      <c r="K863" t="s">
        <v>33</v>
      </c>
      <c r="L863" t="s">
        <v>34</v>
      </c>
      <c r="M863" t="s">
        <v>303</v>
      </c>
      <c r="N863" s="3">
        <v>601.39</v>
      </c>
      <c r="O863">
        <v>7</v>
      </c>
      <c r="P863" s="4">
        <v>0</v>
      </c>
      <c r="Q863" s="3">
        <v>150.35</v>
      </c>
      <c r="R863">
        <f t="shared" si="65"/>
        <v>2024</v>
      </c>
      <c r="S863" t="str">
        <f t="shared" si="66"/>
        <v>September</v>
      </c>
      <c r="T863" s="1">
        <f t="shared" si="67"/>
        <v>0.25000415703619949</v>
      </c>
      <c r="U863" t="str">
        <f t="shared" si="68"/>
        <v>Profit</v>
      </c>
      <c r="V863" t="str">
        <f t="shared" si="69"/>
        <v>Small Order</v>
      </c>
    </row>
    <row r="864" spans="1:22" x14ac:dyDescent="0.35">
      <c r="A864" t="s">
        <v>1161</v>
      </c>
      <c r="B864" s="2">
        <v>45048</v>
      </c>
      <c r="C864" s="2">
        <v>45055</v>
      </c>
      <c r="D864" t="s">
        <v>235</v>
      </c>
      <c r="E864" t="s">
        <v>236</v>
      </c>
      <c r="F864" t="s">
        <v>48</v>
      </c>
      <c r="G864" t="s">
        <v>78</v>
      </c>
      <c r="H864" t="s">
        <v>79</v>
      </c>
      <c r="I864" t="s">
        <v>80</v>
      </c>
      <c r="J864" t="s">
        <v>24</v>
      </c>
      <c r="K864" t="s">
        <v>25</v>
      </c>
      <c r="L864" t="s">
        <v>26</v>
      </c>
      <c r="M864" t="s">
        <v>27</v>
      </c>
      <c r="N864" s="3">
        <v>1446.45</v>
      </c>
      <c r="O864">
        <v>7</v>
      </c>
      <c r="P864" s="4">
        <v>0.05</v>
      </c>
      <c r="Q864" s="3">
        <v>303.75</v>
      </c>
      <c r="R864">
        <f t="shared" si="65"/>
        <v>2023</v>
      </c>
      <c r="S864" t="str">
        <f t="shared" si="66"/>
        <v>May</v>
      </c>
      <c r="T864" s="1">
        <f t="shared" si="67"/>
        <v>0.20999688893497873</v>
      </c>
      <c r="U864" t="str">
        <f t="shared" si="68"/>
        <v>Profit</v>
      </c>
      <c r="V864" t="str">
        <f t="shared" si="69"/>
        <v>Large Order</v>
      </c>
    </row>
    <row r="865" spans="1:22" x14ac:dyDescent="0.35">
      <c r="A865" t="s">
        <v>1162</v>
      </c>
      <c r="B865" s="2">
        <v>45122</v>
      </c>
      <c r="C865" s="2">
        <v>45127</v>
      </c>
      <c r="D865" t="s">
        <v>309</v>
      </c>
      <c r="E865" t="s">
        <v>310</v>
      </c>
      <c r="F865" t="s">
        <v>20</v>
      </c>
      <c r="G865" t="s">
        <v>39</v>
      </c>
      <c r="H865" t="s">
        <v>40</v>
      </c>
      <c r="I865" t="s">
        <v>40</v>
      </c>
      <c r="J865" t="s">
        <v>391</v>
      </c>
      <c r="K865" t="s">
        <v>33</v>
      </c>
      <c r="L865" t="s">
        <v>88</v>
      </c>
      <c r="M865" t="s">
        <v>392</v>
      </c>
      <c r="N865" s="3">
        <v>942.91</v>
      </c>
      <c r="O865">
        <v>6</v>
      </c>
      <c r="P865" s="4">
        <v>0.05</v>
      </c>
      <c r="Q865" s="3">
        <v>198.01</v>
      </c>
      <c r="R865">
        <f t="shared" si="65"/>
        <v>2023</v>
      </c>
      <c r="S865" t="str">
        <f t="shared" si="66"/>
        <v>July</v>
      </c>
      <c r="T865" s="1">
        <f t="shared" si="67"/>
        <v>0.20999883339873371</v>
      </c>
      <c r="U865" t="str">
        <f t="shared" si="68"/>
        <v>Profit</v>
      </c>
      <c r="V865" t="str">
        <f t="shared" si="69"/>
        <v>Small Order</v>
      </c>
    </row>
    <row r="866" spans="1:22" x14ac:dyDescent="0.35">
      <c r="A866" t="s">
        <v>1163</v>
      </c>
      <c r="B866" s="2">
        <v>45188</v>
      </c>
      <c r="C866" s="2">
        <v>45192</v>
      </c>
      <c r="D866" t="s">
        <v>721</v>
      </c>
      <c r="E866" t="s">
        <v>722</v>
      </c>
      <c r="F866" t="s">
        <v>20</v>
      </c>
      <c r="G866" t="s">
        <v>78</v>
      </c>
      <c r="H866" t="s">
        <v>79</v>
      </c>
      <c r="I866" t="s">
        <v>80</v>
      </c>
      <c r="J866" t="s">
        <v>152</v>
      </c>
      <c r="K866" t="s">
        <v>42</v>
      </c>
      <c r="L866" t="s">
        <v>73</v>
      </c>
      <c r="M866" t="s">
        <v>153</v>
      </c>
      <c r="N866" s="3">
        <v>318.44</v>
      </c>
      <c r="O866">
        <v>8</v>
      </c>
      <c r="P866" s="4">
        <v>0.1</v>
      </c>
      <c r="Q866" s="3">
        <v>54.13</v>
      </c>
      <c r="R866">
        <f t="shared" si="65"/>
        <v>2023</v>
      </c>
      <c r="S866" t="str">
        <f t="shared" si="66"/>
        <v>September</v>
      </c>
      <c r="T866" s="1">
        <f t="shared" si="67"/>
        <v>0.16998492651676925</v>
      </c>
      <c r="U866" t="str">
        <f t="shared" si="68"/>
        <v>Profit</v>
      </c>
      <c r="V866" t="str">
        <f t="shared" si="69"/>
        <v>Small Order</v>
      </c>
    </row>
    <row r="867" spans="1:22" x14ac:dyDescent="0.35">
      <c r="A867" t="s">
        <v>1164</v>
      </c>
      <c r="B867" s="2">
        <v>45194</v>
      </c>
      <c r="C867" s="2">
        <v>45195</v>
      </c>
      <c r="D867" t="s">
        <v>530</v>
      </c>
      <c r="E867" t="s">
        <v>531</v>
      </c>
      <c r="F867" t="s">
        <v>31</v>
      </c>
      <c r="G867" t="s">
        <v>21</v>
      </c>
      <c r="H867" t="s">
        <v>22</v>
      </c>
      <c r="I867" t="s">
        <v>23</v>
      </c>
      <c r="J867" t="s">
        <v>104</v>
      </c>
      <c r="K867" t="s">
        <v>42</v>
      </c>
      <c r="L867" t="s">
        <v>73</v>
      </c>
      <c r="M867" t="s">
        <v>105</v>
      </c>
      <c r="N867" s="3">
        <v>804.26</v>
      </c>
      <c r="O867">
        <v>2</v>
      </c>
      <c r="P867" s="4">
        <v>0.1</v>
      </c>
      <c r="Q867" s="3">
        <v>136.72</v>
      </c>
      <c r="R867">
        <f t="shared" si="65"/>
        <v>2023</v>
      </c>
      <c r="S867" t="str">
        <f t="shared" si="66"/>
        <v>September</v>
      </c>
      <c r="T867" s="1">
        <f t="shared" si="67"/>
        <v>0.16999477780817149</v>
      </c>
      <c r="U867" t="str">
        <f t="shared" si="68"/>
        <v>Profit</v>
      </c>
      <c r="V867" t="str">
        <f t="shared" si="69"/>
        <v>Small Order</v>
      </c>
    </row>
    <row r="868" spans="1:22" x14ac:dyDescent="0.35">
      <c r="A868" t="s">
        <v>1165</v>
      </c>
      <c r="B868" s="2">
        <v>45446</v>
      </c>
      <c r="C868" s="2">
        <v>45448</v>
      </c>
      <c r="D868" t="s">
        <v>293</v>
      </c>
      <c r="E868" t="s">
        <v>294</v>
      </c>
      <c r="F868" t="s">
        <v>20</v>
      </c>
      <c r="G868" t="s">
        <v>49</v>
      </c>
      <c r="H868" t="s">
        <v>50</v>
      </c>
      <c r="I868" t="s">
        <v>50</v>
      </c>
      <c r="J868" t="s">
        <v>334</v>
      </c>
      <c r="K868" t="s">
        <v>25</v>
      </c>
      <c r="L868" t="s">
        <v>171</v>
      </c>
      <c r="M868" t="s">
        <v>335</v>
      </c>
      <c r="N868" s="3">
        <v>1588.75</v>
      </c>
      <c r="O868">
        <v>3</v>
      </c>
      <c r="P868" s="4">
        <v>0.3</v>
      </c>
      <c r="Q868" s="3">
        <v>15.89</v>
      </c>
      <c r="R868">
        <f t="shared" si="65"/>
        <v>2024</v>
      </c>
      <c r="S868" t="str">
        <f t="shared" si="66"/>
        <v>June</v>
      </c>
      <c r="T868" s="1">
        <f t="shared" si="67"/>
        <v>1.0001573564122738E-2</v>
      </c>
      <c r="U868" t="str">
        <f t="shared" si="68"/>
        <v>Profit</v>
      </c>
      <c r="V868" t="str">
        <f t="shared" si="69"/>
        <v>Large Order</v>
      </c>
    </row>
    <row r="869" spans="1:22" x14ac:dyDescent="0.35">
      <c r="A869" t="s">
        <v>1166</v>
      </c>
      <c r="B869" s="2">
        <v>45031</v>
      </c>
      <c r="C869" s="2">
        <v>45036</v>
      </c>
      <c r="D869" t="s">
        <v>70</v>
      </c>
      <c r="E869" t="s">
        <v>71</v>
      </c>
      <c r="F869" t="s">
        <v>48</v>
      </c>
      <c r="G869" t="s">
        <v>49</v>
      </c>
      <c r="H869" t="s">
        <v>50</v>
      </c>
      <c r="I869" t="s">
        <v>50</v>
      </c>
      <c r="J869" t="s">
        <v>391</v>
      </c>
      <c r="K869" t="s">
        <v>33</v>
      </c>
      <c r="L869" t="s">
        <v>88</v>
      </c>
      <c r="M869" t="s">
        <v>392</v>
      </c>
      <c r="N869" s="3">
        <v>1159.5999999999999</v>
      </c>
      <c r="O869">
        <v>10</v>
      </c>
      <c r="P869" s="4">
        <v>0.1</v>
      </c>
      <c r="Q869" s="3">
        <v>197.13</v>
      </c>
      <c r="R869">
        <f t="shared" si="65"/>
        <v>2023</v>
      </c>
      <c r="S869" t="str">
        <f t="shared" si="66"/>
        <v>April</v>
      </c>
      <c r="T869" s="1">
        <f t="shared" si="67"/>
        <v>0.16999827526733358</v>
      </c>
      <c r="U869" t="str">
        <f t="shared" si="68"/>
        <v>Profit</v>
      </c>
      <c r="V869" t="str">
        <f t="shared" si="69"/>
        <v>Large Order</v>
      </c>
    </row>
    <row r="870" spans="1:22" x14ac:dyDescent="0.35">
      <c r="A870" t="s">
        <v>1167</v>
      </c>
      <c r="B870" s="2">
        <v>45037</v>
      </c>
      <c r="C870" s="2">
        <v>45041</v>
      </c>
      <c r="D870" t="s">
        <v>220</v>
      </c>
      <c r="E870" t="s">
        <v>221</v>
      </c>
      <c r="F870" t="s">
        <v>20</v>
      </c>
      <c r="G870" t="s">
        <v>49</v>
      </c>
      <c r="H870" t="s">
        <v>50</v>
      </c>
      <c r="I870" t="s">
        <v>50</v>
      </c>
      <c r="J870" t="s">
        <v>112</v>
      </c>
      <c r="K870" t="s">
        <v>25</v>
      </c>
      <c r="L870" t="s">
        <v>26</v>
      </c>
      <c r="M870" t="s">
        <v>113</v>
      </c>
      <c r="N870" s="3">
        <v>929.57</v>
      </c>
      <c r="O870">
        <v>8</v>
      </c>
      <c r="P870" s="4">
        <v>0.3</v>
      </c>
      <c r="Q870" s="3">
        <v>9.3000000000000007</v>
      </c>
      <c r="R870">
        <f t="shared" si="65"/>
        <v>2023</v>
      </c>
      <c r="S870" t="str">
        <f t="shared" si="66"/>
        <v>April</v>
      </c>
      <c r="T870" s="1">
        <f t="shared" si="67"/>
        <v>1.0004625794722291E-2</v>
      </c>
      <c r="U870" t="str">
        <f t="shared" si="68"/>
        <v>Profit</v>
      </c>
      <c r="V870" t="str">
        <f t="shared" si="69"/>
        <v>Small Order</v>
      </c>
    </row>
    <row r="871" spans="1:22" x14ac:dyDescent="0.35">
      <c r="A871" t="s">
        <v>1168</v>
      </c>
      <c r="B871" s="2">
        <v>45143</v>
      </c>
      <c r="C871" s="2">
        <v>45145</v>
      </c>
      <c r="D871" t="s">
        <v>205</v>
      </c>
      <c r="E871" t="s">
        <v>206</v>
      </c>
      <c r="F871" t="s">
        <v>48</v>
      </c>
      <c r="G871" t="s">
        <v>49</v>
      </c>
      <c r="H871" t="s">
        <v>50</v>
      </c>
      <c r="I871" t="s">
        <v>50</v>
      </c>
      <c r="J871" t="s">
        <v>120</v>
      </c>
      <c r="K871" t="s">
        <v>42</v>
      </c>
      <c r="L871" t="s">
        <v>43</v>
      </c>
      <c r="M871" t="s">
        <v>121</v>
      </c>
      <c r="N871" s="3">
        <v>1181.69</v>
      </c>
      <c r="O871">
        <v>4</v>
      </c>
      <c r="P871" s="4">
        <v>0.3</v>
      </c>
      <c r="Q871" s="3">
        <v>11.82</v>
      </c>
      <c r="R871">
        <f t="shared" si="65"/>
        <v>2023</v>
      </c>
      <c r="S871" t="str">
        <f t="shared" si="66"/>
        <v>August</v>
      </c>
      <c r="T871" s="1">
        <f t="shared" si="67"/>
        <v>1.0002623361456896E-2</v>
      </c>
      <c r="U871" t="str">
        <f t="shared" si="68"/>
        <v>Profit</v>
      </c>
      <c r="V871" t="str">
        <f t="shared" si="69"/>
        <v>Large Order</v>
      </c>
    </row>
    <row r="872" spans="1:22" x14ac:dyDescent="0.35">
      <c r="A872" t="s">
        <v>1169</v>
      </c>
      <c r="B872" s="2">
        <v>45083</v>
      </c>
      <c r="C872" s="2">
        <v>45088</v>
      </c>
      <c r="D872" t="s">
        <v>57</v>
      </c>
      <c r="E872" t="s">
        <v>58</v>
      </c>
      <c r="F872" t="s">
        <v>20</v>
      </c>
      <c r="G872" t="s">
        <v>49</v>
      </c>
      <c r="H872" t="s">
        <v>50</v>
      </c>
      <c r="I872" t="s">
        <v>50</v>
      </c>
      <c r="J872" t="s">
        <v>157</v>
      </c>
      <c r="K872" t="s">
        <v>42</v>
      </c>
      <c r="L872" t="s">
        <v>73</v>
      </c>
      <c r="M872" t="s">
        <v>158</v>
      </c>
      <c r="N872" s="3">
        <v>896.15</v>
      </c>
      <c r="O872">
        <v>9</v>
      </c>
      <c r="P872" s="4">
        <v>0.1</v>
      </c>
      <c r="Q872" s="3">
        <v>152.35</v>
      </c>
      <c r="R872">
        <f t="shared" si="65"/>
        <v>2023</v>
      </c>
      <c r="S872" t="str">
        <f t="shared" si="66"/>
        <v>June</v>
      </c>
      <c r="T872" s="1">
        <f t="shared" si="67"/>
        <v>0.1700050214807789</v>
      </c>
      <c r="U872" t="str">
        <f t="shared" si="68"/>
        <v>Profit</v>
      </c>
      <c r="V872" t="str">
        <f t="shared" si="69"/>
        <v>Small Order</v>
      </c>
    </row>
    <row r="873" spans="1:22" x14ac:dyDescent="0.35">
      <c r="A873" t="s">
        <v>1170</v>
      </c>
      <c r="B873" s="2">
        <v>45150</v>
      </c>
      <c r="C873" s="2">
        <v>45157</v>
      </c>
      <c r="D873" t="s">
        <v>354</v>
      </c>
      <c r="E873" t="s">
        <v>355</v>
      </c>
      <c r="F873" t="s">
        <v>20</v>
      </c>
      <c r="G873" t="s">
        <v>78</v>
      </c>
      <c r="H873" t="s">
        <v>79</v>
      </c>
      <c r="I873" t="s">
        <v>80</v>
      </c>
      <c r="J873" t="s">
        <v>170</v>
      </c>
      <c r="K873" t="s">
        <v>25</v>
      </c>
      <c r="L873" t="s">
        <v>171</v>
      </c>
      <c r="M873" t="s">
        <v>172</v>
      </c>
      <c r="N873" s="3">
        <v>533.11</v>
      </c>
      <c r="O873">
        <v>2</v>
      </c>
      <c r="P873" s="4">
        <v>0</v>
      </c>
      <c r="Q873" s="3">
        <v>133.28</v>
      </c>
      <c r="R873">
        <f t="shared" si="65"/>
        <v>2023</v>
      </c>
      <c r="S873" t="str">
        <f t="shared" si="66"/>
        <v>August</v>
      </c>
      <c r="T873" s="1">
        <f t="shared" si="67"/>
        <v>0.2500046894637129</v>
      </c>
      <c r="U873" t="str">
        <f t="shared" si="68"/>
        <v>Profit</v>
      </c>
      <c r="V873" t="str">
        <f t="shared" si="69"/>
        <v>Small Order</v>
      </c>
    </row>
    <row r="874" spans="1:22" x14ac:dyDescent="0.35">
      <c r="A874" t="s">
        <v>1171</v>
      </c>
      <c r="B874" s="2">
        <v>45611</v>
      </c>
      <c r="C874" s="2">
        <v>45618</v>
      </c>
      <c r="D874" t="s">
        <v>425</v>
      </c>
      <c r="E874" t="s">
        <v>426</v>
      </c>
      <c r="F874" t="s">
        <v>31</v>
      </c>
      <c r="G874" t="s">
        <v>39</v>
      </c>
      <c r="H874" t="s">
        <v>40</v>
      </c>
      <c r="I874" t="s">
        <v>40</v>
      </c>
      <c r="J874" t="s">
        <v>320</v>
      </c>
      <c r="K874" t="s">
        <v>25</v>
      </c>
      <c r="L874" t="s">
        <v>171</v>
      </c>
      <c r="M874" t="s">
        <v>321</v>
      </c>
      <c r="N874" s="3">
        <v>1265.72</v>
      </c>
      <c r="O874">
        <v>7</v>
      </c>
      <c r="P874" s="4">
        <v>0.1</v>
      </c>
      <c r="Q874" s="3">
        <v>215.17</v>
      </c>
      <c r="R874">
        <f t="shared" si="65"/>
        <v>2024</v>
      </c>
      <c r="S874" t="str">
        <f t="shared" si="66"/>
        <v>November</v>
      </c>
      <c r="T874" s="1">
        <f t="shared" si="67"/>
        <v>0.16999810384603228</v>
      </c>
      <c r="U874" t="str">
        <f t="shared" si="68"/>
        <v>Profit</v>
      </c>
      <c r="V874" t="str">
        <f t="shared" si="69"/>
        <v>Large Order</v>
      </c>
    </row>
    <row r="875" spans="1:22" x14ac:dyDescent="0.35">
      <c r="A875" t="s">
        <v>1172</v>
      </c>
      <c r="B875" s="2">
        <v>45269</v>
      </c>
      <c r="C875" s="2">
        <v>45271</v>
      </c>
      <c r="D875" t="s">
        <v>370</v>
      </c>
      <c r="E875" t="s">
        <v>371</v>
      </c>
      <c r="F875" t="s">
        <v>48</v>
      </c>
      <c r="G875" t="s">
        <v>39</v>
      </c>
      <c r="H875" t="s">
        <v>40</v>
      </c>
      <c r="I875" t="s">
        <v>40</v>
      </c>
      <c r="J875" t="s">
        <v>104</v>
      </c>
      <c r="K875" t="s">
        <v>42</v>
      </c>
      <c r="L875" t="s">
        <v>73</v>
      </c>
      <c r="M875" t="s">
        <v>105</v>
      </c>
      <c r="N875" s="3">
        <v>1746.8</v>
      </c>
      <c r="O875">
        <v>8</v>
      </c>
      <c r="P875" s="4">
        <v>0.1</v>
      </c>
      <c r="Q875" s="3">
        <v>296.95999999999998</v>
      </c>
      <c r="R875">
        <f t="shared" si="65"/>
        <v>2023</v>
      </c>
      <c r="S875" t="str">
        <f t="shared" si="66"/>
        <v>December</v>
      </c>
      <c r="T875" s="1">
        <f t="shared" si="67"/>
        <v>0.17000228990153424</v>
      </c>
      <c r="U875" t="str">
        <f t="shared" si="68"/>
        <v>Profit</v>
      </c>
      <c r="V875" t="str">
        <f t="shared" si="69"/>
        <v>Large Order</v>
      </c>
    </row>
    <row r="876" spans="1:22" x14ac:dyDescent="0.35">
      <c r="A876" t="s">
        <v>1173</v>
      </c>
      <c r="B876" s="2">
        <v>45339</v>
      </c>
      <c r="C876" s="2">
        <v>45340</v>
      </c>
      <c r="D876" t="s">
        <v>110</v>
      </c>
      <c r="E876" t="s">
        <v>111</v>
      </c>
      <c r="F876" t="s">
        <v>48</v>
      </c>
      <c r="G876" t="s">
        <v>39</v>
      </c>
      <c r="H876" t="s">
        <v>40</v>
      </c>
      <c r="I876" t="s">
        <v>40</v>
      </c>
      <c r="J876" t="s">
        <v>391</v>
      </c>
      <c r="K876" t="s">
        <v>33</v>
      </c>
      <c r="L876" t="s">
        <v>88</v>
      </c>
      <c r="M876" t="s">
        <v>392</v>
      </c>
      <c r="N876" s="3">
        <v>932.35</v>
      </c>
      <c r="O876">
        <v>3</v>
      </c>
      <c r="P876" s="4">
        <v>0</v>
      </c>
      <c r="Q876" s="3">
        <v>233.09</v>
      </c>
      <c r="R876">
        <f t="shared" si="65"/>
        <v>2024</v>
      </c>
      <c r="S876" t="str">
        <f t="shared" si="66"/>
        <v>February</v>
      </c>
      <c r="T876" s="1">
        <f t="shared" si="67"/>
        <v>0.2500026813964713</v>
      </c>
      <c r="U876" t="str">
        <f t="shared" si="68"/>
        <v>Profit</v>
      </c>
      <c r="V876" t="str">
        <f t="shared" si="69"/>
        <v>Small Order</v>
      </c>
    </row>
    <row r="877" spans="1:22" x14ac:dyDescent="0.35">
      <c r="A877" t="s">
        <v>1174</v>
      </c>
      <c r="B877" s="2">
        <v>45010</v>
      </c>
      <c r="C877" s="2">
        <v>45015</v>
      </c>
      <c r="D877" t="s">
        <v>99</v>
      </c>
      <c r="E877" t="s">
        <v>100</v>
      </c>
      <c r="F877" t="s">
        <v>31</v>
      </c>
      <c r="G877" t="s">
        <v>21</v>
      </c>
      <c r="H877" t="s">
        <v>22</v>
      </c>
      <c r="I877" t="s">
        <v>23</v>
      </c>
      <c r="J877" t="s">
        <v>51</v>
      </c>
      <c r="K877" t="s">
        <v>33</v>
      </c>
      <c r="L877" t="s">
        <v>34</v>
      </c>
      <c r="M877" t="s">
        <v>52</v>
      </c>
      <c r="N877" s="3">
        <v>956.58</v>
      </c>
      <c r="O877">
        <v>8</v>
      </c>
      <c r="P877" s="4">
        <v>0.05</v>
      </c>
      <c r="Q877" s="3">
        <v>200.88</v>
      </c>
      <c r="R877">
        <f t="shared" si="65"/>
        <v>2023</v>
      </c>
      <c r="S877" t="str">
        <f t="shared" si="66"/>
        <v>March</v>
      </c>
      <c r="T877" s="1">
        <f t="shared" si="67"/>
        <v>0.20999811829643103</v>
      </c>
      <c r="U877" t="str">
        <f t="shared" si="68"/>
        <v>Profit</v>
      </c>
      <c r="V877" t="str">
        <f t="shared" si="69"/>
        <v>Small Order</v>
      </c>
    </row>
    <row r="878" spans="1:22" x14ac:dyDescent="0.35">
      <c r="A878" t="s">
        <v>1175</v>
      </c>
      <c r="B878" s="2">
        <v>45513</v>
      </c>
      <c r="C878" s="2">
        <v>45519</v>
      </c>
      <c r="D878" t="s">
        <v>281</v>
      </c>
      <c r="E878" t="s">
        <v>282</v>
      </c>
      <c r="F878" t="s">
        <v>20</v>
      </c>
      <c r="G878" t="s">
        <v>39</v>
      </c>
      <c r="H878" t="s">
        <v>40</v>
      </c>
      <c r="I878" t="s">
        <v>40</v>
      </c>
      <c r="J878" t="s">
        <v>24</v>
      </c>
      <c r="K878" t="s">
        <v>25</v>
      </c>
      <c r="L878" t="s">
        <v>26</v>
      </c>
      <c r="M878" t="s">
        <v>27</v>
      </c>
      <c r="N878" s="3">
        <v>626.53</v>
      </c>
      <c r="O878">
        <v>3</v>
      </c>
      <c r="P878" s="4">
        <v>0</v>
      </c>
      <c r="Q878" s="3">
        <v>156.63</v>
      </c>
      <c r="R878">
        <f t="shared" si="65"/>
        <v>2024</v>
      </c>
      <c r="S878" t="str">
        <f t="shared" si="66"/>
        <v>August</v>
      </c>
      <c r="T878" s="1">
        <f t="shared" si="67"/>
        <v>0.24999600976808772</v>
      </c>
      <c r="U878" t="str">
        <f t="shared" si="68"/>
        <v>Profit</v>
      </c>
      <c r="V878" t="str">
        <f t="shared" si="69"/>
        <v>Small Order</v>
      </c>
    </row>
    <row r="879" spans="1:22" x14ac:dyDescent="0.35">
      <c r="A879" t="s">
        <v>1176</v>
      </c>
      <c r="B879" s="2">
        <v>45499</v>
      </c>
      <c r="C879" s="2">
        <v>45506</v>
      </c>
      <c r="D879" t="s">
        <v>405</v>
      </c>
      <c r="E879" t="s">
        <v>406</v>
      </c>
      <c r="F879" t="s">
        <v>20</v>
      </c>
      <c r="G879" t="s">
        <v>39</v>
      </c>
      <c r="H879" t="s">
        <v>40</v>
      </c>
      <c r="I879" t="s">
        <v>40</v>
      </c>
      <c r="J879" t="s">
        <v>67</v>
      </c>
      <c r="K879" t="s">
        <v>42</v>
      </c>
      <c r="L879" t="s">
        <v>43</v>
      </c>
      <c r="M879" t="s">
        <v>68</v>
      </c>
      <c r="N879" s="3">
        <v>1495.26</v>
      </c>
      <c r="O879">
        <v>2</v>
      </c>
      <c r="P879" s="4">
        <v>0.05</v>
      </c>
      <c r="Q879" s="3">
        <v>314</v>
      </c>
      <c r="R879">
        <f t="shared" si="65"/>
        <v>2024</v>
      </c>
      <c r="S879" t="str">
        <f t="shared" si="66"/>
        <v>July</v>
      </c>
      <c r="T879" s="1">
        <f t="shared" si="67"/>
        <v>0.20999692361194708</v>
      </c>
      <c r="U879" t="str">
        <f t="shared" si="68"/>
        <v>Profit</v>
      </c>
      <c r="V879" t="str">
        <f t="shared" si="69"/>
        <v>Large Order</v>
      </c>
    </row>
    <row r="880" spans="1:22" x14ac:dyDescent="0.35">
      <c r="A880" t="s">
        <v>1177</v>
      </c>
      <c r="B880" s="2">
        <v>45410</v>
      </c>
      <c r="C880" s="2">
        <v>45414</v>
      </c>
      <c r="D880" t="s">
        <v>249</v>
      </c>
      <c r="E880" t="s">
        <v>250</v>
      </c>
      <c r="F880" t="s">
        <v>31</v>
      </c>
      <c r="G880" t="s">
        <v>21</v>
      </c>
      <c r="H880" t="s">
        <v>22</v>
      </c>
      <c r="I880" t="s">
        <v>23</v>
      </c>
      <c r="J880" t="s">
        <v>120</v>
      </c>
      <c r="K880" t="s">
        <v>42</v>
      </c>
      <c r="L880" t="s">
        <v>43</v>
      </c>
      <c r="M880" t="s">
        <v>121</v>
      </c>
      <c r="N880" s="3">
        <v>660.27</v>
      </c>
      <c r="O880">
        <v>5</v>
      </c>
      <c r="P880" s="4">
        <v>0</v>
      </c>
      <c r="Q880" s="3">
        <v>165.07</v>
      </c>
      <c r="R880">
        <f t="shared" si="65"/>
        <v>2024</v>
      </c>
      <c r="S880" t="str">
        <f t="shared" si="66"/>
        <v>April</v>
      </c>
      <c r="T880" s="1">
        <f t="shared" si="67"/>
        <v>0.25000378632983478</v>
      </c>
      <c r="U880" t="str">
        <f t="shared" si="68"/>
        <v>Profit</v>
      </c>
      <c r="V880" t="str">
        <f t="shared" si="69"/>
        <v>Small Order</v>
      </c>
    </row>
    <row r="881" spans="1:22" x14ac:dyDescent="0.35">
      <c r="A881" t="s">
        <v>1178</v>
      </c>
      <c r="B881" s="2">
        <v>45041</v>
      </c>
      <c r="C881" s="2">
        <v>45042</v>
      </c>
      <c r="D881" t="s">
        <v>205</v>
      </c>
      <c r="E881" t="s">
        <v>206</v>
      </c>
      <c r="F881" t="s">
        <v>48</v>
      </c>
      <c r="G881" t="s">
        <v>21</v>
      </c>
      <c r="H881" t="s">
        <v>22</v>
      </c>
      <c r="I881" t="s">
        <v>23</v>
      </c>
      <c r="J881" t="s">
        <v>320</v>
      </c>
      <c r="K881" t="s">
        <v>25</v>
      </c>
      <c r="L881" t="s">
        <v>171</v>
      </c>
      <c r="M881" t="s">
        <v>321</v>
      </c>
      <c r="N881" s="3">
        <v>1294.73</v>
      </c>
      <c r="O881">
        <v>7</v>
      </c>
      <c r="P881" s="4">
        <v>0.05</v>
      </c>
      <c r="Q881" s="3">
        <v>271.89</v>
      </c>
      <c r="R881">
        <f t="shared" si="65"/>
        <v>2023</v>
      </c>
      <c r="S881" t="str">
        <f t="shared" si="66"/>
        <v>April</v>
      </c>
      <c r="T881" s="1">
        <f t="shared" si="67"/>
        <v>0.20999745120604293</v>
      </c>
      <c r="U881" t="str">
        <f t="shared" si="68"/>
        <v>Profit</v>
      </c>
      <c r="V881" t="str">
        <f t="shared" si="69"/>
        <v>Large Order</v>
      </c>
    </row>
    <row r="882" spans="1:22" x14ac:dyDescent="0.35">
      <c r="A882" t="s">
        <v>1179</v>
      </c>
      <c r="B882" s="2">
        <v>44950</v>
      </c>
      <c r="C882" s="2">
        <v>44957</v>
      </c>
      <c r="D882" t="s">
        <v>272</v>
      </c>
      <c r="E882" t="s">
        <v>273</v>
      </c>
      <c r="F882" t="s">
        <v>31</v>
      </c>
      <c r="G882" t="s">
        <v>21</v>
      </c>
      <c r="H882" t="s">
        <v>22</v>
      </c>
      <c r="I882" t="s">
        <v>23</v>
      </c>
      <c r="J882" t="s">
        <v>189</v>
      </c>
      <c r="K882" t="s">
        <v>42</v>
      </c>
      <c r="L882" t="s">
        <v>43</v>
      </c>
      <c r="M882" t="s">
        <v>190</v>
      </c>
      <c r="N882" s="3">
        <v>1106.54</v>
      </c>
      <c r="O882">
        <v>4</v>
      </c>
      <c r="P882" s="4">
        <v>0.3</v>
      </c>
      <c r="Q882" s="3">
        <v>11.07</v>
      </c>
      <c r="R882">
        <f t="shared" si="65"/>
        <v>2023</v>
      </c>
      <c r="S882" t="str">
        <f t="shared" si="66"/>
        <v>January</v>
      </c>
      <c r="T882" s="1">
        <f t="shared" si="67"/>
        <v>1.0004157102318941E-2</v>
      </c>
      <c r="U882" t="str">
        <f t="shared" si="68"/>
        <v>Profit</v>
      </c>
      <c r="V882" t="str">
        <f t="shared" si="69"/>
        <v>Large Order</v>
      </c>
    </row>
    <row r="883" spans="1:22" x14ac:dyDescent="0.35">
      <c r="A883" t="s">
        <v>1180</v>
      </c>
      <c r="B883" s="2">
        <v>44947</v>
      </c>
      <c r="C883" s="2">
        <v>44954</v>
      </c>
      <c r="D883" t="s">
        <v>226</v>
      </c>
      <c r="E883" t="s">
        <v>227</v>
      </c>
      <c r="F883" t="s">
        <v>48</v>
      </c>
      <c r="G883" t="s">
        <v>21</v>
      </c>
      <c r="H883" t="s">
        <v>22</v>
      </c>
      <c r="I883" t="s">
        <v>23</v>
      </c>
      <c r="J883" t="s">
        <v>179</v>
      </c>
      <c r="K883" t="s">
        <v>33</v>
      </c>
      <c r="L883" t="s">
        <v>88</v>
      </c>
      <c r="M883" t="s">
        <v>180</v>
      </c>
      <c r="N883" s="3">
        <v>891.37</v>
      </c>
      <c r="O883">
        <v>10</v>
      </c>
      <c r="P883" s="4">
        <v>0.3</v>
      </c>
      <c r="Q883" s="3">
        <v>8.91</v>
      </c>
      <c r="R883">
        <f t="shared" si="65"/>
        <v>2023</v>
      </c>
      <c r="S883" t="str">
        <f t="shared" si="66"/>
        <v>January</v>
      </c>
      <c r="T883" s="1">
        <f t="shared" si="67"/>
        <v>9.9958490862380386E-3</v>
      </c>
      <c r="U883" t="str">
        <f t="shared" si="68"/>
        <v>Profit</v>
      </c>
      <c r="V883" t="str">
        <f t="shared" si="69"/>
        <v>Small Order</v>
      </c>
    </row>
    <row r="884" spans="1:22" x14ac:dyDescent="0.35">
      <c r="A884" t="s">
        <v>1181</v>
      </c>
      <c r="B884" s="2">
        <v>45235</v>
      </c>
      <c r="C884" s="2">
        <v>45240</v>
      </c>
      <c r="D884" t="s">
        <v>721</v>
      </c>
      <c r="E884" t="s">
        <v>722</v>
      </c>
      <c r="F884" t="s">
        <v>20</v>
      </c>
      <c r="G884" t="s">
        <v>78</v>
      </c>
      <c r="H884" t="s">
        <v>79</v>
      </c>
      <c r="I884" t="s">
        <v>80</v>
      </c>
      <c r="J884" t="s">
        <v>87</v>
      </c>
      <c r="K884" t="s">
        <v>33</v>
      </c>
      <c r="L884" t="s">
        <v>88</v>
      </c>
      <c r="M884" t="s">
        <v>89</v>
      </c>
      <c r="N884" s="3">
        <v>1635.89</v>
      </c>
      <c r="O884">
        <v>6</v>
      </c>
      <c r="P884" s="4">
        <v>0</v>
      </c>
      <c r="Q884" s="3">
        <v>408.97</v>
      </c>
      <c r="R884">
        <f t="shared" si="65"/>
        <v>2023</v>
      </c>
      <c r="S884" t="str">
        <f t="shared" si="66"/>
        <v>November</v>
      </c>
      <c r="T884" s="1">
        <f t="shared" si="67"/>
        <v>0.2499984717798874</v>
      </c>
      <c r="U884" t="str">
        <f t="shared" si="68"/>
        <v>Profit</v>
      </c>
      <c r="V884" t="str">
        <f t="shared" si="69"/>
        <v>Large Order</v>
      </c>
    </row>
    <row r="885" spans="1:22" x14ac:dyDescent="0.35">
      <c r="A885" t="s">
        <v>1182</v>
      </c>
      <c r="B885" s="2">
        <v>45217</v>
      </c>
      <c r="C885" s="2">
        <v>45221</v>
      </c>
      <c r="D885" t="s">
        <v>272</v>
      </c>
      <c r="E885" t="s">
        <v>273</v>
      </c>
      <c r="F885" t="s">
        <v>31</v>
      </c>
      <c r="G885" t="s">
        <v>78</v>
      </c>
      <c r="H885" t="s">
        <v>79</v>
      </c>
      <c r="I885" t="s">
        <v>80</v>
      </c>
      <c r="J885" t="s">
        <v>391</v>
      </c>
      <c r="K885" t="s">
        <v>33</v>
      </c>
      <c r="L885" t="s">
        <v>88</v>
      </c>
      <c r="M885" t="s">
        <v>392</v>
      </c>
      <c r="N885" s="3">
        <v>1265.71</v>
      </c>
      <c r="O885">
        <v>1</v>
      </c>
      <c r="P885" s="4">
        <v>0.1</v>
      </c>
      <c r="Q885" s="3">
        <v>215.17</v>
      </c>
      <c r="R885">
        <f t="shared" si="65"/>
        <v>2023</v>
      </c>
      <c r="S885" t="str">
        <f t="shared" si="66"/>
        <v>October</v>
      </c>
      <c r="T885" s="1">
        <f t="shared" si="67"/>
        <v>0.1699994469507233</v>
      </c>
      <c r="U885" t="str">
        <f t="shared" si="68"/>
        <v>Profit</v>
      </c>
      <c r="V885" t="str">
        <f t="shared" si="69"/>
        <v>Large Order</v>
      </c>
    </row>
    <row r="886" spans="1:22" x14ac:dyDescent="0.35">
      <c r="A886" t="s">
        <v>1183</v>
      </c>
      <c r="B886" s="2">
        <v>45026</v>
      </c>
      <c r="C886" s="2">
        <v>45032</v>
      </c>
      <c r="D886" t="s">
        <v>37</v>
      </c>
      <c r="E886" t="s">
        <v>38</v>
      </c>
      <c r="F886" t="s">
        <v>20</v>
      </c>
      <c r="G886" t="s">
        <v>78</v>
      </c>
      <c r="H886" t="s">
        <v>79</v>
      </c>
      <c r="I886" t="s">
        <v>80</v>
      </c>
      <c r="J886" t="s">
        <v>207</v>
      </c>
      <c r="K886" t="s">
        <v>25</v>
      </c>
      <c r="L886" t="s">
        <v>26</v>
      </c>
      <c r="M886" t="s">
        <v>208</v>
      </c>
      <c r="N886" s="3">
        <v>1620.8</v>
      </c>
      <c r="O886">
        <v>6</v>
      </c>
      <c r="P886" s="4">
        <v>0.2</v>
      </c>
      <c r="Q886" s="3">
        <v>145.87</v>
      </c>
      <c r="R886">
        <f t="shared" si="65"/>
        <v>2023</v>
      </c>
      <c r="S886" t="str">
        <f t="shared" si="66"/>
        <v>April</v>
      </c>
      <c r="T886" s="1">
        <f t="shared" si="67"/>
        <v>8.9998766041461009E-2</v>
      </c>
      <c r="U886" t="str">
        <f t="shared" si="68"/>
        <v>Profit</v>
      </c>
      <c r="V886" t="str">
        <f t="shared" si="69"/>
        <v>Large Order</v>
      </c>
    </row>
    <row r="887" spans="1:22" x14ac:dyDescent="0.35">
      <c r="A887" t="s">
        <v>1184</v>
      </c>
      <c r="B887" s="2">
        <v>45317</v>
      </c>
      <c r="C887" s="2">
        <v>45318</v>
      </c>
      <c r="D887" t="s">
        <v>129</v>
      </c>
      <c r="E887" t="s">
        <v>130</v>
      </c>
      <c r="F887" t="s">
        <v>48</v>
      </c>
      <c r="G887" t="s">
        <v>78</v>
      </c>
      <c r="H887" t="s">
        <v>79</v>
      </c>
      <c r="I887" t="s">
        <v>80</v>
      </c>
      <c r="J887" t="s">
        <v>120</v>
      </c>
      <c r="K887" t="s">
        <v>42</v>
      </c>
      <c r="L887" t="s">
        <v>43</v>
      </c>
      <c r="M887" t="s">
        <v>121</v>
      </c>
      <c r="N887" s="3">
        <v>1542.41</v>
      </c>
      <c r="O887">
        <v>6</v>
      </c>
      <c r="P887" s="4">
        <v>0.2</v>
      </c>
      <c r="Q887" s="3">
        <v>138.82</v>
      </c>
      <c r="R887">
        <f t="shared" si="65"/>
        <v>2024</v>
      </c>
      <c r="S887" t="str">
        <f t="shared" si="66"/>
        <v>January</v>
      </c>
      <c r="T887" s="1">
        <f t="shared" si="67"/>
        <v>9.0002009841741157E-2</v>
      </c>
      <c r="U887" t="str">
        <f t="shared" si="68"/>
        <v>Profit</v>
      </c>
      <c r="V887" t="str">
        <f t="shared" si="69"/>
        <v>Large Order</v>
      </c>
    </row>
    <row r="888" spans="1:22" x14ac:dyDescent="0.35">
      <c r="A888" t="s">
        <v>1185</v>
      </c>
      <c r="B888" s="2">
        <v>45090</v>
      </c>
      <c r="C888" s="2">
        <v>45091</v>
      </c>
      <c r="D888" t="s">
        <v>405</v>
      </c>
      <c r="E888" t="s">
        <v>406</v>
      </c>
      <c r="F888" t="s">
        <v>20</v>
      </c>
      <c r="G888" t="s">
        <v>78</v>
      </c>
      <c r="H888" t="s">
        <v>79</v>
      </c>
      <c r="I888" t="s">
        <v>80</v>
      </c>
      <c r="J888" t="s">
        <v>134</v>
      </c>
      <c r="K888" t="s">
        <v>42</v>
      </c>
      <c r="L888" t="s">
        <v>43</v>
      </c>
      <c r="M888" t="s">
        <v>135</v>
      </c>
      <c r="N888" s="3">
        <v>933.19</v>
      </c>
      <c r="O888">
        <v>8</v>
      </c>
      <c r="P888" s="4">
        <v>0.2</v>
      </c>
      <c r="Q888" s="3">
        <v>83.99</v>
      </c>
      <c r="R888">
        <f t="shared" si="65"/>
        <v>2023</v>
      </c>
      <c r="S888" t="str">
        <f t="shared" si="66"/>
        <v>June</v>
      </c>
      <c r="T888" s="1">
        <f t="shared" si="67"/>
        <v>9.0003107620098791E-2</v>
      </c>
      <c r="U888" t="str">
        <f t="shared" si="68"/>
        <v>Profit</v>
      </c>
      <c r="V888" t="str">
        <f t="shared" si="69"/>
        <v>Small Order</v>
      </c>
    </row>
    <row r="889" spans="1:22" x14ac:dyDescent="0.35">
      <c r="A889" t="s">
        <v>1186</v>
      </c>
      <c r="B889" s="2">
        <v>45370</v>
      </c>
      <c r="C889" s="2">
        <v>45375</v>
      </c>
      <c r="D889" t="s">
        <v>278</v>
      </c>
      <c r="E889" t="s">
        <v>279</v>
      </c>
      <c r="F889" t="s">
        <v>20</v>
      </c>
      <c r="G889" t="s">
        <v>49</v>
      </c>
      <c r="H889" t="s">
        <v>50</v>
      </c>
      <c r="I889" t="s">
        <v>50</v>
      </c>
      <c r="J889" t="s">
        <v>152</v>
      </c>
      <c r="K889" t="s">
        <v>42</v>
      </c>
      <c r="L889" t="s">
        <v>73</v>
      </c>
      <c r="M889" t="s">
        <v>153</v>
      </c>
      <c r="N889" s="3">
        <v>1744.39</v>
      </c>
      <c r="O889">
        <v>10</v>
      </c>
      <c r="P889" s="4">
        <v>0.1</v>
      </c>
      <c r="Q889" s="3">
        <v>296.55</v>
      </c>
      <c r="R889">
        <f t="shared" si="65"/>
        <v>2024</v>
      </c>
      <c r="S889" t="str">
        <f t="shared" si="66"/>
        <v>March</v>
      </c>
      <c r="T889" s="1">
        <f t="shared" si="67"/>
        <v>0.17000212108530777</v>
      </c>
      <c r="U889" t="str">
        <f t="shared" si="68"/>
        <v>Profit</v>
      </c>
      <c r="V889" t="str">
        <f t="shared" si="69"/>
        <v>Large Order</v>
      </c>
    </row>
    <row r="890" spans="1:22" x14ac:dyDescent="0.35">
      <c r="A890" t="s">
        <v>1187</v>
      </c>
      <c r="B890" s="2">
        <v>45096</v>
      </c>
      <c r="C890" s="2">
        <v>45101</v>
      </c>
      <c r="D890" t="s">
        <v>288</v>
      </c>
      <c r="E890" t="s">
        <v>289</v>
      </c>
      <c r="F890" t="s">
        <v>31</v>
      </c>
      <c r="G890" t="s">
        <v>21</v>
      </c>
      <c r="H890" t="s">
        <v>22</v>
      </c>
      <c r="I890" t="s">
        <v>23</v>
      </c>
      <c r="J890" t="s">
        <v>24</v>
      </c>
      <c r="K890" t="s">
        <v>25</v>
      </c>
      <c r="L890" t="s">
        <v>26</v>
      </c>
      <c r="M890" t="s">
        <v>27</v>
      </c>
      <c r="N890" s="3">
        <v>1961.22</v>
      </c>
      <c r="O890">
        <v>4</v>
      </c>
      <c r="P890" s="4">
        <v>0.3</v>
      </c>
      <c r="Q890" s="3">
        <v>19.61</v>
      </c>
      <c r="R890">
        <f t="shared" si="65"/>
        <v>2023</v>
      </c>
      <c r="S890" t="str">
        <f t="shared" si="66"/>
        <v>June</v>
      </c>
      <c r="T890" s="1">
        <f t="shared" si="67"/>
        <v>9.998878249253015E-3</v>
      </c>
      <c r="U890" t="str">
        <f t="shared" si="68"/>
        <v>Profit</v>
      </c>
      <c r="V890" t="str">
        <f t="shared" si="69"/>
        <v>Large Order</v>
      </c>
    </row>
    <row r="891" spans="1:22" x14ac:dyDescent="0.35">
      <c r="A891" t="s">
        <v>1188</v>
      </c>
      <c r="B891" s="2">
        <v>45507</v>
      </c>
      <c r="C891" s="2">
        <v>45509</v>
      </c>
      <c r="D891" t="s">
        <v>288</v>
      </c>
      <c r="E891" t="s">
        <v>289</v>
      </c>
      <c r="F891" t="s">
        <v>31</v>
      </c>
      <c r="G891" t="s">
        <v>78</v>
      </c>
      <c r="H891" t="s">
        <v>79</v>
      </c>
      <c r="I891" t="s">
        <v>80</v>
      </c>
      <c r="J891" t="s">
        <v>41</v>
      </c>
      <c r="K891" t="s">
        <v>42</v>
      </c>
      <c r="L891" t="s">
        <v>43</v>
      </c>
      <c r="M891" t="s">
        <v>44</v>
      </c>
      <c r="N891" s="3">
        <v>1529.91</v>
      </c>
      <c r="O891">
        <v>4</v>
      </c>
      <c r="P891" s="4">
        <v>0</v>
      </c>
      <c r="Q891" s="3">
        <v>382.48</v>
      </c>
      <c r="R891">
        <f t="shared" si="65"/>
        <v>2024</v>
      </c>
      <c r="S891" t="str">
        <f t="shared" si="66"/>
        <v>August</v>
      </c>
      <c r="T891" s="1">
        <f t="shared" si="67"/>
        <v>0.25000163408305065</v>
      </c>
      <c r="U891" t="str">
        <f t="shared" si="68"/>
        <v>Profit</v>
      </c>
      <c r="V891" t="str">
        <f t="shared" si="69"/>
        <v>Large Order</v>
      </c>
    </row>
    <row r="892" spans="1:22" x14ac:dyDescent="0.35">
      <c r="A892" t="s">
        <v>1189</v>
      </c>
      <c r="B892" s="2">
        <v>45468</v>
      </c>
      <c r="C892" s="2">
        <v>45474</v>
      </c>
      <c r="D892" t="s">
        <v>402</v>
      </c>
      <c r="E892" t="s">
        <v>403</v>
      </c>
      <c r="F892" t="s">
        <v>31</v>
      </c>
      <c r="G892" t="s">
        <v>21</v>
      </c>
      <c r="H892" t="s">
        <v>22</v>
      </c>
      <c r="I892" t="s">
        <v>23</v>
      </c>
      <c r="J892" t="s">
        <v>41</v>
      </c>
      <c r="K892" t="s">
        <v>42</v>
      </c>
      <c r="L892" t="s">
        <v>43</v>
      </c>
      <c r="M892" t="s">
        <v>44</v>
      </c>
      <c r="N892" s="3">
        <v>1688.23</v>
      </c>
      <c r="O892">
        <v>8</v>
      </c>
      <c r="P892" s="4">
        <v>0.05</v>
      </c>
      <c r="Q892" s="3">
        <v>354.53</v>
      </c>
      <c r="R892">
        <f t="shared" si="65"/>
        <v>2024</v>
      </c>
      <c r="S892" t="str">
        <f t="shared" si="66"/>
        <v>June</v>
      </c>
      <c r="T892" s="1">
        <f t="shared" si="67"/>
        <v>0.21000100697179885</v>
      </c>
      <c r="U892" t="str">
        <f t="shared" si="68"/>
        <v>Profit</v>
      </c>
      <c r="V892" t="str">
        <f t="shared" si="69"/>
        <v>Large Order</v>
      </c>
    </row>
    <row r="893" spans="1:22" x14ac:dyDescent="0.35">
      <c r="A893" t="s">
        <v>1190</v>
      </c>
      <c r="B893" s="2">
        <v>45035</v>
      </c>
      <c r="C893" s="2">
        <v>45038</v>
      </c>
      <c r="D893" t="s">
        <v>99</v>
      </c>
      <c r="E893" t="s">
        <v>100</v>
      </c>
      <c r="F893" t="s">
        <v>31</v>
      </c>
      <c r="G893" t="s">
        <v>49</v>
      </c>
      <c r="H893" t="s">
        <v>50</v>
      </c>
      <c r="I893" t="s">
        <v>50</v>
      </c>
      <c r="J893" t="s">
        <v>41</v>
      </c>
      <c r="K893" t="s">
        <v>42</v>
      </c>
      <c r="L893" t="s">
        <v>43</v>
      </c>
      <c r="M893" t="s">
        <v>44</v>
      </c>
      <c r="N893" s="3">
        <v>317.52999999999997</v>
      </c>
      <c r="O893">
        <v>4</v>
      </c>
      <c r="P893" s="4">
        <v>0.3</v>
      </c>
      <c r="Q893" s="3">
        <v>3.18</v>
      </c>
      <c r="R893">
        <f t="shared" si="65"/>
        <v>2023</v>
      </c>
      <c r="S893" t="str">
        <f t="shared" si="66"/>
        <v>April</v>
      </c>
      <c r="T893" s="1">
        <f t="shared" si="67"/>
        <v>1.0014801751015653E-2</v>
      </c>
      <c r="U893" t="str">
        <f t="shared" si="68"/>
        <v>Profit</v>
      </c>
      <c r="V893" t="str">
        <f t="shared" si="69"/>
        <v>Small Order</v>
      </c>
    </row>
    <row r="894" spans="1:22" x14ac:dyDescent="0.35">
      <c r="A894" t="s">
        <v>1191</v>
      </c>
      <c r="B894" s="2">
        <v>44995</v>
      </c>
      <c r="C894" s="2">
        <v>45002</v>
      </c>
      <c r="D894" t="s">
        <v>29</v>
      </c>
      <c r="E894" t="s">
        <v>30</v>
      </c>
      <c r="F894" t="s">
        <v>31</v>
      </c>
      <c r="G894" t="s">
        <v>21</v>
      </c>
      <c r="H894" t="s">
        <v>22</v>
      </c>
      <c r="I894" t="s">
        <v>23</v>
      </c>
      <c r="J894" t="s">
        <v>134</v>
      </c>
      <c r="K894" t="s">
        <v>42</v>
      </c>
      <c r="L894" t="s">
        <v>43</v>
      </c>
      <c r="M894" t="s">
        <v>135</v>
      </c>
      <c r="N894" s="3">
        <v>133.26</v>
      </c>
      <c r="O894">
        <v>10</v>
      </c>
      <c r="P894" s="4">
        <v>0.1</v>
      </c>
      <c r="Q894" s="3">
        <v>22.65</v>
      </c>
      <c r="R894">
        <f t="shared" si="65"/>
        <v>2023</v>
      </c>
      <c r="S894" t="str">
        <f t="shared" si="66"/>
        <v>March</v>
      </c>
      <c r="T894" s="1">
        <f t="shared" si="67"/>
        <v>0.16996848266546602</v>
      </c>
      <c r="U894" t="str">
        <f t="shared" si="68"/>
        <v>Profit</v>
      </c>
      <c r="V894" t="str">
        <f t="shared" si="69"/>
        <v>Small Order</v>
      </c>
    </row>
    <row r="895" spans="1:22" x14ac:dyDescent="0.35">
      <c r="A895" t="s">
        <v>1192</v>
      </c>
      <c r="B895" s="2">
        <v>45307</v>
      </c>
      <c r="C895" s="2">
        <v>45310</v>
      </c>
      <c r="D895" t="s">
        <v>249</v>
      </c>
      <c r="E895" t="s">
        <v>250</v>
      </c>
      <c r="F895" t="s">
        <v>31</v>
      </c>
      <c r="G895" t="s">
        <v>49</v>
      </c>
      <c r="H895" t="s">
        <v>50</v>
      </c>
      <c r="I895" t="s">
        <v>50</v>
      </c>
      <c r="J895" t="s">
        <v>87</v>
      </c>
      <c r="K895" t="s">
        <v>33</v>
      </c>
      <c r="L895" t="s">
        <v>88</v>
      </c>
      <c r="M895" t="s">
        <v>89</v>
      </c>
      <c r="N895" s="3">
        <v>1000.19</v>
      </c>
      <c r="O895">
        <v>1</v>
      </c>
      <c r="P895" s="4">
        <v>0.3</v>
      </c>
      <c r="Q895" s="3">
        <v>10</v>
      </c>
      <c r="R895">
        <f t="shared" si="65"/>
        <v>2024</v>
      </c>
      <c r="S895" t="str">
        <f t="shared" si="66"/>
        <v>January</v>
      </c>
      <c r="T895" s="1">
        <f t="shared" si="67"/>
        <v>9.998100360931423E-3</v>
      </c>
      <c r="U895" t="str">
        <f t="shared" si="68"/>
        <v>Profit</v>
      </c>
      <c r="V895" t="str">
        <f t="shared" si="69"/>
        <v>Large Order</v>
      </c>
    </row>
    <row r="896" spans="1:22" x14ac:dyDescent="0.35">
      <c r="A896" t="s">
        <v>1193</v>
      </c>
      <c r="B896" s="2">
        <v>45325</v>
      </c>
      <c r="C896" s="2">
        <v>45326</v>
      </c>
      <c r="D896" t="s">
        <v>205</v>
      </c>
      <c r="E896" t="s">
        <v>206</v>
      </c>
      <c r="F896" t="s">
        <v>48</v>
      </c>
      <c r="G896" t="s">
        <v>78</v>
      </c>
      <c r="H896" t="s">
        <v>79</v>
      </c>
      <c r="I896" t="s">
        <v>80</v>
      </c>
      <c r="J896" t="s">
        <v>302</v>
      </c>
      <c r="K896" t="s">
        <v>33</v>
      </c>
      <c r="L896" t="s">
        <v>34</v>
      </c>
      <c r="M896" t="s">
        <v>303</v>
      </c>
      <c r="N896" s="3">
        <v>584.74</v>
      </c>
      <c r="O896">
        <v>6</v>
      </c>
      <c r="P896" s="4">
        <v>0.3</v>
      </c>
      <c r="Q896" s="3">
        <v>5.85</v>
      </c>
      <c r="R896">
        <f t="shared" si="65"/>
        <v>2024</v>
      </c>
      <c r="S896" t="str">
        <f t="shared" si="66"/>
        <v>February</v>
      </c>
      <c r="T896" s="1">
        <f t="shared" si="67"/>
        <v>1.0004446420631391E-2</v>
      </c>
      <c r="U896" t="str">
        <f t="shared" si="68"/>
        <v>Profit</v>
      </c>
      <c r="V896" t="str">
        <f t="shared" si="69"/>
        <v>Small Order</v>
      </c>
    </row>
    <row r="897" spans="1:22" x14ac:dyDescent="0.35">
      <c r="A897" t="s">
        <v>1194</v>
      </c>
      <c r="B897" s="2">
        <v>45254</v>
      </c>
      <c r="C897" s="2">
        <v>45256</v>
      </c>
      <c r="D897" t="s">
        <v>185</v>
      </c>
      <c r="E897" t="s">
        <v>186</v>
      </c>
      <c r="F897" t="s">
        <v>31</v>
      </c>
      <c r="G897" t="s">
        <v>78</v>
      </c>
      <c r="H897" t="s">
        <v>79</v>
      </c>
      <c r="I897" t="s">
        <v>80</v>
      </c>
      <c r="J897" t="s">
        <v>32</v>
      </c>
      <c r="K897" t="s">
        <v>33</v>
      </c>
      <c r="L897" t="s">
        <v>34</v>
      </c>
      <c r="M897" t="s">
        <v>35</v>
      </c>
      <c r="N897" s="3">
        <v>1703.96</v>
      </c>
      <c r="O897">
        <v>8</v>
      </c>
      <c r="P897" s="4">
        <v>0.1</v>
      </c>
      <c r="Q897" s="3">
        <v>289.67</v>
      </c>
      <c r="R897">
        <f t="shared" si="65"/>
        <v>2023</v>
      </c>
      <c r="S897" t="str">
        <f t="shared" si="66"/>
        <v>November</v>
      </c>
      <c r="T897" s="1">
        <f t="shared" si="67"/>
        <v>0.16999812202164372</v>
      </c>
      <c r="U897" t="str">
        <f t="shared" si="68"/>
        <v>Profit</v>
      </c>
      <c r="V897" t="str">
        <f t="shared" si="69"/>
        <v>Large Order</v>
      </c>
    </row>
    <row r="898" spans="1:22" x14ac:dyDescent="0.35">
      <c r="A898" t="s">
        <v>1195</v>
      </c>
      <c r="B898" s="2">
        <v>45406</v>
      </c>
      <c r="C898" s="2">
        <v>45408</v>
      </c>
      <c r="D898" t="s">
        <v>562</v>
      </c>
      <c r="E898" t="s">
        <v>563</v>
      </c>
      <c r="F898" t="s">
        <v>31</v>
      </c>
      <c r="G898" t="s">
        <v>21</v>
      </c>
      <c r="H898" t="s">
        <v>22</v>
      </c>
      <c r="I898" t="s">
        <v>23</v>
      </c>
      <c r="J898" t="s">
        <v>157</v>
      </c>
      <c r="K898" t="s">
        <v>42</v>
      </c>
      <c r="L898" t="s">
        <v>73</v>
      </c>
      <c r="M898" t="s">
        <v>158</v>
      </c>
      <c r="N898" s="3">
        <v>1290.6199999999999</v>
      </c>
      <c r="O898">
        <v>9</v>
      </c>
      <c r="P898" s="4">
        <v>0.2</v>
      </c>
      <c r="Q898" s="3">
        <v>116.16</v>
      </c>
      <c r="R898">
        <f t="shared" ref="R898:R961" si="70">YEAR(B898)</f>
        <v>2024</v>
      </c>
      <c r="S898" t="str">
        <f t="shared" ref="S898:S961" si="71">TEXT(B898,"mmmm")</f>
        <v>April</v>
      </c>
      <c r="T898" s="1">
        <f t="shared" ref="T898:T961" si="72">Q898/N898</f>
        <v>9.0003254249895401E-2</v>
      </c>
      <c r="U898" t="str">
        <f t="shared" ref="U898:U961" si="73">IF(Q898&gt;0,"Profit","Loss")</f>
        <v>Profit</v>
      </c>
      <c r="V898" t="str">
        <f t="shared" ref="V898:V961" si="74">IF(N898&gt;1000,"Large Order","Small Order")</f>
        <v>Large Order</v>
      </c>
    </row>
    <row r="899" spans="1:22" x14ac:dyDescent="0.35">
      <c r="A899" t="s">
        <v>1196</v>
      </c>
      <c r="B899" s="2">
        <v>45238</v>
      </c>
      <c r="C899" s="2">
        <v>45244</v>
      </c>
      <c r="D899" t="s">
        <v>562</v>
      </c>
      <c r="E899" t="s">
        <v>563</v>
      </c>
      <c r="F899" t="s">
        <v>31</v>
      </c>
      <c r="G899" t="s">
        <v>78</v>
      </c>
      <c r="H899" t="s">
        <v>79</v>
      </c>
      <c r="I899" t="s">
        <v>80</v>
      </c>
      <c r="J899" t="s">
        <v>126</v>
      </c>
      <c r="K899" t="s">
        <v>25</v>
      </c>
      <c r="L899" t="s">
        <v>26</v>
      </c>
      <c r="M899" t="s">
        <v>127</v>
      </c>
      <c r="N899" s="3">
        <v>1986.87</v>
      </c>
      <c r="O899">
        <v>9</v>
      </c>
      <c r="P899" s="4">
        <v>0</v>
      </c>
      <c r="Q899" s="3">
        <v>496.72</v>
      </c>
      <c r="R899">
        <f t="shared" si="70"/>
        <v>2023</v>
      </c>
      <c r="S899" t="str">
        <f t="shared" si="71"/>
        <v>November</v>
      </c>
      <c r="T899" s="1">
        <f t="shared" si="72"/>
        <v>0.25000125826048009</v>
      </c>
      <c r="U899" t="str">
        <f t="shared" si="73"/>
        <v>Profit</v>
      </c>
      <c r="V899" t="str">
        <f t="shared" si="74"/>
        <v>Large Order</v>
      </c>
    </row>
    <row r="900" spans="1:22" x14ac:dyDescent="0.35">
      <c r="A900" t="s">
        <v>1197</v>
      </c>
      <c r="B900" s="2">
        <v>45096</v>
      </c>
      <c r="C900" s="2">
        <v>45097</v>
      </c>
      <c r="D900" t="s">
        <v>430</v>
      </c>
      <c r="E900" t="s">
        <v>431</v>
      </c>
      <c r="F900" t="s">
        <v>31</v>
      </c>
      <c r="G900" t="s">
        <v>39</v>
      </c>
      <c r="H900" t="s">
        <v>40</v>
      </c>
      <c r="I900" t="s">
        <v>40</v>
      </c>
      <c r="J900" t="s">
        <v>162</v>
      </c>
      <c r="K900" t="s">
        <v>42</v>
      </c>
      <c r="L900" t="s">
        <v>73</v>
      </c>
      <c r="M900" t="s">
        <v>163</v>
      </c>
      <c r="N900" s="3">
        <v>1584.92</v>
      </c>
      <c r="O900">
        <v>7</v>
      </c>
      <c r="P900" s="4">
        <v>0.2</v>
      </c>
      <c r="Q900" s="3">
        <v>142.63999999999999</v>
      </c>
      <c r="R900">
        <f t="shared" si="70"/>
        <v>2023</v>
      </c>
      <c r="S900" t="str">
        <f t="shared" si="71"/>
        <v>June</v>
      </c>
      <c r="T900" s="1">
        <f t="shared" si="72"/>
        <v>8.9998233349317308E-2</v>
      </c>
      <c r="U900" t="str">
        <f t="shared" si="73"/>
        <v>Profit</v>
      </c>
      <c r="V900" t="str">
        <f t="shared" si="74"/>
        <v>Large Order</v>
      </c>
    </row>
    <row r="901" spans="1:22" x14ac:dyDescent="0.35">
      <c r="A901" t="s">
        <v>1198</v>
      </c>
      <c r="B901" s="2">
        <v>45507</v>
      </c>
      <c r="C901" s="2">
        <v>45512</v>
      </c>
      <c r="D901" t="s">
        <v>229</v>
      </c>
      <c r="E901" t="s">
        <v>230</v>
      </c>
      <c r="F901" t="s">
        <v>48</v>
      </c>
      <c r="G901" t="s">
        <v>21</v>
      </c>
      <c r="H901" t="s">
        <v>22</v>
      </c>
      <c r="I901" t="s">
        <v>23</v>
      </c>
      <c r="J901" t="s">
        <v>104</v>
      </c>
      <c r="K901" t="s">
        <v>42</v>
      </c>
      <c r="L901" t="s">
        <v>73</v>
      </c>
      <c r="M901" t="s">
        <v>105</v>
      </c>
      <c r="N901" s="3">
        <v>1629.83</v>
      </c>
      <c r="O901">
        <v>8</v>
      </c>
      <c r="P901" s="4">
        <v>0</v>
      </c>
      <c r="Q901" s="3">
        <v>407.46</v>
      </c>
      <c r="R901">
        <f t="shared" si="70"/>
        <v>2024</v>
      </c>
      <c r="S901" t="str">
        <f t="shared" si="71"/>
        <v>August</v>
      </c>
      <c r="T901" s="1">
        <f t="shared" si="72"/>
        <v>0.25000153390230884</v>
      </c>
      <c r="U901" t="str">
        <f t="shared" si="73"/>
        <v>Profit</v>
      </c>
      <c r="V901" t="str">
        <f t="shared" si="74"/>
        <v>Large Order</v>
      </c>
    </row>
    <row r="902" spans="1:22" x14ac:dyDescent="0.35">
      <c r="A902" t="s">
        <v>1199</v>
      </c>
      <c r="B902" s="2">
        <v>45409</v>
      </c>
      <c r="C902" s="2">
        <v>45410</v>
      </c>
      <c r="D902" t="s">
        <v>402</v>
      </c>
      <c r="E902" t="s">
        <v>403</v>
      </c>
      <c r="F902" t="s">
        <v>31</v>
      </c>
      <c r="G902" t="s">
        <v>78</v>
      </c>
      <c r="H902" t="s">
        <v>79</v>
      </c>
      <c r="I902" t="s">
        <v>80</v>
      </c>
      <c r="J902" t="s">
        <v>251</v>
      </c>
      <c r="K902" t="s">
        <v>25</v>
      </c>
      <c r="L902" t="s">
        <v>171</v>
      </c>
      <c r="M902" t="s">
        <v>252</v>
      </c>
      <c r="N902" s="3">
        <v>1864.26</v>
      </c>
      <c r="O902">
        <v>9</v>
      </c>
      <c r="P902" s="4">
        <v>0</v>
      </c>
      <c r="Q902" s="3">
        <v>466.06</v>
      </c>
      <c r="R902">
        <f t="shared" si="70"/>
        <v>2024</v>
      </c>
      <c r="S902" t="str">
        <f t="shared" si="71"/>
        <v>April</v>
      </c>
      <c r="T902" s="1">
        <f t="shared" si="72"/>
        <v>0.24999731797066932</v>
      </c>
      <c r="U902" t="str">
        <f t="shared" si="73"/>
        <v>Profit</v>
      </c>
      <c r="V902" t="str">
        <f t="shared" si="74"/>
        <v>Large Order</v>
      </c>
    </row>
    <row r="903" spans="1:22" x14ac:dyDescent="0.35">
      <c r="A903" t="s">
        <v>1200</v>
      </c>
      <c r="B903" s="2">
        <v>45228</v>
      </c>
      <c r="C903" s="2">
        <v>45233</v>
      </c>
      <c r="D903" t="s">
        <v>358</v>
      </c>
      <c r="E903" t="s">
        <v>359</v>
      </c>
      <c r="F903" t="s">
        <v>31</v>
      </c>
      <c r="G903" t="s">
        <v>49</v>
      </c>
      <c r="H903" t="s">
        <v>50</v>
      </c>
      <c r="I903" t="s">
        <v>50</v>
      </c>
      <c r="J903" t="s">
        <v>141</v>
      </c>
      <c r="K903" t="s">
        <v>33</v>
      </c>
      <c r="L903" t="s">
        <v>88</v>
      </c>
      <c r="M903" t="s">
        <v>142</v>
      </c>
      <c r="N903" s="3">
        <v>1908.31</v>
      </c>
      <c r="O903">
        <v>10</v>
      </c>
      <c r="P903" s="4">
        <v>0.3</v>
      </c>
      <c r="Q903" s="3">
        <v>19.079999999999998</v>
      </c>
      <c r="R903">
        <f t="shared" si="70"/>
        <v>2023</v>
      </c>
      <c r="S903" t="str">
        <f t="shared" si="71"/>
        <v>October</v>
      </c>
      <c r="T903" s="1">
        <f t="shared" si="72"/>
        <v>9.9983755259889628E-3</v>
      </c>
      <c r="U903" t="str">
        <f t="shared" si="73"/>
        <v>Profit</v>
      </c>
      <c r="V903" t="str">
        <f t="shared" si="74"/>
        <v>Large Order</v>
      </c>
    </row>
    <row r="904" spans="1:22" x14ac:dyDescent="0.35">
      <c r="A904" t="s">
        <v>1201</v>
      </c>
      <c r="B904" s="2">
        <v>45431</v>
      </c>
      <c r="C904" s="2">
        <v>45438</v>
      </c>
      <c r="D904" t="s">
        <v>285</v>
      </c>
      <c r="E904" t="s">
        <v>286</v>
      </c>
      <c r="F904" t="s">
        <v>48</v>
      </c>
      <c r="G904" t="s">
        <v>78</v>
      </c>
      <c r="H904" t="s">
        <v>79</v>
      </c>
      <c r="I904" t="s">
        <v>80</v>
      </c>
      <c r="J904" t="s">
        <v>24</v>
      </c>
      <c r="K904" t="s">
        <v>25</v>
      </c>
      <c r="L904" t="s">
        <v>26</v>
      </c>
      <c r="M904" t="s">
        <v>27</v>
      </c>
      <c r="N904" s="3">
        <v>268.08</v>
      </c>
      <c r="O904">
        <v>3</v>
      </c>
      <c r="P904" s="4">
        <v>0.2</v>
      </c>
      <c r="Q904" s="3">
        <v>24.13</v>
      </c>
      <c r="R904">
        <f t="shared" si="70"/>
        <v>2024</v>
      </c>
      <c r="S904" t="str">
        <f t="shared" si="71"/>
        <v>May</v>
      </c>
      <c r="T904" s="1">
        <f t="shared" si="72"/>
        <v>9.0010444643390031E-2</v>
      </c>
      <c r="U904" t="str">
        <f t="shared" si="73"/>
        <v>Profit</v>
      </c>
      <c r="V904" t="str">
        <f t="shared" si="74"/>
        <v>Small Order</v>
      </c>
    </row>
    <row r="905" spans="1:22" x14ac:dyDescent="0.35">
      <c r="A905" t="s">
        <v>1202</v>
      </c>
      <c r="B905" s="2">
        <v>45474</v>
      </c>
      <c r="C905" s="2">
        <v>45481</v>
      </c>
      <c r="D905" t="s">
        <v>288</v>
      </c>
      <c r="E905" t="s">
        <v>289</v>
      </c>
      <c r="F905" t="s">
        <v>31</v>
      </c>
      <c r="G905" t="s">
        <v>78</v>
      </c>
      <c r="H905" t="s">
        <v>79</v>
      </c>
      <c r="I905" t="s">
        <v>80</v>
      </c>
      <c r="J905" t="s">
        <v>232</v>
      </c>
      <c r="K905" t="s">
        <v>33</v>
      </c>
      <c r="L905" t="s">
        <v>34</v>
      </c>
      <c r="M905" t="s">
        <v>233</v>
      </c>
      <c r="N905" s="3">
        <v>1451.08</v>
      </c>
      <c r="O905">
        <v>8</v>
      </c>
      <c r="P905" s="4">
        <v>0.3</v>
      </c>
      <c r="Q905" s="3">
        <v>14.51</v>
      </c>
      <c r="R905">
        <f t="shared" si="70"/>
        <v>2024</v>
      </c>
      <c r="S905" t="str">
        <f t="shared" si="71"/>
        <v>July</v>
      </c>
      <c r="T905" s="1">
        <f t="shared" si="72"/>
        <v>9.9994486864955767E-3</v>
      </c>
      <c r="U905" t="str">
        <f t="shared" si="73"/>
        <v>Profit</v>
      </c>
      <c r="V905" t="str">
        <f t="shared" si="74"/>
        <v>Large Order</v>
      </c>
    </row>
    <row r="906" spans="1:22" x14ac:dyDescent="0.35">
      <c r="A906" t="s">
        <v>1203</v>
      </c>
      <c r="B906" s="2">
        <v>45022</v>
      </c>
      <c r="C906" s="2">
        <v>45024</v>
      </c>
      <c r="D906" t="s">
        <v>18</v>
      </c>
      <c r="E906" t="s">
        <v>19</v>
      </c>
      <c r="F906" t="s">
        <v>20</v>
      </c>
      <c r="G906" t="s">
        <v>78</v>
      </c>
      <c r="H906" t="s">
        <v>79</v>
      </c>
      <c r="I906" t="s">
        <v>80</v>
      </c>
      <c r="J906" t="s">
        <v>179</v>
      </c>
      <c r="K906" t="s">
        <v>33</v>
      </c>
      <c r="L906" t="s">
        <v>88</v>
      </c>
      <c r="M906" t="s">
        <v>180</v>
      </c>
      <c r="N906" s="3">
        <v>1435.17</v>
      </c>
      <c r="O906">
        <v>5</v>
      </c>
      <c r="P906" s="4">
        <v>0.3</v>
      </c>
      <c r="Q906" s="3">
        <v>14.35</v>
      </c>
      <c r="R906">
        <f t="shared" si="70"/>
        <v>2023</v>
      </c>
      <c r="S906" t="str">
        <f t="shared" si="71"/>
        <v>April</v>
      </c>
      <c r="T906" s="1">
        <f t="shared" si="72"/>
        <v>9.99881547133789E-3</v>
      </c>
      <c r="U906" t="str">
        <f t="shared" si="73"/>
        <v>Profit</v>
      </c>
      <c r="V906" t="str">
        <f t="shared" si="74"/>
        <v>Large Order</v>
      </c>
    </row>
    <row r="907" spans="1:22" x14ac:dyDescent="0.35">
      <c r="A907" t="s">
        <v>1204</v>
      </c>
      <c r="B907" s="2">
        <v>45342</v>
      </c>
      <c r="C907" s="2">
        <v>45349</v>
      </c>
      <c r="D907" t="s">
        <v>362</v>
      </c>
      <c r="E907" t="s">
        <v>363</v>
      </c>
      <c r="F907" t="s">
        <v>31</v>
      </c>
      <c r="G907" t="s">
        <v>49</v>
      </c>
      <c r="H907" t="s">
        <v>50</v>
      </c>
      <c r="I907" t="s">
        <v>50</v>
      </c>
      <c r="J907" t="s">
        <v>126</v>
      </c>
      <c r="K907" t="s">
        <v>25</v>
      </c>
      <c r="L907" t="s">
        <v>26</v>
      </c>
      <c r="M907" t="s">
        <v>127</v>
      </c>
      <c r="N907" s="3">
        <v>1222.32</v>
      </c>
      <c r="O907">
        <v>1</v>
      </c>
      <c r="P907" s="4">
        <v>0</v>
      </c>
      <c r="Q907" s="3">
        <v>305.58</v>
      </c>
      <c r="R907">
        <f t="shared" si="70"/>
        <v>2024</v>
      </c>
      <c r="S907" t="str">
        <f t="shared" si="71"/>
        <v>February</v>
      </c>
      <c r="T907" s="1">
        <f t="shared" si="72"/>
        <v>0.25</v>
      </c>
      <c r="U907" t="str">
        <f t="shared" si="73"/>
        <v>Profit</v>
      </c>
      <c r="V907" t="str">
        <f t="shared" si="74"/>
        <v>Large Order</v>
      </c>
    </row>
    <row r="908" spans="1:22" x14ac:dyDescent="0.35">
      <c r="A908" t="s">
        <v>1205</v>
      </c>
      <c r="B908" s="2">
        <v>45405</v>
      </c>
      <c r="C908" s="2">
        <v>45406</v>
      </c>
      <c r="D908" t="s">
        <v>70</v>
      </c>
      <c r="E908" t="s">
        <v>71</v>
      </c>
      <c r="F908" t="s">
        <v>48</v>
      </c>
      <c r="G908" t="s">
        <v>78</v>
      </c>
      <c r="H908" t="s">
        <v>79</v>
      </c>
      <c r="I908" t="s">
        <v>80</v>
      </c>
      <c r="J908" t="s">
        <v>93</v>
      </c>
      <c r="K908" t="s">
        <v>33</v>
      </c>
      <c r="L908" t="s">
        <v>88</v>
      </c>
      <c r="M908" t="s">
        <v>94</v>
      </c>
      <c r="N908" s="3">
        <v>1757.52</v>
      </c>
      <c r="O908">
        <v>4</v>
      </c>
      <c r="P908" s="4">
        <v>0.3</v>
      </c>
      <c r="Q908" s="3">
        <v>17.579999999999998</v>
      </c>
      <c r="R908">
        <f t="shared" si="70"/>
        <v>2024</v>
      </c>
      <c r="S908" t="str">
        <f t="shared" si="71"/>
        <v>April</v>
      </c>
      <c r="T908" s="1">
        <f t="shared" si="72"/>
        <v>1.0002731121125222E-2</v>
      </c>
      <c r="U908" t="str">
        <f t="shared" si="73"/>
        <v>Profit</v>
      </c>
      <c r="V908" t="str">
        <f t="shared" si="74"/>
        <v>Large Order</v>
      </c>
    </row>
    <row r="909" spans="1:22" x14ac:dyDescent="0.35">
      <c r="A909" t="s">
        <v>1206</v>
      </c>
      <c r="B909" s="2">
        <v>45074</v>
      </c>
      <c r="C909" s="2">
        <v>45078</v>
      </c>
      <c r="D909" t="s">
        <v>354</v>
      </c>
      <c r="E909" t="s">
        <v>355</v>
      </c>
      <c r="F909" t="s">
        <v>20</v>
      </c>
      <c r="G909" t="s">
        <v>21</v>
      </c>
      <c r="H909" t="s">
        <v>22</v>
      </c>
      <c r="I909" t="s">
        <v>23</v>
      </c>
      <c r="J909" t="s">
        <v>93</v>
      </c>
      <c r="K909" t="s">
        <v>33</v>
      </c>
      <c r="L909" t="s">
        <v>88</v>
      </c>
      <c r="M909" t="s">
        <v>94</v>
      </c>
      <c r="N909" s="3">
        <v>1546.05</v>
      </c>
      <c r="O909">
        <v>7</v>
      </c>
      <c r="P909" s="4">
        <v>0</v>
      </c>
      <c r="Q909" s="3">
        <v>386.51</v>
      </c>
      <c r="R909">
        <f t="shared" si="70"/>
        <v>2023</v>
      </c>
      <c r="S909" t="str">
        <f t="shared" si="71"/>
        <v>May</v>
      </c>
      <c r="T909" s="1">
        <f t="shared" si="72"/>
        <v>0.24999838297597102</v>
      </c>
      <c r="U909" t="str">
        <f t="shared" si="73"/>
        <v>Profit</v>
      </c>
      <c r="V909" t="str">
        <f t="shared" si="74"/>
        <v>Large Order</v>
      </c>
    </row>
    <row r="910" spans="1:22" x14ac:dyDescent="0.35">
      <c r="A910" t="s">
        <v>1207</v>
      </c>
      <c r="B910" s="2">
        <v>45154</v>
      </c>
      <c r="C910" s="2">
        <v>45158</v>
      </c>
      <c r="D910" t="s">
        <v>185</v>
      </c>
      <c r="E910" t="s">
        <v>186</v>
      </c>
      <c r="F910" t="s">
        <v>31</v>
      </c>
      <c r="G910" t="s">
        <v>78</v>
      </c>
      <c r="H910" t="s">
        <v>79</v>
      </c>
      <c r="I910" t="s">
        <v>80</v>
      </c>
      <c r="J910" t="s">
        <v>162</v>
      </c>
      <c r="K910" t="s">
        <v>42</v>
      </c>
      <c r="L910" t="s">
        <v>73</v>
      </c>
      <c r="M910" t="s">
        <v>163</v>
      </c>
      <c r="N910" s="3">
        <v>290.12</v>
      </c>
      <c r="O910">
        <v>1</v>
      </c>
      <c r="P910" s="4">
        <v>0.05</v>
      </c>
      <c r="Q910" s="3">
        <v>60.93</v>
      </c>
      <c r="R910">
        <f t="shared" si="70"/>
        <v>2023</v>
      </c>
      <c r="S910" t="str">
        <f t="shared" si="71"/>
        <v>August</v>
      </c>
      <c r="T910" s="1">
        <f t="shared" si="72"/>
        <v>0.21001654487798152</v>
      </c>
      <c r="U910" t="str">
        <f t="shared" si="73"/>
        <v>Profit</v>
      </c>
      <c r="V910" t="str">
        <f t="shared" si="74"/>
        <v>Small Order</v>
      </c>
    </row>
    <row r="911" spans="1:22" x14ac:dyDescent="0.35">
      <c r="A911" t="s">
        <v>1208</v>
      </c>
      <c r="B911" s="2">
        <v>45497</v>
      </c>
      <c r="C911" s="2">
        <v>45500</v>
      </c>
      <c r="D911" t="s">
        <v>405</v>
      </c>
      <c r="E911" t="s">
        <v>406</v>
      </c>
      <c r="F911" t="s">
        <v>20</v>
      </c>
      <c r="G911" t="s">
        <v>78</v>
      </c>
      <c r="H911" t="s">
        <v>79</v>
      </c>
      <c r="I911" t="s">
        <v>80</v>
      </c>
      <c r="J911" t="s">
        <v>179</v>
      </c>
      <c r="K911" t="s">
        <v>33</v>
      </c>
      <c r="L911" t="s">
        <v>88</v>
      </c>
      <c r="M911" t="s">
        <v>180</v>
      </c>
      <c r="N911" s="3">
        <v>569.20000000000005</v>
      </c>
      <c r="O911">
        <v>3</v>
      </c>
      <c r="P911" s="4">
        <v>0</v>
      </c>
      <c r="Q911" s="3">
        <v>142.30000000000001</v>
      </c>
      <c r="R911">
        <f t="shared" si="70"/>
        <v>2024</v>
      </c>
      <c r="S911" t="str">
        <f t="shared" si="71"/>
        <v>July</v>
      </c>
      <c r="T911" s="1">
        <f t="shared" si="72"/>
        <v>0.25</v>
      </c>
      <c r="U911" t="str">
        <f t="shared" si="73"/>
        <v>Profit</v>
      </c>
      <c r="V911" t="str">
        <f t="shared" si="74"/>
        <v>Small Order</v>
      </c>
    </row>
    <row r="912" spans="1:22" x14ac:dyDescent="0.35">
      <c r="A912" t="s">
        <v>1209</v>
      </c>
      <c r="B912" s="2">
        <v>45020</v>
      </c>
      <c r="C912" s="2">
        <v>45021</v>
      </c>
      <c r="D912" t="s">
        <v>552</v>
      </c>
      <c r="E912" t="s">
        <v>553</v>
      </c>
      <c r="F912" t="s">
        <v>48</v>
      </c>
      <c r="G912" t="s">
        <v>21</v>
      </c>
      <c r="H912" t="s">
        <v>22</v>
      </c>
      <c r="I912" t="s">
        <v>23</v>
      </c>
      <c r="J912" t="s">
        <v>93</v>
      </c>
      <c r="K912" t="s">
        <v>33</v>
      </c>
      <c r="L912" t="s">
        <v>88</v>
      </c>
      <c r="M912" t="s">
        <v>94</v>
      </c>
      <c r="N912" s="3">
        <v>418.29</v>
      </c>
      <c r="O912">
        <v>7</v>
      </c>
      <c r="P912" s="4">
        <v>0.2</v>
      </c>
      <c r="Q912" s="3">
        <v>37.65</v>
      </c>
      <c r="R912">
        <f t="shared" si="70"/>
        <v>2023</v>
      </c>
      <c r="S912" t="str">
        <f t="shared" si="71"/>
        <v>April</v>
      </c>
      <c r="T912" s="1">
        <f t="shared" si="72"/>
        <v>9.0009323674962338E-2</v>
      </c>
      <c r="U912" t="str">
        <f t="shared" si="73"/>
        <v>Profit</v>
      </c>
      <c r="V912" t="str">
        <f t="shared" si="74"/>
        <v>Small Order</v>
      </c>
    </row>
    <row r="913" spans="1:22" x14ac:dyDescent="0.35">
      <c r="A913" t="s">
        <v>1210</v>
      </c>
      <c r="B913" s="2">
        <v>45535</v>
      </c>
      <c r="C913" s="2">
        <v>45540</v>
      </c>
      <c r="D913" t="s">
        <v>91</v>
      </c>
      <c r="E913" t="s">
        <v>92</v>
      </c>
      <c r="F913" t="s">
        <v>31</v>
      </c>
      <c r="G913" t="s">
        <v>78</v>
      </c>
      <c r="H913" t="s">
        <v>79</v>
      </c>
      <c r="I913" t="s">
        <v>80</v>
      </c>
      <c r="J913" t="s">
        <v>157</v>
      </c>
      <c r="K913" t="s">
        <v>42</v>
      </c>
      <c r="L913" t="s">
        <v>73</v>
      </c>
      <c r="M913" t="s">
        <v>158</v>
      </c>
      <c r="N913" s="3">
        <v>254.07</v>
      </c>
      <c r="O913">
        <v>7</v>
      </c>
      <c r="P913" s="4">
        <v>0.1</v>
      </c>
      <c r="Q913" s="3">
        <v>43.19</v>
      </c>
      <c r="R913">
        <f t="shared" si="70"/>
        <v>2024</v>
      </c>
      <c r="S913" t="str">
        <f t="shared" si="71"/>
        <v>August</v>
      </c>
      <c r="T913" s="1">
        <f t="shared" si="72"/>
        <v>0.16999252174597551</v>
      </c>
      <c r="U913" t="str">
        <f t="shared" si="73"/>
        <v>Profit</v>
      </c>
      <c r="V913" t="str">
        <f t="shared" si="74"/>
        <v>Small Order</v>
      </c>
    </row>
    <row r="914" spans="1:22" x14ac:dyDescent="0.35">
      <c r="A914" t="s">
        <v>1211</v>
      </c>
      <c r="B914" s="2">
        <v>45401</v>
      </c>
      <c r="C914" s="2">
        <v>45402</v>
      </c>
      <c r="D914" t="s">
        <v>312</v>
      </c>
      <c r="E914" t="s">
        <v>313</v>
      </c>
      <c r="F914" t="s">
        <v>48</v>
      </c>
      <c r="G914" t="s">
        <v>49</v>
      </c>
      <c r="H914" t="s">
        <v>50</v>
      </c>
      <c r="I914" t="s">
        <v>50</v>
      </c>
      <c r="J914" t="s">
        <v>126</v>
      </c>
      <c r="K914" t="s">
        <v>25</v>
      </c>
      <c r="L914" t="s">
        <v>26</v>
      </c>
      <c r="M914" t="s">
        <v>127</v>
      </c>
      <c r="N914" s="3">
        <v>440.42</v>
      </c>
      <c r="O914">
        <v>8</v>
      </c>
      <c r="P914" s="4">
        <v>0</v>
      </c>
      <c r="Q914" s="3">
        <v>110.11</v>
      </c>
      <c r="R914">
        <f t="shared" si="70"/>
        <v>2024</v>
      </c>
      <c r="S914" t="str">
        <f t="shared" si="71"/>
        <v>April</v>
      </c>
      <c r="T914" s="1">
        <f t="shared" si="72"/>
        <v>0.25001135279960035</v>
      </c>
      <c r="U914" t="str">
        <f t="shared" si="73"/>
        <v>Profit</v>
      </c>
      <c r="V914" t="str">
        <f t="shared" si="74"/>
        <v>Small Order</v>
      </c>
    </row>
    <row r="915" spans="1:22" x14ac:dyDescent="0.35">
      <c r="A915" t="s">
        <v>1212</v>
      </c>
      <c r="B915" s="2">
        <v>45069</v>
      </c>
      <c r="C915" s="2">
        <v>45075</v>
      </c>
      <c r="D915" t="s">
        <v>386</v>
      </c>
      <c r="E915" t="s">
        <v>387</v>
      </c>
      <c r="F915" t="s">
        <v>48</v>
      </c>
      <c r="G915" t="s">
        <v>39</v>
      </c>
      <c r="H915" t="s">
        <v>40</v>
      </c>
      <c r="I915" t="s">
        <v>40</v>
      </c>
      <c r="J915" t="s">
        <v>112</v>
      </c>
      <c r="K915" t="s">
        <v>25</v>
      </c>
      <c r="L915" t="s">
        <v>26</v>
      </c>
      <c r="M915" t="s">
        <v>113</v>
      </c>
      <c r="N915" s="3">
        <v>360.82</v>
      </c>
      <c r="O915">
        <v>4</v>
      </c>
      <c r="P915" s="4">
        <v>0.3</v>
      </c>
      <c r="Q915" s="3">
        <v>3.61</v>
      </c>
      <c r="R915">
        <f t="shared" si="70"/>
        <v>2023</v>
      </c>
      <c r="S915" t="str">
        <f t="shared" si="71"/>
        <v>May</v>
      </c>
      <c r="T915" s="1">
        <f t="shared" si="72"/>
        <v>1.0004988636993515E-2</v>
      </c>
      <c r="U915" t="str">
        <f t="shared" si="73"/>
        <v>Profit</v>
      </c>
      <c r="V915" t="str">
        <f t="shared" si="74"/>
        <v>Small Order</v>
      </c>
    </row>
    <row r="916" spans="1:22" x14ac:dyDescent="0.35">
      <c r="A916" t="s">
        <v>1213</v>
      </c>
      <c r="B916" s="2">
        <v>45501</v>
      </c>
      <c r="C916" s="2">
        <v>45504</v>
      </c>
      <c r="D916" t="s">
        <v>318</v>
      </c>
      <c r="E916" t="s">
        <v>319</v>
      </c>
      <c r="F916" t="s">
        <v>48</v>
      </c>
      <c r="G916" t="s">
        <v>49</v>
      </c>
      <c r="H916" t="s">
        <v>50</v>
      </c>
      <c r="I916" t="s">
        <v>50</v>
      </c>
      <c r="J916" t="s">
        <v>176</v>
      </c>
      <c r="K916" t="s">
        <v>25</v>
      </c>
      <c r="L916" t="s">
        <v>171</v>
      </c>
      <c r="M916" t="s">
        <v>177</v>
      </c>
      <c r="N916" s="3">
        <v>78.459999999999994</v>
      </c>
      <c r="O916">
        <v>1</v>
      </c>
      <c r="P916" s="4">
        <v>0</v>
      </c>
      <c r="Q916" s="3">
        <v>19.61</v>
      </c>
      <c r="R916">
        <f t="shared" si="70"/>
        <v>2024</v>
      </c>
      <c r="S916" t="str">
        <f t="shared" si="71"/>
        <v>July</v>
      </c>
      <c r="T916" s="1">
        <f t="shared" si="72"/>
        <v>0.24993627326026002</v>
      </c>
      <c r="U916" t="str">
        <f t="shared" si="73"/>
        <v>Profit</v>
      </c>
      <c r="V916" t="str">
        <f t="shared" si="74"/>
        <v>Small Order</v>
      </c>
    </row>
    <row r="917" spans="1:22" x14ac:dyDescent="0.35">
      <c r="A917" t="s">
        <v>1214</v>
      </c>
      <c r="B917" s="2">
        <v>45309</v>
      </c>
      <c r="C917" s="2">
        <v>45313</v>
      </c>
      <c r="D917" t="s">
        <v>859</v>
      </c>
      <c r="E917" t="s">
        <v>860</v>
      </c>
      <c r="F917" t="s">
        <v>31</v>
      </c>
      <c r="G917" t="s">
        <v>49</v>
      </c>
      <c r="H917" t="s">
        <v>50</v>
      </c>
      <c r="I917" t="s">
        <v>50</v>
      </c>
      <c r="J917" t="s">
        <v>157</v>
      </c>
      <c r="K917" t="s">
        <v>42</v>
      </c>
      <c r="L917" t="s">
        <v>73</v>
      </c>
      <c r="M917" t="s">
        <v>158</v>
      </c>
      <c r="N917" s="3">
        <v>806.11</v>
      </c>
      <c r="O917">
        <v>9</v>
      </c>
      <c r="P917" s="4">
        <v>0.3</v>
      </c>
      <c r="Q917" s="3">
        <v>8.06</v>
      </c>
      <c r="R917">
        <f t="shared" si="70"/>
        <v>2024</v>
      </c>
      <c r="S917" t="str">
        <f t="shared" si="71"/>
        <v>January</v>
      </c>
      <c r="T917" s="1">
        <f t="shared" si="72"/>
        <v>9.9986354219647449E-3</v>
      </c>
      <c r="U917" t="str">
        <f t="shared" si="73"/>
        <v>Profit</v>
      </c>
      <c r="V917" t="str">
        <f t="shared" si="74"/>
        <v>Small Order</v>
      </c>
    </row>
    <row r="918" spans="1:22" x14ac:dyDescent="0.35">
      <c r="A918" t="s">
        <v>1215</v>
      </c>
      <c r="B918" s="2">
        <v>45362</v>
      </c>
      <c r="C918" s="2">
        <v>45367</v>
      </c>
      <c r="D918" t="s">
        <v>587</v>
      </c>
      <c r="E918" t="s">
        <v>588</v>
      </c>
      <c r="F918" t="s">
        <v>31</v>
      </c>
      <c r="G918" t="s">
        <v>49</v>
      </c>
      <c r="H918" t="s">
        <v>50</v>
      </c>
      <c r="I918" t="s">
        <v>50</v>
      </c>
      <c r="J918" t="s">
        <v>320</v>
      </c>
      <c r="K918" t="s">
        <v>25</v>
      </c>
      <c r="L918" t="s">
        <v>171</v>
      </c>
      <c r="M918" t="s">
        <v>321</v>
      </c>
      <c r="N918" s="3">
        <v>336.9</v>
      </c>
      <c r="O918">
        <v>5</v>
      </c>
      <c r="P918" s="4">
        <v>0.05</v>
      </c>
      <c r="Q918" s="3">
        <v>70.75</v>
      </c>
      <c r="R918">
        <f t="shared" si="70"/>
        <v>2024</v>
      </c>
      <c r="S918" t="str">
        <f t="shared" si="71"/>
        <v>March</v>
      </c>
      <c r="T918" s="1">
        <f t="shared" si="72"/>
        <v>0.2100029682398338</v>
      </c>
      <c r="U918" t="str">
        <f t="shared" si="73"/>
        <v>Profit</v>
      </c>
      <c r="V918" t="str">
        <f t="shared" si="74"/>
        <v>Small Order</v>
      </c>
    </row>
    <row r="919" spans="1:22" x14ac:dyDescent="0.35">
      <c r="A919" t="s">
        <v>1216</v>
      </c>
      <c r="B919" s="2">
        <v>45458</v>
      </c>
      <c r="C919" s="2">
        <v>45464</v>
      </c>
      <c r="D919" t="s">
        <v>118</v>
      </c>
      <c r="E919" t="s">
        <v>119</v>
      </c>
      <c r="F919" t="s">
        <v>20</v>
      </c>
      <c r="G919" t="s">
        <v>78</v>
      </c>
      <c r="H919" t="s">
        <v>79</v>
      </c>
      <c r="I919" t="s">
        <v>80</v>
      </c>
      <c r="J919" t="s">
        <v>104</v>
      </c>
      <c r="K919" t="s">
        <v>42</v>
      </c>
      <c r="L919" t="s">
        <v>73</v>
      </c>
      <c r="M919" t="s">
        <v>105</v>
      </c>
      <c r="N919" s="3">
        <v>740.67</v>
      </c>
      <c r="O919">
        <v>10</v>
      </c>
      <c r="P919" s="4">
        <v>0.05</v>
      </c>
      <c r="Q919" s="3">
        <v>155.54</v>
      </c>
      <c r="R919">
        <f t="shared" si="70"/>
        <v>2024</v>
      </c>
      <c r="S919" t="str">
        <f t="shared" si="71"/>
        <v>June</v>
      </c>
      <c r="T919" s="1">
        <f t="shared" si="72"/>
        <v>0.20999905490974388</v>
      </c>
      <c r="U919" t="str">
        <f t="shared" si="73"/>
        <v>Profit</v>
      </c>
      <c r="V919" t="str">
        <f t="shared" si="74"/>
        <v>Small Order</v>
      </c>
    </row>
    <row r="920" spans="1:22" x14ac:dyDescent="0.35">
      <c r="A920" t="s">
        <v>1217</v>
      </c>
      <c r="B920" s="2">
        <v>45473</v>
      </c>
      <c r="C920" s="2">
        <v>45476</v>
      </c>
      <c r="D920" t="s">
        <v>54</v>
      </c>
      <c r="E920" t="s">
        <v>55</v>
      </c>
      <c r="F920" t="s">
        <v>31</v>
      </c>
      <c r="G920" t="s">
        <v>49</v>
      </c>
      <c r="H920" t="s">
        <v>50</v>
      </c>
      <c r="I920" t="s">
        <v>50</v>
      </c>
      <c r="J920" t="s">
        <v>189</v>
      </c>
      <c r="K920" t="s">
        <v>42</v>
      </c>
      <c r="L920" t="s">
        <v>43</v>
      </c>
      <c r="M920" t="s">
        <v>190</v>
      </c>
      <c r="N920" s="3">
        <v>701.96</v>
      </c>
      <c r="O920">
        <v>10</v>
      </c>
      <c r="P920" s="4">
        <v>0.1</v>
      </c>
      <c r="Q920" s="3">
        <v>119.33</v>
      </c>
      <c r="R920">
        <f t="shared" si="70"/>
        <v>2024</v>
      </c>
      <c r="S920" t="str">
        <f t="shared" si="71"/>
        <v>June</v>
      </c>
      <c r="T920" s="1">
        <f t="shared" si="72"/>
        <v>0.16999544133568864</v>
      </c>
      <c r="U920" t="str">
        <f t="shared" si="73"/>
        <v>Profit</v>
      </c>
      <c r="V920" t="str">
        <f t="shared" si="74"/>
        <v>Small Order</v>
      </c>
    </row>
    <row r="921" spans="1:22" x14ac:dyDescent="0.35">
      <c r="A921" t="s">
        <v>1218</v>
      </c>
      <c r="B921" s="2">
        <v>45262</v>
      </c>
      <c r="C921" s="2">
        <v>45263</v>
      </c>
      <c r="D921" t="s">
        <v>394</v>
      </c>
      <c r="E921" t="s">
        <v>395</v>
      </c>
      <c r="F921" t="s">
        <v>48</v>
      </c>
      <c r="G921" t="s">
        <v>39</v>
      </c>
      <c r="H921" t="s">
        <v>40</v>
      </c>
      <c r="I921" t="s">
        <v>40</v>
      </c>
      <c r="J921" t="s">
        <v>162</v>
      </c>
      <c r="K921" t="s">
        <v>42</v>
      </c>
      <c r="L921" t="s">
        <v>73</v>
      </c>
      <c r="M921" t="s">
        <v>163</v>
      </c>
      <c r="N921" s="3">
        <v>1228.6400000000001</v>
      </c>
      <c r="O921">
        <v>9</v>
      </c>
      <c r="P921" s="4">
        <v>0</v>
      </c>
      <c r="Q921" s="3">
        <v>307.16000000000003</v>
      </c>
      <c r="R921">
        <f t="shared" si="70"/>
        <v>2023</v>
      </c>
      <c r="S921" t="str">
        <f t="shared" si="71"/>
        <v>December</v>
      </c>
      <c r="T921" s="1">
        <f t="shared" si="72"/>
        <v>0.25</v>
      </c>
      <c r="U921" t="str">
        <f t="shared" si="73"/>
        <v>Profit</v>
      </c>
      <c r="V921" t="str">
        <f t="shared" si="74"/>
        <v>Large Order</v>
      </c>
    </row>
    <row r="922" spans="1:22" x14ac:dyDescent="0.35">
      <c r="A922" t="s">
        <v>1219</v>
      </c>
      <c r="B922" s="2">
        <v>45082</v>
      </c>
      <c r="C922" s="2">
        <v>45086</v>
      </c>
      <c r="D922" t="s">
        <v>376</v>
      </c>
      <c r="E922" t="s">
        <v>377</v>
      </c>
      <c r="F922" t="s">
        <v>20</v>
      </c>
      <c r="G922" t="s">
        <v>21</v>
      </c>
      <c r="H922" t="s">
        <v>22</v>
      </c>
      <c r="I922" t="s">
        <v>23</v>
      </c>
      <c r="J922" t="s">
        <v>141</v>
      </c>
      <c r="K922" t="s">
        <v>33</v>
      </c>
      <c r="L922" t="s">
        <v>88</v>
      </c>
      <c r="M922" t="s">
        <v>142</v>
      </c>
      <c r="N922" s="3">
        <v>1575.24</v>
      </c>
      <c r="O922">
        <v>1</v>
      </c>
      <c r="P922" s="4">
        <v>0.05</v>
      </c>
      <c r="Q922" s="3">
        <v>330.8</v>
      </c>
      <c r="R922">
        <f t="shared" si="70"/>
        <v>2023</v>
      </c>
      <c r="S922" t="str">
        <f t="shared" si="71"/>
        <v>June</v>
      </c>
      <c r="T922" s="1">
        <f t="shared" si="72"/>
        <v>0.20999974607044006</v>
      </c>
      <c r="U922" t="str">
        <f t="shared" si="73"/>
        <v>Profit</v>
      </c>
      <c r="V922" t="str">
        <f t="shared" si="74"/>
        <v>Large Order</v>
      </c>
    </row>
    <row r="923" spans="1:22" x14ac:dyDescent="0.35">
      <c r="A923" t="s">
        <v>1220</v>
      </c>
      <c r="B923" s="2">
        <v>45173</v>
      </c>
      <c r="C923" s="2">
        <v>45179</v>
      </c>
      <c r="D923" t="s">
        <v>309</v>
      </c>
      <c r="E923" t="s">
        <v>310</v>
      </c>
      <c r="F923" t="s">
        <v>20</v>
      </c>
      <c r="G923" t="s">
        <v>21</v>
      </c>
      <c r="H923" t="s">
        <v>22</v>
      </c>
      <c r="I923" t="s">
        <v>23</v>
      </c>
      <c r="J923" t="s">
        <v>176</v>
      </c>
      <c r="K923" t="s">
        <v>25</v>
      </c>
      <c r="L923" t="s">
        <v>171</v>
      </c>
      <c r="M923" t="s">
        <v>177</v>
      </c>
      <c r="N923" s="3">
        <v>644.5</v>
      </c>
      <c r="O923">
        <v>2</v>
      </c>
      <c r="P923" s="4">
        <v>0.3</v>
      </c>
      <c r="Q923" s="3">
        <v>6.45</v>
      </c>
      <c r="R923">
        <f t="shared" si="70"/>
        <v>2023</v>
      </c>
      <c r="S923" t="str">
        <f t="shared" si="71"/>
        <v>September</v>
      </c>
      <c r="T923" s="1">
        <f t="shared" si="72"/>
        <v>1.0007757951900698E-2</v>
      </c>
      <c r="U923" t="str">
        <f t="shared" si="73"/>
        <v>Profit</v>
      </c>
      <c r="V923" t="str">
        <f t="shared" si="74"/>
        <v>Small Order</v>
      </c>
    </row>
    <row r="924" spans="1:22" x14ac:dyDescent="0.35">
      <c r="A924" t="s">
        <v>1221</v>
      </c>
      <c r="B924" s="2">
        <v>45133</v>
      </c>
      <c r="C924" s="2">
        <v>45135</v>
      </c>
      <c r="D924" t="s">
        <v>110</v>
      </c>
      <c r="E924" t="s">
        <v>111</v>
      </c>
      <c r="F924" t="s">
        <v>48</v>
      </c>
      <c r="G924" t="s">
        <v>39</v>
      </c>
      <c r="H924" t="s">
        <v>40</v>
      </c>
      <c r="I924" t="s">
        <v>40</v>
      </c>
      <c r="J924" t="s">
        <v>62</v>
      </c>
      <c r="K924" t="s">
        <v>25</v>
      </c>
      <c r="L924" t="s">
        <v>26</v>
      </c>
      <c r="M924" t="s">
        <v>63</v>
      </c>
      <c r="N924" s="3">
        <v>605.97</v>
      </c>
      <c r="O924">
        <v>10</v>
      </c>
      <c r="P924" s="4">
        <v>0.3</v>
      </c>
      <c r="Q924" s="3">
        <v>6.06</v>
      </c>
      <c r="R924">
        <f t="shared" si="70"/>
        <v>2023</v>
      </c>
      <c r="S924" t="str">
        <f t="shared" si="71"/>
        <v>July</v>
      </c>
      <c r="T924" s="1">
        <f t="shared" si="72"/>
        <v>1.0000495074013564E-2</v>
      </c>
      <c r="U924" t="str">
        <f t="shared" si="73"/>
        <v>Profit</v>
      </c>
      <c r="V924" t="str">
        <f t="shared" si="74"/>
        <v>Small Order</v>
      </c>
    </row>
    <row r="925" spans="1:22" x14ac:dyDescent="0.35">
      <c r="A925" t="s">
        <v>1222</v>
      </c>
      <c r="B925" s="2">
        <v>45378</v>
      </c>
      <c r="C925" s="2">
        <v>45384</v>
      </c>
      <c r="D925" t="s">
        <v>503</v>
      </c>
      <c r="E925" t="s">
        <v>504</v>
      </c>
      <c r="F925" t="s">
        <v>31</v>
      </c>
      <c r="G925" t="s">
        <v>78</v>
      </c>
      <c r="H925" t="s">
        <v>79</v>
      </c>
      <c r="I925" t="s">
        <v>80</v>
      </c>
      <c r="J925" t="s">
        <v>87</v>
      </c>
      <c r="K925" t="s">
        <v>33</v>
      </c>
      <c r="L925" t="s">
        <v>88</v>
      </c>
      <c r="M925" t="s">
        <v>89</v>
      </c>
      <c r="N925" s="3">
        <v>1410.74</v>
      </c>
      <c r="O925">
        <v>9</v>
      </c>
      <c r="P925" s="4">
        <v>0.2</v>
      </c>
      <c r="Q925" s="3">
        <v>126.97</v>
      </c>
      <c r="R925">
        <f t="shared" si="70"/>
        <v>2024</v>
      </c>
      <c r="S925" t="str">
        <f t="shared" si="71"/>
        <v>March</v>
      </c>
      <c r="T925" s="1">
        <f t="shared" si="72"/>
        <v>9.0002410082651654E-2</v>
      </c>
      <c r="U925" t="str">
        <f t="shared" si="73"/>
        <v>Profit</v>
      </c>
      <c r="V925" t="str">
        <f t="shared" si="74"/>
        <v>Large Order</v>
      </c>
    </row>
    <row r="926" spans="1:22" x14ac:dyDescent="0.35">
      <c r="A926" t="s">
        <v>1223</v>
      </c>
      <c r="B926" s="2">
        <v>45386</v>
      </c>
      <c r="C926" s="2">
        <v>45389</v>
      </c>
      <c r="D926" t="s">
        <v>155</v>
      </c>
      <c r="E926" t="s">
        <v>156</v>
      </c>
      <c r="F926" t="s">
        <v>20</v>
      </c>
      <c r="G926" t="s">
        <v>49</v>
      </c>
      <c r="H926" t="s">
        <v>50</v>
      </c>
      <c r="I926" t="s">
        <v>50</v>
      </c>
      <c r="J926" t="s">
        <v>24</v>
      </c>
      <c r="K926" t="s">
        <v>25</v>
      </c>
      <c r="L926" t="s">
        <v>26</v>
      </c>
      <c r="M926" t="s">
        <v>27</v>
      </c>
      <c r="N926" s="3">
        <v>828.19</v>
      </c>
      <c r="O926">
        <v>3</v>
      </c>
      <c r="P926" s="4">
        <v>0.05</v>
      </c>
      <c r="Q926" s="3">
        <v>173.92</v>
      </c>
      <c r="R926">
        <f t="shared" si="70"/>
        <v>2024</v>
      </c>
      <c r="S926" t="str">
        <f t="shared" si="71"/>
        <v>April</v>
      </c>
      <c r="T926" s="1">
        <f t="shared" si="72"/>
        <v>0.21000012074523958</v>
      </c>
      <c r="U926" t="str">
        <f t="shared" si="73"/>
        <v>Profit</v>
      </c>
      <c r="V926" t="str">
        <f t="shared" si="74"/>
        <v>Small Order</v>
      </c>
    </row>
    <row r="927" spans="1:22" x14ac:dyDescent="0.35">
      <c r="A927" t="s">
        <v>1224</v>
      </c>
      <c r="B927" s="2">
        <v>45586</v>
      </c>
      <c r="C927" s="2">
        <v>45590</v>
      </c>
      <c r="D927" t="s">
        <v>123</v>
      </c>
      <c r="E927" t="s">
        <v>124</v>
      </c>
      <c r="F927" t="s">
        <v>48</v>
      </c>
      <c r="G927" t="s">
        <v>39</v>
      </c>
      <c r="H927" t="s">
        <v>40</v>
      </c>
      <c r="I927" t="s">
        <v>40</v>
      </c>
      <c r="J927" t="s">
        <v>93</v>
      </c>
      <c r="K927" t="s">
        <v>33</v>
      </c>
      <c r="L927" t="s">
        <v>88</v>
      </c>
      <c r="M927" t="s">
        <v>94</v>
      </c>
      <c r="N927" s="3">
        <v>406.44</v>
      </c>
      <c r="O927">
        <v>7</v>
      </c>
      <c r="P927" s="4">
        <v>0</v>
      </c>
      <c r="Q927" s="3">
        <v>101.61</v>
      </c>
      <c r="R927">
        <f t="shared" si="70"/>
        <v>2024</v>
      </c>
      <c r="S927" t="str">
        <f t="shared" si="71"/>
        <v>October</v>
      </c>
      <c r="T927" s="1">
        <f t="shared" si="72"/>
        <v>0.25</v>
      </c>
      <c r="U927" t="str">
        <f t="shared" si="73"/>
        <v>Profit</v>
      </c>
      <c r="V927" t="str">
        <f t="shared" si="74"/>
        <v>Small Order</v>
      </c>
    </row>
    <row r="928" spans="1:22" x14ac:dyDescent="0.35">
      <c r="A928" t="s">
        <v>1225</v>
      </c>
      <c r="B928" s="2">
        <v>45428</v>
      </c>
      <c r="C928" s="2">
        <v>45429</v>
      </c>
      <c r="D928" t="s">
        <v>430</v>
      </c>
      <c r="E928" t="s">
        <v>431</v>
      </c>
      <c r="F928" t="s">
        <v>31</v>
      </c>
      <c r="G928" t="s">
        <v>21</v>
      </c>
      <c r="H928" t="s">
        <v>22</v>
      </c>
      <c r="I928" t="s">
        <v>23</v>
      </c>
      <c r="J928" t="s">
        <v>176</v>
      </c>
      <c r="K928" t="s">
        <v>25</v>
      </c>
      <c r="L928" t="s">
        <v>171</v>
      </c>
      <c r="M928" t="s">
        <v>177</v>
      </c>
      <c r="N928" s="3">
        <v>1222.3399999999999</v>
      </c>
      <c r="O928">
        <v>3</v>
      </c>
      <c r="P928" s="4">
        <v>0.1</v>
      </c>
      <c r="Q928" s="3">
        <v>207.8</v>
      </c>
      <c r="R928">
        <f t="shared" si="70"/>
        <v>2024</v>
      </c>
      <c r="S928" t="str">
        <f t="shared" si="71"/>
        <v>May</v>
      </c>
      <c r="T928" s="1">
        <f t="shared" si="72"/>
        <v>0.17000179982656219</v>
      </c>
      <c r="U928" t="str">
        <f t="shared" si="73"/>
        <v>Profit</v>
      </c>
      <c r="V928" t="str">
        <f t="shared" si="74"/>
        <v>Large Order</v>
      </c>
    </row>
    <row r="929" spans="1:22" x14ac:dyDescent="0.35">
      <c r="A929" t="s">
        <v>1226</v>
      </c>
      <c r="B929" s="2">
        <v>45202</v>
      </c>
      <c r="C929" s="2">
        <v>45204</v>
      </c>
      <c r="D929" t="s">
        <v>54</v>
      </c>
      <c r="E929" t="s">
        <v>55</v>
      </c>
      <c r="F929" t="s">
        <v>31</v>
      </c>
      <c r="G929" t="s">
        <v>78</v>
      </c>
      <c r="H929" t="s">
        <v>79</v>
      </c>
      <c r="I929" t="s">
        <v>80</v>
      </c>
      <c r="J929" t="s">
        <v>67</v>
      </c>
      <c r="K929" t="s">
        <v>42</v>
      </c>
      <c r="L929" t="s">
        <v>43</v>
      </c>
      <c r="M929" t="s">
        <v>68</v>
      </c>
      <c r="N929" s="3">
        <v>1229.19</v>
      </c>
      <c r="O929">
        <v>8</v>
      </c>
      <c r="P929" s="4">
        <v>0.1</v>
      </c>
      <c r="Q929" s="3">
        <v>208.96</v>
      </c>
      <c r="R929">
        <f t="shared" si="70"/>
        <v>2023</v>
      </c>
      <c r="S929" t="str">
        <f t="shared" si="71"/>
        <v>October</v>
      </c>
      <c r="T929" s="1">
        <f t="shared" si="72"/>
        <v>0.16999812884907947</v>
      </c>
      <c r="U929" t="str">
        <f t="shared" si="73"/>
        <v>Profit</v>
      </c>
      <c r="V929" t="str">
        <f t="shared" si="74"/>
        <v>Large Order</v>
      </c>
    </row>
    <row r="930" spans="1:22" x14ac:dyDescent="0.35">
      <c r="A930" t="s">
        <v>1227</v>
      </c>
      <c r="B930" s="2">
        <v>45546</v>
      </c>
      <c r="C930" s="2">
        <v>45547</v>
      </c>
      <c r="D930" t="s">
        <v>185</v>
      </c>
      <c r="E930" t="s">
        <v>186</v>
      </c>
      <c r="F930" t="s">
        <v>31</v>
      </c>
      <c r="G930" t="s">
        <v>78</v>
      </c>
      <c r="H930" t="s">
        <v>79</v>
      </c>
      <c r="I930" t="s">
        <v>80</v>
      </c>
      <c r="J930" t="s">
        <v>84</v>
      </c>
      <c r="K930" t="s">
        <v>33</v>
      </c>
      <c r="L930" t="s">
        <v>34</v>
      </c>
      <c r="M930" t="s">
        <v>85</v>
      </c>
      <c r="N930" s="3">
        <v>1712.76</v>
      </c>
      <c r="O930">
        <v>7</v>
      </c>
      <c r="P930" s="4">
        <v>0.1</v>
      </c>
      <c r="Q930" s="3">
        <v>291.17</v>
      </c>
      <c r="R930">
        <f t="shared" si="70"/>
        <v>2024</v>
      </c>
      <c r="S930" t="str">
        <f t="shared" si="71"/>
        <v>September</v>
      </c>
      <c r="T930" s="1">
        <f t="shared" si="72"/>
        <v>0.17000046708236999</v>
      </c>
      <c r="U930" t="str">
        <f t="shared" si="73"/>
        <v>Profit</v>
      </c>
      <c r="V930" t="str">
        <f t="shared" si="74"/>
        <v>Large Order</v>
      </c>
    </row>
    <row r="931" spans="1:22" x14ac:dyDescent="0.35">
      <c r="A931" t="s">
        <v>1228</v>
      </c>
      <c r="B931" s="2">
        <v>45554</v>
      </c>
      <c r="C931" s="2">
        <v>45557</v>
      </c>
      <c r="D931" t="s">
        <v>386</v>
      </c>
      <c r="E931" t="s">
        <v>387</v>
      </c>
      <c r="F931" t="s">
        <v>48</v>
      </c>
      <c r="G931" t="s">
        <v>78</v>
      </c>
      <c r="H931" t="s">
        <v>79</v>
      </c>
      <c r="I931" t="s">
        <v>80</v>
      </c>
      <c r="J931" t="s">
        <v>51</v>
      </c>
      <c r="K931" t="s">
        <v>33</v>
      </c>
      <c r="L931" t="s">
        <v>34</v>
      </c>
      <c r="M931" t="s">
        <v>52</v>
      </c>
      <c r="N931" s="3">
        <v>181.17</v>
      </c>
      <c r="O931">
        <v>4</v>
      </c>
      <c r="P931" s="4">
        <v>0</v>
      </c>
      <c r="Q931" s="3">
        <v>45.29</v>
      </c>
      <c r="R931">
        <f t="shared" si="70"/>
        <v>2024</v>
      </c>
      <c r="S931" t="str">
        <f t="shared" si="71"/>
        <v>September</v>
      </c>
      <c r="T931" s="1">
        <f t="shared" si="72"/>
        <v>0.24998620080587294</v>
      </c>
      <c r="U931" t="str">
        <f t="shared" si="73"/>
        <v>Profit</v>
      </c>
      <c r="V931" t="str">
        <f t="shared" si="74"/>
        <v>Small Order</v>
      </c>
    </row>
    <row r="932" spans="1:22" x14ac:dyDescent="0.35">
      <c r="A932" t="s">
        <v>1229</v>
      </c>
      <c r="B932" s="2">
        <v>45082</v>
      </c>
      <c r="C932" s="2">
        <v>45089</v>
      </c>
      <c r="D932" t="s">
        <v>82</v>
      </c>
      <c r="E932" t="s">
        <v>83</v>
      </c>
      <c r="F932" t="s">
        <v>20</v>
      </c>
      <c r="G932" t="s">
        <v>78</v>
      </c>
      <c r="H932" t="s">
        <v>79</v>
      </c>
      <c r="I932" t="s">
        <v>80</v>
      </c>
      <c r="J932" t="s">
        <v>334</v>
      </c>
      <c r="K932" t="s">
        <v>25</v>
      </c>
      <c r="L932" t="s">
        <v>171</v>
      </c>
      <c r="M932" t="s">
        <v>335</v>
      </c>
      <c r="N932" s="3">
        <v>1066.8800000000001</v>
      </c>
      <c r="O932">
        <v>4</v>
      </c>
      <c r="P932" s="4">
        <v>0.05</v>
      </c>
      <c r="Q932" s="3">
        <v>224.04</v>
      </c>
      <c r="R932">
        <f t="shared" si="70"/>
        <v>2023</v>
      </c>
      <c r="S932" t="str">
        <f t="shared" si="71"/>
        <v>June</v>
      </c>
      <c r="T932" s="1">
        <f t="shared" si="72"/>
        <v>0.20999550089982</v>
      </c>
      <c r="U932" t="str">
        <f t="shared" si="73"/>
        <v>Profit</v>
      </c>
      <c r="V932" t="str">
        <f t="shared" si="74"/>
        <v>Large Order</v>
      </c>
    </row>
    <row r="933" spans="1:22" x14ac:dyDescent="0.35">
      <c r="A933" t="s">
        <v>1230</v>
      </c>
      <c r="B933" s="2">
        <v>45069</v>
      </c>
      <c r="C933" s="2">
        <v>45072</v>
      </c>
      <c r="D933" t="s">
        <v>358</v>
      </c>
      <c r="E933" t="s">
        <v>359</v>
      </c>
      <c r="F933" t="s">
        <v>31</v>
      </c>
      <c r="G933" t="s">
        <v>21</v>
      </c>
      <c r="H933" t="s">
        <v>22</v>
      </c>
      <c r="I933" t="s">
        <v>23</v>
      </c>
      <c r="J933" t="s">
        <v>134</v>
      </c>
      <c r="K933" t="s">
        <v>42</v>
      </c>
      <c r="L933" t="s">
        <v>43</v>
      </c>
      <c r="M933" t="s">
        <v>135</v>
      </c>
      <c r="N933" s="3">
        <v>1927.03</v>
      </c>
      <c r="O933">
        <v>2</v>
      </c>
      <c r="P933" s="4">
        <v>0.1</v>
      </c>
      <c r="Q933" s="3">
        <v>327.60000000000002</v>
      </c>
      <c r="R933">
        <f t="shared" si="70"/>
        <v>2023</v>
      </c>
      <c r="S933" t="str">
        <f t="shared" si="71"/>
        <v>May</v>
      </c>
      <c r="T933" s="1">
        <f t="shared" si="72"/>
        <v>0.17000254277307569</v>
      </c>
      <c r="U933" t="str">
        <f t="shared" si="73"/>
        <v>Profit</v>
      </c>
      <c r="V933" t="str">
        <f t="shared" si="74"/>
        <v>Large Order</v>
      </c>
    </row>
    <row r="934" spans="1:22" x14ac:dyDescent="0.35">
      <c r="A934" t="s">
        <v>1231</v>
      </c>
      <c r="B934" s="2">
        <v>44973</v>
      </c>
      <c r="C934" s="2">
        <v>44980</v>
      </c>
      <c r="D934" t="s">
        <v>552</v>
      </c>
      <c r="E934" t="s">
        <v>553</v>
      </c>
      <c r="F934" t="s">
        <v>48</v>
      </c>
      <c r="G934" t="s">
        <v>21</v>
      </c>
      <c r="H934" t="s">
        <v>22</v>
      </c>
      <c r="I934" t="s">
        <v>23</v>
      </c>
      <c r="J934" t="s">
        <v>179</v>
      </c>
      <c r="K934" t="s">
        <v>33</v>
      </c>
      <c r="L934" t="s">
        <v>88</v>
      </c>
      <c r="M934" t="s">
        <v>180</v>
      </c>
      <c r="N934" s="3">
        <v>1928.37</v>
      </c>
      <c r="O934">
        <v>7</v>
      </c>
      <c r="P934" s="4">
        <v>0.3</v>
      </c>
      <c r="Q934" s="3">
        <v>19.28</v>
      </c>
      <c r="R934">
        <f t="shared" si="70"/>
        <v>2023</v>
      </c>
      <c r="S934" t="str">
        <f t="shared" si="71"/>
        <v>February</v>
      </c>
      <c r="T934" s="1">
        <f t="shared" si="72"/>
        <v>9.9980812810819518E-3</v>
      </c>
      <c r="U934" t="str">
        <f t="shared" si="73"/>
        <v>Profit</v>
      </c>
      <c r="V934" t="str">
        <f t="shared" si="74"/>
        <v>Large Order</v>
      </c>
    </row>
    <row r="935" spans="1:22" x14ac:dyDescent="0.35">
      <c r="A935" t="s">
        <v>1232</v>
      </c>
      <c r="B935" s="2">
        <v>45290</v>
      </c>
      <c r="C935" s="2">
        <v>45294</v>
      </c>
      <c r="D935" t="s">
        <v>398</v>
      </c>
      <c r="E935" t="s">
        <v>399</v>
      </c>
      <c r="F935" t="s">
        <v>31</v>
      </c>
      <c r="G935" t="s">
        <v>78</v>
      </c>
      <c r="H935" t="s">
        <v>79</v>
      </c>
      <c r="I935" t="s">
        <v>80</v>
      </c>
      <c r="J935" t="s">
        <v>391</v>
      </c>
      <c r="K935" t="s">
        <v>33</v>
      </c>
      <c r="L935" t="s">
        <v>88</v>
      </c>
      <c r="M935" t="s">
        <v>392</v>
      </c>
      <c r="N935" s="3">
        <v>1787.31</v>
      </c>
      <c r="O935">
        <v>7</v>
      </c>
      <c r="P935" s="4">
        <v>0.05</v>
      </c>
      <c r="Q935" s="3">
        <v>375.34</v>
      </c>
      <c r="R935">
        <f t="shared" si="70"/>
        <v>2023</v>
      </c>
      <c r="S935" t="str">
        <f t="shared" si="71"/>
        <v>December</v>
      </c>
      <c r="T935" s="1">
        <f t="shared" si="72"/>
        <v>0.21000274155015078</v>
      </c>
      <c r="U935" t="str">
        <f t="shared" si="73"/>
        <v>Profit</v>
      </c>
      <c r="V935" t="str">
        <f t="shared" si="74"/>
        <v>Large Order</v>
      </c>
    </row>
    <row r="936" spans="1:22" x14ac:dyDescent="0.35">
      <c r="A936" t="s">
        <v>1233</v>
      </c>
      <c r="B936" s="2">
        <v>45612</v>
      </c>
      <c r="C936" s="2">
        <v>45617</v>
      </c>
      <c r="D936" t="s">
        <v>398</v>
      </c>
      <c r="E936" t="s">
        <v>399</v>
      </c>
      <c r="F936" t="s">
        <v>31</v>
      </c>
      <c r="G936" t="s">
        <v>78</v>
      </c>
      <c r="H936" t="s">
        <v>79</v>
      </c>
      <c r="I936" t="s">
        <v>80</v>
      </c>
      <c r="J936" t="s">
        <v>170</v>
      </c>
      <c r="K936" t="s">
        <v>25</v>
      </c>
      <c r="L936" t="s">
        <v>171</v>
      </c>
      <c r="M936" t="s">
        <v>172</v>
      </c>
      <c r="N936" s="3">
        <v>158.16999999999999</v>
      </c>
      <c r="O936">
        <v>7</v>
      </c>
      <c r="P936" s="4">
        <v>0.1</v>
      </c>
      <c r="Q936" s="3">
        <v>26.89</v>
      </c>
      <c r="R936">
        <f t="shared" si="70"/>
        <v>2024</v>
      </c>
      <c r="S936" t="str">
        <f t="shared" si="71"/>
        <v>November</v>
      </c>
      <c r="T936" s="1">
        <f t="shared" si="72"/>
        <v>0.17000695454258077</v>
      </c>
      <c r="U936" t="str">
        <f t="shared" si="73"/>
        <v>Profit</v>
      </c>
      <c r="V936" t="str">
        <f t="shared" si="74"/>
        <v>Small Order</v>
      </c>
    </row>
    <row r="937" spans="1:22" x14ac:dyDescent="0.35">
      <c r="A937" t="s">
        <v>1234</v>
      </c>
      <c r="B937" s="2">
        <v>44998</v>
      </c>
      <c r="C937" s="2">
        <v>44999</v>
      </c>
      <c r="D937" t="s">
        <v>425</v>
      </c>
      <c r="E937" t="s">
        <v>426</v>
      </c>
      <c r="F937" t="s">
        <v>31</v>
      </c>
      <c r="G937" t="s">
        <v>49</v>
      </c>
      <c r="H937" t="s">
        <v>50</v>
      </c>
      <c r="I937" t="s">
        <v>50</v>
      </c>
      <c r="J937" t="s">
        <v>51</v>
      </c>
      <c r="K937" t="s">
        <v>33</v>
      </c>
      <c r="L937" t="s">
        <v>34</v>
      </c>
      <c r="M937" t="s">
        <v>52</v>
      </c>
      <c r="N937" s="3">
        <v>597.77</v>
      </c>
      <c r="O937">
        <v>2</v>
      </c>
      <c r="P937" s="4">
        <v>0.2</v>
      </c>
      <c r="Q937" s="3">
        <v>53.8</v>
      </c>
      <c r="R937">
        <f t="shared" si="70"/>
        <v>2023</v>
      </c>
      <c r="S937" t="str">
        <f t="shared" si="71"/>
        <v>March</v>
      </c>
      <c r="T937" s="1">
        <f t="shared" si="72"/>
        <v>9.0001171018953774E-2</v>
      </c>
      <c r="U937" t="str">
        <f t="shared" si="73"/>
        <v>Profit</v>
      </c>
      <c r="V937" t="str">
        <f t="shared" si="74"/>
        <v>Small Order</v>
      </c>
    </row>
    <row r="938" spans="1:22" x14ac:dyDescent="0.35">
      <c r="A938" t="s">
        <v>1235</v>
      </c>
      <c r="B938" s="2">
        <v>45579</v>
      </c>
      <c r="C938" s="2">
        <v>45584</v>
      </c>
      <c r="D938" t="s">
        <v>199</v>
      </c>
      <c r="E938" t="s">
        <v>200</v>
      </c>
      <c r="F938" t="s">
        <v>48</v>
      </c>
      <c r="G938" t="s">
        <v>78</v>
      </c>
      <c r="H938" t="s">
        <v>79</v>
      </c>
      <c r="I938" t="s">
        <v>80</v>
      </c>
      <c r="J938" t="s">
        <v>120</v>
      </c>
      <c r="K938" t="s">
        <v>42</v>
      </c>
      <c r="L938" t="s">
        <v>43</v>
      </c>
      <c r="M938" t="s">
        <v>121</v>
      </c>
      <c r="N938" s="3">
        <v>1056.07</v>
      </c>
      <c r="O938">
        <v>4</v>
      </c>
      <c r="P938" s="4">
        <v>0.05</v>
      </c>
      <c r="Q938" s="3">
        <v>221.77</v>
      </c>
      <c r="R938">
        <f t="shared" si="70"/>
        <v>2024</v>
      </c>
      <c r="S938" t="str">
        <f t="shared" si="71"/>
        <v>October</v>
      </c>
      <c r="T938" s="1">
        <f t="shared" si="72"/>
        <v>0.20999554953743599</v>
      </c>
      <c r="U938" t="str">
        <f t="shared" si="73"/>
        <v>Profit</v>
      </c>
      <c r="V938" t="str">
        <f t="shared" si="74"/>
        <v>Large Order</v>
      </c>
    </row>
    <row r="939" spans="1:22" x14ac:dyDescent="0.35">
      <c r="A939" t="s">
        <v>1236</v>
      </c>
      <c r="B939" s="2">
        <v>45384</v>
      </c>
      <c r="C939" s="2">
        <v>45385</v>
      </c>
      <c r="D939" t="s">
        <v>402</v>
      </c>
      <c r="E939" t="s">
        <v>403</v>
      </c>
      <c r="F939" t="s">
        <v>31</v>
      </c>
      <c r="G939" t="s">
        <v>39</v>
      </c>
      <c r="H939" t="s">
        <v>40</v>
      </c>
      <c r="I939" t="s">
        <v>40</v>
      </c>
      <c r="J939" t="s">
        <v>51</v>
      </c>
      <c r="K939" t="s">
        <v>33</v>
      </c>
      <c r="L939" t="s">
        <v>34</v>
      </c>
      <c r="M939" t="s">
        <v>52</v>
      </c>
      <c r="N939" s="3">
        <v>1535.71</v>
      </c>
      <c r="O939">
        <v>6</v>
      </c>
      <c r="P939" s="4">
        <v>0</v>
      </c>
      <c r="Q939" s="3">
        <v>383.93</v>
      </c>
      <c r="R939">
        <f t="shared" si="70"/>
        <v>2024</v>
      </c>
      <c r="S939" t="str">
        <f t="shared" si="71"/>
        <v>April</v>
      </c>
      <c r="T939" s="1">
        <f t="shared" si="72"/>
        <v>0.25000162791151975</v>
      </c>
      <c r="U939" t="str">
        <f t="shared" si="73"/>
        <v>Profit</v>
      </c>
      <c r="V939" t="str">
        <f t="shared" si="74"/>
        <v>Large Order</v>
      </c>
    </row>
    <row r="940" spans="1:22" x14ac:dyDescent="0.35">
      <c r="A940" t="s">
        <v>1237</v>
      </c>
      <c r="B940" s="2">
        <v>45642</v>
      </c>
      <c r="C940" s="2">
        <v>45649</v>
      </c>
      <c r="D940" t="s">
        <v>240</v>
      </c>
      <c r="E940" t="s">
        <v>241</v>
      </c>
      <c r="F940" t="s">
        <v>48</v>
      </c>
      <c r="G940" t="s">
        <v>21</v>
      </c>
      <c r="H940" t="s">
        <v>22</v>
      </c>
      <c r="I940" t="s">
        <v>23</v>
      </c>
      <c r="J940" t="s">
        <v>170</v>
      </c>
      <c r="K940" t="s">
        <v>25</v>
      </c>
      <c r="L940" t="s">
        <v>171</v>
      </c>
      <c r="M940" t="s">
        <v>172</v>
      </c>
      <c r="N940" s="3">
        <v>1966.13</v>
      </c>
      <c r="O940">
        <v>2</v>
      </c>
      <c r="P940" s="4">
        <v>0.3</v>
      </c>
      <c r="Q940" s="3">
        <v>19.66</v>
      </c>
      <c r="R940">
        <f t="shared" si="70"/>
        <v>2024</v>
      </c>
      <c r="S940" t="str">
        <f t="shared" si="71"/>
        <v>December</v>
      </c>
      <c r="T940" s="1">
        <f t="shared" si="72"/>
        <v>9.9993388026224095E-3</v>
      </c>
      <c r="U940" t="str">
        <f t="shared" si="73"/>
        <v>Profit</v>
      </c>
      <c r="V940" t="str">
        <f t="shared" si="74"/>
        <v>Large Order</v>
      </c>
    </row>
    <row r="941" spans="1:22" x14ac:dyDescent="0.35">
      <c r="A941" t="s">
        <v>1238</v>
      </c>
      <c r="B941" s="2">
        <v>45629</v>
      </c>
      <c r="C941" s="2">
        <v>45634</v>
      </c>
      <c r="D941" t="s">
        <v>18</v>
      </c>
      <c r="E941" t="s">
        <v>19</v>
      </c>
      <c r="F941" t="s">
        <v>20</v>
      </c>
      <c r="G941" t="s">
        <v>78</v>
      </c>
      <c r="H941" t="s">
        <v>79</v>
      </c>
      <c r="I941" t="s">
        <v>80</v>
      </c>
      <c r="J941" t="s">
        <v>51</v>
      </c>
      <c r="K941" t="s">
        <v>33</v>
      </c>
      <c r="L941" t="s">
        <v>34</v>
      </c>
      <c r="M941" t="s">
        <v>52</v>
      </c>
      <c r="N941" s="3">
        <v>1878.55</v>
      </c>
      <c r="O941">
        <v>3</v>
      </c>
      <c r="P941" s="4">
        <v>0.3</v>
      </c>
      <c r="Q941" s="3">
        <v>18.79</v>
      </c>
      <c r="R941">
        <f t="shared" si="70"/>
        <v>2024</v>
      </c>
      <c r="S941" t="str">
        <f t="shared" si="71"/>
        <v>December</v>
      </c>
      <c r="T941" s="1">
        <f t="shared" si="72"/>
        <v>1.0002395464587048E-2</v>
      </c>
      <c r="U941" t="str">
        <f t="shared" si="73"/>
        <v>Profit</v>
      </c>
      <c r="V941" t="str">
        <f t="shared" si="74"/>
        <v>Large Order</v>
      </c>
    </row>
    <row r="942" spans="1:22" x14ac:dyDescent="0.35">
      <c r="A942" t="s">
        <v>1239</v>
      </c>
      <c r="B942" s="2">
        <v>45117</v>
      </c>
      <c r="C942" s="2">
        <v>45123</v>
      </c>
      <c r="D942" t="s">
        <v>293</v>
      </c>
      <c r="E942" t="s">
        <v>294</v>
      </c>
      <c r="F942" t="s">
        <v>20</v>
      </c>
      <c r="G942" t="s">
        <v>49</v>
      </c>
      <c r="H942" t="s">
        <v>50</v>
      </c>
      <c r="I942" t="s">
        <v>50</v>
      </c>
      <c r="J942" t="s">
        <v>141</v>
      </c>
      <c r="K942" t="s">
        <v>33</v>
      </c>
      <c r="L942" t="s">
        <v>88</v>
      </c>
      <c r="M942" t="s">
        <v>142</v>
      </c>
      <c r="N942" s="3">
        <v>1683.02</v>
      </c>
      <c r="O942">
        <v>5</v>
      </c>
      <c r="P942" s="4">
        <v>0.1</v>
      </c>
      <c r="Q942" s="3">
        <v>286.11</v>
      </c>
      <c r="R942">
        <f t="shared" si="70"/>
        <v>2023</v>
      </c>
      <c r="S942" t="str">
        <f t="shared" si="71"/>
        <v>July</v>
      </c>
      <c r="T942" s="1">
        <f t="shared" si="72"/>
        <v>0.16999797982198667</v>
      </c>
      <c r="U942" t="str">
        <f t="shared" si="73"/>
        <v>Profit</v>
      </c>
      <c r="V942" t="str">
        <f t="shared" si="74"/>
        <v>Large Order</v>
      </c>
    </row>
    <row r="943" spans="1:22" x14ac:dyDescent="0.35">
      <c r="A943" t="s">
        <v>1240</v>
      </c>
      <c r="B943" s="2">
        <v>44938</v>
      </c>
      <c r="C943" s="2">
        <v>44945</v>
      </c>
      <c r="D943" t="s">
        <v>447</v>
      </c>
      <c r="E943" t="s">
        <v>448</v>
      </c>
      <c r="F943" t="s">
        <v>31</v>
      </c>
      <c r="G943" t="s">
        <v>49</v>
      </c>
      <c r="H943" t="s">
        <v>50</v>
      </c>
      <c r="I943" t="s">
        <v>50</v>
      </c>
      <c r="J943" t="s">
        <v>170</v>
      </c>
      <c r="K943" t="s">
        <v>25</v>
      </c>
      <c r="L943" t="s">
        <v>171</v>
      </c>
      <c r="M943" t="s">
        <v>172</v>
      </c>
      <c r="N943" s="3">
        <v>1607.91</v>
      </c>
      <c r="O943">
        <v>7</v>
      </c>
      <c r="P943" s="4">
        <v>0</v>
      </c>
      <c r="Q943" s="3">
        <v>401.98</v>
      </c>
      <c r="R943">
        <f t="shared" si="70"/>
        <v>2023</v>
      </c>
      <c r="S943" t="str">
        <f t="shared" si="71"/>
        <v>January</v>
      </c>
      <c r="T943" s="1">
        <f t="shared" si="72"/>
        <v>0.25000155481339131</v>
      </c>
      <c r="U943" t="str">
        <f t="shared" si="73"/>
        <v>Profit</v>
      </c>
      <c r="V943" t="str">
        <f t="shared" si="74"/>
        <v>Large Order</v>
      </c>
    </row>
    <row r="944" spans="1:22" x14ac:dyDescent="0.35">
      <c r="A944" t="s">
        <v>1241</v>
      </c>
      <c r="B944" s="2">
        <v>45422</v>
      </c>
      <c r="C944" s="2">
        <v>45423</v>
      </c>
      <c r="D944" t="s">
        <v>410</v>
      </c>
      <c r="E944" t="s">
        <v>411</v>
      </c>
      <c r="F944" t="s">
        <v>31</v>
      </c>
      <c r="G944" t="s">
        <v>39</v>
      </c>
      <c r="H944" t="s">
        <v>40</v>
      </c>
      <c r="I944" t="s">
        <v>40</v>
      </c>
      <c r="J944" t="s">
        <v>41</v>
      </c>
      <c r="K944" t="s">
        <v>42</v>
      </c>
      <c r="L944" t="s">
        <v>43</v>
      </c>
      <c r="M944" t="s">
        <v>44</v>
      </c>
      <c r="N944" s="3">
        <v>905.75</v>
      </c>
      <c r="O944">
        <v>8</v>
      </c>
      <c r="P944" s="4">
        <v>0.1</v>
      </c>
      <c r="Q944" s="3">
        <v>153.97999999999999</v>
      </c>
      <c r="R944">
        <f t="shared" si="70"/>
        <v>2024</v>
      </c>
      <c r="S944" t="str">
        <f t="shared" si="71"/>
        <v>May</v>
      </c>
      <c r="T944" s="1">
        <f t="shared" si="72"/>
        <v>0.17000276014352744</v>
      </c>
      <c r="U944" t="str">
        <f t="shared" si="73"/>
        <v>Profit</v>
      </c>
      <c r="V944" t="str">
        <f t="shared" si="74"/>
        <v>Small Order</v>
      </c>
    </row>
    <row r="945" spans="1:22" x14ac:dyDescent="0.35">
      <c r="A945" t="s">
        <v>1242</v>
      </c>
      <c r="B945" s="2">
        <v>45335</v>
      </c>
      <c r="C945" s="2">
        <v>45342</v>
      </c>
      <c r="D945" t="s">
        <v>91</v>
      </c>
      <c r="E945" t="s">
        <v>92</v>
      </c>
      <c r="F945" t="s">
        <v>31</v>
      </c>
      <c r="G945" t="s">
        <v>39</v>
      </c>
      <c r="H945" t="s">
        <v>40</v>
      </c>
      <c r="I945" t="s">
        <v>40</v>
      </c>
      <c r="J945" t="s">
        <v>93</v>
      </c>
      <c r="K945" t="s">
        <v>33</v>
      </c>
      <c r="L945" t="s">
        <v>88</v>
      </c>
      <c r="M945" t="s">
        <v>94</v>
      </c>
      <c r="N945" s="3">
        <v>877.94</v>
      </c>
      <c r="O945">
        <v>7</v>
      </c>
      <c r="P945" s="4">
        <v>0.2</v>
      </c>
      <c r="Q945" s="3">
        <v>79.010000000000005</v>
      </c>
      <c r="R945">
        <f t="shared" si="70"/>
        <v>2024</v>
      </c>
      <c r="S945" t="str">
        <f t="shared" si="71"/>
        <v>February</v>
      </c>
      <c r="T945" s="1">
        <f t="shared" si="72"/>
        <v>8.9994760461990564E-2</v>
      </c>
      <c r="U945" t="str">
        <f t="shared" si="73"/>
        <v>Profit</v>
      </c>
      <c r="V945" t="str">
        <f t="shared" si="74"/>
        <v>Small Order</v>
      </c>
    </row>
    <row r="946" spans="1:22" x14ac:dyDescent="0.35">
      <c r="A946" t="s">
        <v>1243</v>
      </c>
      <c r="B946" s="2">
        <v>45429</v>
      </c>
      <c r="C946" s="2">
        <v>45430</v>
      </c>
      <c r="D946" t="s">
        <v>249</v>
      </c>
      <c r="E946" t="s">
        <v>250</v>
      </c>
      <c r="F946" t="s">
        <v>31</v>
      </c>
      <c r="G946" t="s">
        <v>78</v>
      </c>
      <c r="H946" t="s">
        <v>79</v>
      </c>
      <c r="I946" t="s">
        <v>80</v>
      </c>
      <c r="J946" t="s">
        <v>176</v>
      </c>
      <c r="K946" t="s">
        <v>25</v>
      </c>
      <c r="L946" t="s">
        <v>171</v>
      </c>
      <c r="M946" t="s">
        <v>177</v>
      </c>
      <c r="N946" s="3">
        <v>463.17</v>
      </c>
      <c r="O946">
        <v>10</v>
      </c>
      <c r="P946" s="4">
        <v>0.3</v>
      </c>
      <c r="Q946" s="3">
        <v>4.63</v>
      </c>
      <c r="R946">
        <f t="shared" si="70"/>
        <v>2024</v>
      </c>
      <c r="S946" t="str">
        <f t="shared" si="71"/>
        <v>May</v>
      </c>
      <c r="T946" s="1">
        <f t="shared" si="72"/>
        <v>9.9963296413843727E-3</v>
      </c>
      <c r="U946" t="str">
        <f t="shared" si="73"/>
        <v>Profit</v>
      </c>
      <c r="V946" t="str">
        <f t="shared" si="74"/>
        <v>Small Order</v>
      </c>
    </row>
    <row r="947" spans="1:22" x14ac:dyDescent="0.35">
      <c r="A947" t="s">
        <v>1244</v>
      </c>
      <c r="B947" s="2">
        <v>45444</v>
      </c>
      <c r="C947" s="2">
        <v>45446</v>
      </c>
      <c r="D947" t="s">
        <v>185</v>
      </c>
      <c r="E947" t="s">
        <v>186</v>
      </c>
      <c r="F947" t="s">
        <v>31</v>
      </c>
      <c r="G947" t="s">
        <v>21</v>
      </c>
      <c r="H947" t="s">
        <v>22</v>
      </c>
      <c r="I947" t="s">
        <v>23</v>
      </c>
      <c r="J947" t="s">
        <v>51</v>
      </c>
      <c r="K947" t="s">
        <v>33</v>
      </c>
      <c r="L947" t="s">
        <v>34</v>
      </c>
      <c r="M947" t="s">
        <v>52</v>
      </c>
      <c r="N947" s="3">
        <v>1590.3</v>
      </c>
      <c r="O947">
        <v>8</v>
      </c>
      <c r="P947" s="4">
        <v>0.05</v>
      </c>
      <c r="Q947" s="3">
        <v>333.96</v>
      </c>
      <c r="R947">
        <f t="shared" si="70"/>
        <v>2024</v>
      </c>
      <c r="S947" t="str">
        <f t="shared" si="71"/>
        <v>June</v>
      </c>
      <c r="T947" s="1">
        <f t="shared" si="72"/>
        <v>0.20999811356347858</v>
      </c>
      <c r="U947" t="str">
        <f t="shared" si="73"/>
        <v>Profit</v>
      </c>
      <c r="V947" t="str">
        <f t="shared" si="74"/>
        <v>Large Order</v>
      </c>
    </row>
    <row r="948" spans="1:22" x14ac:dyDescent="0.35">
      <c r="A948" t="s">
        <v>1245</v>
      </c>
      <c r="B948" s="2">
        <v>45009</v>
      </c>
      <c r="C948" s="2">
        <v>45013</v>
      </c>
      <c r="D948" t="s">
        <v>309</v>
      </c>
      <c r="E948" t="s">
        <v>310</v>
      </c>
      <c r="F948" t="s">
        <v>20</v>
      </c>
      <c r="G948" t="s">
        <v>21</v>
      </c>
      <c r="H948" t="s">
        <v>22</v>
      </c>
      <c r="I948" t="s">
        <v>23</v>
      </c>
      <c r="J948" t="s">
        <v>62</v>
      </c>
      <c r="K948" t="s">
        <v>25</v>
      </c>
      <c r="L948" t="s">
        <v>26</v>
      </c>
      <c r="M948" t="s">
        <v>63</v>
      </c>
      <c r="N948" s="3">
        <v>806.17</v>
      </c>
      <c r="O948">
        <v>1</v>
      </c>
      <c r="P948" s="4">
        <v>0.1</v>
      </c>
      <c r="Q948" s="3">
        <v>137.05000000000001</v>
      </c>
      <c r="R948">
        <f t="shared" si="70"/>
        <v>2023</v>
      </c>
      <c r="S948" t="str">
        <f t="shared" si="71"/>
        <v>March</v>
      </c>
      <c r="T948" s="1">
        <f t="shared" si="72"/>
        <v>0.17000136447647521</v>
      </c>
      <c r="U948" t="str">
        <f t="shared" si="73"/>
        <v>Profit</v>
      </c>
      <c r="V948" t="str">
        <f t="shared" si="74"/>
        <v>Small Order</v>
      </c>
    </row>
    <row r="949" spans="1:22" x14ac:dyDescent="0.35">
      <c r="A949" t="s">
        <v>1246</v>
      </c>
      <c r="B949" s="2">
        <v>44996</v>
      </c>
      <c r="C949" s="2">
        <v>45002</v>
      </c>
      <c r="D949" t="s">
        <v>300</v>
      </c>
      <c r="E949" t="s">
        <v>301</v>
      </c>
      <c r="F949" t="s">
        <v>48</v>
      </c>
      <c r="G949" t="s">
        <v>49</v>
      </c>
      <c r="H949" t="s">
        <v>50</v>
      </c>
      <c r="I949" t="s">
        <v>50</v>
      </c>
      <c r="J949" t="s">
        <v>152</v>
      </c>
      <c r="K949" t="s">
        <v>42</v>
      </c>
      <c r="L949" t="s">
        <v>73</v>
      </c>
      <c r="M949" t="s">
        <v>153</v>
      </c>
      <c r="N949" s="3">
        <v>1193.44</v>
      </c>
      <c r="O949">
        <v>3</v>
      </c>
      <c r="P949" s="4">
        <v>0.3</v>
      </c>
      <c r="Q949" s="3">
        <v>11.93</v>
      </c>
      <c r="R949">
        <f t="shared" si="70"/>
        <v>2023</v>
      </c>
      <c r="S949" t="str">
        <f t="shared" si="71"/>
        <v>March</v>
      </c>
      <c r="T949" s="1">
        <f t="shared" si="72"/>
        <v>9.9963131787102824E-3</v>
      </c>
      <c r="U949" t="str">
        <f t="shared" si="73"/>
        <v>Profit</v>
      </c>
      <c r="V949" t="str">
        <f t="shared" si="74"/>
        <v>Large Order</v>
      </c>
    </row>
    <row r="950" spans="1:22" x14ac:dyDescent="0.35">
      <c r="A950" t="s">
        <v>1247</v>
      </c>
      <c r="B950" s="2">
        <v>45281</v>
      </c>
      <c r="C950" s="2">
        <v>45283</v>
      </c>
      <c r="D950" t="s">
        <v>132</v>
      </c>
      <c r="E950" t="s">
        <v>133</v>
      </c>
      <c r="F950" t="s">
        <v>48</v>
      </c>
      <c r="G950" t="s">
        <v>39</v>
      </c>
      <c r="H950" t="s">
        <v>40</v>
      </c>
      <c r="I950" t="s">
        <v>40</v>
      </c>
      <c r="J950" t="s">
        <v>189</v>
      </c>
      <c r="K950" t="s">
        <v>42</v>
      </c>
      <c r="L950" t="s">
        <v>43</v>
      </c>
      <c r="M950" t="s">
        <v>190</v>
      </c>
      <c r="N950" s="3">
        <v>1202.05</v>
      </c>
      <c r="O950">
        <v>5</v>
      </c>
      <c r="P950" s="4">
        <v>0.1</v>
      </c>
      <c r="Q950" s="3">
        <v>204.35</v>
      </c>
      <c r="R950">
        <f t="shared" si="70"/>
        <v>2023</v>
      </c>
      <c r="S950" t="str">
        <f t="shared" si="71"/>
        <v>December</v>
      </c>
      <c r="T950" s="1">
        <f t="shared" si="72"/>
        <v>0.17000124786822512</v>
      </c>
      <c r="U950" t="str">
        <f t="shared" si="73"/>
        <v>Profit</v>
      </c>
      <c r="V950" t="str">
        <f t="shared" si="74"/>
        <v>Large Order</v>
      </c>
    </row>
    <row r="951" spans="1:22" x14ac:dyDescent="0.35">
      <c r="A951" t="s">
        <v>1248</v>
      </c>
      <c r="B951" s="2">
        <v>45279</v>
      </c>
      <c r="C951" s="2">
        <v>45283</v>
      </c>
      <c r="D951" t="s">
        <v>344</v>
      </c>
      <c r="E951" t="s">
        <v>345</v>
      </c>
      <c r="F951" t="s">
        <v>31</v>
      </c>
      <c r="G951" t="s">
        <v>78</v>
      </c>
      <c r="H951" t="s">
        <v>79</v>
      </c>
      <c r="I951" t="s">
        <v>80</v>
      </c>
      <c r="J951" t="s">
        <v>41</v>
      </c>
      <c r="K951" t="s">
        <v>42</v>
      </c>
      <c r="L951" t="s">
        <v>43</v>
      </c>
      <c r="M951" t="s">
        <v>44</v>
      </c>
      <c r="N951" s="3">
        <v>1661.22</v>
      </c>
      <c r="O951">
        <v>9</v>
      </c>
      <c r="P951" s="4">
        <v>0.2</v>
      </c>
      <c r="Q951" s="3">
        <v>149.51</v>
      </c>
      <c r="R951">
        <f t="shared" si="70"/>
        <v>2023</v>
      </c>
      <c r="S951" t="str">
        <f t="shared" si="71"/>
        <v>December</v>
      </c>
      <c r="T951" s="1">
        <f t="shared" si="72"/>
        <v>9.0000120393445779E-2</v>
      </c>
      <c r="U951" t="str">
        <f t="shared" si="73"/>
        <v>Profit</v>
      </c>
      <c r="V951" t="str">
        <f t="shared" si="74"/>
        <v>Large Order</v>
      </c>
    </row>
    <row r="952" spans="1:22" x14ac:dyDescent="0.35">
      <c r="A952" t="s">
        <v>1249</v>
      </c>
      <c r="B952" s="2">
        <v>45503</v>
      </c>
      <c r="C952" s="2">
        <v>45507</v>
      </c>
      <c r="D952" t="s">
        <v>511</v>
      </c>
      <c r="E952" t="s">
        <v>512</v>
      </c>
      <c r="F952" t="s">
        <v>31</v>
      </c>
      <c r="G952" t="s">
        <v>21</v>
      </c>
      <c r="H952" t="s">
        <v>22</v>
      </c>
      <c r="I952" t="s">
        <v>23</v>
      </c>
      <c r="J952" t="s">
        <v>320</v>
      </c>
      <c r="K952" t="s">
        <v>25</v>
      </c>
      <c r="L952" t="s">
        <v>171</v>
      </c>
      <c r="M952" t="s">
        <v>321</v>
      </c>
      <c r="N952" s="3">
        <v>1499.89</v>
      </c>
      <c r="O952">
        <v>8</v>
      </c>
      <c r="P952" s="4">
        <v>0.3</v>
      </c>
      <c r="Q952" s="3">
        <v>15</v>
      </c>
      <c r="R952">
        <f t="shared" si="70"/>
        <v>2024</v>
      </c>
      <c r="S952" t="str">
        <f t="shared" si="71"/>
        <v>July</v>
      </c>
      <c r="T952" s="1">
        <f t="shared" si="72"/>
        <v>1.0000733387115055E-2</v>
      </c>
      <c r="U952" t="str">
        <f t="shared" si="73"/>
        <v>Profit</v>
      </c>
      <c r="V952" t="str">
        <f t="shared" si="74"/>
        <v>Large Order</v>
      </c>
    </row>
    <row r="953" spans="1:22" x14ac:dyDescent="0.35">
      <c r="A953" t="s">
        <v>1250</v>
      </c>
      <c r="B953" s="2">
        <v>45071</v>
      </c>
      <c r="C953" s="2">
        <v>45074</v>
      </c>
      <c r="D953" t="s">
        <v>249</v>
      </c>
      <c r="E953" t="s">
        <v>250</v>
      </c>
      <c r="F953" t="s">
        <v>31</v>
      </c>
      <c r="G953" t="s">
        <v>78</v>
      </c>
      <c r="H953" t="s">
        <v>79</v>
      </c>
      <c r="I953" t="s">
        <v>80</v>
      </c>
      <c r="J953" t="s">
        <v>207</v>
      </c>
      <c r="K953" t="s">
        <v>25</v>
      </c>
      <c r="L953" t="s">
        <v>26</v>
      </c>
      <c r="M953" t="s">
        <v>208</v>
      </c>
      <c r="N953" s="3">
        <v>1900.42</v>
      </c>
      <c r="O953">
        <v>9</v>
      </c>
      <c r="P953" s="4">
        <v>0.1</v>
      </c>
      <c r="Q953" s="3">
        <v>323.07</v>
      </c>
      <c r="R953">
        <f t="shared" si="70"/>
        <v>2023</v>
      </c>
      <c r="S953" t="str">
        <f t="shared" si="71"/>
        <v>May</v>
      </c>
      <c r="T953" s="1">
        <f t="shared" si="72"/>
        <v>0.16999926332073961</v>
      </c>
      <c r="U953" t="str">
        <f t="shared" si="73"/>
        <v>Profit</v>
      </c>
      <c r="V953" t="str">
        <f t="shared" si="74"/>
        <v>Large Order</v>
      </c>
    </row>
    <row r="954" spans="1:22" x14ac:dyDescent="0.35">
      <c r="A954" t="s">
        <v>1251</v>
      </c>
      <c r="B954" s="2">
        <v>45056</v>
      </c>
      <c r="C954" s="2">
        <v>45059</v>
      </c>
      <c r="D954" t="s">
        <v>246</v>
      </c>
      <c r="E954" t="s">
        <v>247</v>
      </c>
      <c r="F954" t="s">
        <v>31</v>
      </c>
      <c r="G954" t="s">
        <v>39</v>
      </c>
      <c r="H954" t="s">
        <v>40</v>
      </c>
      <c r="I954" t="s">
        <v>40</v>
      </c>
      <c r="J954" t="s">
        <v>176</v>
      </c>
      <c r="K954" t="s">
        <v>25</v>
      </c>
      <c r="L954" t="s">
        <v>171</v>
      </c>
      <c r="M954" t="s">
        <v>177</v>
      </c>
      <c r="N954" s="3">
        <v>1805.26</v>
      </c>
      <c r="O954">
        <v>6</v>
      </c>
      <c r="P954" s="4">
        <v>0.3</v>
      </c>
      <c r="Q954" s="3">
        <v>18.05</v>
      </c>
      <c r="R954">
        <f t="shared" si="70"/>
        <v>2023</v>
      </c>
      <c r="S954" t="str">
        <f t="shared" si="71"/>
        <v>May</v>
      </c>
      <c r="T954" s="1">
        <f t="shared" si="72"/>
        <v>9.998559764244486E-3</v>
      </c>
      <c r="U954" t="str">
        <f t="shared" si="73"/>
        <v>Profit</v>
      </c>
      <c r="V954" t="str">
        <f t="shared" si="74"/>
        <v>Large Order</v>
      </c>
    </row>
    <row r="955" spans="1:22" x14ac:dyDescent="0.35">
      <c r="A955" t="s">
        <v>1252</v>
      </c>
      <c r="B955" s="2">
        <v>45586</v>
      </c>
      <c r="C955" s="2">
        <v>45592</v>
      </c>
      <c r="D955" t="s">
        <v>246</v>
      </c>
      <c r="E955" t="s">
        <v>247</v>
      </c>
      <c r="F955" t="s">
        <v>31</v>
      </c>
      <c r="G955" t="s">
        <v>21</v>
      </c>
      <c r="H955" t="s">
        <v>22</v>
      </c>
      <c r="I955" t="s">
        <v>23</v>
      </c>
      <c r="J955" t="s">
        <v>112</v>
      </c>
      <c r="K955" t="s">
        <v>25</v>
      </c>
      <c r="L955" t="s">
        <v>26</v>
      </c>
      <c r="M955" t="s">
        <v>113</v>
      </c>
      <c r="N955" s="3">
        <v>1352.88</v>
      </c>
      <c r="O955">
        <v>7</v>
      </c>
      <c r="P955" s="4">
        <v>0.2</v>
      </c>
      <c r="Q955" s="3">
        <v>121.76</v>
      </c>
      <c r="R955">
        <f t="shared" si="70"/>
        <v>2024</v>
      </c>
      <c r="S955" t="str">
        <f t="shared" si="71"/>
        <v>October</v>
      </c>
      <c r="T955" s="1">
        <f t="shared" si="72"/>
        <v>9.0000591331086274E-2</v>
      </c>
      <c r="U955" t="str">
        <f t="shared" si="73"/>
        <v>Profit</v>
      </c>
      <c r="V955" t="str">
        <f t="shared" si="74"/>
        <v>Large Order</v>
      </c>
    </row>
    <row r="956" spans="1:22" x14ac:dyDescent="0.35">
      <c r="A956" t="s">
        <v>1253</v>
      </c>
      <c r="B956" s="2">
        <v>45168</v>
      </c>
      <c r="C956" s="2">
        <v>45173</v>
      </c>
      <c r="D956" t="s">
        <v>530</v>
      </c>
      <c r="E956" t="s">
        <v>531</v>
      </c>
      <c r="F956" t="s">
        <v>31</v>
      </c>
      <c r="G956" t="s">
        <v>49</v>
      </c>
      <c r="H956" t="s">
        <v>50</v>
      </c>
      <c r="I956" t="s">
        <v>50</v>
      </c>
      <c r="J956" t="s">
        <v>152</v>
      </c>
      <c r="K956" t="s">
        <v>42</v>
      </c>
      <c r="L956" t="s">
        <v>73</v>
      </c>
      <c r="M956" t="s">
        <v>153</v>
      </c>
      <c r="N956" s="3">
        <v>1634.74</v>
      </c>
      <c r="O956">
        <v>7</v>
      </c>
      <c r="P956" s="4">
        <v>0.2</v>
      </c>
      <c r="Q956" s="3">
        <v>147.13</v>
      </c>
      <c r="R956">
        <f t="shared" si="70"/>
        <v>2023</v>
      </c>
      <c r="S956" t="str">
        <f t="shared" si="71"/>
        <v>August</v>
      </c>
      <c r="T956" s="1">
        <f t="shared" si="72"/>
        <v>9.0002079841442678E-2</v>
      </c>
      <c r="U956" t="str">
        <f t="shared" si="73"/>
        <v>Profit</v>
      </c>
      <c r="V956" t="str">
        <f t="shared" si="74"/>
        <v>Large Order</v>
      </c>
    </row>
    <row r="957" spans="1:22" x14ac:dyDescent="0.35">
      <c r="A957" t="s">
        <v>1254</v>
      </c>
      <c r="B957" s="2">
        <v>45619</v>
      </c>
      <c r="C957" s="2">
        <v>45626</v>
      </c>
      <c r="D957" t="s">
        <v>285</v>
      </c>
      <c r="E957" t="s">
        <v>286</v>
      </c>
      <c r="F957" t="s">
        <v>48</v>
      </c>
      <c r="G957" t="s">
        <v>21</v>
      </c>
      <c r="H957" t="s">
        <v>22</v>
      </c>
      <c r="I957" t="s">
        <v>23</v>
      </c>
      <c r="J957" t="s">
        <v>207</v>
      </c>
      <c r="K957" t="s">
        <v>25</v>
      </c>
      <c r="L957" t="s">
        <v>26</v>
      </c>
      <c r="M957" t="s">
        <v>208</v>
      </c>
      <c r="N957" s="3">
        <v>871.12</v>
      </c>
      <c r="O957">
        <v>4</v>
      </c>
      <c r="P957" s="4">
        <v>0.05</v>
      </c>
      <c r="Q957" s="3">
        <v>182.94</v>
      </c>
      <c r="R957">
        <f t="shared" si="70"/>
        <v>2024</v>
      </c>
      <c r="S957" t="str">
        <f t="shared" si="71"/>
        <v>November</v>
      </c>
      <c r="T957" s="1">
        <f t="shared" si="72"/>
        <v>0.21000551014785562</v>
      </c>
      <c r="U957" t="str">
        <f t="shared" si="73"/>
        <v>Profit</v>
      </c>
      <c r="V957" t="str">
        <f t="shared" si="74"/>
        <v>Small Order</v>
      </c>
    </row>
    <row r="958" spans="1:22" x14ac:dyDescent="0.35">
      <c r="A958" t="s">
        <v>1255</v>
      </c>
      <c r="B958" s="2">
        <v>45509</v>
      </c>
      <c r="C958" s="2">
        <v>45510</v>
      </c>
      <c r="D958" t="s">
        <v>132</v>
      </c>
      <c r="E958" t="s">
        <v>133</v>
      </c>
      <c r="F958" t="s">
        <v>48</v>
      </c>
      <c r="G958" t="s">
        <v>39</v>
      </c>
      <c r="H958" t="s">
        <v>40</v>
      </c>
      <c r="I958" t="s">
        <v>40</v>
      </c>
      <c r="J958" t="s">
        <v>112</v>
      </c>
      <c r="K958" t="s">
        <v>25</v>
      </c>
      <c r="L958" t="s">
        <v>26</v>
      </c>
      <c r="M958" t="s">
        <v>113</v>
      </c>
      <c r="N958" s="3">
        <v>1384.79</v>
      </c>
      <c r="O958">
        <v>1</v>
      </c>
      <c r="P958" s="4">
        <v>0</v>
      </c>
      <c r="Q958" s="3">
        <v>346.2</v>
      </c>
      <c r="R958">
        <f t="shared" si="70"/>
        <v>2024</v>
      </c>
      <c r="S958" t="str">
        <f t="shared" si="71"/>
        <v>August</v>
      </c>
      <c r="T958" s="1">
        <f t="shared" si="72"/>
        <v>0.25000180532788363</v>
      </c>
      <c r="U958" t="str">
        <f t="shared" si="73"/>
        <v>Profit</v>
      </c>
      <c r="V958" t="str">
        <f t="shared" si="74"/>
        <v>Large Order</v>
      </c>
    </row>
    <row r="959" spans="1:22" x14ac:dyDescent="0.35">
      <c r="A959" t="s">
        <v>1256</v>
      </c>
      <c r="B959" s="2">
        <v>45431</v>
      </c>
      <c r="C959" s="2">
        <v>45435</v>
      </c>
      <c r="D959" t="s">
        <v>168</v>
      </c>
      <c r="E959" t="s">
        <v>169</v>
      </c>
      <c r="F959" t="s">
        <v>48</v>
      </c>
      <c r="G959" t="s">
        <v>39</v>
      </c>
      <c r="H959" t="s">
        <v>40</v>
      </c>
      <c r="I959" t="s">
        <v>40</v>
      </c>
      <c r="J959" t="s">
        <v>126</v>
      </c>
      <c r="K959" t="s">
        <v>25</v>
      </c>
      <c r="L959" t="s">
        <v>26</v>
      </c>
      <c r="M959" t="s">
        <v>127</v>
      </c>
      <c r="N959" s="3">
        <v>1180.9100000000001</v>
      </c>
      <c r="O959">
        <v>3</v>
      </c>
      <c r="P959" s="4">
        <v>0.2</v>
      </c>
      <c r="Q959" s="3">
        <v>106.28</v>
      </c>
      <c r="R959">
        <f t="shared" si="70"/>
        <v>2024</v>
      </c>
      <c r="S959" t="str">
        <f t="shared" si="71"/>
        <v>May</v>
      </c>
      <c r="T959" s="1">
        <f t="shared" si="72"/>
        <v>8.9998391071292469E-2</v>
      </c>
      <c r="U959" t="str">
        <f t="shared" si="73"/>
        <v>Profit</v>
      </c>
      <c r="V959" t="str">
        <f t="shared" si="74"/>
        <v>Large Order</v>
      </c>
    </row>
    <row r="960" spans="1:22" x14ac:dyDescent="0.35">
      <c r="A960" t="s">
        <v>1257</v>
      </c>
      <c r="B960" s="2">
        <v>45347</v>
      </c>
      <c r="C960" s="2">
        <v>45348</v>
      </c>
      <c r="D960" t="s">
        <v>415</v>
      </c>
      <c r="E960" t="s">
        <v>416</v>
      </c>
      <c r="F960" t="s">
        <v>48</v>
      </c>
      <c r="G960" t="s">
        <v>49</v>
      </c>
      <c r="H960" t="s">
        <v>50</v>
      </c>
      <c r="I960" t="s">
        <v>50</v>
      </c>
      <c r="J960" t="s">
        <v>84</v>
      </c>
      <c r="K960" t="s">
        <v>33</v>
      </c>
      <c r="L960" t="s">
        <v>34</v>
      </c>
      <c r="M960" t="s">
        <v>85</v>
      </c>
      <c r="N960" s="3">
        <v>581.36</v>
      </c>
      <c r="O960">
        <v>9</v>
      </c>
      <c r="P960" s="4">
        <v>0</v>
      </c>
      <c r="Q960" s="3">
        <v>145.34</v>
      </c>
      <c r="R960">
        <f t="shared" si="70"/>
        <v>2024</v>
      </c>
      <c r="S960" t="str">
        <f t="shared" si="71"/>
        <v>February</v>
      </c>
      <c r="T960" s="1">
        <f t="shared" si="72"/>
        <v>0.25</v>
      </c>
      <c r="U960" t="str">
        <f t="shared" si="73"/>
        <v>Profit</v>
      </c>
      <c r="V960" t="str">
        <f t="shared" si="74"/>
        <v>Small Order</v>
      </c>
    </row>
    <row r="961" spans="1:22" x14ac:dyDescent="0.35">
      <c r="A961" t="s">
        <v>1258</v>
      </c>
      <c r="B961" s="2">
        <v>45654</v>
      </c>
      <c r="C961" s="2">
        <v>45657</v>
      </c>
      <c r="D961" t="s">
        <v>305</v>
      </c>
      <c r="E961" t="s">
        <v>306</v>
      </c>
      <c r="F961" t="s">
        <v>31</v>
      </c>
      <c r="G961" t="s">
        <v>21</v>
      </c>
      <c r="H961" t="s">
        <v>22</v>
      </c>
      <c r="I961" t="s">
        <v>23</v>
      </c>
      <c r="J961" t="s">
        <v>104</v>
      </c>
      <c r="K961" t="s">
        <v>42</v>
      </c>
      <c r="L961" t="s">
        <v>73</v>
      </c>
      <c r="M961" t="s">
        <v>105</v>
      </c>
      <c r="N961" s="3">
        <v>1336.53</v>
      </c>
      <c r="O961">
        <v>7</v>
      </c>
      <c r="P961" s="4">
        <v>0</v>
      </c>
      <c r="Q961" s="3">
        <v>334.13</v>
      </c>
      <c r="R961">
        <f t="shared" si="70"/>
        <v>2024</v>
      </c>
      <c r="S961" t="str">
        <f t="shared" si="71"/>
        <v>December</v>
      </c>
      <c r="T961" s="1">
        <f t="shared" si="72"/>
        <v>0.24999812948456077</v>
      </c>
      <c r="U961" t="str">
        <f t="shared" si="73"/>
        <v>Profit</v>
      </c>
      <c r="V961" t="str">
        <f t="shared" si="74"/>
        <v>Large Order</v>
      </c>
    </row>
    <row r="962" spans="1:22" x14ac:dyDescent="0.35">
      <c r="A962" t="s">
        <v>1259</v>
      </c>
      <c r="B962" s="2">
        <v>45512</v>
      </c>
      <c r="C962" s="2">
        <v>45517</v>
      </c>
      <c r="D962" t="s">
        <v>82</v>
      </c>
      <c r="E962" t="s">
        <v>83</v>
      </c>
      <c r="F962" t="s">
        <v>20</v>
      </c>
      <c r="G962" t="s">
        <v>21</v>
      </c>
      <c r="H962" t="s">
        <v>22</v>
      </c>
      <c r="I962" t="s">
        <v>23</v>
      </c>
      <c r="J962" t="s">
        <v>24</v>
      </c>
      <c r="K962" t="s">
        <v>25</v>
      </c>
      <c r="L962" t="s">
        <v>26</v>
      </c>
      <c r="M962" t="s">
        <v>27</v>
      </c>
      <c r="N962" s="3">
        <v>831.35</v>
      </c>
      <c r="O962">
        <v>3</v>
      </c>
      <c r="P962" s="4">
        <v>0</v>
      </c>
      <c r="Q962" s="3">
        <v>207.84</v>
      </c>
      <c r="R962">
        <f t="shared" ref="R962:R1025" si="75">YEAR(B962)</f>
        <v>2024</v>
      </c>
      <c r="S962" t="str">
        <f t="shared" ref="S962:S1025" si="76">TEXT(B962,"mmmm")</f>
        <v>August</v>
      </c>
      <c r="T962" s="1">
        <f t="shared" ref="T962:T1025" si="77">Q962/N962</f>
        <v>0.25000300715703372</v>
      </c>
      <c r="U962" t="str">
        <f t="shared" ref="U962:U1025" si="78">IF(Q962&gt;0,"Profit","Loss")</f>
        <v>Profit</v>
      </c>
      <c r="V962" t="str">
        <f t="shared" ref="V962:V1025" si="79">IF(N962&gt;1000,"Large Order","Small Order")</f>
        <v>Small Order</v>
      </c>
    </row>
    <row r="963" spans="1:22" x14ac:dyDescent="0.35">
      <c r="A963" t="s">
        <v>1260</v>
      </c>
      <c r="B963" s="2">
        <v>45044</v>
      </c>
      <c r="C963" s="2">
        <v>45049</v>
      </c>
      <c r="D963" t="s">
        <v>217</v>
      </c>
      <c r="E963" t="s">
        <v>218</v>
      </c>
      <c r="F963" t="s">
        <v>48</v>
      </c>
      <c r="G963" t="s">
        <v>78</v>
      </c>
      <c r="H963" t="s">
        <v>79</v>
      </c>
      <c r="I963" t="s">
        <v>80</v>
      </c>
      <c r="J963" t="s">
        <v>72</v>
      </c>
      <c r="K963" t="s">
        <v>42</v>
      </c>
      <c r="L963" t="s">
        <v>73</v>
      </c>
      <c r="M963" t="s">
        <v>74</v>
      </c>
      <c r="N963" s="3">
        <v>195.09</v>
      </c>
      <c r="O963">
        <v>10</v>
      </c>
      <c r="P963" s="4">
        <v>0.1</v>
      </c>
      <c r="Q963" s="3">
        <v>33.17</v>
      </c>
      <c r="R963">
        <f t="shared" si="75"/>
        <v>2023</v>
      </c>
      <c r="S963" t="str">
        <f t="shared" si="76"/>
        <v>April</v>
      </c>
      <c r="T963" s="1">
        <f t="shared" si="77"/>
        <v>0.17002409144497413</v>
      </c>
      <c r="U963" t="str">
        <f t="shared" si="78"/>
        <v>Profit</v>
      </c>
      <c r="V963" t="str">
        <f t="shared" si="79"/>
        <v>Small Order</v>
      </c>
    </row>
    <row r="964" spans="1:22" x14ac:dyDescent="0.35">
      <c r="A964" t="s">
        <v>1261</v>
      </c>
      <c r="B964" s="2">
        <v>44930</v>
      </c>
      <c r="C964" s="2">
        <v>44934</v>
      </c>
      <c r="D964" t="s">
        <v>323</v>
      </c>
      <c r="E964" t="s">
        <v>324</v>
      </c>
      <c r="F964" t="s">
        <v>31</v>
      </c>
      <c r="G964" t="s">
        <v>49</v>
      </c>
      <c r="H964" t="s">
        <v>50</v>
      </c>
      <c r="I964" t="s">
        <v>50</v>
      </c>
      <c r="J964" t="s">
        <v>112</v>
      </c>
      <c r="K964" t="s">
        <v>25</v>
      </c>
      <c r="L964" t="s">
        <v>26</v>
      </c>
      <c r="M964" t="s">
        <v>113</v>
      </c>
      <c r="N964" s="3">
        <v>879.54</v>
      </c>
      <c r="O964">
        <v>2</v>
      </c>
      <c r="P964" s="4">
        <v>0.3</v>
      </c>
      <c r="Q964" s="3">
        <v>8.8000000000000007</v>
      </c>
      <c r="R964">
        <f t="shared" si="75"/>
        <v>2023</v>
      </c>
      <c r="S964" t="str">
        <f t="shared" si="76"/>
        <v>January</v>
      </c>
      <c r="T964" s="1">
        <f t="shared" si="77"/>
        <v>1.0005230006594357E-2</v>
      </c>
      <c r="U964" t="str">
        <f t="shared" si="78"/>
        <v>Profit</v>
      </c>
      <c r="V964" t="str">
        <f t="shared" si="79"/>
        <v>Small Order</v>
      </c>
    </row>
    <row r="965" spans="1:22" x14ac:dyDescent="0.35">
      <c r="A965" t="s">
        <v>1262</v>
      </c>
      <c r="B965" s="2">
        <v>45247</v>
      </c>
      <c r="C965" s="2">
        <v>45249</v>
      </c>
      <c r="D965" t="s">
        <v>587</v>
      </c>
      <c r="E965" t="s">
        <v>588</v>
      </c>
      <c r="F965" t="s">
        <v>31</v>
      </c>
      <c r="G965" t="s">
        <v>78</v>
      </c>
      <c r="H965" t="s">
        <v>79</v>
      </c>
      <c r="I965" t="s">
        <v>80</v>
      </c>
      <c r="J965" t="s">
        <v>391</v>
      </c>
      <c r="K965" t="s">
        <v>33</v>
      </c>
      <c r="L965" t="s">
        <v>88</v>
      </c>
      <c r="M965" t="s">
        <v>392</v>
      </c>
      <c r="N965" s="3">
        <v>257.14</v>
      </c>
      <c r="O965">
        <v>7</v>
      </c>
      <c r="P965" s="4">
        <v>0.05</v>
      </c>
      <c r="Q965" s="3">
        <v>54</v>
      </c>
      <c r="R965">
        <f t="shared" si="75"/>
        <v>2023</v>
      </c>
      <c r="S965" t="str">
        <f t="shared" si="76"/>
        <v>November</v>
      </c>
      <c r="T965" s="1">
        <f t="shared" si="77"/>
        <v>0.21000233335925955</v>
      </c>
      <c r="U965" t="str">
        <f t="shared" si="78"/>
        <v>Profit</v>
      </c>
      <c r="V965" t="str">
        <f t="shared" si="79"/>
        <v>Small Order</v>
      </c>
    </row>
    <row r="966" spans="1:22" x14ac:dyDescent="0.35">
      <c r="A966" t="s">
        <v>1263</v>
      </c>
      <c r="B966" s="2">
        <v>44990</v>
      </c>
      <c r="C966" s="2">
        <v>44992</v>
      </c>
      <c r="D966" t="s">
        <v>362</v>
      </c>
      <c r="E966" t="s">
        <v>363</v>
      </c>
      <c r="F966" t="s">
        <v>31</v>
      </c>
      <c r="G966" t="s">
        <v>49</v>
      </c>
      <c r="H966" t="s">
        <v>50</v>
      </c>
      <c r="I966" t="s">
        <v>50</v>
      </c>
      <c r="J966" t="s">
        <v>134</v>
      </c>
      <c r="K966" t="s">
        <v>42</v>
      </c>
      <c r="L966" t="s">
        <v>43</v>
      </c>
      <c r="M966" t="s">
        <v>135</v>
      </c>
      <c r="N966" s="3">
        <v>1720.88</v>
      </c>
      <c r="O966">
        <v>5</v>
      </c>
      <c r="P966" s="4">
        <v>0.3</v>
      </c>
      <c r="Q966" s="3">
        <v>17.21</v>
      </c>
      <c r="R966">
        <f t="shared" si="75"/>
        <v>2023</v>
      </c>
      <c r="S966" t="str">
        <f t="shared" si="76"/>
        <v>March</v>
      </c>
      <c r="T966" s="1">
        <f t="shared" si="77"/>
        <v>1.0000697317651434E-2</v>
      </c>
      <c r="U966" t="str">
        <f t="shared" si="78"/>
        <v>Profit</v>
      </c>
      <c r="V966" t="str">
        <f t="shared" si="79"/>
        <v>Large Order</v>
      </c>
    </row>
    <row r="967" spans="1:22" x14ac:dyDescent="0.35">
      <c r="A967" t="s">
        <v>1264</v>
      </c>
      <c r="B967" s="2">
        <v>45392</v>
      </c>
      <c r="C967" s="2">
        <v>45396</v>
      </c>
      <c r="D967" t="s">
        <v>139</v>
      </c>
      <c r="E967" t="s">
        <v>140</v>
      </c>
      <c r="F967" t="s">
        <v>31</v>
      </c>
      <c r="G967" t="s">
        <v>78</v>
      </c>
      <c r="H967" t="s">
        <v>79</v>
      </c>
      <c r="I967" t="s">
        <v>80</v>
      </c>
      <c r="J967" t="s">
        <v>112</v>
      </c>
      <c r="K967" t="s">
        <v>25</v>
      </c>
      <c r="L967" t="s">
        <v>26</v>
      </c>
      <c r="M967" t="s">
        <v>113</v>
      </c>
      <c r="N967" s="3">
        <v>1904.8</v>
      </c>
      <c r="O967">
        <v>2</v>
      </c>
      <c r="P967" s="4">
        <v>0</v>
      </c>
      <c r="Q967" s="3">
        <v>476.2</v>
      </c>
      <c r="R967">
        <f t="shared" si="75"/>
        <v>2024</v>
      </c>
      <c r="S967" t="str">
        <f t="shared" si="76"/>
        <v>April</v>
      </c>
      <c r="T967" s="1">
        <f t="shared" si="77"/>
        <v>0.25</v>
      </c>
      <c r="U967" t="str">
        <f t="shared" si="78"/>
        <v>Profit</v>
      </c>
      <c r="V967" t="str">
        <f t="shared" si="79"/>
        <v>Large Order</v>
      </c>
    </row>
    <row r="968" spans="1:22" x14ac:dyDescent="0.35">
      <c r="A968" t="s">
        <v>1265</v>
      </c>
      <c r="B968" s="2">
        <v>45377</v>
      </c>
      <c r="C968" s="2">
        <v>45381</v>
      </c>
      <c r="D968" t="s">
        <v>456</v>
      </c>
      <c r="E968" t="s">
        <v>457</v>
      </c>
      <c r="F968" t="s">
        <v>20</v>
      </c>
      <c r="G968" t="s">
        <v>78</v>
      </c>
      <c r="H968" t="s">
        <v>79</v>
      </c>
      <c r="I968" t="s">
        <v>80</v>
      </c>
      <c r="J968" t="s">
        <v>51</v>
      </c>
      <c r="K968" t="s">
        <v>33</v>
      </c>
      <c r="L968" t="s">
        <v>34</v>
      </c>
      <c r="M968" t="s">
        <v>52</v>
      </c>
      <c r="N968" s="3">
        <v>83.76</v>
      </c>
      <c r="O968">
        <v>10</v>
      </c>
      <c r="P968" s="4">
        <v>0.05</v>
      </c>
      <c r="Q968" s="3">
        <v>17.59</v>
      </c>
      <c r="R968">
        <f t="shared" si="75"/>
        <v>2024</v>
      </c>
      <c r="S968" t="str">
        <f t="shared" si="76"/>
        <v>March</v>
      </c>
      <c r="T968" s="1">
        <f t="shared" si="77"/>
        <v>0.21000477554918814</v>
      </c>
      <c r="U968" t="str">
        <f t="shared" si="78"/>
        <v>Profit</v>
      </c>
      <c r="V968" t="str">
        <f t="shared" si="79"/>
        <v>Small Order</v>
      </c>
    </row>
    <row r="969" spans="1:22" x14ac:dyDescent="0.35">
      <c r="A969" t="s">
        <v>1266</v>
      </c>
      <c r="B969" s="2">
        <v>45432</v>
      </c>
      <c r="C969" s="2">
        <v>45434</v>
      </c>
      <c r="D969" t="s">
        <v>536</v>
      </c>
      <c r="E969" t="s">
        <v>537</v>
      </c>
      <c r="F969" t="s">
        <v>48</v>
      </c>
      <c r="G969" t="s">
        <v>21</v>
      </c>
      <c r="H969" t="s">
        <v>22</v>
      </c>
      <c r="I969" t="s">
        <v>23</v>
      </c>
      <c r="J969" t="s">
        <v>176</v>
      </c>
      <c r="K969" t="s">
        <v>25</v>
      </c>
      <c r="L969" t="s">
        <v>171</v>
      </c>
      <c r="M969" t="s">
        <v>177</v>
      </c>
      <c r="N969" s="3">
        <v>1445.15</v>
      </c>
      <c r="O969">
        <v>1</v>
      </c>
      <c r="P969" s="4">
        <v>0</v>
      </c>
      <c r="Q969" s="3">
        <v>361.29</v>
      </c>
      <c r="R969">
        <f t="shared" si="75"/>
        <v>2024</v>
      </c>
      <c r="S969" t="str">
        <f t="shared" si="76"/>
        <v>May</v>
      </c>
      <c r="T969" s="1">
        <f t="shared" si="77"/>
        <v>0.25000172992422931</v>
      </c>
      <c r="U969" t="str">
        <f t="shared" si="78"/>
        <v>Profit</v>
      </c>
      <c r="V969" t="str">
        <f t="shared" si="79"/>
        <v>Large Order</v>
      </c>
    </row>
    <row r="970" spans="1:22" x14ac:dyDescent="0.35">
      <c r="A970" t="s">
        <v>1267</v>
      </c>
      <c r="B970" s="2">
        <v>45140</v>
      </c>
      <c r="C970" s="2">
        <v>45143</v>
      </c>
      <c r="D970" t="s">
        <v>285</v>
      </c>
      <c r="E970" t="s">
        <v>286</v>
      </c>
      <c r="F970" t="s">
        <v>48</v>
      </c>
      <c r="G970" t="s">
        <v>78</v>
      </c>
      <c r="H970" t="s">
        <v>79</v>
      </c>
      <c r="I970" t="s">
        <v>80</v>
      </c>
      <c r="J970" t="s">
        <v>104</v>
      </c>
      <c r="K970" t="s">
        <v>42</v>
      </c>
      <c r="L970" t="s">
        <v>73</v>
      </c>
      <c r="M970" t="s">
        <v>105</v>
      </c>
      <c r="N970" s="3">
        <v>1878.53</v>
      </c>
      <c r="O970">
        <v>8</v>
      </c>
      <c r="P970" s="4">
        <v>0.05</v>
      </c>
      <c r="Q970" s="3">
        <v>394.49</v>
      </c>
      <c r="R970">
        <f t="shared" si="75"/>
        <v>2023</v>
      </c>
      <c r="S970" t="str">
        <f t="shared" si="76"/>
        <v>August</v>
      </c>
      <c r="T970" s="1">
        <f t="shared" si="77"/>
        <v>0.20999930796952937</v>
      </c>
      <c r="U970" t="str">
        <f t="shared" si="78"/>
        <v>Profit</v>
      </c>
      <c r="V970" t="str">
        <f t="shared" si="79"/>
        <v>Large Order</v>
      </c>
    </row>
    <row r="971" spans="1:22" x14ac:dyDescent="0.35">
      <c r="A971" t="s">
        <v>1268</v>
      </c>
      <c r="B971" s="2">
        <v>45102</v>
      </c>
      <c r="C971" s="2">
        <v>45109</v>
      </c>
      <c r="D971" t="s">
        <v>259</v>
      </c>
      <c r="E971" t="s">
        <v>260</v>
      </c>
      <c r="F971" t="s">
        <v>20</v>
      </c>
      <c r="G971" t="s">
        <v>21</v>
      </c>
      <c r="H971" t="s">
        <v>22</v>
      </c>
      <c r="I971" t="s">
        <v>23</v>
      </c>
      <c r="J971" t="s">
        <v>152</v>
      </c>
      <c r="K971" t="s">
        <v>42</v>
      </c>
      <c r="L971" t="s">
        <v>73</v>
      </c>
      <c r="M971" t="s">
        <v>153</v>
      </c>
      <c r="N971" s="3">
        <v>483.96</v>
      </c>
      <c r="O971">
        <v>8</v>
      </c>
      <c r="P971" s="4">
        <v>0.1</v>
      </c>
      <c r="Q971" s="3">
        <v>82.27</v>
      </c>
      <c r="R971">
        <f t="shared" si="75"/>
        <v>2023</v>
      </c>
      <c r="S971" t="str">
        <f t="shared" si="76"/>
        <v>June</v>
      </c>
      <c r="T971" s="1">
        <f t="shared" si="77"/>
        <v>0.16999338788329613</v>
      </c>
      <c r="U971" t="str">
        <f t="shared" si="78"/>
        <v>Profit</v>
      </c>
      <c r="V971" t="str">
        <f t="shared" si="79"/>
        <v>Small Order</v>
      </c>
    </row>
    <row r="972" spans="1:22" x14ac:dyDescent="0.35">
      <c r="A972" t="s">
        <v>1269</v>
      </c>
      <c r="B972" s="2">
        <v>45155</v>
      </c>
      <c r="C972" s="2">
        <v>45159</v>
      </c>
      <c r="D972" t="s">
        <v>235</v>
      </c>
      <c r="E972" t="s">
        <v>236</v>
      </c>
      <c r="F972" t="s">
        <v>48</v>
      </c>
      <c r="G972" t="s">
        <v>21</v>
      </c>
      <c r="H972" t="s">
        <v>22</v>
      </c>
      <c r="I972" t="s">
        <v>23</v>
      </c>
      <c r="J972" t="s">
        <v>120</v>
      </c>
      <c r="K972" t="s">
        <v>42</v>
      </c>
      <c r="L972" t="s">
        <v>43</v>
      </c>
      <c r="M972" t="s">
        <v>121</v>
      </c>
      <c r="N972" s="3">
        <v>1771.66</v>
      </c>
      <c r="O972">
        <v>5</v>
      </c>
      <c r="P972" s="4">
        <v>0.2</v>
      </c>
      <c r="Q972" s="3">
        <v>159.44999999999999</v>
      </c>
      <c r="R972">
        <f t="shared" si="75"/>
        <v>2023</v>
      </c>
      <c r="S972" t="str">
        <f t="shared" si="76"/>
        <v>August</v>
      </c>
      <c r="T972" s="1">
        <f t="shared" si="77"/>
        <v>9.0000338665432403E-2</v>
      </c>
      <c r="U972" t="str">
        <f t="shared" si="78"/>
        <v>Profit</v>
      </c>
      <c r="V972" t="str">
        <f t="shared" si="79"/>
        <v>Large Order</v>
      </c>
    </row>
    <row r="973" spans="1:22" x14ac:dyDescent="0.35">
      <c r="A973" t="s">
        <v>1270</v>
      </c>
      <c r="B973" s="2">
        <v>44957</v>
      </c>
      <c r="C973" s="2">
        <v>44958</v>
      </c>
      <c r="D973" t="s">
        <v>370</v>
      </c>
      <c r="E973" t="s">
        <v>371</v>
      </c>
      <c r="F973" t="s">
        <v>48</v>
      </c>
      <c r="G973" t="s">
        <v>49</v>
      </c>
      <c r="H973" t="s">
        <v>50</v>
      </c>
      <c r="I973" t="s">
        <v>50</v>
      </c>
      <c r="J973" t="s">
        <v>232</v>
      </c>
      <c r="K973" t="s">
        <v>33</v>
      </c>
      <c r="L973" t="s">
        <v>34</v>
      </c>
      <c r="M973" t="s">
        <v>233</v>
      </c>
      <c r="N973" s="3">
        <v>28.16</v>
      </c>
      <c r="O973">
        <v>8</v>
      </c>
      <c r="P973" s="4">
        <v>0.3</v>
      </c>
      <c r="Q973" s="3">
        <v>0.28000000000000003</v>
      </c>
      <c r="R973">
        <f t="shared" si="75"/>
        <v>2023</v>
      </c>
      <c r="S973" t="str">
        <f t="shared" si="76"/>
        <v>January</v>
      </c>
      <c r="T973" s="1">
        <f t="shared" si="77"/>
        <v>9.9431818181818198E-3</v>
      </c>
      <c r="U973" t="str">
        <f t="shared" si="78"/>
        <v>Profit</v>
      </c>
      <c r="V973" t="str">
        <f t="shared" si="79"/>
        <v>Small Order</v>
      </c>
    </row>
    <row r="974" spans="1:22" x14ac:dyDescent="0.35">
      <c r="A974" t="s">
        <v>1271</v>
      </c>
      <c r="B974" s="2">
        <v>45456</v>
      </c>
      <c r="C974" s="2">
        <v>45457</v>
      </c>
      <c r="D974" t="s">
        <v>82</v>
      </c>
      <c r="E974" t="s">
        <v>83</v>
      </c>
      <c r="F974" t="s">
        <v>20</v>
      </c>
      <c r="G974" t="s">
        <v>49</v>
      </c>
      <c r="H974" t="s">
        <v>50</v>
      </c>
      <c r="I974" t="s">
        <v>50</v>
      </c>
      <c r="J974" t="s">
        <v>32</v>
      </c>
      <c r="K974" t="s">
        <v>33</v>
      </c>
      <c r="L974" t="s">
        <v>34</v>
      </c>
      <c r="M974" t="s">
        <v>35</v>
      </c>
      <c r="N974" s="3">
        <v>1430.43</v>
      </c>
      <c r="O974">
        <v>5</v>
      </c>
      <c r="P974" s="4">
        <v>0.1</v>
      </c>
      <c r="Q974" s="3">
        <v>243.17</v>
      </c>
      <c r="R974">
        <f t="shared" si="75"/>
        <v>2024</v>
      </c>
      <c r="S974" t="str">
        <f t="shared" si="76"/>
        <v>June</v>
      </c>
      <c r="T974" s="1">
        <f t="shared" si="77"/>
        <v>0.16999783281950182</v>
      </c>
      <c r="U974" t="str">
        <f t="shared" si="78"/>
        <v>Profit</v>
      </c>
      <c r="V974" t="str">
        <f t="shared" si="79"/>
        <v>Large Order</v>
      </c>
    </row>
    <row r="975" spans="1:22" x14ac:dyDescent="0.35">
      <c r="A975" t="s">
        <v>1272</v>
      </c>
      <c r="B975" s="2">
        <v>45055</v>
      </c>
      <c r="C975" s="2">
        <v>45061</v>
      </c>
      <c r="D975" t="s">
        <v>398</v>
      </c>
      <c r="E975" t="s">
        <v>399</v>
      </c>
      <c r="F975" t="s">
        <v>31</v>
      </c>
      <c r="G975" t="s">
        <v>49</v>
      </c>
      <c r="H975" t="s">
        <v>50</v>
      </c>
      <c r="I975" t="s">
        <v>50</v>
      </c>
      <c r="J975" t="s">
        <v>334</v>
      </c>
      <c r="K975" t="s">
        <v>25</v>
      </c>
      <c r="L975" t="s">
        <v>171</v>
      </c>
      <c r="M975" t="s">
        <v>335</v>
      </c>
      <c r="N975" s="3">
        <v>183.5</v>
      </c>
      <c r="O975">
        <v>5</v>
      </c>
      <c r="P975" s="4">
        <v>0.1</v>
      </c>
      <c r="Q975" s="3">
        <v>31.19</v>
      </c>
      <c r="R975">
        <f t="shared" si="75"/>
        <v>2023</v>
      </c>
      <c r="S975" t="str">
        <f t="shared" si="76"/>
        <v>May</v>
      </c>
      <c r="T975" s="1">
        <f t="shared" si="77"/>
        <v>0.16997275204359674</v>
      </c>
      <c r="U975" t="str">
        <f t="shared" si="78"/>
        <v>Profit</v>
      </c>
      <c r="V975" t="str">
        <f t="shared" si="79"/>
        <v>Small Order</v>
      </c>
    </row>
    <row r="976" spans="1:22" x14ac:dyDescent="0.35">
      <c r="A976" t="s">
        <v>1273</v>
      </c>
      <c r="B976" s="2">
        <v>45213</v>
      </c>
      <c r="C976" s="2">
        <v>45220</v>
      </c>
      <c r="D976" t="s">
        <v>82</v>
      </c>
      <c r="E976" t="s">
        <v>83</v>
      </c>
      <c r="F976" t="s">
        <v>20</v>
      </c>
      <c r="G976" t="s">
        <v>49</v>
      </c>
      <c r="H976" t="s">
        <v>50</v>
      </c>
      <c r="I976" t="s">
        <v>50</v>
      </c>
      <c r="J976" t="s">
        <v>157</v>
      </c>
      <c r="K976" t="s">
        <v>42</v>
      </c>
      <c r="L976" t="s">
        <v>73</v>
      </c>
      <c r="M976" t="s">
        <v>158</v>
      </c>
      <c r="N976" s="3">
        <v>916.75</v>
      </c>
      <c r="O976">
        <v>5</v>
      </c>
      <c r="P976" s="4">
        <v>0.2</v>
      </c>
      <c r="Q976" s="3">
        <v>82.51</v>
      </c>
      <c r="R976">
        <f t="shared" si="75"/>
        <v>2023</v>
      </c>
      <c r="S976" t="str">
        <f t="shared" si="76"/>
        <v>October</v>
      </c>
      <c r="T976" s="1">
        <f t="shared" si="77"/>
        <v>9.0002727024815932E-2</v>
      </c>
      <c r="U976" t="str">
        <f t="shared" si="78"/>
        <v>Profit</v>
      </c>
      <c r="V976" t="str">
        <f t="shared" si="79"/>
        <v>Small Order</v>
      </c>
    </row>
    <row r="977" spans="1:22" x14ac:dyDescent="0.35">
      <c r="A977" t="s">
        <v>1274</v>
      </c>
      <c r="B977" s="2">
        <v>45461</v>
      </c>
      <c r="C977" s="2">
        <v>45468</v>
      </c>
      <c r="D977" t="s">
        <v>323</v>
      </c>
      <c r="E977" t="s">
        <v>324</v>
      </c>
      <c r="F977" t="s">
        <v>31</v>
      </c>
      <c r="G977" t="s">
        <v>78</v>
      </c>
      <c r="H977" t="s">
        <v>79</v>
      </c>
      <c r="I977" t="s">
        <v>80</v>
      </c>
      <c r="J977" t="s">
        <v>251</v>
      </c>
      <c r="K977" t="s">
        <v>25</v>
      </c>
      <c r="L977" t="s">
        <v>171</v>
      </c>
      <c r="M977" t="s">
        <v>252</v>
      </c>
      <c r="N977" s="3">
        <v>1316.49</v>
      </c>
      <c r="O977">
        <v>8</v>
      </c>
      <c r="P977" s="4">
        <v>0.1</v>
      </c>
      <c r="Q977" s="3">
        <v>223.8</v>
      </c>
      <c r="R977">
        <f t="shared" si="75"/>
        <v>2024</v>
      </c>
      <c r="S977" t="str">
        <f t="shared" si="76"/>
        <v>June</v>
      </c>
      <c r="T977" s="1">
        <f t="shared" si="77"/>
        <v>0.16999749333454869</v>
      </c>
      <c r="U977" t="str">
        <f t="shared" si="78"/>
        <v>Profit</v>
      </c>
      <c r="V977" t="str">
        <f t="shared" si="79"/>
        <v>Large Order</v>
      </c>
    </row>
    <row r="978" spans="1:22" x14ac:dyDescent="0.35">
      <c r="A978" t="s">
        <v>1275</v>
      </c>
      <c r="B978" s="2">
        <v>45070</v>
      </c>
      <c r="C978" s="2">
        <v>45077</v>
      </c>
      <c r="D978" t="s">
        <v>552</v>
      </c>
      <c r="E978" t="s">
        <v>553</v>
      </c>
      <c r="F978" t="s">
        <v>48</v>
      </c>
      <c r="G978" t="s">
        <v>49</v>
      </c>
      <c r="H978" t="s">
        <v>50</v>
      </c>
      <c r="I978" t="s">
        <v>50</v>
      </c>
      <c r="J978" t="s">
        <v>84</v>
      </c>
      <c r="K978" t="s">
        <v>33</v>
      </c>
      <c r="L978" t="s">
        <v>34</v>
      </c>
      <c r="M978" t="s">
        <v>85</v>
      </c>
      <c r="N978" s="3">
        <v>877.26</v>
      </c>
      <c r="O978">
        <v>10</v>
      </c>
      <c r="P978" s="4">
        <v>0.3</v>
      </c>
      <c r="Q978" s="3">
        <v>8.77</v>
      </c>
      <c r="R978">
        <f t="shared" si="75"/>
        <v>2023</v>
      </c>
      <c r="S978" t="str">
        <f t="shared" si="76"/>
        <v>May</v>
      </c>
      <c r="T978" s="1">
        <f t="shared" si="77"/>
        <v>9.9970362264323008E-3</v>
      </c>
      <c r="U978" t="str">
        <f t="shared" si="78"/>
        <v>Profit</v>
      </c>
      <c r="V978" t="str">
        <f t="shared" si="79"/>
        <v>Small Order</v>
      </c>
    </row>
    <row r="979" spans="1:22" x14ac:dyDescent="0.35">
      <c r="A979" t="s">
        <v>1276</v>
      </c>
      <c r="B979" s="2">
        <v>45010</v>
      </c>
      <c r="C979" s="2">
        <v>45011</v>
      </c>
      <c r="D979" t="s">
        <v>394</v>
      </c>
      <c r="E979" t="s">
        <v>395</v>
      </c>
      <c r="F979" t="s">
        <v>48</v>
      </c>
      <c r="G979" t="s">
        <v>21</v>
      </c>
      <c r="H979" t="s">
        <v>22</v>
      </c>
      <c r="I979" t="s">
        <v>23</v>
      </c>
      <c r="J979" t="s">
        <v>179</v>
      </c>
      <c r="K979" t="s">
        <v>33</v>
      </c>
      <c r="L979" t="s">
        <v>88</v>
      </c>
      <c r="M979" t="s">
        <v>180</v>
      </c>
      <c r="N979" s="3">
        <v>1809.45</v>
      </c>
      <c r="O979">
        <v>5</v>
      </c>
      <c r="P979" s="4">
        <v>0.2</v>
      </c>
      <c r="Q979" s="3">
        <v>162.85</v>
      </c>
      <c r="R979">
        <f t="shared" si="75"/>
        <v>2023</v>
      </c>
      <c r="S979" t="str">
        <f t="shared" si="76"/>
        <v>March</v>
      </c>
      <c r="T979" s="1">
        <f t="shared" si="77"/>
        <v>8.9999723672939291E-2</v>
      </c>
      <c r="U979" t="str">
        <f t="shared" si="78"/>
        <v>Profit</v>
      </c>
      <c r="V979" t="str">
        <f t="shared" si="79"/>
        <v>Large Order</v>
      </c>
    </row>
    <row r="980" spans="1:22" x14ac:dyDescent="0.35">
      <c r="A980" t="s">
        <v>1277</v>
      </c>
      <c r="B980" s="2">
        <v>45456</v>
      </c>
      <c r="C980" s="2">
        <v>45459</v>
      </c>
      <c r="D980" t="s">
        <v>318</v>
      </c>
      <c r="E980" t="s">
        <v>319</v>
      </c>
      <c r="F980" t="s">
        <v>48</v>
      </c>
      <c r="G980" t="s">
        <v>21</v>
      </c>
      <c r="H980" t="s">
        <v>22</v>
      </c>
      <c r="I980" t="s">
        <v>23</v>
      </c>
      <c r="J980" t="s">
        <v>320</v>
      </c>
      <c r="K980" t="s">
        <v>25</v>
      </c>
      <c r="L980" t="s">
        <v>171</v>
      </c>
      <c r="M980" t="s">
        <v>321</v>
      </c>
      <c r="N980" s="3">
        <v>1074.47</v>
      </c>
      <c r="O980">
        <v>2</v>
      </c>
      <c r="P980" s="4">
        <v>0.1</v>
      </c>
      <c r="Q980" s="3">
        <v>182.66</v>
      </c>
      <c r="R980">
        <f t="shared" si="75"/>
        <v>2024</v>
      </c>
      <c r="S980" t="str">
        <f t="shared" si="76"/>
        <v>June</v>
      </c>
      <c r="T980" s="1">
        <f t="shared" si="77"/>
        <v>0.17000009306914105</v>
      </c>
      <c r="U980" t="str">
        <f t="shared" si="78"/>
        <v>Profit</v>
      </c>
      <c r="V980" t="str">
        <f t="shared" si="79"/>
        <v>Large Order</v>
      </c>
    </row>
    <row r="981" spans="1:22" x14ac:dyDescent="0.35">
      <c r="A981" t="s">
        <v>1278</v>
      </c>
      <c r="B981" s="2">
        <v>45565</v>
      </c>
      <c r="C981" s="2">
        <v>45567</v>
      </c>
      <c r="D981" t="s">
        <v>296</v>
      </c>
      <c r="E981" t="s">
        <v>297</v>
      </c>
      <c r="F981" t="s">
        <v>48</v>
      </c>
      <c r="G981" t="s">
        <v>49</v>
      </c>
      <c r="H981" t="s">
        <v>50</v>
      </c>
      <c r="I981" t="s">
        <v>50</v>
      </c>
      <c r="J981" t="s">
        <v>152</v>
      </c>
      <c r="K981" t="s">
        <v>42</v>
      </c>
      <c r="L981" t="s">
        <v>73</v>
      </c>
      <c r="M981" t="s">
        <v>153</v>
      </c>
      <c r="N981" s="3">
        <v>1552.32</v>
      </c>
      <c r="O981">
        <v>6</v>
      </c>
      <c r="P981" s="4">
        <v>0</v>
      </c>
      <c r="Q981" s="3">
        <v>388.08</v>
      </c>
      <c r="R981">
        <f t="shared" si="75"/>
        <v>2024</v>
      </c>
      <c r="S981" t="str">
        <f t="shared" si="76"/>
        <v>September</v>
      </c>
      <c r="T981" s="1">
        <f t="shared" si="77"/>
        <v>0.25</v>
      </c>
      <c r="U981" t="str">
        <f t="shared" si="78"/>
        <v>Profit</v>
      </c>
      <c r="V981" t="str">
        <f t="shared" si="79"/>
        <v>Large Order</v>
      </c>
    </row>
    <row r="982" spans="1:22" x14ac:dyDescent="0.35">
      <c r="A982" t="s">
        <v>1279</v>
      </c>
      <c r="B982" s="2">
        <v>45252</v>
      </c>
      <c r="C982" s="2">
        <v>45254</v>
      </c>
      <c r="D982" t="s">
        <v>410</v>
      </c>
      <c r="E982" t="s">
        <v>411</v>
      </c>
      <c r="F982" t="s">
        <v>31</v>
      </c>
      <c r="G982" t="s">
        <v>49</v>
      </c>
      <c r="H982" t="s">
        <v>50</v>
      </c>
      <c r="I982" t="s">
        <v>50</v>
      </c>
      <c r="J982" t="s">
        <v>93</v>
      </c>
      <c r="K982" t="s">
        <v>33</v>
      </c>
      <c r="L982" t="s">
        <v>88</v>
      </c>
      <c r="M982" t="s">
        <v>94</v>
      </c>
      <c r="N982" s="3">
        <v>810.08</v>
      </c>
      <c r="O982">
        <v>6</v>
      </c>
      <c r="P982" s="4">
        <v>0.05</v>
      </c>
      <c r="Q982" s="3">
        <v>170.12</v>
      </c>
      <c r="R982">
        <f t="shared" si="75"/>
        <v>2023</v>
      </c>
      <c r="S982" t="str">
        <f t="shared" si="76"/>
        <v>November</v>
      </c>
      <c r="T982" s="1">
        <f t="shared" si="77"/>
        <v>0.21000395022713805</v>
      </c>
      <c r="U982" t="str">
        <f t="shared" si="78"/>
        <v>Profit</v>
      </c>
      <c r="V982" t="str">
        <f t="shared" si="79"/>
        <v>Small Order</v>
      </c>
    </row>
    <row r="983" spans="1:22" x14ac:dyDescent="0.35">
      <c r="A983" t="s">
        <v>1280</v>
      </c>
      <c r="B983" s="2">
        <v>45057</v>
      </c>
      <c r="C983" s="2">
        <v>45060</v>
      </c>
      <c r="D983" t="s">
        <v>195</v>
      </c>
      <c r="E983" t="s">
        <v>196</v>
      </c>
      <c r="F983" t="s">
        <v>31</v>
      </c>
      <c r="G983" t="s">
        <v>39</v>
      </c>
      <c r="H983" t="s">
        <v>40</v>
      </c>
      <c r="I983" t="s">
        <v>40</v>
      </c>
      <c r="J983" t="s">
        <v>207</v>
      </c>
      <c r="K983" t="s">
        <v>25</v>
      </c>
      <c r="L983" t="s">
        <v>26</v>
      </c>
      <c r="M983" t="s">
        <v>208</v>
      </c>
      <c r="N983" s="3">
        <v>65.53</v>
      </c>
      <c r="O983">
        <v>4</v>
      </c>
      <c r="P983" s="4">
        <v>0.3</v>
      </c>
      <c r="Q983" s="3">
        <v>0.66</v>
      </c>
      <c r="R983">
        <f t="shared" si="75"/>
        <v>2023</v>
      </c>
      <c r="S983" t="str">
        <f t="shared" si="76"/>
        <v>May</v>
      </c>
      <c r="T983" s="1">
        <f t="shared" si="77"/>
        <v>1.0071722875019076E-2</v>
      </c>
      <c r="U983" t="str">
        <f t="shared" si="78"/>
        <v>Profit</v>
      </c>
      <c r="V983" t="str">
        <f t="shared" si="79"/>
        <v>Small Order</v>
      </c>
    </row>
    <row r="984" spans="1:22" x14ac:dyDescent="0.35">
      <c r="A984" t="s">
        <v>1281</v>
      </c>
      <c r="B984" s="2">
        <v>45495</v>
      </c>
      <c r="C984" s="2">
        <v>45496</v>
      </c>
      <c r="D984" t="s">
        <v>70</v>
      </c>
      <c r="E984" t="s">
        <v>71</v>
      </c>
      <c r="F984" t="s">
        <v>48</v>
      </c>
      <c r="G984" t="s">
        <v>21</v>
      </c>
      <c r="H984" t="s">
        <v>22</v>
      </c>
      <c r="I984" t="s">
        <v>23</v>
      </c>
      <c r="J984" t="s">
        <v>391</v>
      </c>
      <c r="K984" t="s">
        <v>33</v>
      </c>
      <c r="L984" t="s">
        <v>88</v>
      </c>
      <c r="M984" t="s">
        <v>392</v>
      </c>
      <c r="N984" s="3">
        <v>1672.8</v>
      </c>
      <c r="O984">
        <v>5</v>
      </c>
      <c r="P984" s="4">
        <v>0</v>
      </c>
      <c r="Q984" s="3">
        <v>418.2</v>
      </c>
      <c r="R984">
        <f t="shared" si="75"/>
        <v>2024</v>
      </c>
      <c r="S984" t="str">
        <f t="shared" si="76"/>
        <v>July</v>
      </c>
      <c r="T984" s="1">
        <f t="shared" si="77"/>
        <v>0.25</v>
      </c>
      <c r="U984" t="str">
        <f t="shared" si="78"/>
        <v>Profit</v>
      </c>
      <c r="V984" t="str">
        <f t="shared" si="79"/>
        <v>Large Order</v>
      </c>
    </row>
    <row r="985" spans="1:22" x14ac:dyDescent="0.35">
      <c r="A985" t="s">
        <v>1282</v>
      </c>
      <c r="B985" s="2">
        <v>45350</v>
      </c>
      <c r="C985" s="2">
        <v>45355</v>
      </c>
      <c r="D985" t="s">
        <v>110</v>
      </c>
      <c r="E985" t="s">
        <v>111</v>
      </c>
      <c r="F985" t="s">
        <v>48</v>
      </c>
      <c r="G985" t="s">
        <v>39</v>
      </c>
      <c r="H985" t="s">
        <v>40</v>
      </c>
      <c r="I985" t="s">
        <v>40</v>
      </c>
      <c r="J985" t="s">
        <v>32</v>
      </c>
      <c r="K985" t="s">
        <v>33</v>
      </c>
      <c r="L985" t="s">
        <v>34</v>
      </c>
      <c r="M985" t="s">
        <v>35</v>
      </c>
      <c r="N985" s="3">
        <v>209.52</v>
      </c>
      <c r="O985">
        <v>1</v>
      </c>
      <c r="P985" s="4">
        <v>0.05</v>
      </c>
      <c r="Q985" s="3">
        <v>44</v>
      </c>
      <c r="R985">
        <f t="shared" si="75"/>
        <v>2024</v>
      </c>
      <c r="S985" t="str">
        <f t="shared" si="76"/>
        <v>February</v>
      </c>
      <c r="T985" s="1">
        <f t="shared" si="77"/>
        <v>0.21000381825124093</v>
      </c>
      <c r="U985" t="str">
        <f t="shared" si="78"/>
        <v>Profit</v>
      </c>
      <c r="V985" t="str">
        <f t="shared" si="79"/>
        <v>Small Order</v>
      </c>
    </row>
    <row r="986" spans="1:22" x14ac:dyDescent="0.35">
      <c r="A986" t="s">
        <v>1283</v>
      </c>
      <c r="B986" s="2">
        <v>44950</v>
      </c>
      <c r="C986" s="2">
        <v>44951</v>
      </c>
      <c r="D986" t="s">
        <v>330</v>
      </c>
      <c r="E986" t="s">
        <v>331</v>
      </c>
      <c r="F986" t="s">
        <v>31</v>
      </c>
      <c r="G986" t="s">
        <v>21</v>
      </c>
      <c r="H986" t="s">
        <v>22</v>
      </c>
      <c r="I986" t="s">
        <v>23</v>
      </c>
      <c r="J986" t="s">
        <v>141</v>
      </c>
      <c r="K986" t="s">
        <v>33</v>
      </c>
      <c r="L986" t="s">
        <v>88</v>
      </c>
      <c r="M986" t="s">
        <v>142</v>
      </c>
      <c r="N986" s="3">
        <v>623.45000000000005</v>
      </c>
      <c r="O986">
        <v>3</v>
      </c>
      <c r="P986" s="4">
        <v>0.1</v>
      </c>
      <c r="Q986" s="3">
        <v>105.99</v>
      </c>
      <c r="R986">
        <f t="shared" si="75"/>
        <v>2023</v>
      </c>
      <c r="S986" t="str">
        <f t="shared" si="76"/>
        <v>January</v>
      </c>
      <c r="T986" s="1">
        <f t="shared" si="77"/>
        <v>0.17000561392252786</v>
      </c>
      <c r="U986" t="str">
        <f t="shared" si="78"/>
        <v>Profit</v>
      </c>
      <c r="V986" t="str">
        <f t="shared" si="79"/>
        <v>Small Order</v>
      </c>
    </row>
    <row r="987" spans="1:22" x14ac:dyDescent="0.35">
      <c r="A987" t="s">
        <v>1284</v>
      </c>
      <c r="B987" s="2">
        <v>45390</v>
      </c>
      <c r="C987" s="2">
        <v>45391</v>
      </c>
      <c r="D987" t="s">
        <v>57</v>
      </c>
      <c r="E987" t="s">
        <v>58</v>
      </c>
      <c r="F987" t="s">
        <v>20</v>
      </c>
      <c r="G987" t="s">
        <v>21</v>
      </c>
      <c r="H987" t="s">
        <v>22</v>
      </c>
      <c r="I987" t="s">
        <v>23</v>
      </c>
      <c r="J987" t="s">
        <v>141</v>
      </c>
      <c r="K987" t="s">
        <v>33</v>
      </c>
      <c r="L987" t="s">
        <v>88</v>
      </c>
      <c r="M987" t="s">
        <v>142</v>
      </c>
      <c r="N987" s="3">
        <v>473.2</v>
      </c>
      <c r="O987">
        <v>2</v>
      </c>
      <c r="P987" s="4">
        <v>0.3</v>
      </c>
      <c r="Q987" s="3">
        <v>4.7300000000000004</v>
      </c>
      <c r="R987">
        <f t="shared" si="75"/>
        <v>2024</v>
      </c>
      <c r="S987" t="str">
        <f t="shared" si="76"/>
        <v>April</v>
      </c>
      <c r="T987" s="1">
        <f t="shared" si="77"/>
        <v>9.9957734573119204E-3</v>
      </c>
      <c r="U987" t="str">
        <f t="shared" si="78"/>
        <v>Profit</v>
      </c>
      <c r="V987" t="str">
        <f t="shared" si="79"/>
        <v>Small Order</v>
      </c>
    </row>
    <row r="988" spans="1:22" x14ac:dyDescent="0.35">
      <c r="A988" t="s">
        <v>1285</v>
      </c>
      <c r="B988" s="2">
        <v>45043</v>
      </c>
      <c r="C988" s="2">
        <v>45045</v>
      </c>
      <c r="D988" t="s">
        <v>249</v>
      </c>
      <c r="E988" t="s">
        <v>250</v>
      </c>
      <c r="F988" t="s">
        <v>31</v>
      </c>
      <c r="G988" t="s">
        <v>21</v>
      </c>
      <c r="H988" t="s">
        <v>22</v>
      </c>
      <c r="I988" t="s">
        <v>23</v>
      </c>
      <c r="J988" t="s">
        <v>93</v>
      </c>
      <c r="K988" t="s">
        <v>33</v>
      </c>
      <c r="L988" t="s">
        <v>88</v>
      </c>
      <c r="M988" t="s">
        <v>94</v>
      </c>
      <c r="N988" s="3">
        <v>1283.6500000000001</v>
      </c>
      <c r="O988">
        <v>8</v>
      </c>
      <c r="P988" s="4">
        <v>0.2</v>
      </c>
      <c r="Q988" s="3">
        <v>115.53</v>
      </c>
      <c r="R988">
        <f t="shared" si="75"/>
        <v>2023</v>
      </c>
      <c r="S988" t="str">
        <f t="shared" si="76"/>
        <v>April</v>
      </c>
      <c r="T988" s="1">
        <f t="shared" si="77"/>
        <v>9.0001168542827095E-2</v>
      </c>
      <c r="U988" t="str">
        <f t="shared" si="78"/>
        <v>Profit</v>
      </c>
      <c r="V988" t="str">
        <f t="shared" si="79"/>
        <v>Large Order</v>
      </c>
    </row>
    <row r="989" spans="1:22" x14ac:dyDescent="0.35">
      <c r="A989" t="s">
        <v>1286</v>
      </c>
      <c r="B989" s="2">
        <v>45223</v>
      </c>
      <c r="C989" s="2">
        <v>45227</v>
      </c>
      <c r="D989" t="s">
        <v>487</v>
      </c>
      <c r="E989" t="s">
        <v>488</v>
      </c>
      <c r="F989" t="s">
        <v>20</v>
      </c>
      <c r="G989" t="s">
        <v>49</v>
      </c>
      <c r="H989" t="s">
        <v>50</v>
      </c>
      <c r="I989" t="s">
        <v>50</v>
      </c>
      <c r="J989" t="s">
        <v>134</v>
      </c>
      <c r="K989" t="s">
        <v>42</v>
      </c>
      <c r="L989" t="s">
        <v>43</v>
      </c>
      <c r="M989" t="s">
        <v>135</v>
      </c>
      <c r="N989" s="3">
        <v>395.14</v>
      </c>
      <c r="O989">
        <v>9</v>
      </c>
      <c r="P989" s="4">
        <v>0</v>
      </c>
      <c r="Q989" s="3">
        <v>98.78</v>
      </c>
      <c r="R989">
        <f t="shared" si="75"/>
        <v>2023</v>
      </c>
      <c r="S989" t="str">
        <f t="shared" si="76"/>
        <v>October</v>
      </c>
      <c r="T989" s="1">
        <f t="shared" si="77"/>
        <v>0.24998734625702285</v>
      </c>
      <c r="U989" t="str">
        <f t="shared" si="78"/>
        <v>Profit</v>
      </c>
      <c r="V989" t="str">
        <f t="shared" si="79"/>
        <v>Small Order</v>
      </c>
    </row>
    <row r="990" spans="1:22" x14ac:dyDescent="0.35">
      <c r="A990" t="s">
        <v>1287</v>
      </c>
      <c r="B990" s="2">
        <v>45115</v>
      </c>
      <c r="C990" s="2">
        <v>45117</v>
      </c>
      <c r="D990" t="s">
        <v>288</v>
      </c>
      <c r="E990" t="s">
        <v>289</v>
      </c>
      <c r="F990" t="s">
        <v>31</v>
      </c>
      <c r="G990" t="s">
        <v>21</v>
      </c>
      <c r="H990" t="s">
        <v>22</v>
      </c>
      <c r="I990" t="s">
        <v>23</v>
      </c>
      <c r="J990" t="s">
        <v>251</v>
      </c>
      <c r="K990" t="s">
        <v>25</v>
      </c>
      <c r="L990" t="s">
        <v>171</v>
      </c>
      <c r="M990" t="s">
        <v>252</v>
      </c>
      <c r="N990" s="3">
        <v>1815.66</v>
      </c>
      <c r="O990">
        <v>6</v>
      </c>
      <c r="P990" s="4">
        <v>0.1</v>
      </c>
      <c r="Q990" s="3">
        <v>308.66000000000003</v>
      </c>
      <c r="R990">
        <f t="shared" si="75"/>
        <v>2023</v>
      </c>
      <c r="S990" t="str">
        <f t="shared" si="76"/>
        <v>July</v>
      </c>
      <c r="T990" s="1">
        <f t="shared" si="77"/>
        <v>0.16999878831939902</v>
      </c>
      <c r="U990" t="str">
        <f t="shared" si="78"/>
        <v>Profit</v>
      </c>
      <c r="V990" t="str">
        <f t="shared" si="79"/>
        <v>Large Order</v>
      </c>
    </row>
    <row r="991" spans="1:22" x14ac:dyDescent="0.35">
      <c r="A991" t="s">
        <v>1288</v>
      </c>
      <c r="B991" s="2">
        <v>45379</v>
      </c>
      <c r="C991" s="2">
        <v>45382</v>
      </c>
      <c r="D991" t="s">
        <v>107</v>
      </c>
      <c r="E991" t="s">
        <v>108</v>
      </c>
      <c r="F991" t="s">
        <v>48</v>
      </c>
      <c r="G991" t="s">
        <v>49</v>
      </c>
      <c r="H991" t="s">
        <v>50</v>
      </c>
      <c r="I991" t="s">
        <v>50</v>
      </c>
      <c r="J991" t="s">
        <v>112</v>
      </c>
      <c r="K991" t="s">
        <v>25</v>
      </c>
      <c r="L991" t="s">
        <v>26</v>
      </c>
      <c r="M991" t="s">
        <v>113</v>
      </c>
      <c r="N991" s="3">
        <v>1106.6500000000001</v>
      </c>
      <c r="O991">
        <v>6</v>
      </c>
      <c r="P991" s="4">
        <v>0.05</v>
      </c>
      <c r="Q991" s="3">
        <v>232.4</v>
      </c>
      <c r="R991">
        <f t="shared" si="75"/>
        <v>2024</v>
      </c>
      <c r="S991" t="str">
        <f t="shared" si="76"/>
        <v>March</v>
      </c>
      <c r="T991" s="1">
        <f t="shared" si="77"/>
        <v>0.21000316269823341</v>
      </c>
      <c r="U991" t="str">
        <f t="shared" si="78"/>
        <v>Profit</v>
      </c>
      <c r="V991" t="str">
        <f t="shared" si="79"/>
        <v>Large Order</v>
      </c>
    </row>
    <row r="992" spans="1:22" x14ac:dyDescent="0.35">
      <c r="A992" t="s">
        <v>1289</v>
      </c>
      <c r="B992" s="2">
        <v>45627</v>
      </c>
      <c r="C992" s="2">
        <v>45633</v>
      </c>
      <c r="D992" t="s">
        <v>344</v>
      </c>
      <c r="E992" t="s">
        <v>345</v>
      </c>
      <c r="F992" t="s">
        <v>31</v>
      </c>
      <c r="G992" t="s">
        <v>39</v>
      </c>
      <c r="H992" t="s">
        <v>40</v>
      </c>
      <c r="I992" t="s">
        <v>40</v>
      </c>
      <c r="J992" t="s">
        <v>391</v>
      </c>
      <c r="K992" t="s">
        <v>33</v>
      </c>
      <c r="L992" t="s">
        <v>88</v>
      </c>
      <c r="M992" t="s">
        <v>392</v>
      </c>
      <c r="N992" s="3">
        <v>481.49</v>
      </c>
      <c r="O992">
        <v>2</v>
      </c>
      <c r="P992" s="4">
        <v>0.1</v>
      </c>
      <c r="Q992" s="3">
        <v>81.849999999999994</v>
      </c>
      <c r="R992">
        <f t="shared" si="75"/>
        <v>2024</v>
      </c>
      <c r="S992" t="str">
        <f t="shared" si="76"/>
        <v>December</v>
      </c>
      <c r="T992" s="1">
        <f t="shared" si="77"/>
        <v>0.16999314627510434</v>
      </c>
      <c r="U992" t="str">
        <f t="shared" si="78"/>
        <v>Profit</v>
      </c>
      <c r="V992" t="str">
        <f t="shared" si="79"/>
        <v>Small Order</v>
      </c>
    </row>
    <row r="993" spans="1:22" x14ac:dyDescent="0.35">
      <c r="A993" t="s">
        <v>1290</v>
      </c>
      <c r="B993" s="2">
        <v>45159</v>
      </c>
      <c r="C993" s="2">
        <v>45162</v>
      </c>
      <c r="D993" t="s">
        <v>192</v>
      </c>
      <c r="E993" t="s">
        <v>193</v>
      </c>
      <c r="F993" t="s">
        <v>48</v>
      </c>
      <c r="G993" t="s">
        <v>39</v>
      </c>
      <c r="H993" t="s">
        <v>40</v>
      </c>
      <c r="I993" t="s">
        <v>40</v>
      </c>
      <c r="J993" t="s">
        <v>67</v>
      </c>
      <c r="K993" t="s">
        <v>42</v>
      </c>
      <c r="L993" t="s">
        <v>43</v>
      </c>
      <c r="M993" t="s">
        <v>68</v>
      </c>
      <c r="N993" s="3">
        <v>1078.74</v>
      </c>
      <c r="O993">
        <v>3</v>
      </c>
      <c r="P993" s="4">
        <v>0.1</v>
      </c>
      <c r="Q993" s="3">
        <v>183.39</v>
      </c>
      <c r="R993">
        <f t="shared" si="75"/>
        <v>2023</v>
      </c>
      <c r="S993" t="str">
        <f t="shared" si="76"/>
        <v>August</v>
      </c>
      <c r="T993" s="1">
        <f t="shared" si="77"/>
        <v>0.17000389343122529</v>
      </c>
      <c r="U993" t="str">
        <f t="shared" si="78"/>
        <v>Profit</v>
      </c>
      <c r="V993" t="str">
        <f t="shared" si="79"/>
        <v>Large Order</v>
      </c>
    </row>
    <row r="994" spans="1:22" x14ac:dyDescent="0.35">
      <c r="A994" t="s">
        <v>1291</v>
      </c>
      <c r="B994" s="2">
        <v>45268</v>
      </c>
      <c r="C994" s="2">
        <v>45271</v>
      </c>
      <c r="D994" t="s">
        <v>456</v>
      </c>
      <c r="E994" t="s">
        <v>457</v>
      </c>
      <c r="F994" t="s">
        <v>20</v>
      </c>
      <c r="G994" t="s">
        <v>78</v>
      </c>
      <c r="H994" t="s">
        <v>79</v>
      </c>
      <c r="I994" t="s">
        <v>80</v>
      </c>
      <c r="J994" t="s">
        <v>104</v>
      </c>
      <c r="K994" t="s">
        <v>42</v>
      </c>
      <c r="L994" t="s">
        <v>73</v>
      </c>
      <c r="M994" t="s">
        <v>105</v>
      </c>
      <c r="N994" s="3">
        <v>1044.29</v>
      </c>
      <c r="O994">
        <v>7</v>
      </c>
      <c r="P994" s="4">
        <v>0.2</v>
      </c>
      <c r="Q994" s="3">
        <v>93.99</v>
      </c>
      <c r="R994">
        <f t="shared" si="75"/>
        <v>2023</v>
      </c>
      <c r="S994" t="str">
        <f t="shared" si="76"/>
        <v>December</v>
      </c>
      <c r="T994" s="1">
        <f t="shared" si="77"/>
        <v>9.0003734594796464E-2</v>
      </c>
      <c r="U994" t="str">
        <f t="shared" si="78"/>
        <v>Profit</v>
      </c>
      <c r="V994" t="str">
        <f t="shared" si="79"/>
        <v>Large Order</v>
      </c>
    </row>
    <row r="995" spans="1:22" x14ac:dyDescent="0.35">
      <c r="A995" t="s">
        <v>1292</v>
      </c>
      <c r="B995" s="2">
        <v>45053</v>
      </c>
      <c r="C995" s="2">
        <v>45056</v>
      </c>
      <c r="D995" t="s">
        <v>394</v>
      </c>
      <c r="E995" t="s">
        <v>395</v>
      </c>
      <c r="F995" t="s">
        <v>48</v>
      </c>
      <c r="G995" t="s">
        <v>21</v>
      </c>
      <c r="H995" t="s">
        <v>22</v>
      </c>
      <c r="I995" t="s">
        <v>23</v>
      </c>
      <c r="J995" t="s">
        <v>162</v>
      </c>
      <c r="K995" t="s">
        <v>42</v>
      </c>
      <c r="L995" t="s">
        <v>73</v>
      </c>
      <c r="M995" t="s">
        <v>163</v>
      </c>
      <c r="N995" s="3">
        <v>1434.3</v>
      </c>
      <c r="O995">
        <v>4</v>
      </c>
      <c r="P995" s="4">
        <v>0.1</v>
      </c>
      <c r="Q995" s="3">
        <v>243.83</v>
      </c>
      <c r="R995">
        <f t="shared" si="75"/>
        <v>2023</v>
      </c>
      <c r="S995" t="str">
        <f t="shared" si="76"/>
        <v>May</v>
      </c>
      <c r="T995" s="1">
        <f t="shared" si="77"/>
        <v>0.1699993027957889</v>
      </c>
      <c r="U995" t="str">
        <f t="shared" si="78"/>
        <v>Profit</v>
      </c>
      <c r="V995" t="str">
        <f t="shared" si="79"/>
        <v>Large Order</v>
      </c>
    </row>
    <row r="996" spans="1:22" x14ac:dyDescent="0.35">
      <c r="A996" t="s">
        <v>1293</v>
      </c>
      <c r="B996" s="2">
        <v>45270</v>
      </c>
      <c r="C996" s="2">
        <v>45271</v>
      </c>
      <c r="D996" t="s">
        <v>721</v>
      </c>
      <c r="E996" t="s">
        <v>722</v>
      </c>
      <c r="F996" t="s">
        <v>20</v>
      </c>
      <c r="G996" t="s">
        <v>49</v>
      </c>
      <c r="H996" t="s">
        <v>50</v>
      </c>
      <c r="I996" t="s">
        <v>50</v>
      </c>
      <c r="J996" t="s">
        <v>24</v>
      </c>
      <c r="K996" t="s">
        <v>25</v>
      </c>
      <c r="L996" t="s">
        <v>26</v>
      </c>
      <c r="M996" t="s">
        <v>27</v>
      </c>
      <c r="N996" s="3">
        <v>233.06</v>
      </c>
      <c r="O996">
        <v>3</v>
      </c>
      <c r="P996" s="4">
        <v>0.05</v>
      </c>
      <c r="Q996" s="3">
        <v>48.94</v>
      </c>
      <c r="R996">
        <f t="shared" si="75"/>
        <v>2023</v>
      </c>
      <c r="S996" t="str">
        <f t="shared" si="76"/>
        <v>December</v>
      </c>
      <c r="T996" s="1">
        <f t="shared" si="77"/>
        <v>0.20998884407448726</v>
      </c>
      <c r="U996" t="str">
        <f t="shared" si="78"/>
        <v>Profit</v>
      </c>
      <c r="V996" t="str">
        <f t="shared" si="79"/>
        <v>Small Order</v>
      </c>
    </row>
    <row r="997" spans="1:22" x14ac:dyDescent="0.35">
      <c r="A997" t="s">
        <v>1294</v>
      </c>
      <c r="B997" s="2">
        <v>45162</v>
      </c>
      <c r="C997" s="2">
        <v>45166</v>
      </c>
      <c r="D997" t="s">
        <v>456</v>
      </c>
      <c r="E997" t="s">
        <v>457</v>
      </c>
      <c r="F997" t="s">
        <v>20</v>
      </c>
      <c r="G997" t="s">
        <v>78</v>
      </c>
      <c r="H997" t="s">
        <v>79</v>
      </c>
      <c r="I997" t="s">
        <v>80</v>
      </c>
      <c r="J997" t="s">
        <v>24</v>
      </c>
      <c r="K997" t="s">
        <v>25</v>
      </c>
      <c r="L997" t="s">
        <v>26</v>
      </c>
      <c r="M997" t="s">
        <v>27</v>
      </c>
      <c r="N997" s="3">
        <v>1127.93</v>
      </c>
      <c r="O997">
        <v>6</v>
      </c>
      <c r="P997" s="4">
        <v>0.2</v>
      </c>
      <c r="Q997" s="3">
        <v>101.51</v>
      </c>
      <c r="R997">
        <f t="shared" si="75"/>
        <v>2023</v>
      </c>
      <c r="S997" t="str">
        <f t="shared" si="76"/>
        <v>August</v>
      </c>
      <c r="T997" s="1">
        <f t="shared" si="77"/>
        <v>8.9996719654588497E-2</v>
      </c>
      <c r="U997" t="str">
        <f t="shared" si="78"/>
        <v>Profit</v>
      </c>
      <c r="V997" t="str">
        <f t="shared" si="79"/>
        <v>Large Order</v>
      </c>
    </row>
    <row r="998" spans="1:22" x14ac:dyDescent="0.35">
      <c r="A998" t="s">
        <v>1295</v>
      </c>
      <c r="B998" s="2">
        <v>45606</v>
      </c>
      <c r="C998" s="2">
        <v>45609</v>
      </c>
      <c r="D998" t="s">
        <v>123</v>
      </c>
      <c r="E998" t="s">
        <v>124</v>
      </c>
      <c r="F998" t="s">
        <v>48</v>
      </c>
      <c r="G998" t="s">
        <v>39</v>
      </c>
      <c r="H998" t="s">
        <v>40</v>
      </c>
      <c r="I998" t="s">
        <v>40</v>
      </c>
      <c r="J998" t="s">
        <v>179</v>
      </c>
      <c r="K998" t="s">
        <v>33</v>
      </c>
      <c r="L998" t="s">
        <v>88</v>
      </c>
      <c r="M998" t="s">
        <v>180</v>
      </c>
      <c r="N998" s="3">
        <v>918.34</v>
      </c>
      <c r="O998">
        <v>2</v>
      </c>
      <c r="P998" s="4">
        <v>0</v>
      </c>
      <c r="Q998" s="3">
        <v>229.59</v>
      </c>
      <c r="R998">
        <f t="shared" si="75"/>
        <v>2024</v>
      </c>
      <c r="S998" t="str">
        <f t="shared" si="76"/>
        <v>November</v>
      </c>
      <c r="T998" s="1">
        <f t="shared" si="77"/>
        <v>0.2500054446065727</v>
      </c>
      <c r="U998" t="str">
        <f t="shared" si="78"/>
        <v>Profit</v>
      </c>
      <c r="V998" t="str">
        <f t="shared" si="79"/>
        <v>Small Order</v>
      </c>
    </row>
    <row r="999" spans="1:22" x14ac:dyDescent="0.35">
      <c r="A999" t="s">
        <v>1296</v>
      </c>
      <c r="B999" s="2">
        <v>45023</v>
      </c>
      <c r="C999" s="2">
        <v>45029</v>
      </c>
      <c r="D999" t="s">
        <v>195</v>
      </c>
      <c r="E999" t="s">
        <v>196</v>
      </c>
      <c r="F999" t="s">
        <v>31</v>
      </c>
      <c r="G999" t="s">
        <v>49</v>
      </c>
      <c r="H999" t="s">
        <v>50</v>
      </c>
      <c r="I999" t="s">
        <v>50</v>
      </c>
      <c r="J999" t="s">
        <v>179</v>
      </c>
      <c r="K999" t="s">
        <v>33</v>
      </c>
      <c r="L999" t="s">
        <v>88</v>
      </c>
      <c r="M999" t="s">
        <v>180</v>
      </c>
      <c r="N999" s="3">
        <v>259.5</v>
      </c>
      <c r="O999">
        <v>4</v>
      </c>
      <c r="P999" s="4">
        <v>0</v>
      </c>
      <c r="Q999" s="3">
        <v>64.88</v>
      </c>
      <c r="R999">
        <f t="shared" si="75"/>
        <v>2023</v>
      </c>
      <c r="S999" t="str">
        <f t="shared" si="76"/>
        <v>April</v>
      </c>
      <c r="T999" s="1">
        <f t="shared" si="77"/>
        <v>0.25001926782273604</v>
      </c>
      <c r="U999" t="str">
        <f t="shared" si="78"/>
        <v>Profit</v>
      </c>
      <c r="V999" t="str">
        <f t="shared" si="79"/>
        <v>Small Order</v>
      </c>
    </row>
    <row r="1000" spans="1:22" x14ac:dyDescent="0.35">
      <c r="A1000" t="s">
        <v>1297</v>
      </c>
      <c r="B1000" s="2">
        <v>44994</v>
      </c>
      <c r="C1000" s="2">
        <v>44996</v>
      </c>
      <c r="D1000" t="s">
        <v>394</v>
      </c>
      <c r="E1000" t="s">
        <v>395</v>
      </c>
      <c r="F1000" t="s">
        <v>48</v>
      </c>
      <c r="G1000" t="s">
        <v>21</v>
      </c>
      <c r="H1000" t="s">
        <v>22</v>
      </c>
      <c r="I1000" t="s">
        <v>23</v>
      </c>
      <c r="J1000" t="s">
        <v>126</v>
      </c>
      <c r="K1000" t="s">
        <v>25</v>
      </c>
      <c r="L1000" t="s">
        <v>26</v>
      </c>
      <c r="M1000" t="s">
        <v>127</v>
      </c>
      <c r="N1000" s="3">
        <v>629.77</v>
      </c>
      <c r="O1000">
        <v>2</v>
      </c>
      <c r="P1000" s="4">
        <v>0.3</v>
      </c>
      <c r="Q1000" s="3">
        <v>6.3</v>
      </c>
      <c r="R1000">
        <f t="shared" si="75"/>
        <v>2023</v>
      </c>
      <c r="S1000" t="str">
        <f t="shared" si="76"/>
        <v>March</v>
      </c>
      <c r="T1000" s="1">
        <f t="shared" si="77"/>
        <v>1.0003652126966987E-2</v>
      </c>
      <c r="U1000" t="str">
        <f t="shared" si="78"/>
        <v>Profit</v>
      </c>
      <c r="V1000" t="str">
        <f t="shared" si="79"/>
        <v>Small Order</v>
      </c>
    </row>
    <row r="1001" spans="1:22" x14ac:dyDescent="0.35">
      <c r="A1001" t="s">
        <v>1298</v>
      </c>
      <c r="B1001" s="2">
        <v>45244</v>
      </c>
      <c r="C1001" s="2">
        <v>45246</v>
      </c>
      <c r="D1001" t="s">
        <v>536</v>
      </c>
      <c r="E1001" t="s">
        <v>537</v>
      </c>
      <c r="F1001" t="s">
        <v>48</v>
      </c>
      <c r="G1001" t="s">
        <v>49</v>
      </c>
      <c r="H1001" t="s">
        <v>50</v>
      </c>
      <c r="I1001" t="s">
        <v>50</v>
      </c>
      <c r="J1001" t="s">
        <v>126</v>
      </c>
      <c r="K1001" t="s">
        <v>25</v>
      </c>
      <c r="L1001" t="s">
        <v>26</v>
      </c>
      <c r="M1001" t="s">
        <v>127</v>
      </c>
      <c r="N1001" s="3">
        <v>248.05</v>
      </c>
      <c r="O1001">
        <v>6</v>
      </c>
      <c r="P1001" s="4">
        <v>0.1</v>
      </c>
      <c r="Q1001" s="3">
        <v>42.17</v>
      </c>
      <c r="R1001">
        <f t="shared" si="75"/>
        <v>2023</v>
      </c>
      <c r="S1001" t="str">
        <f t="shared" si="76"/>
        <v>November</v>
      </c>
      <c r="T1001" s="1">
        <f t="shared" si="77"/>
        <v>0.17000604716790971</v>
      </c>
      <c r="U1001" t="str">
        <f t="shared" si="78"/>
        <v>Profit</v>
      </c>
      <c r="V1001" t="str">
        <f t="shared" si="79"/>
        <v>Small Order</v>
      </c>
    </row>
    <row r="1002" spans="1:22" x14ac:dyDescent="0.35">
      <c r="A1002" t="s">
        <v>1299</v>
      </c>
      <c r="B1002" s="2">
        <v>45507</v>
      </c>
      <c r="C1002" s="2">
        <v>45512</v>
      </c>
      <c r="D1002" t="s">
        <v>18</v>
      </c>
      <c r="E1002" t="s">
        <v>19</v>
      </c>
      <c r="F1002" t="s">
        <v>20</v>
      </c>
      <c r="G1002" t="s">
        <v>49</v>
      </c>
      <c r="H1002" t="s">
        <v>50</v>
      </c>
      <c r="I1002" t="s">
        <v>50</v>
      </c>
      <c r="J1002" t="s">
        <v>67</v>
      </c>
      <c r="K1002" t="s">
        <v>42</v>
      </c>
      <c r="L1002" t="s">
        <v>43</v>
      </c>
      <c r="M1002" t="s">
        <v>68</v>
      </c>
      <c r="N1002" s="3">
        <v>1618.18</v>
      </c>
      <c r="O1002">
        <v>6</v>
      </c>
      <c r="P1002" s="4">
        <v>0.1</v>
      </c>
      <c r="Q1002" s="3">
        <v>275.08999999999997</v>
      </c>
      <c r="R1002">
        <f t="shared" si="75"/>
        <v>2024</v>
      </c>
      <c r="S1002" t="str">
        <f t="shared" si="76"/>
        <v>August</v>
      </c>
      <c r="T1002" s="1">
        <f t="shared" si="77"/>
        <v>0.16999962921306652</v>
      </c>
      <c r="U1002" t="str">
        <f t="shared" si="78"/>
        <v>Profit</v>
      </c>
      <c r="V1002" t="str">
        <f t="shared" si="79"/>
        <v>Large Order</v>
      </c>
    </row>
    <row r="1003" spans="1:22" x14ac:dyDescent="0.35">
      <c r="A1003" t="s">
        <v>1300</v>
      </c>
      <c r="B1003" s="2">
        <v>45653</v>
      </c>
      <c r="C1003" s="2">
        <v>45659</v>
      </c>
      <c r="D1003" t="s">
        <v>305</v>
      </c>
      <c r="E1003" t="s">
        <v>306</v>
      </c>
      <c r="F1003" t="s">
        <v>31</v>
      </c>
      <c r="G1003" t="s">
        <v>39</v>
      </c>
      <c r="H1003" t="s">
        <v>40</v>
      </c>
      <c r="I1003" t="s">
        <v>40</v>
      </c>
      <c r="J1003" t="s">
        <v>51</v>
      </c>
      <c r="K1003" t="s">
        <v>33</v>
      </c>
      <c r="L1003" t="s">
        <v>34</v>
      </c>
      <c r="M1003" t="s">
        <v>52</v>
      </c>
      <c r="N1003" s="3">
        <v>455.75</v>
      </c>
      <c r="O1003">
        <v>2</v>
      </c>
      <c r="P1003" s="4">
        <v>0.2</v>
      </c>
      <c r="Q1003" s="3">
        <v>41.02</v>
      </c>
      <c r="R1003">
        <f t="shared" si="75"/>
        <v>2024</v>
      </c>
      <c r="S1003" t="str">
        <f t="shared" si="76"/>
        <v>December</v>
      </c>
      <c r="T1003" s="1">
        <f t="shared" si="77"/>
        <v>9.0005485463521676E-2</v>
      </c>
      <c r="U1003" t="str">
        <f t="shared" si="78"/>
        <v>Profit</v>
      </c>
      <c r="V1003" t="str">
        <f t="shared" si="79"/>
        <v>Small Order</v>
      </c>
    </row>
    <row r="1004" spans="1:22" x14ac:dyDescent="0.35">
      <c r="A1004" t="s">
        <v>1301</v>
      </c>
      <c r="B1004" s="2">
        <v>45539</v>
      </c>
      <c r="C1004" s="2">
        <v>45541</v>
      </c>
      <c r="D1004" t="s">
        <v>511</v>
      </c>
      <c r="E1004" t="s">
        <v>512</v>
      </c>
      <c r="F1004" t="s">
        <v>31</v>
      </c>
      <c r="G1004" t="s">
        <v>78</v>
      </c>
      <c r="H1004" t="s">
        <v>79</v>
      </c>
      <c r="I1004" t="s">
        <v>80</v>
      </c>
      <c r="J1004" t="s">
        <v>62</v>
      </c>
      <c r="K1004" t="s">
        <v>25</v>
      </c>
      <c r="L1004" t="s">
        <v>26</v>
      </c>
      <c r="M1004" t="s">
        <v>63</v>
      </c>
      <c r="N1004" s="3">
        <v>1907.15</v>
      </c>
      <c r="O1004">
        <v>4</v>
      </c>
      <c r="P1004" s="4">
        <v>0.3</v>
      </c>
      <c r="Q1004" s="3">
        <v>19.07</v>
      </c>
      <c r="R1004">
        <f t="shared" si="75"/>
        <v>2024</v>
      </c>
      <c r="S1004" t="str">
        <f t="shared" si="76"/>
        <v>September</v>
      </c>
      <c r="T1004" s="1">
        <f t="shared" si="77"/>
        <v>9.9992134860918125E-3</v>
      </c>
      <c r="U1004" t="str">
        <f t="shared" si="78"/>
        <v>Profit</v>
      </c>
      <c r="V1004" t="str">
        <f t="shared" si="79"/>
        <v>Large Order</v>
      </c>
    </row>
    <row r="1005" spans="1:22" x14ac:dyDescent="0.35">
      <c r="A1005" t="s">
        <v>1302</v>
      </c>
      <c r="B1005" s="2">
        <v>45415</v>
      </c>
      <c r="C1005" s="2">
        <v>45416</v>
      </c>
      <c r="D1005" t="s">
        <v>118</v>
      </c>
      <c r="E1005" t="s">
        <v>119</v>
      </c>
      <c r="F1005" t="s">
        <v>20</v>
      </c>
      <c r="G1005" t="s">
        <v>49</v>
      </c>
      <c r="H1005" t="s">
        <v>50</v>
      </c>
      <c r="I1005" t="s">
        <v>50</v>
      </c>
      <c r="J1005" t="s">
        <v>251</v>
      </c>
      <c r="K1005" t="s">
        <v>25</v>
      </c>
      <c r="L1005" t="s">
        <v>171</v>
      </c>
      <c r="M1005" t="s">
        <v>252</v>
      </c>
      <c r="N1005" s="3">
        <v>1901.12</v>
      </c>
      <c r="O1005">
        <v>1</v>
      </c>
      <c r="P1005" s="4">
        <v>0</v>
      </c>
      <c r="Q1005" s="3">
        <v>475.28</v>
      </c>
      <c r="R1005">
        <f t="shared" si="75"/>
        <v>2024</v>
      </c>
      <c r="S1005" t="str">
        <f t="shared" si="76"/>
        <v>May</v>
      </c>
      <c r="T1005" s="1">
        <f t="shared" si="77"/>
        <v>0.25</v>
      </c>
      <c r="U1005" t="str">
        <f t="shared" si="78"/>
        <v>Profit</v>
      </c>
      <c r="V1005" t="str">
        <f t="shared" si="79"/>
        <v>Large Order</v>
      </c>
    </row>
    <row r="1006" spans="1:22" x14ac:dyDescent="0.35">
      <c r="A1006" t="s">
        <v>1303</v>
      </c>
      <c r="B1006" s="2">
        <v>45622</v>
      </c>
      <c r="C1006" s="2">
        <v>45627</v>
      </c>
      <c r="D1006" t="s">
        <v>530</v>
      </c>
      <c r="E1006" t="s">
        <v>531</v>
      </c>
      <c r="F1006" t="s">
        <v>31</v>
      </c>
      <c r="G1006" t="s">
        <v>78</v>
      </c>
      <c r="H1006" t="s">
        <v>79</v>
      </c>
      <c r="I1006" t="s">
        <v>80</v>
      </c>
      <c r="J1006" t="s">
        <v>93</v>
      </c>
      <c r="K1006" t="s">
        <v>33</v>
      </c>
      <c r="L1006" t="s">
        <v>88</v>
      </c>
      <c r="M1006" t="s">
        <v>94</v>
      </c>
      <c r="N1006" s="3">
        <v>1111.24</v>
      </c>
      <c r="O1006">
        <v>9</v>
      </c>
      <c r="P1006" s="4">
        <v>0.1</v>
      </c>
      <c r="Q1006" s="3">
        <v>188.91</v>
      </c>
      <c r="R1006">
        <f t="shared" si="75"/>
        <v>2024</v>
      </c>
      <c r="S1006" t="str">
        <f t="shared" si="76"/>
        <v>November</v>
      </c>
      <c r="T1006" s="1">
        <f t="shared" si="77"/>
        <v>0.16999928008351031</v>
      </c>
      <c r="U1006" t="str">
        <f t="shared" si="78"/>
        <v>Profit</v>
      </c>
      <c r="V1006" t="str">
        <f t="shared" si="79"/>
        <v>Large Order</v>
      </c>
    </row>
    <row r="1007" spans="1:22" x14ac:dyDescent="0.35">
      <c r="A1007" t="s">
        <v>1304</v>
      </c>
      <c r="B1007" s="2">
        <v>45081</v>
      </c>
      <c r="C1007" s="2">
        <v>45084</v>
      </c>
      <c r="D1007" t="s">
        <v>562</v>
      </c>
      <c r="E1007" t="s">
        <v>563</v>
      </c>
      <c r="F1007" t="s">
        <v>31</v>
      </c>
      <c r="G1007" t="s">
        <v>49</v>
      </c>
      <c r="H1007" t="s">
        <v>50</v>
      </c>
      <c r="I1007" t="s">
        <v>50</v>
      </c>
      <c r="J1007" t="s">
        <v>391</v>
      </c>
      <c r="K1007" t="s">
        <v>33</v>
      </c>
      <c r="L1007" t="s">
        <v>88</v>
      </c>
      <c r="M1007" t="s">
        <v>392</v>
      </c>
      <c r="N1007" s="3">
        <v>1924.85</v>
      </c>
      <c r="O1007">
        <v>2</v>
      </c>
      <c r="P1007" s="4">
        <v>0.1</v>
      </c>
      <c r="Q1007" s="3">
        <v>327.22000000000003</v>
      </c>
      <c r="R1007">
        <f t="shared" si="75"/>
        <v>2023</v>
      </c>
      <c r="S1007" t="str">
        <f t="shared" si="76"/>
        <v>June</v>
      </c>
      <c r="T1007" s="1">
        <f t="shared" si="77"/>
        <v>0.16999766215549267</v>
      </c>
      <c r="U1007" t="str">
        <f t="shared" si="78"/>
        <v>Profit</v>
      </c>
      <c r="V1007" t="str">
        <f t="shared" si="79"/>
        <v>Large Order</v>
      </c>
    </row>
    <row r="1008" spans="1:22" x14ac:dyDescent="0.35">
      <c r="A1008" t="s">
        <v>1305</v>
      </c>
      <c r="B1008" s="2">
        <v>45260</v>
      </c>
      <c r="C1008" s="2">
        <v>45265</v>
      </c>
      <c r="D1008" t="s">
        <v>296</v>
      </c>
      <c r="E1008" t="s">
        <v>297</v>
      </c>
      <c r="F1008" t="s">
        <v>48</v>
      </c>
      <c r="G1008" t="s">
        <v>78</v>
      </c>
      <c r="H1008" t="s">
        <v>79</v>
      </c>
      <c r="I1008" t="s">
        <v>80</v>
      </c>
      <c r="J1008" t="s">
        <v>87</v>
      </c>
      <c r="K1008" t="s">
        <v>33</v>
      </c>
      <c r="L1008" t="s">
        <v>88</v>
      </c>
      <c r="M1008" t="s">
        <v>89</v>
      </c>
      <c r="N1008" s="3">
        <v>1925.4</v>
      </c>
      <c r="O1008">
        <v>7</v>
      </c>
      <c r="P1008" s="4">
        <v>0.1</v>
      </c>
      <c r="Q1008" s="3">
        <v>327.32</v>
      </c>
      <c r="R1008">
        <f t="shared" si="75"/>
        <v>2023</v>
      </c>
      <c r="S1008" t="str">
        <f t="shared" si="76"/>
        <v>November</v>
      </c>
      <c r="T1008" s="1">
        <f t="shared" si="77"/>
        <v>0.17000103874519579</v>
      </c>
      <c r="U1008" t="str">
        <f t="shared" si="78"/>
        <v>Profit</v>
      </c>
      <c r="V1008" t="str">
        <f t="shared" si="79"/>
        <v>Large Order</v>
      </c>
    </row>
    <row r="1009" spans="1:22" x14ac:dyDescent="0.35">
      <c r="A1009" t="s">
        <v>1306</v>
      </c>
      <c r="B1009" s="2">
        <v>44979</v>
      </c>
      <c r="C1009" s="2">
        <v>44980</v>
      </c>
      <c r="D1009" t="s">
        <v>199</v>
      </c>
      <c r="E1009" t="s">
        <v>200</v>
      </c>
      <c r="F1009" t="s">
        <v>48</v>
      </c>
      <c r="G1009" t="s">
        <v>39</v>
      </c>
      <c r="H1009" t="s">
        <v>40</v>
      </c>
      <c r="I1009" t="s">
        <v>40</v>
      </c>
      <c r="J1009" t="s">
        <v>189</v>
      </c>
      <c r="K1009" t="s">
        <v>42</v>
      </c>
      <c r="L1009" t="s">
        <v>43</v>
      </c>
      <c r="M1009" t="s">
        <v>190</v>
      </c>
      <c r="N1009" s="3">
        <v>1059.3699999999999</v>
      </c>
      <c r="O1009">
        <v>2</v>
      </c>
      <c r="P1009" s="4">
        <v>0.3</v>
      </c>
      <c r="Q1009" s="3">
        <v>10.59</v>
      </c>
      <c r="R1009">
        <f t="shared" si="75"/>
        <v>2023</v>
      </c>
      <c r="S1009" t="str">
        <f t="shared" si="76"/>
        <v>February</v>
      </c>
      <c r="T1009" s="1">
        <f t="shared" si="77"/>
        <v>9.9965073581468247E-3</v>
      </c>
      <c r="U1009" t="str">
        <f t="shared" si="78"/>
        <v>Profit</v>
      </c>
      <c r="V1009" t="str">
        <f t="shared" si="79"/>
        <v>Large Order</v>
      </c>
    </row>
    <row r="1010" spans="1:22" x14ac:dyDescent="0.35">
      <c r="A1010" t="s">
        <v>1307</v>
      </c>
      <c r="B1010" s="2">
        <v>45620</v>
      </c>
      <c r="C1010" s="2">
        <v>45622</v>
      </c>
      <c r="D1010" t="s">
        <v>296</v>
      </c>
      <c r="E1010" t="s">
        <v>297</v>
      </c>
      <c r="F1010" t="s">
        <v>48</v>
      </c>
      <c r="G1010" t="s">
        <v>78</v>
      </c>
      <c r="H1010" t="s">
        <v>79</v>
      </c>
      <c r="I1010" t="s">
        <v>80</v>
      </c>
      <c r="J1010" t="s">
        <v>162</v>
      </c>
      <c r="K1010" t="s">
        <v>42</v>
      </c>
      <c r="L1010" t="s">
        <v>73</v>
      </c>
      <c r="M1010" t="s">
        <v>163</v>
      </c>
      <c r="N1010" s="3">
        <v>1635.31</v>
      </c>
      <c r="O1010">
        <v>3</v>
      </c>
      <c r="P1010" s="4">
        <v>0.1</v>
      </c>
      <c r="Q1010" s="3">
        <v>278</v>
      </c>
      <c r="R1010">
        <f t="shared" si="75"/>
        <v>2024</v>
      </c>
      <c r="S1010" t="str">
        <f t="shared" si="76"/>
        <v>November</v>
      </c>
      <c r="T1010" s="1">
        <f t="shared" si="77"/>
        <v>0.16999834893689883</v>
      </c>
      <c r="U1010" t="str">
        <f t="shared" si="78"/>
        <v>Profit</v>
      </c>
      <c r="V1010" t="str">
        <f t="shared" si="79"/>
        <v>Large Order</v>
      </c>
    </row>
    <row r="1011" spans="1:22" x14ac:dyDescent="0.35">
      <c r="A1011" t="s">
        <v>1308</v>
      </c>
      <c r="B1011" s="2">
        <v>45203</v>
      </c>
      <c r="C1011" s="2">
        <v>45209</v>
      </c>
      <c r="D1011" t="s">
        <v>226</v>
      </c>
      <c r="E1011" t="s">
        <v>227</v>
      </c>
      <c r="F1011" t="s">
        <v>48</v>
      </c>
      <c r="G1011" t="s">
        <v>78</v>
      </c>
      <c r="H1011" t="s">
        <v>79</v>
      </c>
      <c r="I1011" t="s">
        <v>80</v>
      </c>
      <c r="J1011" t="s">
        <v>232</v>
      </c>
      <c r="K1011" t="s">
        <v>33</v>
      </c>
      <c r="L1011" t="s">
        <v>34</v>
      </c>
      <c r="M1011" t="s">
        <v>233</v>
      </c>
      <c r="N1011" s="3">
        <v>1210.2</v>
      </c>
      <c r="O1011">
        <v>4</v>
      </c>
      <c r="P1011" s="4">
        <v>0.1</v>
      </c>
      <c r="Q1011" s="3">
        <v>205.73</v>
      </c>
      <c r="R1011">
        <f t="shared" si="75"/>
        <v>2023</v>
      </c>
      <c r="S1011" t="str">
        <f t="shared" si="76"/>
        <v>October</v>
      </c>
      <c r="T1011" s="1">
        <f t="shared" si="77"/>
        <v>0.16999669476119647</v>
      </c>
      <c r="U1011" t="str">
        <f t="shared" si="78"/>
        <v>Profit</v>
      </c>
      <c r="V1011" t="str">
        <f t="shared" si="79"/>
        <v>Large Order</v>
      </c>
    </row>
    <row r="1012" spans="1:22" x14ac:dyDescent="0.35">
      <c r="A1012" t="s">
        <v>1309</v>
      </c>
      <c r="B1012" s="2">
        <v>45438</v>
      </c>
      <c r="C1012" s="2">
        <v>45445</v>
      </c>
      <c r="D1012" t="s">
        <v>530</v>
      </c>
      <c r="E1012" t="s">
        <v>531</v>
      </c>
      <c r="F1012" t="s">
        <v>31</v>
      </c>
      <c r="G1012" t="s">
        <v>39</v>
      </c>
      <c r="H1012" t="s">
        <v>40</v>
      </c>
      <c r="I1012" t="s">
        <v>40</v>
      </c>
      <c r="J1012" t="s">
        <v>232</v>
      </c>
      <c r="K1012" t="s">
        <v>33</v>
      </c>
      <c r="L1012" t="s">
        <v>34</v>
      </c>
      <c r="M1012" t="s">
        <v>233</v>
      </c>
      <c r="N1012" s="3">
        <v>1451.22</v>
      </c>
      <c r="O1012">
        <v>7</v>
      </c>
      <c r="P1012" s="4">
        <v>0.3</v>
      </c>
      <c r="Q1012" s="3">
        <v>14.51</v>
      </c>
      <c r="R1012">
        <f t="shared" si="75"/>
        <v>2024</v>
      </c>
      <c r="S1012" t="str">
        <f t="shared" si="76"/>
        <v>May</v>
      </c>
      <c r="T1012" s="1">
        <f t="shared" si="77"/>
        <v>9.9984840341230136E-3</v>
      </c>
      <c r="U1012" t="str">
        <f t="shared" si="78"/>
        <v>Profit</v>
      </c>
      <c r="V1012" t="str">
        <f t="shared" si="79"/>
        <v>Large Order</v>
      </c>
    </row>
    <row r="1013" spans="1:22" x14ac:dyDescent="0.35">
      <c r="A1013" t="s">
        <v>1310</v>
      </c>
      <c r="B1013" s="2">
        <v>45037</v>
      </c>
      <c r="C1013" s="2">
        <v>45042</v>
      </c>
      <c r="D1013" t="s">
        <v>293</v>
      </c>
      <c r="E1013" t="s">
        <v>294</v>
      </c>
      <c r="F1013" t="s">
        <v>20</v>
      </c>
      <c r="G1013" t="s">
        <v>49</v>
      </c>
      <c r="H1013" t="s">
        <v>50</v>
      </c>
      <c r="I1013" t="s">
        <v>50</v>
      </c>
      <c r="J1013" t="s">
        <v>251</v>
      </c>
      <c r="K1013" t="s">
        <v>25</v>
      </c>
      <c r="L1013" t="s">
        <v>171</v>
      </c>
      <c r="M1013" t="s">
        <v>252</v>
      </c>
      <c r="N1013" s="3">
        <v>286.52</v>
      </c>
      <c r="O1013">
        <v>9</v>
      </c>
      <c r="P1013" s="4">
        <v>0.2</v>
      </c>
      <c r="Q1013" s="3">
        <v>25.79</v>
      </c>
      <c r="R1013">
        <f t="shared" si="75"/>
        <v>2023</v>
      </c>
      <c r="S1013" t="str">
        <f t="shared" si="76"/>
        <v>April</v>
      </c>
      <c r="T1013" s="1">
        <f t="shared" si="77"/>
        <v>9.0011168504816427E-2</v>
      </c>
      <c r="U1013" t="str">
        <f t="shared" si="78"/>
        <v>Profit</v>
      </c>
      <c r="V1013" t="str">
        <f t="shared" si="79"/>
        <v>Small Order</v>
      </c>
    </row>
    <row r="1014" spans="1:22" x14ac:dyDescent="0.35">
      <c r="A1014" t="s">
        <v>1311</v>
      </c>
      <c r="B1014" s="2">
        <v>45411</v>
      </c>
      <c r="C1014" s="2">
        <v>45413</v>
      </c>
      <c r="D1014" t="s">
        <v>240</v>
      </c>
      <c r="E1014" t="s">
        <v>241</v>
      </c>
      <c r="F1014" t="s">
        <v>48</v>
      </c>
      <c r="G1014" t="s">
        <v>21</v>
      </c>
      <c r="H1014" t="s">
        <v>22</v>
      </c>
      <c r="I1014" t="s">
        <v>23</v>
      </c>
      <c r="J1014" t="s">
        <v>157</v>
      </c>
      <c r="K1014" t="s">
        <v>42</v>
      </c>
      <c r="L1014" t="s">
        <v>73</v>
      </c>
      <c r="M1014" t="s">
        <v>158</v>
      </c>
      <c r="N1014" s="3">
        <v>543.67999999999995</v>
      </c>
      <c r="O1014">
        <v>3</v>
      </c>
      <c r="P1014" s="4">
        <v>0.3</v>
      </c>
      <c r="Q1014" s="3">
        <v>5.44</v>
      </c>
      <c r="R1014">
        <f t="shared" si="75"/>
        <v>2024</v>
      </c>
      <c r="S1014" t="str">
        <f t="shared" si="76"/>
        <v>April</v>
      </c>
      <c r="T1014" s="1">
        <f t="shared" si="77"/>
        <v>1.0005885815185404E-2</v>
      </c>
      <c r="U1014" t="str">
        <f t="shared" si="78"/>
        <v>Profit</v>
      </c>
      <c r="V1014" t="str">
        <f t="shared" si="79"/>
        <v>Small Order</v>
      </c>
    </row>
    <row r="1015" spans="1:22" x14ac:dyDescent="0.35">
      <c r="A1015" t="s">
        <v>1312</v>
      </c>
      <c r="B1015" s="2">
        <v>45532</v>
      </c>
      <c r="C1015" s="2">
        <v>45537</v>
      </c>
      <c r="D1015" t="s">
        <v>29</v>
      </c>
      <c r="E1015" t="s">
        <v>30</v>
      </c>
      <c r="F1015" t="s">
        <v>31</v>
      </c>
      <c r="G1015" t="s">
        <v>78</v>
      </c>
      <c r="H1015" t="s">
        <v>79</v>
      </c>
      <c r="I1015" t="s">
        <v>80</v>
      </c>
      <c r="J1015" t="s">
        <v>162</v>
      </c>
      <c r="K1015" t="s">
        <v>42</v>
      </c>
      <c r="L1015" t="s">
        <v>73</v>
      </c>
      <c r="M1015" t="s">
        <v>163</v>
      </c>
      <c r="N1015" s="3">
        <v>523.48</v>
      </c>
      <c r="O1015">
        <v>1</v>
      </c>
      <c r="P1015" s="4">
        <v>0.2</v>
      </c>
      <c r="Q1015" s="3">
        <v>47.11</v>
      </c>
      <c r="R1015">
        <f t="shared" si="75"/>
        <v>2024</v>
      </c>
      <c r="S1015" t="str">
        <f t="shared" si="76"/>
        <v>August</v>
      </c>
      <c r="T1015" s="1">
        <f t="shared" si="77"/>
        <v>8.9993887063498118E-2</v>
      </c>
      <c r="U1015" t="str">
        <f t="shared" si="78"/>
        <v>Profit</v>
      </c>
      <c r="V1015" t="str">
        <f t="shared" si="79"/>
        <v>Small Order</v>
      </c>
    </row>
    <row r="1016" spans="1:22" x14ac:dyDescent="0.35">
      <c r="A1016" t="s">
        <v>1313</v>
      </c>
      <c r="B1016" s="2">
        <v>45576</v>
      </c>
      <c r="C1016" s="2">
        <v>45579</v>
      </c>
      <c r="D1016" t="s">
        <v>484</v>
      </c>
      <c r="E1016" t="s">
        <v>485</v>
      </c>
      <c r="F1016" t="s">
        <v>20</v>
      </c>
      <c r="G1016" t="s">
        <v>49</v>
      </c>
      <c r="H1016" t="s">
        <v>50</v>
      </c>
      <c r="I1016" t="s">
        <v>50</v>
      </c>
      <c r="J1016" t="s">
        <v>207</v>
      </c>
      <c r="K1016" t="s">
        <v>25</v>
      </c>
      <c r="L1016" t="s">
        <v>26</v>
      </c>
      <c r="M1016" t="s">
        <v>208</v>
      </c>
      <c r="N1016" s="3">
        <v>1150.6199999999999</v>
      </c>
      <c r="O1016">
        <v>1</v>
      </c>
      <c r="P1016" s="4">
        <v>0.05</v>
      </c>
      <c r="Q1016" s="3">
        <v>241.63</v>
      </c>
      <c r="R1016">
        <f t="shared" si="75"/>
        <v>2024</v>
      </c>
      <c r="S1016" t="str">
        <f t="shared" si="76"/>
        <v>October</v>
      </c>
      <c r="T1016" s="1">
        <f t="shared" si="77"/>
        <v>0.20999982618066784</v>
      </c>
      <c r="U1016" t="str">
        <f t="shared" si="78"/>
        <v>Profit</v>
      </c>
      <c r="V1016" t="str">
        <f t="shared" si="79"/>
        <v>Large Order</v>
      </c>
    </row>
    <row r="1017" spans="1:22" x14ac:dyDescent="0.35">
      <c r="A1017" t="s">
        <v>1314</v>
      </c>
      <c r="B1017" s="2">
        <v>45188</v>
      </c>
      <c r="C1017" s="2">
        <v>45193</v>
      </c>
      <c r="D1017" t="s">
        <v>37</v>
      </c>
      <c r="E1017" t="s">
        <v>38</v>
      </c>
      <c r="F1017" t="s">
        <v>20</v>
      </c>
      <c r="G1017" t="s">
        <v>78</v>
      </c>
      <c r="H1017" t="s">
        <v>79</v>
      </c>
      <c r="I1017" t="s">
        <v>80</v>
      </c>
      <c r="J1017" t="s">
        <v>176</v>
      </c>
      <c r="K1017" t="s">
        <v>25</v>
      </c>
      <c r="L1017" t="s">
        <v>171</v>
      </c>
      <c r="M1017" t="s">
        <v>177</v>
      </c>
      <c r="N1017" s="3">
        <v>835.51</v>
      </c>
      <c r="O1017">
        <v>4</v>
      </c>
      <c r="P1017" s="4">
        <v>0.05</v>
      </c>
      <c r="Q1017" s="3">
        <v>175.46</v>
      </c>
      <c r="R1017">
        <f t="shared" si="75"/>
        <v>2023</v>
      </c>
      <c r="S1017" t="str">
        <f t="shared" si="76"/>
        <v>September</v>
      </c>
      <c r="T1017" s="1">
        <f t="shared" si="77"/>
        <v>0.21000347093392061</v>
      </c>
      <c r="U1017" t="str">
        <f t="shared" si="78"/>
        <v>Profit</v>
      </c>
      <c r="V1017" t="str">
        <f t="shared" si="79"/>
        <v>Small Order</v>
      </c>
    </row>
    <row r="1018" spans="1:22" x14ac:dyDescent="0.35">
      <c r="A1018" t="s">
        <v>1315</v>
      </c>
      <c r="B1018" s="2">
        <v>45276</v>
      </c>
      <c r="C1018" s="2">
        <v>45278</v>
      </c>
      <c r="D1018" t="s">
        <v>447</v>
      </c>
      <c r="E1018" t="s">
        <v>448</v>
      </c>
      <c r="F1018" t="s">
        <v>31</v>
      </c>
      <c r="G1018" t="s">
        <v>78</v>
      </c>
      <c r="H1018" t="s">
        <v>79</v>
      </c>
      <c r="I1018" t="s">
        <v>80</v>
      </c>
      <c r="J1018" t="s">
        <v>334</v>
      </c>
      <c r="K1018" t="s">
        <v>25</v>
      </c>
      <c r="L1018" t="s">
        <v>171</v>
      </c>
      <c r="M1018" t="s">
        <v>335</v>
      </c>
      <c r="N1018" s="3">
        <v>1911.47</v>
      </c>
      <c r="O1018">
        <v>8</v>
      </c>
      <c r="P1018" s="4">
        <v>0.1</v>
      </c>
      <c r="Q1018" s="3">
        <v>324.95</v>
      </c>
      <c r="R1018">
        <f t="shared" si="75"/>
        <v>2023</v>
      </c>
      <c r="S1018" t="str">
        <f t="shared" si="76"/>
        <v>December</v>
      </c>
      <c r="T1018" s="1">
        <f t="shared" si="77"/>
        <v>0.17000005231575696</v>
      </c>
      <c r="U1018" t="str">
        <f t="shared" si="78"/>
        <v>Profit</v>
      </c>
      <c r="V1018" t="str">
        <f t="shared" si="79"/>
        <v>Large Order</v>
      </c>
    </row>
    <row r="1019" spans="1:22" x14ac:dyDescent="0.35">
      <c r="A1019" t="s">
        <v>1316</v>
      </c>
      <c r="B1019" s="2">
        <v>45080</v>
      </c>
      <c r="C1019" s="2">
        <v>45083</v>
      </c>
      <c r="D1019" t="s">
        <v>91</v>
      </c>
      <c r="E1019" t="s">
        <v>92</v>
      </c>
      <c r="F1019" t="s">
        <v>31</v>
      </c>
      <c r="G1019" t="s">
        <v>78</v>
      </c>
      <c r="H1019" t="s">
        <v>79</v>
      </c>
      <c r="I1019" t="s">
        <v>80</v>
      </c>
      <c r="J1019" t="s">
        <v>104</v>
      </c>
      <c r="K1019" t="s">
        <v>42</v>
      </c>
      <c r="L1019" t="s">
        <v>73</v>
      </c>
      <c r="M1019" t="s">
        <v>105</v>
      </c>
      <c r="N1019" s="3">
        <v>1984.05</v>
      </c>
      <c r="O1019">
        <v>3</v>
      </c>
      <c r="P1019" s="4">
        <v>0.3</v>
      </c>
      <c r="Q1019" s="3">
        <v>19.84</v>
      </c>
      <c r="R1019">
        <f t="shared" si="75"/>
        <v>2023</v>
      </c>
      <c r="S1019" t="str">
        <f t="shared" si="76"/>
        <v>June</v>
      </c>
      <c r="T1019" s="1">
        <f t="shared" si="77"/>
        <v>9.9997479902220205E-3</v>
      </c>
      <c r="U1019" t="str">
        <f t="shared" si="78"/>
        <v>Profit</v>
      </c>
      <c r="V1019" t="str">
        <f t="shared" si="79"/>
        <v>Large Order</v>
      </c>
    </row>
    <row r="1020" spans="1:22" x14ac:dyDescent="0.35">
      <c r="A1020" t="s">
        <v>1317</v>
      </c>
      <c r="B1020" s="2">
        <v>45276</v>
      </c>
      <c r="C1020" s="2">
        <v>45278</v>
      </c>
      <c r="D1020" t="s">
        <v>402</v>
      </c>
      <c r="E1020" t="s">
        <v>403</v>
      </c>
      <c r="F1020" t="s">
        <v>31</v>
      </c>
      <c r="G1020" t="s">
        <v>49</v>
      </c>
      <c r="H1020" t="s">
        <v>50</v>
      </c>
      <c r="I1020" t="s">
        <v>50</v>
      </c>
      <c r="J1020" t="s">
        <v>51</v>
      </c>
      <c r="K1020" t="s">
        <v>33</v>
      </c>
      <c r="L1020" t="s">
        <v>34</v>
      </c>
      <c r="M1020" t="s">
        <v>52</v>
      </c>
      <c r="N1020" s="3">
        <v>376.5</v>
      </c>
      <c r="O1020">
        <v>3</v>
      </c>
      <c r="P1020" s="4">
        <v>0.1</v>
      </c>
      <c r="Q1020" s="3">
        <v>64</v>
      </c>
      <c r="R1020">
        <f t="shared" si="75"/>
        <v>2023</v>
      </c>
      <c r="S1020" t="str">
        <f t="shared" si="76"/>
        <v>December</v>
      </c>
      <c r="T1020" s="1">
        <f t="shared" si="77"/>
        <v>0.16998671978751659</v>
      </c>
      <c r="U1020" t="str">
        <f t="shared" si="78"/>
        <v>Profit</v>
      </c>
      <c r="V1020" t="str">
        <f t="shared" si="79"/>
        <v>Small Order</v>
      </c>
    </row>
    <row r="1021" spans="1:22" x14ac:dyDescent="0.35">
      <c r="A1021" t="s">
        <v>1318</v>
      </c>
      <c r="B1021" s="2">
        <v>44945</v>
      </c>
      <c r="C1021" s="2">
        <v>44948</v>
      </c>
      <c r="D1021" t="s">
        <v>340</v>
      </c>
      <c r="E1021" t="s">
        <v>341</v>
      </c>
      <c r="F1021" t="s">
        <v>20</v>
      </c>
      <c r="G1021" t="s">
        <v>39</v>
      </c>
      <c r="H1021" t="s">
        <v>40</v>
      </c>
      <c r="I1021" t="s">
        <v>40</v>
      </c>
      <c r="J1021" t="s">
        <v>84</v>
      </c>
      <c r="K1021" t="s">
        <v>33</v>
      </c>
      <c r="L1021" t="s">
        <v>34</v>
      </c>
      <c r="M1021" t="s">
        <v>85</v>
      </c>
      <c r="N1021" s="3">
        <v>920.3</v>
      </c>
      <c r="O1021">
        <v>7</v>
      </c>
      <c r="P1021" s="4">
        <v>0.3</v>
      </c>
      <c r="Q1021" s="3">
        <v>9.1999999999999993</v>
      </c>
      <c r="R1021">
        <f t="shared" si="75"/>
        <v>2023</v>
      </c>
      <c r="S1021" t="str">
        <f t="shared" si="76"/>
        <v>January</v>
      </c>
      <c r="T1021" s="1">
        <f t="shared" si="77"/>
        <v>9.9967401934151906E-3</v>
      </c>
      <c r="U1021" t="str">
        <f t="shared" si="78"/>
        <v>Profit</v>
      </c>
      <c r="V1021" t="str">
        <f t="shared" si="79"/>
        <v>Small Order</v>
      </c>
    </row>
    <row r="1022" spans="1:22" x14ac:dyDescent="0.35">
      <c r="A1022" t="s">
        <v>1319</v>
      </c>
      <c r="B1022" s="2">
        <v>45451</v>
      </c>
      <c r="C1022" s="2">
        <v>45453</v>
      </c>
      <c r="D1022" t="s">
        <v>70</v>
      </c>
      <c r="E1022" t="s">
        <v>71</v>
      </c>
      <c r="F1022" t="s">
        <v>48</v>
      </c>
      <c r="G1022" t="s">
        <v>78</v>
      </c>
      <c r="H1022" t="s">
        <v>79</v>
      </c>
      <c r="I1022" t="s">
        <v>80</v>
      </c>
      <c r="J1022" t="s">
        <v>251</v>
      </c>
      <c r="K1022" t="s">
        <v>25</v>
      </c>
      <c r="L1022" t="s">
        <v>171</v>
      </c>
      <c r="M1022" t="s">
        <v>252</v>
      </c>
      <c r="N1022" s="3">
        <v>683.42</v>
      </c>
      <c r="O1022">
        <v>4</v>
      </c>
      <c r="P1022" s="4">
        <v>0.3</v>
      </c>
      <c r="Q1022" s="3">
        <v>6.83</v>
      </c>
      <c r="R1022">
        <f t="shared" si="75"/>
        <v>2024</v>
      </c>
      <c r="S1022" t="str">
        <f t="shared" si="76"/>
        <v>June</v>
      </c>
      <c r="T1022" s="1">
        <f t="shared" si="77"/>
        <v>9.9938544379737215E-3</v>
      </c>
      <c r="U1022" t="str">
        <f t="shared" si="78"/>
        <v>Profit</v>
      </c>
      <c r="V1022" t="str">
        <f t="shared" si="79"/>
        <v>Small Order</v>
      </c>
    </row>
    <row r="1023" spans="1:22" x14ac:dyDescent="0.35">
      <c r="A1023" t="s">
        <v>1320</v>
      </c>
      <c r="B1023" s="2">
        <v>45624</v>
      </c>
      <c r="C1023" s="2">
        <v>45626</v>
      </c>
      <c r="D1023" t="s">
        <v>323</v>
      </c>
      <c r="E1023" t="s">
        <v>324</v>
      </c>
      <c r="F1023" t="s">
        <v>31</v>
      </c>
      <c r="G1023" t="s">
        <v>39</v>
      </c>
      <c r="H1023" t="s">
        <v>40</v>
      </c>
      <c r="I1023" t="s">
        <v>40</v>
      </c>
      <c r="J1023" t="s">
        <v>126</v>
      </c>
      <c r="K1023" t="s">
        <v>25</v>
      </c>
      <c r="L1023" t="s">
        <v>26</v>
      </c>
      <c r="M1023" t="s">
        <v>127</v>
      </c>
      <c r="N1023" s="3">
        <v>1198.07</v>
      </c>
      <c r="O1023">
        <v>5</v>
      </c>
      <c r="P1023" s="4">
        <v>0.2</v>
      </c>
      <c r="Q1023" s="3">
        <v>107.83</v>
      </c>
      <c r="R1023">
        <f t="shared" si="75"/>
        <v>2024</v>
      </c>
      <c r="S1023" t="str">
        <f t="shared" si="76"/>
        <v>November</v>
      </c>
      <c r="T1023" s="1">
        <f t="shared" si="77"/>
        <v>9.0003088300349726E-2</v>
      </c>
      <c r="U1023" t="str">
        <f t="shared" si="78"/>
        <v>Profit</v>
      </c>
      <c r="V1023" t="str">
        <f t="shared" si="79"/>
        <v>Large Order</v>
      </c>
    </row>
    <row r="1024" spans="1:22" x14ac:dyDescent="0.35">
      <c r="A1024" t="s">
        <v>1321</v>
      </c>
      <c r="B1024" s="2">
        <v>45130</v>
      </c>
      <c r="C1024" s="2">
        <v>45133</v>
      </c>
      <c r="D1024" t="s">
        <v>312</v>
      </c>
      <c r="E1024" t="s">
        <v>313</v>
      </c>
      <c r="F1024" t="s">
        <v>48</v>
      </c>
      <c r="G1024" t="s">
        <v>49</v>
      </c>
      <c r="H1024" t="s">
        <v>50</v>
      </c>
      <c r="I1024" t="s">
        <v>50</v>
      </c>
      <c r="J1024" t="s">
        <v>104</v>
      </c>
      <c r="K1024" t="s">
        <v>42</v>
      </c>
      <c r="L1024" t="s">
        <v>73</v>
      </c>
      <c r="M1024" t="s">
        <v>105</v>
      </c>
      <c r="N1024" s="3">
        <v>1320.83</v>
      </c>
      <c r="O1024">
        <v>8</v>
      </c>
      <c r="P1024" s="4">
        <v>0.1</v>
      </c>
      <c r="Q1024" s="3">
        <v>224.54</v>
      </c>
      <c r="R1024">
        <f t="shared" si="75"/>
        <v>2023</v>
      </c>
      <c r="S1024" t="str">
        <f t="shared" si="76"/>
        <v>July</v>
      </c>
      <c r="T1024" s="1">
        <f t="shared" si="77"/>
        <v>0.16999916719032729</v>
      </c>
      <c r="U1024" t="str">
        <f t="shared" si="78"/>
        <v>Profit</v>
      </c>
      <c r="V1024" t="str">
        <f t="shared" si="79"/>
        <v>Large Order</v>
      </c>
    </row>
    <row r="1025" spans="1:22" x14ac:dyDescent="0.35">
      <c r="A1025" t="s">
        <v>1322</v>
      </c>
      <c r="B1025" s="2">
        <v>45253</v>
      </c>
      <c r="C1025" s="2">
        <v>45258</v>
      </c>
      <c r="D1025" t="s">
        <v>150</v>
      </c>
      <c r="E1025" t="s">
        <v>151</v>
      </c>
      <c r="F1025" t="s">
        <v>48</v>
      </c>
      <c r="G1025" t="s">
        <v>78</v>
      </c>
      <c r="H1025" t="s">
        <v>79</v>
      </c>
      <c r="I1025" t="s">
        <v>80</v>
      </c>
      <c r="J1025" t="s">
        <v>179</v>
      </c>
      <c r="K1025" t="s">
        <v>33</v>
      </c>
      <c r="L1025" t="s">
        <v>88</v>
      </c>
      <c r="M1025" t="s">
        <v>180</v>
      </c>
      <c r="N1025" s="3">
        <v>1656.97</v>
      </c>
      <c r="O1025">
        <v>10</v>
      </c>
      <c r="P1025" s="4">
        <v>0</v>
      </c>
      <c r="Q1025" s="3">
        <v>414.24</v>
      </c>
      <c r="R1025">
        <f t="shared" si="75"/>
        <v>2023</v>
      </c>
      <c r="S1025" t="str">
        <f t="shared" si="76"/>
        <v>November</v>
      </c>
      <c r="T1025" s="1">
        <f t="shared" si="77"/>
        <v>0.24999849122192919</v>
      </c>
      <c r="U1025" t="str">
        <f t="shared" si="78"/>
        <v>Profit</v>
      </c>
      <c r="V1025" t="str">
        <f t="shared" si="79"/>
        <v>Large Order</v>
      </c>
    </row>
    <row r="1026" spans="1:22" x14ac:dyDescent="0.35">
      <c r="A1026" t="s">
        <v>1323</v>
      </c>
      <c r="B1026" s="2">
        <v>44979</v>
      </c>
      <c r="C1026" s="2">
        <v>44982</v>
      </c>
      <c r="D1026" t="s">
        <v>155</v>
      </c>
      <c r="E1026" t="s">
        <v>156</v>
      </c>
      <c r="F1026" t="s">
        <v>20</v>
      </c>
      <c r="G1026" t="s">
        <v>21</v>
      </c>
      <c r="H1026" t="s">
        <v>22</v>
      </c>
      <c r="I1026" t="s">
        <v>23</v>
      </c>
      <c r="J1026" t="s">
        <v>87</v>
      </c>
      <c r="K1026" t="s">
        <v>33</v>
      </c>
      <c r="L1026" t="s">
        <v>88</v>
      </c>
      <c r="M1026" t="s">
        <v>89</v>
      </c>
      <c r="N1026" s="3">
        <v>952.45</v>
      </c>
      <c r="O1026">
        <v>7</v>
      </c>
      <c r="P1026" s="4">
        <v>0.2</v>
      </c>
      <c r="Q1026" s="3">
        <v>85.72</v>
      </c>
      <c r="R1026">
        <f t="shared" ref="R1026:R1089" si="80">YEAR(B1026)</f>
        <v>2023</v>
      </c>
      <c r="S1026" t="str">
        <f t="shared" ref="S1026:S1089" si="81">TEXT(B1026,"mmmm")</f>
        <v>February</v>
      </c>
      <c r="T1026" s="1">
        <f t="shared" ref="T1026:T1089" si="82">Q1026/N1026</f>
        <v>8.9999475038059731E-2</v>
      </c>
      <c r="U1026" t="str">
        <f t="shared" ref="U1026:U1089" si="83">IF(Q1026&gt;0,"Profit","Loss")</f>
        <v>Profit</v>
      </c>
      <c r="V1026" t="str">
        <f t="shared" ref="V1026:V1089" si="84">IF(N1026&gt;1000,"Large Order","Small Order")</f>
        <v>Small Order</v>
      </c>
    </row>
    <row r="1027" spans="1:22" x14ac:dyDescent="0.35">
      <c r="A1027" t="s">
        <v>1324</v>
      </c>
      <c r="B1027" s="2">
        <v>45042</v>
      </c>
      <c r="C1027" s="2">
        <v>45045</v>
      </c>
      <c r="D1027" t="s">
        <v>240</v>
      </c>
      <c r="E1027" t="s">
        <v>241</v>
      </c>
      <c r="F1027" t="s">
        <v>48</v>
      </c>
      <c r="G1027" t="s">
        <v>39</v>
      </c>
      <c r="H1027" t="s">
        <v>40</v>
      </c>
      <c r="I1027" t="s">
        <v>40</v>
      </c>
      <c r="J1027" t="s">
        <v>104</v>
      </c>
      <c r="K1027" t="s">
        <v>42</v>
      </c>
      <c r="L1027" t="s">
        <v>73</v>
      </c>
      <c r="M1027" t="s">
        <v>105</v>
      </c>
      <c r="N1027" s="3">
        <v>1368.92</v>
      </c>
      <c r="O1027">
        <v>8</v>
      </c>
      <c r="P1027" s="4">
        <v>0.2</v>
      </c>
      <c r="Q1027" s="3">
        <v>123.2</v>
      </c>
      <c r="R1027">
        <f t="shared" si="80"/>
        <v>2023</v>
      </c>
      <c r="S1027" t="str">
        <f t="shared" si="81"/>
        <v>April</v>
      </c>
      <c r="T1027" s="1">
        <f t="shared" si="82"/>
        <v>8.9997954591941084E-2</v>
      </c>
      <c r="U1027" t="str">
        <f t="shared" si="83"/>
        <v>Profit</v>
      </c>
      <c r="V1027" t="str">
        <f t="shared" si="84"/>
        <v>Large Order</v>
      </c>
    </row>
    <row r="1028" spans="1:22" x14ac:dyDescent="0.35">
      <c r="A1028" t="s">
        <v>1325</v>
      </c>
      <c r="B1028" s="2">
        <v>45445</v>
      </c>
      <c r="C1028" s="2">
        <v>45448</v>
      </c>
      <c r="D1028" t="s">
        <v>54</v>
      </c>
      <c r="E1028" t="s">
        <v>55</v>
      </c>
      <c r="F1028" t="s">
        <v>31</v>
      </c>
      <c r="G1028" t="s">
        <v>49</v>
      </c>
      <c r="H1028" t="s">
        <v>50</v>
      </c>
      <c r="I1028" t="s">
        <v>50</v>
      </c>
      <c r="J1028" t="s">
        <v>207</v>
      </c>
      <c r="K1028" t="s">
        <v>25</v>
      </c>
      <c r="L1028" t="s">
        <v>26</v>
      </c>
      <c r="M1028" t="s">
        <v>208</v>
      </c>
      <c r="N1028" s="3">
        <v>1632.14</v>
      </c>
      <c r="O1028">
        <v>4</v>
      </c>
      <c r="P1028" s="4">
        <v>0.3</v>
      </c>
      <c r="Q1028" s="3">
        <v>16.32</v>
      </c>
      <c r="R1028">
        <f t="shared" si="80"/>
        <v>2024</v>
      </c>
      <c r="S1028" t="str">
        <f t="shared" si="81"/>
        <v>June</v>
      </c>
      <c r="T1028" s="1">
        <f t="shared" si="82"/>
        <v>9.9991422304459166E-3</v>
      </c>
      <c r="U1028" t="str">
        <f t="shared" si="83"/>
        <v>Profit</v>
      </c>
      <c r="V1028" t="str">
        <f t="shared" si="84"/>
        <v>Large Order</v>
      </c>
    </row>
    <row r="1029" spans="1:22" x14ac:dyDescent="0.35">
      <c r="A1029" t="s">
        <v>1326</v>
      </c>
      <c r="B1029" s="2">
        <v>45298</v>
      </c>
      <c r="C1029" s="2">
        <v>45299</v>
      </c>
      <c r="D1029" t="s">
        <v>362</v>
      </c>
      <c r="E1029" t="s">
        <v>363</v>
      </c>
      <c r="F1029" t="s">
        <v>31</v>
      </c>
      <c r="G1029" t="s">
        <v>39</v>
      </c>
      <c r="H1029" t="s">
        <v>40</v>
      </c>
      <c r="I1029" t="s">
        <v>40</v>
      </c>
      <c r="J1029" t="s">
        <v>251</v>
      </c>
      <c r="K1029" t="s">
        <v>25</v>
      </c>
      <c r="L1029" t="s">
        <v>171</v>
      </c>
      <c r="M1029" t="s">
        <v>252</v>
      </c>
      <c r="N1029" s="3">
        <v>1372.78</v>
      </c>
      <c r="O1029">
        <v>3</v>
      </c>
      <c r="P1029" s="4">
        <v>0</v>
      </c>
      <c r="Q1029" s="3">
        <v>343.19</v>
      </c>
      <c r="R1029">
        <f t="shared" si="80"/>
        <v>2024</v>
      </c>
      <c r="S1029" t="str">
        <f t="shared" si="81"/>
        <v>January</v>
      </c>
      <c r="T1029" s="1">
        <f t="shared" si="82"/>
        <v>0.24999635775579482</v>
      </c>
      <c r="U1029" t="str">
        <f t="shared" si="83"/>
        <v>Profit</v>
      </c>
      <c r="V1029" t="str">
        <f t="shared" si="84"/>
        <v>Large Order</v>
      </c>
    </row>
    <row r="1030" spans="1:22" x14ac:dyDescent="0.35">
      <c r="A1030" t="s">
        <v>1327</v>
      </c>
      <c r="B1030" s="2">
        <v>45613</v>
      </c>
      <c r="C1030" s="2">
        <v>45618</v>
      </c>
      <c r="D1030" t="s">
        <v>278</v>
      </c>
      <c r="E1030" t="s">
        <v>279</v>
      </c>
      <c r="F1030" t="s">
        <v>20</v>
      </c>
      <c r="G1030" t="s">
        <v>39</v>
      </c>
      <c r="H1030" t="s">
        <v>40</v>
      </c>
      <c r="I1030" t="s">
        <v>40</v>
      </c>
      <c r="J1030" t="s">
        <v>334</v>
      </c>
      <c r="K1030" t="s">
        <v>25</v>
      </c>
      <c r="L1030" t="s">
        <v>171</v>
      </c>
      <c r="M1030" t="s">
        <v>335</v>
      </c>
      <c r="N1030" s="3">
        <v>1066.8800000000001</v>
      </c>
      <c r="O1030">
        <v>5</v>
      </c>
      <c r="P1030" s="4">
        <v>0.05</v>
      </c>
      <c r="Q1030" s="3">
        <v>224.04</v>
      </c>
      <c r="R1030">
        <f t="shared" si="80"/>
        <v>2024</v>
      </c>
      <c r="S1030" t="str">
        <f t="shared" si="81"/>
        <v>November</v>
      </c>
      <c r="T1030" s="1">
        <f t="shared" si="82"/>
        <v>0.20999550089982</v>
      </c>
      <c r="U1030" t="str">
        <f t="shared" si="83"/>
        <v>Profit</v>
      </c>
      <c r="V1030" t="str">
        <f t="shared" si="84"/>
        <v>Large Order</v>
      </c>
    </row>
    <row r="1031" spans="1:22" x14ac:dyDescent="0.35">
      <c r="A1031" t="s">
        <v>1328</v>
      </c>
      <c r="B1031" s="2">
        <v>45588</v>
      </c>
      <c r="C1031" s="2">
        <v>45594</v>
      </c>
      <c r="D1031" t="s">
        <v>37</v>
      </c>
      <c r="E1031" t="s">
        <v>38</v>
      </c>
      <c r="F1031" t="s">
        <v>20</v>
      </c>
      <c r="G1031" t="s">
        <v>78</v>
      </c>
      <c r="H1031" t="s">
        <v>79</v>
      </c>
      <c r="I1031" t="s">
        <v>80</v>
      </c>
      <c r="J1031" t="s">
        <v>179</v>
      </c>
      <c r="K1031" t="s">
        <v>33</v>
      </c>
      <c r="L1031" t="s">
        <v>88</v>
      </c>
      <c r="M1031" t="s">
        <v>180</v>
      </c>
      <c r="N1031" s="3">
        <v>577.92999999999995</v>
      </c>
      <c r="O1031">
        <v>3</v>
      </c>
      <c r="P1031" s="4">
        <v>0.1</v>
      </c>
      <c r="Q1031" s="3">
        <v>98.25</v>
      </c>
      <c r="R1031">
        <f t="shared" si="80"/>
        <v>2024</v>
      </c>
      <c r="S1031" t="str">
        <f t="shared" si="81"/>
        <v>October</v>
      </c>
      <c r="T1031" s="1">
        <f t="shared" si="82"/>
        <v>0.17000328759538355</v>
      </c>
      <c r="U1031" t="str">
        <f t="shared" si="83"/>
        <v>Profit</v>
      </c>
      <c r="V1031" t="str">
        <f t="shared" si="84"/>
        <v>Small Order</v>
      </c>
    </row>
    <row r="1032" spans="1:22" x14ac:dyDescent="0.35">
      <c r="A1032" t="s">
        <v>1329</v>
      </c>
      <c r="B1032" s="2">
        <v>44964</v>
      </c>
      <c r="C1032" s="2">
        <v>44968</v>
      </c>
      <c r="D1032" t="s">
        <v>259</v>
      </c>
      <c r="E1032" t="s">
        <v>260</v>
      </c>
      <c r="F1032" t="s">
        <v>20</v>
      </c>
      <c r="G1032" t="s">
        <v>39</v>
      </c>
      <c r="H1032" t="s">
        <v>40</v>
      </c>
      <c r="I1032" t="s">
        <v>40</v>
      </c>
      <c r="J1032" t="s">
        <v>126</v>
      </c>
      <c r="K1032" t="s">
        <v>25</v>
      </c>
      <c r="L1032" t="s">
        <v>26</v>
      </c>
      <c r="M1032" t="s">
        <v>127</v>
      </c>
      <c r="N1032" s="3">
        <v>1006.36</v>
      </c>
      <c r="O1032">
        <v>8</v>
      </c>
      <c r="P1032" s="4">
        <v>0.05</v>
      </c>
      <c r="Q1032" s="3">
        <v>211.34</v>
      </c>
      <c r="R1032">
        <f t="shared" si="80"/>
        <v>2023</v>
      </c>
      <c r="S1032" t="str">
        <f t="shared" si="81"/>
        <v>February</v>
      </c>
      <c r="T1032" s="1">
        <f t="shared" si="82"/>
        <v>0.21000437219285345</v>
      </c>
      <c r="U1032" t="str">
        <f t="shared" si="83"/>
        <v>Profit</v>
      </c>
      <c r="V1032" t="str">
        <f t="shared" si="84"/>
        <v>Large Order</v>
      </c>
    </row>
    <row r="1033" spans="1:22" x14ac:dyDescent="0.35">
      <c r="A1033" t="s">
        <v>1330</v>
      </c>
      <c r="B1033" s="2">
        <v>45311</v>
      </c>
      <c r="C1033" s="2">
        <v>45314</v>
      </c>
      <c r="D1033" t="s">
        <v>129</v>
      </c>
      <c r="E1033" t="s">
        <v>130</v>
      </c>
      <c r="F1033" t="s">
        <v>48</v>
      </c>
      <c r="G1033" t="s">
        <v>78</v>
      </c>
      <c r="H1033" t="s">
        <v>79</v>
      </c>
      <c r="I1033" t="s">
        <v>80</v>
      </c>
      <c r="J1033" t="s">
        <v>112</v>
      </c>
      <c r="K1033" t="s">
        <v>25</v>
      </c>
      <c r="L1033" t="s">
        <v>26</v>
      </c>
      <c r="M1033" t="s">
        <v>113</v>
      </c>
      <c r="N1033" s="3">
        <v>599.82000000000005</v>
      </c>
      <c r="O1033">
        <v>1</v>
      </c>
      <c r="P1033" s="4">
        <v>0.2</v>
      </c>
      <c r="Q1033" s="3">
        <v>53.98</v>
      </c>
      <c r="R1033">
        <f t="shared" si="80"/>
        <v>2024</v>
      </c>
      <c r="S1033" t="str">
        <f t="shared" si="81"/>
        <v>January</v>
      </c>
      <c r="T1033" s="1">
        <f t="shared" si="82"/>
        <v>8.9993664766096479E-2</v>
      </c>
      <c r="U1033" t="str">
        <f t="shared" si="83"/>
        <v>Profit</v>
      </c>
      <c r="V1033" t="str">
        <f t="shared" si="84"/>
        <v>Small Order</v>
      </c>
    </row>
    <row r="1034" spans="1:22" x14ac:dyDescent="0.35">
      <c r="A1034" t="s">
        <v>1331</v>
      </c>
      <c r="B1034" s="2">
        <v>44985</v>
      </c>
      <c r="C1034" s="2">
        <v>44988</v>
      </c>
      <c r="D1034" t="s">
        <v>552</v>
      </c>
      <c r="E1034" t="s">
        <v>553</v>
      </c>
      <c r="F1034" t="s">
        <v>48</v>
      </c>
      <c r="G1034" t="s">
        <v>39</v>
      </c>
      <c r="H1034" t="s">
        <v>40</v>
      </c>
      <c r="I1034" t="s">
        <v>40</v>
      </c>
      <c r="J1034" t="s">
        <v>189</v>
      </c>
      <c r="K1034" t="s">
        <v>42</v>
      </c>
      <c r="L1034" t="s">
        <v>43</v>
      </c>
      <c r="M1034" t="s">
        <v>190</v>
      </c>
      <c r="N1034" s="3">
        <v>302.29000000000002</v>
      </c>
      <c r="O1034">
        <v>2</v>
      </c>
      <c r="P1034" s="4">
        <v>0.05</v>
      </c>
      <c r="Q1034" s="3">
        <v>63.48</v>
      </c>
      <c r="R1034">
        <f t="shared" si="80"/>
        <v>2023</v>
      </c>
      <c r="S1034" t="str">
        <f t="shared" si="81"/>
        <v>February</v>
      </c>
      <c r="T1034" s="1">
        <f t="shared" si="82"/>
        <v>0.20999702272652088</v>
      </c>
      <c r="U1034" t="str">
        <f t="shared" si="83"/>
        <v>Profit</v>
      </c>
      <c r="V1034" t="str">
        <f t="shared" si="84"/>
        <v>Small Order</v>
      </c>
    </row>
    <row r="1035" spans="1:22" x14ac:dyDescent="0.35">
      <c r="A1035" t="s">
        <v>1332</v>
      </c>
      <c r="B1035" s="2">
        <v>45256</v>
      </c>
      <c r="C1035" s="2">
        <v>45263</v>
      </c>
      <c r="D1035" t="s">
        <v>259</v>
      </c>
      <c r="E1035" t="s">
        <v>260</v>
      </c>
      <c r="F1035" t="s">
        <v>20</v>
      </c>
      <c r="G1035" t="s">
        <v>21</v>
      </c>
      <c r="H1035" t="s">
        <v>22</v>
      </c>
      <c r="I1035" t="s">
        <v>23</v>
      </c>
      <c r="J1035" t="s">
        <v>162</v>
      </c>
      <c r="K1035" t="s">
        <v>42</v>
      </c>
      <c r="L1035" t="s">
        <v>73</v>
      </c>
      <c r="M1035" t="s">
        <v>163</v>
      </c>
      <c r="N1035" s="3">
        <v>1269.55</v>
      </c>
      <c r="O1035">
        <v>4</v>
      </c>
      <c r="P1035" s="4">
        <v>0</v>
      </c>
      <c r="Q1035" s="3">
        <v>317.39</v>
      </c>
      <c r="R1035">
        <f t="shared" si="80"/>
        <v>2023</v>
      </c>
      <c r="S1035" t="str">
        <f t="shared" si="81"/>
        <v>November</v>
      </c>
      <c r="T1035" s="1">
        <f t="shared" si="82"/>
        <v>0.25000196920168566</v>
      </c>
      <c r="U1035" t="str">
        <f t="shared" si="83"/>
        <v>Profit</v>
      </c>
      <c r="V1035" t="str">
        <f t="shared" si="84"/>
        <v>Large Order</v>
      </c>
    </row>
    <row r="1036" spans="1:22" x14ac:dyDescent="0.35">
      <c r="A1036" t="s">
        <v>1333</v>
      </c>
      <c r="B1036" s="2">
        <v>44966</v>
      </c>
      <c r="C1036" s="2">
        <v>44973</v>
      </c>
      <c r="D1036" t="s">
        <v>217</v>
      </c>
      <c r="E1036" t="s">
        <v>218</v>
      </c>
      <c r="F1036" t="s">
        <v>48</v>
      </c>
      <c r="G1036" t="s">
        <v>78</v>
      </c>
      <c r="H1036" t="s">
        <v>79</v>
      </c>
      <c r="I1036" t="s">
        <v>80</v>
      </c>
      <c r="J1036" t="s">
        <v>302</v>
      </c>
      <c r="K1036" t="s">
        <v>33</v>
      </c>
      <c r="L1036" t="s">
        <v>34</v>
      </c>
      <c r="M1036" t="s">
        <v>303</v>
      </c>
      <c r="N1036" s="3">
        <v>275.39999999999998</v>
      </c>
      <c r="O1036">
        <v>7</v>
      </c>
      <c r="P1036" s="4">
        <v>0.3</v>
      </c>
      <c r="Q1036" s="3">
        <v>2.75</v>
      </c>
      <c r="R1036">
        <f t="shared" si="80"/>
        <v>2023</v>
      </c>
      <c r="S1036" t="str">
        <f t="shared" si="81"/>
        <v>February</v>
      </c>
      <c r="T1036" s="1">
        <f t="shared" si="82"/>
        <v>9.9854756717501821E-3</v>
      </c>
      <c r="U1036" t="str">
        <f t="shared" si="83"/>
        <v>Profit</v>
      </c>
      <c r="V1036" t="str">
        <f t="shared" si="84"/>
        <v>Small Order</v>
      </c>
    </row>
    <row r="1037" spans="1:22" x14ac:dyDescent="0.35">
      <c r="A1037" t="s">
        <v>1334</v>
      </c>
      <c r="B1037" s="2">
        <v>45142</v>
      </c>
      <c r="C1037" s="2">
        <v>45143</v>
      </c>
      <c r="D1037" t="s">
        <v>145</v>
      </c>
      <c r="E1037" t="s">
        <v>146</v>
      </c>
      <c r="F1037" t="s">
        <v>48</v>
      </c>
      <c r="G1037" t="s">
        <v>49</v>
      </c>
      <c r="H1037" t="s">
        <v>50</v>
      </c>
      <c r="I1037" t="s">
        <v>50</v>
      </c>
      <c r="J1037" t="s">
        <v>251</v>
      </c>
      <c r="K1037" t="s">
        <v>25</v>
      </c>
      <c r="L1037" t="s">
        <v>171</v>
      </c>
      <c r="M1037" t="s">
        <v>252</v>
      </c>
      <c r="N1037" s="3">
        <v>703.05</v>
      </c>
      <c r="O1037">
        <v>3</v>
      </c>
      <c r="P1037" s="4">
        <v>0.3</v>
      </c>
      <c r="Q1037" s="3">
        <v>7.03</v>
      </c>
      <c r="R1037">
        <f t="shared" si="80"/>
        <v>2023</v>
      </c>
      <c r="S1037" t="str">
        <f t="shared" si="81"/>
        <v>August</v>
      </c>
      <c r="T1037" s="1">
        <f t="shared" si="82"/>
        <v>9.9992888130289465E-3</v>
      </c>
      <c r="U1037" t="str">
        <f t="shared" si="83"/>
        <v>Profit</v>
      </c>
      <c r="V1037" t="str">
        <f t="shared" si="84"/>
        <v>Small Order</v>
      </c>
    </row>
    <row r="1038" spans="1:22" x14ac:dyDescent="0.35">
      <c r="A1038" t="s">
        <v>1335</v>
      </c>
      <c r="B1038" s="2">
        <v>45358</v>
      </c>
      <c r="C1038" s="2">
        <v>45361</v>
      </c>
      <c r="D1038" t="s">
        <v>326</v>
      </c>
      <c r="E1038" t="s">
        <v>327</v>
      </c>
      <c r="F1038" t="s">
        <v>20</v>
      </c>
      <c r="G1038" t="s">
        <v>21</v>
      </c>
      <c r="H1038" t="s">
        <v>22</v>
      </c>
      <c r="I1038" t="s">
        <v>23</v>
      </c>
      <c r="J1038" t="s">
        <v>104</v>
      </c>
      <c r="K1038" t="s">
        <v>42</v>
      </c>
      <c r="L1038" t="s">
        <v>73</v>
      </c>
      <c r="M1038" t="s">
        <v>105</v>
      </c>
      <c r="N1038" s="3">
        <v>1716.5</v>
      </c>
      <c r="O1038">
        <v>3</v>
      </c>
      <c r="P1038" s="4">
        <v>0.2</v>
      </c>
      <c r="Q1038" s="3">
        <v>154.47999999999999</v>
      </c>
      <c r="R1038">
        <f t="shared" si="80"/>
        <v>2024</v>
      </c>
      <c r="S1038" t="str">
        <f t="shared" si="81"/>
        <v>March</v>
      </c>
      <c r="T1038" s="1">
        <f t="shared" si="82"/>
        <v>8.9997087095834538E-2</v>
      </c>
      <c r="U1038" t="str">
        <f t="shared" si="83"/>
        <v>Profit</v>
      </c>
      <c r="V1038" t="str">
        <f t="shared" si="84"/>
        <v>Large Order</v>
      </c>
    </row>
    <row r="1039" spans="1:22" x14ac:dyDescent="0.35">
      <c r="A1039" t="s">
        <v>1336</v>
      </c>
      <c r="B1039" s="2">
        <v>45391</v>
      </c>
      <c r="C1039" s="2">
        <v>45394</v>
      </c>
      <c r="D1039" t="s">
        <v>347</v>
      </c>
      <c r="E1039" t="s">
        <v>348</v>
      </c>
      <c r="F1039" t="s">
        <v>31</v>
      </c>
      <c r="G1039" t="s">
        <v>49</v>
      </c>
      <c r="H1039" t="s">
        <v>50</v>
      </c>
      <c r="I1039" t="s">
        <v>50</v>
      </c>
      <c r="J1039" t="s">
        <v>391</v>
      </c>
      <c r="K1039" t="s">
        <v>33</v>
      </c>
      <c r="L1039" t="s">
        <v>88</v>
      </c>
      <c r="M1039" t="s">
        <v>392</v>
      </c>
      <c r="N1039" s="3">
        <v>370.02</v>
      </c>
      <c r="O1039">
        <v>5</v>
      </c>
      <c r="P1039" s="4">
        <v>0.05</v>
      </c>
      <c r="Q1039" s="3">
        <v>77.7</v>
      </c>
      <c r="R1039">
        <f t="shared" si="80"/>
        <v>2024</v>
      </c>
      <c r="S1039" t="str">
        <f t="shared" si="81"/>
        <v>April</v>
      </c>
      <c r="T1039" s="1">
        <f t="shared" si="82"/>
        <v>0.20998864926220207</v>
      </c>
      <c r="U1039" t="str">
        <f t="shared" si="83"/>
        <v>Profit</v>
      </c>
      <c r="V1039" t="str">
        <f t="shared" si="84"/>
        <v>Small Order</v>
      </c>
    </row>
    <row r="1040" spans="1:22" x14ac:dyDescent="0.35">
      <c r="A1040" t="s">
        <v>1337</v>
      </c>
      <c r="B1040" s="2">
        <v>45562</v>
      </c>
      <c r="C1040" s="2">
        <v>45565</v>
      </c>
      <c r="D1040" t="s">
        <v>738</v>
      </c>
      <c r="E1040" t="s">
        <v>739</v>
      </c>
      <c r="F1040" t="s">
        <v>48</v>
      </c>
      <c r="G1040" t="s">
        <v>49</v>
      </c>
      <c r="H1040" t="s">
        <v>50</v>
      </c>
      <c r="I1040" t="s">
        <v>50</v>
      </c>
      <c r="J1040" t="s">
        <v>207</v>
      </c>
      <c r="K1040" t="s">
        <v>25</v>
      </c>
      <c r="L1040" t="s">
        <v>26</v>
      </c>
      <c r="M1040" t="s">
        <v>208</v>
      </c>
      <c r="N1040" s="3">
        <v>845.75</v>
      </c>
      <c r="O1040">
        <v>10</v>
      </c>
      <c r="P1040" s="4">
        <v>0</v>
      </c>
      <c r="Q1040" s="3">
        <v>211.44</v>
      </c>
      <c r="R1040">
        <f t="shared" si="80"/>
        <v>2024</v>
      </c>
      <c r="S1040" t="str">
        <f t="shared" si="81"/>
        <v>September</v>
      </c>
      <c r="T1040" s="1">
        <f t="shared" si="82"/>
        <v>0.25000295595625183</v>
      </c>
      <c r="U1040" t="str">
        <f t="shared" si="83"/>
        <v>Profit</v>
      </c>
      <c r="V1040" t="str">
        <f t="shared" si="84"/>
        <v>Small Order</v>
      </c>
    </row>
    <row r="1041" spans="1:22" x14ac:dyDescent="0.35">
      <c r="A1041" t="s">
        <v>1338</v>
      </c>
      <c r="B1041" s="2">
        <v>44976</v>
      </c>
      <c r="C1041" s="2">
        <v>44981</v>
      </c>
      <c r="D1041" t="s">
        <v>456</v>
      </c>
      <c r="E1041" t="s">
        <v>457</v>
      </c>
      <c r="F1041" t="s">
        <v>20</v>
      </c>
      <c r="G1041" t="s">
        <v>49</v>
      </c>
      <c r="H1041" t="s">
        <v>50</v>
      </c>
      <c r="I1041" t="s">
        <v>50</v>
      </c>
      <c r="J1041" t="s">
        <v>302</v>
      </c>
      <c r="K1041" t="s">
        <v>33</v>
      </c>
      <c r="L1041" t="s">
        <v>34</v>
      </c>
      <c r="M1041" t="s">
        <v>303</v>
      </c>
      <c r="N1041" s="3">
        <v>378.98</v>
      </c>
      <c r="O1041">
        <v>7</v>
      </c>
      <c r="P1041" s="4">
        <v>0.1</v>
      </c>
      <c r="Q1041" s="3">
        <v>64.430000000000007</v>
      </c>
      <c r="R1041">
        <f t="shared" si="80"/>
        <v>2023</v>
      </c>
      <c r="S1041" t="str">
        <f t="shared" si="81"/>
        <v>February</v>
      </c>
      <c r="T1041" s="1">
        <f t="shared" si="82"/>
        <v>0.17000897144968072</v>
      </c>
      <c r="U1041" t="str">
        <f t="shared" si="83"/>
        <v>Profit</v>
      </c>
      <c r="V1041" t="str">
        <f t="shared" si="84"/>
        <v>Small Order</v>
      </c>
    </row>
    <row r="1042" spans="1:22" x14ac:dyDescent="0.35">
      <c r="A1042" t="s">
        <v>1339</v>
      </c>
      <c r="B1042" s="2">
        <v>44990</v>
      </c>
      <c r="C1042" s="2">
        <v>44997</v>
      </c>
      <c r="D1042" t="s">
        <v>425</v>
      </c>
      <c r="E1042" t="s">
        <v>426</v>
      </c>
      <c r="F1042" t="s">
        <v>31</v>
      </c>
      <c r="G1042" t="s">
        <v>78</v>
      </c>
      <c r="H1042" t="s">
        <v>79</v>
      </c>
      <c r="I1042" t="s">
        <v>80</v>
      </c>
      <c r="J1042" t="s">
        <v>134</v>
      </c>
      <c r="K1042" t="s">
        <v>42</v>
      </c>
      <c r="L1042" t="s">
        <v>43</v>
      </c>
      <c r="M1042" t="s">
        <v>135</v>
      </c>
      <c r="N1042" s="3">
        <v>764.15</v>
      </c>
      <c r="O1042">
        <v>2</v>
      </c>
      <c r="P1042" s="4">
        <v>0.05</v>
      </c>
      <c r="Q1042" s="3">
        <v>160.47</v>
      </c>
      <c r="R1042">
        <f t="shared" si="80"/>
        <v>2023</v>
      </c>
      <c r="S1042" t="str">
        <f t="shared" si="81"/>
        <v>March</v>
      </c>
      <c r="T1042" s="1">
        <f t="shared" si="82"/>
        <v>0.20999803703461362</v>
      </c>
      <c r="U1042" t="str">
        <f t="shared" si="83"/>
        <v>Profit</v>
      </c>
      <c r="V1042" t="str">
        <f t="shared" si="84"/>
        <v>Small Order</v>
      </c>
    </row>
    <row r="1043" spans="1:22" x14ac:dyDescent="0.35">
      <c r="A1043" t="s">
        <v>1340</v>
      </c>
      <c r="B1043" s="2">
        <v>45399</v>
      </c>
      <c r="C1043" s="2">
        <v>45403</v>
      </c>
      <c r="D1043" t="s">
        <v>288</v>
      </c>
      <c r="E1043" t="s">
        <v>289</v>
      </c>
      <c r="F1043" t="s">
        <v>31</v>
      </c>
      <c r="G1043" t="s">
        <v>78</v>
      </c>
      <c r="H1043" t="s">
        <v>79</v>
      </c>
      <c r="I1043" t="s">
        <v>80</v>
      </c>
      <c r="J1043" t="s">
        <v>51</v>
      </c>
      <c r="K1043" t="s">
        <v>33</v>
      </c>
      <c r="L1043" t="s">
        <v>34</v>
      </c>
      <c r="M1043" t="s">
        <v>52</v>
      </c>
      <c r="N1043" s="3">
        <v>908.76</v>
      </c>
      <c r="O1043">
        <v>9</v>
      </c>
      <c r="P1043" s="4">
        <v>0.2</v>
      </c>
      <c r="Q1043" s="3">
        <v>81.790000000000006</v>
      </c>
      <c r="R1043">
        <f t="shared" si="80"/>
        <v>2024</v>
      </c>
      <c r="S1043" t="str">
        <f t="shared" si="81"/>
        <v>April</v>
      </c>
      <c r="T1043" s="1">
        <f t="shared" si="82"/>
        <v>9.0001760640873285E-2</v>
      </c>
      <c r="U1043" t="str">
        <f t="shared" si="83"/>
        <v>Profit</v>
      </c>
      <c r="V1043" t="str">
        <f t="shared" si="84"/>
        <v>Small Order</v>
      </c>
    </row>
    <row r="1044" spans="1:22" x14ac:dyDescent="0.35">
      <c r="A1044" t="s">
        <v>1341</v>
      </c>
      <c r="B1044" s="2">
        <v>45165</v>
      </c>
      <c r="C1044" s="2">
        <v>45169</v>
      </c>
      <c r="D1044" t="s">
        <v>340</v>
      </c>
      <c r="E1044" t="s">
        <v>341</v>
      </c>
      <c r="F1044" t="s">
        <v>20</v>
      </c>
      <c r="G1044" t="s">
        <v>39</v>
      </c>
      <c r="H1044" t="s">
        <v>40</v>
      </c>
      <c r="I1044" t="s">
        <v>40</v>
      </c>
      <c r="J1044" t="s">
        <v>93</v>
      </c>
      <c r="K1044" t="s">
        <v>33</v>
      </c>
      <c r="L1044" t="s">
        <v>88</v>
      </c>
      <c r="M1044" t="s">
        <v>94</v>
      </c>
      <c r="N1044" s="3">
        <v>1262</v>
      </c>
      <c r="O1044">
        <v>4</v>
      </c>
      <c r="P1044" s="4">
        <v>0.05</v>
      </c>
      <c r="Q1044" s="3">
        <v>265.02</v>
      </c>
      <c r="R1044">
        <f t="shared" si="80"/>
        <v>2023</v>
      </c>
      <c r="S1044" t="str">
        <f t="shared" si="81"/>
        <v>August</v>
      </c>
      <c r="T1044" s="1">
        <f t="shared" si="82"/>
        <v>0.21</v>
      </c>
      <c r="U1044" t="str">
        <f t="shared" si="83"/>
        <v>Profit</v>
      </c>
      <c r="V1044" t="str">
        <f t="shared" si="84"/>
        <v>Large Order</v>
      </c>
    </row>
    <row r="1045" spans="1:22" x14ac:dyDescent="0.35">
      <c r="A1045" t="s">
        <v>1342</v>
      </c>
      <c r="B1045" s="2">
        <v>45117</v>
      </c>
      <c r="C1045" s="2">
        <v>45124</v>
      </c>
      <c r="D1045" t="s">
        <v>29</v>
      </c>
      <c r="E1045" t="s">
        <v>30</v>
      </c>
      <c r="F1045" t="s">
        <v>31</v>
      </c>
      <c r="G1045" t="s">
        <v>78</v>
      </c>
      <c r="H1045" t="s">
        <v>79</v>
      </c>
      <c r="I1045" t="s">
        <v>80</v>
      </c>
      <c r="J1045" t="s">
        <v>141</v>
      </c>
      <c r="K1045" t="s">
        <v>33</v>
      </c>
      <c r="L1045" t="s">
        <v>88</v>
      </c>
      <c r="M1045" t="s">
        <v>142</v>
      </c>
      <c r="N1045" s="3">
        <v>1861.84</v>
      </c>
      <c r="O1045">
        <v>7</v>
      </c>
      <c r="P1045" s="4">
        <v>0.1</v>
      </c>
      <c r="Q1045" s="3">
        <v>316.51</v>
      </c>
      <c r="R1045">
        <f t="shared" si="80"/>
        <v>2023</v>
      </c>
      <c r="S1045" t="str">
        <f t="shared" si="81"/>
        <v>July</v>
      </c>
      <c r="T1045" s="1">
        <f t="shared" si="82"/>
        <v>0.16999849611137369</v>
      </c>
      <c r="U1045" t="str">
        <f t="shared" si="83"/>
        <v>Profit</v>
      </c>
      <c r="V1045" t="str">
        <f t="shared" si="84"/>
        <v>Large Order</v>
      </c>
    </row>
    <row r="1046" spans="1:22" x14ac:dyDescent="0.35">
      <c r="A1046" t="s">
        <v>1343</v>
      </c>
      <c r="B1046" s="2">
        <v>45177</v>
      </c>
      <c r="C1046" s="2">
        <v>45182</v>
      </c>
      <c r="D1046" t="s">
        <v>145</v>
      </c>
      <c r="E1046" t="s">
        <v>146</v>
      </c>
      <c r="F1046" t="s">
        <v>48</v>
      </c>
      <c r="G1046" t="s">
        <v>21</v>
      </c>
      <c r="H1046" t="s">
        <v>22</v>
      </c>
      <c r="I1046" t="s">
        <v>23</v>
      </c>
      <c r="J1046" t="s">
        <v>320</v>
      </c>
      <c r="K1046" t="s">
        <v>25</v>
      </c>
      <c r="L1046" t="s">
        <v>171</v>
      </c>
      <c r="M1046" t="s">
        <v>321</v>
      </c>
      <c r="N1046" s="3">
        <v>1214.6600000000001</v>
      </c>
      <c r="O1046">
        <v>8</v>
      </c>
      <c r="P1046" s="4">
        <v>0.05</v>
      </c>
      <c r="Q1046" s="3">
        <v>255.08</v>
      </c>
      <c r="R1046">
        <f t="shared" si="80"/>
        <v>2023</v>
      </c>
      <c r="S1046" t="str">
        <f t="shared" si="81"/>
        <v>September</v>
      </c>
      <c r="T1046" s="1">
        <f t="shared" si="82"/>
        <v>0.21000115258590882</v>
      </c>
      <c r="U1046" t="str">
        <f t="shared" si="83"/>
        <v>Profit</v>
      </c>
      <c r="V1046" t="str">
        <f t="shared" si="84"/>
        <v>Large Order</v>
      </c>
    </row>
    <row r="1047" spans="1:22" x14ac:dyDescent="0.35">
      <c r="A1047" t="s">
        <v>1344</v>
      </c>
      <c r="B1047" s="2">
        <v>45531</v>
      </c>
      <c r="C1047" s="2">
        <v>45533</v>
      </c>
      <c r="D1047" t="s">
        <v>185</v>
      </c>
      <c r="E1047" t="s">
        <v>186</v>
      </c>
      <c r="F1047" t="s">
        <v>31</v>
      </c>
      <c r="G1047" t="s">
        <v>39</v>
      </c>
      <c r="H1047" t="s">
        <v>40</v>
      </c>
      <c r="I1047" t="s">
        <v>40</v>
      </c>
      <c r="J1047" t="s">
        <v>51</v>
      </c>
      <c r="K1047" t="s">
        <v>33</v>
      </c>
      <c r="L1047" t="s">
        <v>34</v>
      </c>
      <c r="M1047" t="s">
        <v>52</v>
      </c>
      <c r="N1047" s="3">
        <v>1898.21</v>
      </c>
      <c r="O1047">
        <v>2</v>
      </c>
      <c r="P1047" s="4">
        <v>0</v>
      </c>
      <c r="Q1047" s="3">
        <v>474.55</v>
      </c>
      <c r="R1047">
        <f t="shared" si="80"/>
        <v>2024</v>
      </c>
      <c r="S1047" t="str">
        <f t="shared" si="81"/>
        <v>August</v>
      </c>
      <c r="T1047" s="1">
        <f t="shared" si="82"/>
        <v>0.24999868296974517</v>
      </c>
      <c r="U1047" t="str">
        <f t="shared" si="83"/>
        <v>Profit</v>
      </c>
      <c r="V1047" t="str">
        <f t="shared" si="84"/>
        <v>Large Order</v>
      </c>
    </row>
    <row r="1048" spans="1:22" x14ac:dyDescent="0.35">
      <c r="A1048" t="s">
        <v>1345</v>
      </c>
      <c r="B1048" s="2">
        <v>45513</v>
      </c>
      <c r="C1048" s="2">
        <v>45519</v>
      </c>
      <c r="D1048" t="s">
        <v>174</v>
      </c>
      <c r="E1048" t="s">
        <v>175</v>
      </c>
      <c r="F1048" t="s">
        <v>48</v>
      </c>
      <c r="G1048" t="s">
        <v>78</v>
      </c>
      <c r="H1048" t="s">
        <v>79</v>
      </c>
      <c r="I1048" t="s">
        <v>80</v>
      </c>
      <c r="J1048" t="s">
        <v>302</v>
      </c>
      <c r="K1048" t="s">
        <v>33</v>
      </c>
      <c r="L1048" t="s">
        <v>34</v>
      </c>
      <c r="M1048" t="s">
        <v>303</v>
      </c>
      <c r="N1048" s="3">
        <v>972.17</v>
      </c>
      <c r="O1048">
        <v>7</v>
      </c>
      <c r="P1048" s="4">
        <v>0.2</v>
      </c>
      <c r="Q1048" s="3">
        <v>87.5</v>
      </c>
      <c r="R1048">
        <f t="shared" si="80"/>
        <v>2024</v>
      </c>
      <c r="S1048" t="str">
        <f t="shared" si="81"/>
        <v>August</v>
      </c>
      <c r="T1048" s="1">
        <f t="shared" si="82"/>
        <v>9.0004834545398441E-2</v>
      </c>
      <c r="U1048" t="str">
        <f t="shared" si="83"/>
        <v>Profit</v>
      </c>
      <c r="V1048" t="str">
        <f t="shared" si="84"/>
        <v>Small Order</v>
      </c>
    </row>
    <row r="1049" spans="1:22" x14ac:dyDescent="0.35">
      <c r="A1049" t="s">
        <v>1346</v>
      </c>
      <c r="B1049" s="2">
        <v>45202</v>
      </c>
      <c r="C1049" s="2">
        <v>45208</v>
      </c>
      <c r="D1049" t="s">
        <v>358</v>
      </c>
      <c r="E1049" t="s">
        <v>359</v>
      </c>
      <c r="F1049" t="s">
        <v>31</v>
      </c>
      <c r="G1049" t="s">
        <v>49</v>
      </c>
      <c r="H1049" t="s">
        <v>50</v>
      </c>
      <c r="I1049" t="s">
        <v>50</v>
      </c>
      <c r="J1049" t="s">
        <v>104</v>
      </c>
      <c r="K1049" t="s">
        <v>42</v>
      </c>
      <c r="L1049" t="s">
        <v>73</v>
      </c>
      <c r="M1049" t="s">
        <v>105</v>
      </c>
      <c r="N1049" s="3">
        <v>519.08000000000004</v>
      </c>
      <c r="O1049">
        <v>9</v>
      </c>
      <c r="P1049" s="4">
        <v>0.05</v>
      </c>
      <c r="Q1049" s="3">
        <v>109.01</v>
      </c>
      <c r="R1049">
        <f t="shared" si="80"/>
        <v>2023</v>
      </c>
      <c r="S1049" t="str">
        <f t="shared" si="81"/>
        <v>October</v>
      </c>
      <c r="T1049" s="1">
        <f t="shared" si="82"/>
        <v>0.21000616475302458</v>
      </c>
      <c r="U1049" t="str">
        <f t="shared" si="83"/>
        <v>Profit</v>
      </c>
      <c r="V1049" t="str">
        <f t="shared" si="84"/>
        <v>Small Order</v>
      </c>
    </row>
    <row r="1050" spans="1:22" x14ac:dyDescent="0.35">
      <c r="A1050" t="s">
        <v>1347</v>
      </c>
      <c r="B1050" s="2">
        <v>45602</v>
      </c>
      <c r="C1050" s="2">
        <v>45603</v>
      </c>
      <c r="D1050" t="s">
        <v>562</v>
      </c>
      <c r="E1050" t="s">
        <v>563</v>
      </c>
      <c r="F1050" t="s">
        <v>31</v>
      </c>
      <c r="G1050" t="s">
        <v>39</v>
      </c>
      <c r="H1050" t="s">
        <v>40</v>
      </c>
      <c r="I1050" t="s">
        <v>40</v>
      </c>
      <c r="J1050" t="s">
        <v>72</v>
      </c>
      <c r="K1050" t="s">
        <v>42</v>
      </c>
      <c r="L1050" t="s">
        <v>73</v>
      </c>
      <c r="M1050" t="s">
        <v>74</v>
      </c>
      <c r="N1050" s="3">
        <v>901.03</v>
      </c>
      <c r="O1050">
        <v>5</v>
      </c>
      <c r="P1050" s="4">
        <v>0.05</v>
      </c>
      <c r="Q1050" s="3">
        <v>189.22</v>
      </c>
      <c r="R1050">
        <f t="shared" si="80"/>
        <v>2024</v>
      </c>
      <c r="S1050" t="str">
        <f t="shared" si="81"/>
        <v>November</v>
      </c>
      <c r="T1050" s="1">
        <f t="shared" si="82"/>
        <v>0.21000410641155123</v>
      </c>
      <c r="U1050" t="str">
        <f t="shared" si="83"/>
        <v>Profit</v>
      </c>
      <c r="V1050" t="str">
        <f t="shared" si="84"/>
        <v>Small Order</v>
      </c>
    </row>
    <row r="1051" spans="1:22" x14ac:dyDescent="0.35">
      <c r="A1051" t="s">
        <v>1348</v>
      </c>
      <c r="B1051" s="2">
        <v>45519</v>
      </c>
      <c r="C1051" s="2">
        <v>45524</v>
      </c>
      <c r="D1051" t="s">
        <v>129</v>
      </c>
      <c r="E1051" t="s">
        <v>130</v>
      </c>
      <c r="F1051" t="s">
        <v>48</v>
      </c>
      <c r="G1051" t="s">
        <v>78</v>
      </c>
      <c r="H1051" t="s">
        <v>79</v>
      </c>
      <c r="I1051" t="s">
        <v>80</v>
      </c>
      <c r="J1051" t="s">
        <v>207</v>
      </c>
      <c r="K1051" t="s">
        <v>25</v>
      </c>
      <c r="L1051" t="s">
        <v>26</v>
      </c>
      <c r="M1051" t="s">
        <v>208</v>
      </c>
      <c r="N1051" s="3">
        <v>1872.15</v>
      </c>
      <c r="O1051">
        <v>9</v>
      </c>
      <c r="P1051" s="4">
        <v>0.2</v>
      </c>
      <c r="Q1051" s="3">
        <v>168.49</v>
      </c>
      <c r="R1051">
        <f t="shared" si="80"/>
        <v>2024</v>
      </c>
      <c r="S1051" t="str">
        <f t="shared" si="81"/>
        <v>August</v>
      </c>
      <c r="T1051" s="1">
        <f t="shared" si="82"/>
        <v>8.9998130491680692E-2</v>
      </c>
      <c r="U1051" t="str">
        <f t="shared" si="83"/>
        <v>Profit</v>
      </c>
      <c r="V1051" t="str">
        <f t="shared" si="84"/>
        <v>Large Order</v>
      </c>
    </row>
    <row r="1052" spans="1:22" x14ac:dyDescent="0.35">
      <c r="A1052" t="s">
        <v>1349</v>
      </c>
      <c r="B1052" s="2">
        <v>45436</v>
      </c>
      <c r="C1052" s="2">
        <v>45443</v>
      </c>
      <c r="D1052" t="s">
        <v>99</v>
      </c>
      <c r="E1052" t="s">
        <v>100</v>
      </c>
      <c r="F1052" t="s">
        <v>31</v>
      </c>
      <c r="G1052" t="s">
        <v>78</v>
      </c>
      <c r="H1052" t="s">
        <v>79</v>
      </c>
      <c r="I1052" t="s">
        <v>80</v>
      </c>
      <c r="J1052" t="s">
        <v>391</v>
      </c>
      <c r="K1052" t="s">
        <v>33</v>
      </c>
      <c r="L1052" t="s">
        <v>88</v>
      </c>
      <c r="M1052" t="s">
        <v>392</v>
      </c>
      <c r="N1052" s="3">
        <v>531.54</v>
      </c>
      <c r="O1052">
        <v>9</v>
      </c>
      <c r="P1052" s="4">
        <v>0.1</v>
      </c>
      <c r="Q1052" s="3">
        <v>90.36</v>
      </c>
      <c r="R1052">
        <f t="shared" si="80"/>
        <v>2024</v>
      </c>
      <c r="S1052" t="str">
        <f t="shared" si="81"/>
        <v>May</v>
      </c>
      <c r="T1052" s="1">
        <f t="shared" si="82"/>
        <v>0.16999661361327464</v>
      </c>
      <c r="U1052" t="str">
        <f t="shared" si="83"/>
        <v>Profit</v>
      </c>
      <c r="V1052" t="str">
        <f t="shared" si="84"/>
        <v>Small Order</v>
      </c>
    </row>
    <row r="1053" spans="1:22" x14ac:dyDescent="0.35">
      <c r="A1053" t="s">
        <v>1350</v>
      </c>
      <c r="B1053" s="2">
        <v>45274</v>
      </c>
      <c r="C1053" s="2">
        <v>45275</v>
      </c>
      <c r="D1053" t="s">
        <v>226</v>
      </c>
      <c r="E1053" t="s">
        <v>227</v>
      </c>
      <c r="F1053" t="s">
        <v>48</v>
      </c>
      <c r="G1053" t="s">
        <v>39</v>
      </c>
      <c r="H1053" t="s">
        <v>40</v>
      </c>
      <c r="I1053" t="s">
        <v>40</v>
      </c>
      <c r="J1053" t="s">
        <v>126</v>
      </c>
      <c r="K1053" t="s">
        <v>25</v>
      </c>
      <c r="L1053" t="s">
        <v>26</v>
      </c>
      <c r="M1053" t="s">
        <v>127</v>
      </c>
      <c r="N1053" s="3">
        <v>1513.65</v>
      </c>
      <c r="O1053">
        <v>10</v>
      </c>
      <c r="P1053" s="4">
        <v>0.3</v>
      </c>
      <c r="Q1053" s="3">
        <v>15.14</v>
      </c>
      <c r="R1053">
        <f t="shared" si="80"/>
        <v>2023</v>
      </c>
      <c r="S1053" t="str">
        <f t="shared" si="81"/>
        <v>December</v>
      </c>
      <c r="T1053" s="1">
        <f t="shared" si="82"/>
        <v>1.0002312291480858E-2</v>
      </c>
      <c r="U1053" t="str">
        <f t="shared" si="83"/>
        <v>Profit</v>
      </c>
      <c r="V1053" t="str">
        <f t="shared" si="84"/>
        <v>Large Order</v>
      </c>
    </row>
    <row r="1054" spans="1:22" x14ac:dyDescent="0.35">
      <c r="A1054" t="s">
        <v>1351</v>
      </c>
      <c r="B1054" s="2">
        <v>45410</v>
      </c>
      <c r="C1054" s="2">
        <v>45416</v>
      </c>
      <c r="D1054" t="s">
        <v>398</v>
      </c>
      <c r="E1054" t="s">
        <v>399</v>
      </c>
      <c r="F1054" t="s">
        <v>31</v>
      </c>
      <c r="G1054" t="s">
        <v>39</v>
      </c>
      <c r="H1054" t="s">
        <v>40</v>
      </c>
      <c r="I1054" t="s">
        <v>40</v>
      </c>
      <c r="J1054" t="s">
        <v>51</v>
      </c>
      <c r="K1054" t="s">
        <v>33</v>
      </c>
      <c r="L1054" t="s">
        <v>34</v>
      </c>
      <c r="M1054" t="s">
        <v>52</v>
      </c>
      <c r="N1054" s="3">
        <v>1472.76</v>
      </c>
      <c r="O1054">
        <v>6</v>
      </c>
      <c r="P1054" s="4">
        <v>0.05</v>
      </c>
      <c r="Q1054" s="3">
        <v>309.27999999999997</v>
      </c>
      <c r="R1054">
        <f t="shared" si="80"/>
        <v>2024</v>
      </c>
      <c r="S1054" t="str">
        <f t="shared" si="81"/>
        <v>April</v>
      </c>
      <c r="T1054" s="1">
        <f t="shared" si="82"/>
        <v>0.21000027159890272</v>
      </c>
      <c r="U1054" t="str">
        <f t="shared" si="83"/>
        <v>Profit</v>
      </c>
      <c r="V1054" t="str">
        <f t="shared" si="84"/>
        <v>Large Order</v>
      </c>
    </row>
    <row r="1055" spans="1:22" x14ac:dyDescent="0.35">
      <c r="A1055" t="s">
        <v>1352</v>
      </c>
      <c r="B1055" s="2">
        <v>45587</v>
      </c>
      <c r="C1055" s="2">
        <v>45592</v>
      </c>
      <c r="D1055" t="s">
        <v>354</v>
      </c>
      <c r="E1055" t="s">
        <v>355</v>
      </c>
      <c r="F1055" t="s">
        <v>20</v>
      </c>
      <c r="G1055" t="s">
        <v>49</v>
      </c>
      <c r="H1055" t="s">
        <v>50</v>
      </c>
      <c r="I1055" t="s">
        <v>50</v>
      </c>
      <c r="J1055" t="s">
        <v>67</v>
      </c>
      <c r="K1055" t="s">
        <v>42</v>
      </c>
      <c r="L1055" t="s">
        <v>43</v>
      </c>
      <c r="M1055" t="s">
        <v>68</v>
      </c>
      <c r="N1055" s="3">
        <v>789.5</v>
      </c>
      <c r="O1055">
        <v>1</v>
      </c>
      <c r="P1055" s="4">
        <v>0.1</v>
      </c>
      <c r="Q1055" s="3">
        <v>134.21</v>
      </c>
      <c r="R1055">
        <f t="shared" si="80"/>
        <v>2024</v>
      </c>
      <c r="S1055" t="str">
        <f t="shared" si="81"/>
        <v>October</v>
      </c>
      <c r="T1055" s="1">
        <f t="shared" si="82"/>
        <v>0.16999366687777076</v>
      </c>
      <c r="U1055" t="str">
        <f t="shared" si="83"/>
        <v>Profit</v>
      </c>
      <c r="V1055" t="str">
        <f t="shared" si="84"/>
        <v>Small Order</v>
      </c>
    </row>
    <row r="1056" spans="1:22" x14ac:dyDescent="0.35">
      <c r="A1056" t="s">
        <v>1353</v>
      </c>
      <c r="B1056" s="2">
        <v>45408</v>
      </c>
      <c r="C1056" s="2">
        <v>45410</v>
      </c>
      <c r="D1056" t="s">
        <v>405</v>
      </c>
      <c r="E1056" t="s">
        <v>406</v>
      </c>
      <c r="F1056" t="s">
        <v>20</v>
      </c>
      <c r="G1056" t="s">
        <v>21</v>
      </c>
      <c r="H1056" t="s">
        <v>22</v>
      </c>
      <c r="I1056" t="s">
        <v>23</v>
      </c>
      <c r="J1056" t="s">
        <v>391</v>
      </c>
      <c r="K1056" t="s">
        <v>33</v>
      </c>
      <c r="L1056" t="s">
        <v>88</v>
      </c>
      <c r="M1056" t="s">
        <v>392</v>
      </c>
      <c r="N1056" s="3">
        <v>713.58</v>
      </c>
      <c r="O1056">
        <v>3</v>
      </c>
      <c r="P1056" s="4">
        <v>0.1</v>
      </c>
      <c r="Q1056" s="3">
        <v>121.31</v>
      </c>
      <c r="R1056">
        <f t="shared" si="80"/>
        <v>2024</v>
      </c>
      <c r="S1056" t="str">
        <f t="shared" si="81"/>
        <v>April</v>
      </c>
      <c r="T1056" s="1">
        <f t="shared" si="82"/>
        <v>0.17000196193839512</v>
      </c>
      <c r="U1056" t="str">
        <f t="shared" si="83"/>
        <v>Profit</v>
      </c>
      <c r="V1056" t="str">
        <f t="shared" si="84"/>
        <v>Small Order</v>
      </c>
    </row>
    <row r="1057" spans="1:22" x14ac:dyDescent="0.35">
      <c r="A1057" t="s">
        <v>1354</v>
      </c>
      <c r="B1057" s="2">
        <v>45120</v>
      </c>
      <c r="C1057" s="2">
        <v>45123</v>
      </c>
      <c r="D1057" t="s">
        <v>347</v>
      </c>
      <c r="E1057" t="s">
        <v>348</v>
      </c>
      <c r="F1057" t="s">
        <v>31</v>
      </c>
      <c r="G1057" t="s">
        <v>49</v>
      </c>
      <c r="H1057" t="s">
        <v>50</v>
      </c>
      <c r="I1057" t="s">
        <v>50</v>
      </c>
      <c r="J1057" t="s">
        <v>134</v>
      </c>
      <c r="K1057" t="s">
        <v>42</v>
      </c>
      <c r="L1057" t="s">
        <v>43</v>
      </c>
      <c r="M1057" t="s">
        <v>135</v>
      </c>
      <c r="N1057" s="3">
        <v>451.63</v>
      </c>
      <c r="O1057">
        <v>5</v>
      </c>
      <c r="P1057" s="4">
        <v>0</v>
      </c>
      <c r="Q1057" s="3">
        <v>112.91</v>
      </c>
      <c r="R1057">
        <f t="shared" si="80"/>
        <v>2023</v>
      </c>
      <c r="S1057" t="str">
        <f t="shared" si="81"/>
        <v>July</v>
      </c>
      <c r="T1057" s="1">
        <f t="shared" si="82"/>
        <v>0.25000553550472732</v>
      </c>
      <c r="U1057" t="str">
        <f t="shared" si="83"/>
        <v>Profit</v>
      </c>
      <c r="V1057" t="str">
        <f t="shared" si="84"/>
        <v>Small Order</v>
      </c>
    </row>
    <row r="1058" spans="1:22" x14ac:dyDescent="0.35">
      <c r="A1058" t="s">
        <v>1355</v>
      </c>
      <c r="B1058" s="2">
        <v>44939</v>
      </c>
      <c r="C1058" s="2">
        <v>44941</v>
      </c>
      <c r="D1058" t="s">
        <v>405</v>
      </c>
      <c r="E1058" t="s">
        <v>406</v>
      </c>
      <c r="F1058" t="s">
        <v>20</v>
      </c>
      <c r="G1058" t="s">
        <v>78</v>
      </c>
      <c r="H1058" t="s">
        <v>79</v>
      </c>
      <c r="I1058" t="s">
        <v>80</v>
      </c>
      <c r="J1058" t="s">
        <v>112</v>
      </c>
      <c r="K1058" t="s">
        <v>25</v>
      </c>
      <c r="L1058" t="s">
        <v>26</v>
      </c>
      <c r="M1058" t="s">
        <v>113</v>
      </c>
      <c r="N1058" s="3">
        <v>1090.2</v>
      </c>
      <c r="O1058">
        <v>2</v>
      </c>
      <c r="P1058" s="4">
        <v>0.1</v>
      </c>
      <c r="Q1058" s="3">
        <v>185.33</v>
      </c>
      <c r="R1058">
        <f t="shared" si="80"/>
        <v>2023</v>
      </c>
      <c r="S1058" t="str">
        <f t="shared" si="81"/>
        <v>January</v>
      </c>
      <c r="T1058" s="1">
        <f t="shared" si="82"/>
        <v>0.16999633094844982</v>
      </c>
      <c r="U1058" t="str">
        <f t="shared" si="83"/>
        <v>Profit</v>
      </c>
      <c r="V1058" t="str">
        <f t="shared" si="84"/>
        <v>Large Order</v>
      </c>
    </row>
    <row r="1059" spans="1:22" x14ac:dyDescent="0.35">
      <c r="A1059" t="s">
        <v>1356</v>
      </c>
      <c r="B1059" s="2">
        <v>45002</v>
      </c>
      <c r="C1059" s="2">
        <v>45007</v>
      </c>
      <c r="D1059" t="s">
        <v>223</v>
      </c>
      <c r="E1059" t="s">
        <v>224</v>
      </c>
      <c r="F1059" t="s">
        <v>31</v>
      </c>
      <c r="G1059" t="s">
        <v>49</v>
      </c>
      <c r="H1059" t="s">
        <v>50</v>
      </c>
      <c r="I1059" t="s">
        <v>50</v>
      </c>
      <c r="J1059" t="s">
        <v>120</v>
      </c>
      <c r="K1059" t="s">
        <v>42</v>
      </c>
      <c r="L1059" t="s">
        <v>43</v>
      </c>
      <c r="M1059" t="s">
        <v>121</v>
      </c>
      <c r="N1059" s="3">
        <v>51.98</v>
      </c>
      <c r="O1059">
        <v>10</v>
      </c>
      <c r="P1059" s="4">
        <v>0.3</v>
      </c>
      <c r="Q1059" s="3">
        <v>0.52</v>
      </c>
      <c r="R1059">
        <f t="shared" si="80"/>
        <v>2023</v>
      </c>
      <c r="S1059" t="str">
        <f t="shared" si="81"/>
        <v>March</v>
      </c>
      <c r="T1059" s="1">
        <f t="shared" si="82"/>
        <v>1.0003847633705272E-2</v>
      </c>
      <c r="U1059" t="str">
        <f t="shared" si="83"/>
        <v>Profit</v>
      </c>
      <c r="V1059" t="str">
        <f t="shared" si="84"/>
        <v>Small Order</v>
      </c>
    </row>
    <row r="1060" spans="1:22" x14ac:dyDescent="0.35">
      <c r="A1060" t="s">
        <v>1357</v>
      </c>
      <c r="B1060" s="2">
        <v>45510</v>
      </c>
      <c r="C1060" s="2">
        <v>45515</v>
      </c>
      <c r="D1060" t="s">
        <v>182</v>
      </c>
      <c r="E1060" t="s">
        <v>183</v>
      </c>
      <c r="F1060" t="s">
        <v>20</v>
      </c>
      <c r="G1060" t="s">
        <v>78</v>
      </c>
      <c r="H1060" t="s">
        <v>79</v>
      </c>
      <c r="I1060" t="s">
        <v>80</v>
      </c>
      <c r="J1060" t="s">
        <v>32</v>
      </c>
      <c r="K1060" t="s">
        <v>33</v>
      </c>
      <c r="L1060" t="s">
        <v>34</v>
      </c>
      <c r="M1060" t="s">
        <v>35</v>
      </c>
      <c r="N1060" s="3">
        <v>1509.99</v>
      </c>
      <c r="O1060">
        <v>6</v>
      </c>
      <c r="P1060" s="4">
        <v>0.1</v>
      </c>
      <c r="Q1060" s="3">
        <v>256.7</v>
      </c>
      <c r="R1060">
        <f t="shared" si="80"/>
        <v>2024</v>
      </c>
      <c r="S1060" t="str">
        <f t="shared" si="81"/>
        <v>August</v>
      </c>
      <c r="T1060" s="1">
        <f t="shared" si="82"/>
        <v>0.17000112583527041</v>
      </c>
      <c r="U1060" t="str">
        <f t="shared" si="83"/>
        <v>Profit</v>
      </c>
      <c r="V1060" t="str">
        <f t="shared" si="84"/>
        <v>Large Order</v>
      </c>
    </row>
    <row r="1061" spans="1:22" x14ac:dyDescent="0.35">
      <c r="A1061" t="s">
        <v>1358</v>
      </c>
      <c r="B1061" s="2">
        <v>45562</v>
      </c>
      <c r="C1061" s="2">
        <v>45567</v>
      </c>
      <c r="D1061" t="s">
        <v>195</v>
      </c>
      <c r="E1061" t="s">
        <v>196</v>
      </c>
      <c r="F1061" t="s">
        <v>31</v>
      </c>
      <c r="G1061" t="s">
        <v>78</v>
      </c>
      <c r="H1061" t="s">
        <v>79</v>
      </c>
      <c r="I1061" t="s">
        <v>80</v>
      </c>
      <c r="J1061" t="s">
        <v>176</v>
      </c>
      <c r="K1061" t="s">
        <v>25</v>
      </c>
      <c r="L1061" t="s">
        <v>171</v>
      </c>
      <c r="M1061" t="s">
        <v>177</v>
      </c>
      <c r="N1061" s="3">
        <v>589.14</v>
      </c>
      <c r="O1061">
        <v>9</v>
      </c>
      <c r="P1061" s="4">
        <v>0.3</v>
      </c>
      <c r="Q1061" s="3">
        <v>5.89</v>
      </c>
      <c r="R1061">
        <f t="shared" si="80"/>
        <v>2024</v>
      </c>
      <c r="S1061" t="str">
        <f t="shared" si="81"/>
        <v>September</v>
      </c>
      <c r="T1061" s="1">
        <f t="shared" si="82"/>
        <v>9.997623654818889E-3</v>
      </c>
      <c r="U1061" t="str">
        <f t="shared" si="83"/>
        <v>Profit</v>
      </c>
      <c r="V1061" t="str">
        <f t="shared" si="84"/>
        <v>Small Order</v>
      </c>
    </row>
    <row r="1062" spans="1:22" x14ac:dyDescent="0.35">
      <c r="A1062" t="s">
        <v>1359</v>
      </c>
      <c r="B1062" s="2">
        <v>45455</v>
      </c>
      <c r="C1062" s="2">
        <v>45457</v>
      </c>
      <c r="D1062" t="s">
        <v>195</v>
      </c>
      <c r="E1062" t="s">
        <v>196</v>
      </c>
      <c r="F1062" t="s">
        <v>31</v>
      </c>
      <c r="G1062" t="s">
        <v>49</v>
      </c>
      <c r="H1062" t="s">
        <v>50</v>
      </c>
      <c r="I1062" t="s">
        <v>50</v>
      </c>
      <c r="J1062" t="s">
        <v>32</v>
      </c>
      <c r="K1062" t="s">
        <v>33</v>
      </c>
      <c r="L1062" t="s">
        <v>34</v>
      </c>
      <c r="M1062" t="s">
        <v>35</v>
      </c>
      <c r="N1062" s="3">
        <v>264.41000000000003</v>
      </c>
      <c r="O1062">
        <v>5</v>
      </c>
      <c r="P1062" s="4">
        <v>0</v>
      </c>
      <c r="Q1062" s="3">
        <v>66.099999999999994</v>
      </c>
      <c r="R1062">
        <f t="shared" si="80"/>
        <v>2024</v>
      </c>
      <c r="S1062" t="str">
        <f t="shared" si="81"/>
        <v>June</v>
      </c>
      <c r="T1062" s="1">
        <f t="shared" si="82"/>
        <v>0.24999054498695203</v>
      </c>
      <c r="U1062" t="str">
        <f t="shared" si="83"/>
        <v>Profit</v>
      </c>
      <c r="V1062" t="str">
        <f t="shared" si="84"/>
        <v>Small Order</v>
      </c>
    </row>
    <row r="1063" spans="1:22" x14ac:dyDescent="0.35">
      <c r="A1063" t="s">
        <v>1360</v>
      </c>
      <c r="B1063" s="2">
        <v>45068</v>
      </c>
      <c r="C1063" s="2">
        <v>45070</v>
      </c>
      <c r="D1063" t="s">
        <v>425</v>
      </c>
      <c r="E1063" t="s">
        <v>426</v>
      </c>
      <c r="F1063" t="s">
        <v>31</v>
      </c>
      <c r="G1063" t="s">
        <v>39</v>
      </c>
      <c r="H1063" t="s">
        <v>40</v>
      </c>
      <c r="I1063" t="s">
        <v>40</v>
      </c>
      <c r="J1063" t="s">
        <v>67</v>
      </c>
      <c r="K1063" t="s">
        <v>42</v>
      </c>
      <c r="L1063" t="s">
        <v>43</v>
      </c>
      <c r="M1063" t="s">
        <v>68</v>
      </c>
      <c r="N1063" s="3">
        <v>1000.12</v>
      </c>
      <c r="O1063">
        <v>4</v>
      </c>
      <c r="P1063" s="4">
        <v>0.3</v>
      </c>
      <c r="Q1063" s="3">
        <v>10</v>
      </c>
      <c r="R1063">
        <f t="shared" si="80"/>
        <v>2023</v>
      </c>
      <c r="S1063" t="str">
        <f t="shared" si="81"/>
        <v>May</v>
      </c>
      <c r="T1063" s="1">
        <f t="shared" si="82"/>
        <v>9.998800143982722E-3</v>
      </c>
      <c r="U1063" t="str">
        <f t="shared" si="83"/>
        <v>Profit</v>
      </c>
      <c r="V1063" t="str">
        <f t="shared" si="84"/>
        <v>Large Order</v>
      </c>
    </row>
    <row r="1064" spans="1:22" x14ac:dyDescent="0.35">
      <c r="A1064" t="s">
        <v>1361</v>
      </c>
      <c r="B1064" s="2">
        <v>45657</v>
      </c>
      <c r="C1064" s="2">
        <v>45660</v>
      </c>
      <c r="D1064" t="s">
        <v>226</v>
      </c>
      <c r="E1064" t="s">
        <v>227</v>
      </c>
      <c r="F1064" t="s">
        <v>48</v>
      </c>
      <c r="G1064" t="s">
        <v>49</v>
      </c>
      <c r="H1064" t="s">
        <v>50</v>
      </c>
      <c r="I1064" t="s">
        <v>50</v>
      </c>
      <c r="J1064" t="s">
        <v>24</v>
      </c>
      <c r="K1064" t="s">
        <v>25</v>
      </c>
      <c r="L1064" t="s">
        <v>26</v>
      </c>
      <c r="M1064" t="s">
        <v>27</v>
      </c>
      <c r="N1064" s="3">
        <v>1036.31</v>
      </c>
      <c r="O1064">
        <v>7</v>
      </c>
      <c r="P1064" s="4">
        <v>0.3</v>
      </c>
      <c r="Q1064" s="3">
        <v>10.36</v>
      </c>
      <c r="R1064">
        <f t="shared" si="80"/>
        <v>2024</v>
      </c>
      <c r="S1064" t="str">
        <f t="shared" si="81"/>
        <v>December</v>
      </c>
      <c r="T1064" s="1">
        <f t="shared" si="82"/>
        <v>9.9970086171126404E-3</v>
      </c>
      <c r="U1064" t="str">
        <f t="shared" si="83"/>
        <v>Profit</v>
      </c>
      <c r="V1064" t="str">
        <f t="shared" si="84"/>
        <v>Large Order</v>
      </c>
    </row>
    <row r="1065" spans="1:22" x14ac:dyDescent="0.35">
      <c r="A1065" t="s">
        <v>1362</v>
      </c>
      <c r="B1065" s="2">
        <v>45421</v>
      </c>
      <c r="C1065" s="2">
        <v>45425</v>
      </c>
      <c r="D1065" t="s">
        <v>99</v>
      </c>
      <c r="E1065" t="s">
        <v>100</v>
      </c>
      <c r="F1065" t="s">
        <v>31</v>
      </c>
      <c r="G1065" t="s">
        <v>78</v>
      </c>
      <c r="H1065" t="s">
        <v>79</v>
      </c>
      <c r="I1065" t="s">
        <v>80</v>
      </c>
      <c r="J1065" t="s">
        <v>41</v>
      </c>
      <c r="K1065" t="s">
        <v>42</v>
      </c>
      <c r="L1065" t="s">
        <v>43</v>
      </c>
      <c r="M1065" t="s">
        <v>44</v>
      </c>
      <c r="N1065" s="3">
        <v>1040.92</v>
      </c>
      <c r="O1065">
        <v>6</v>
      </c>
      <c r="P1065" s="4">
        <v>0.05</v>
      </c>
      <c r="Q1065" s="3">
        <v>218.59</v>
      </c>
      <c r="R1065">
        <f t="shared" si="80"/>
        <v>2024</v>
      </c>
      <c r="S1065" t="str">
        <f t="shared" si="81"/>
        <v>May</v>
      </c>
      <c r="T1065" s="1">
        <f t="shared" si="82"/>
        <v>0.20999692579641085</v>
      </c>
      <c r="U1065" t="str">
        <f t="shared" si="83"/>
        <v>Profit</v>
      </c>
      <c r="V1065" t="str">
        <f t="shared" si="84"/>
        <v>Large Order</v>
      </c>
    </row>
    <row r="1066" spans="1:22" x14ac:dyDescent="0.35">
      <c r="A1066" t="s">
        <v>1363</v>
      </c>
      <c r="B1066" s="2">
        <v>45028</v>
      </c>
      <c r="C1066" s="2">
        <v>45029</v>
      </c>
      <c r="D1066" t="s">
        <v>447</v>
      </c>
      <c r="E1066" t="s">
        <v>448</v>
      </c>
      <c r="F1066" t="s">
        <v>31</v>
      </c>
      <c r="G1066" t="s">
        <v>39</v>
      </c>
      <c r="H1066" t="s">
        <v>40</v>
      </c>
      <c r="I1066" t="s">
        <v>40</v>
      </c>
      <c r="J1066" t="s">
        <v>62</v>
      </c>
      <c r="K1066" t="s">
        <v>25</v>
      </c>
      <c r="L1066" t="s">
        <v>26</v>
      </c>
      <c r="M1066" t="s">
        <v>63</v>
      </c>
      <c r="N1066" s="3">
        <v>1550.44</v>
      </c>
      <c r="O1066">
        <v>4</v>
      </c>
      <c r="P1066" s="4">
        <v>0.1</v>
      </c>
      <c r="Q1066" s="3">
        <v>263.57</v>
      </c>
      <c r="R1066">
        <f t="shared" si="80"/>
        <v>2023</v>
      </c>
      <c r="S1066" t="str">
        <f t="shared" si="81"/>
        <v>April</v>
      </c>
      <c r="T1066" s="1">
        <f t="shared" si="82"/>
        <v>0.16999690410464124</v>
      </c>
      <c r="U1066" t="str">
        <f t="shared" si="83"/>
        <v>Profit</v>
      </c>
      <c r="V1066" t="str">
        <f t="shared" si="84"/>
        <v>Large Order</v>
      </c>
    </row>
    <row r="1067" spans="1:22" x14ac:dyDescent="0.35">
      <c r="A1067" t="s">
        <v>1364</v>
      </c>
      <c r="B1067" s="2">
        <v>45591</v>
      </c>
      <c r="C1067" s="2">
        <v>45598</v>
      </c>
      <c r="D1067" t="s">
        <v>366</v>
      </c>
      <c r="E1067" t="s">
        <v>367</v>
      </c>
      <c r="F1067" t="s">
        <v>20</v>
      </c>
      <c r="G1067" t="s">
        <v>21</v>
      </c>
      <c r="H1067" t="s">
        <v>22</v>
      </c>
      <c r="I1067" t="s">
        <v>23</v>
      </c>
      <c r="J1067" t="s">
        <v>251</v>
      </c>
      <c r="K1067" t="s">
        <v>25</v>
      </c>
      <c r="L1067" t="s">
        <v>171</v>
      </c>
      <c r="M1067" t="s">
        <v>252</v>
      </c>
      <c r="N1067" s="3">
        <v>331.96</v>
      </c>
      <c r="O1067">
        <v>10</v>
      </c>
      <c r="P1067" s="4">
        <v>0.05</v>
      </c>
      <c r="Q1067" s="3">
        <v>69.709999999999994</v>
      </c>
      <c r="R1067">
        <f t="shared" si="80"/>
        <v>2024</v>
      </c>
      <c r="S1067" t="str">
        <f t="shared" si="81"/>
        <v>October</v>
      </c>
      <c r="T1067" s="1">
        <f t="shared" si="82"/>
        <v>0.20999518014218579</v>
      </c>
      <c r="U1067" t="str">
        <f t="shared" si="83"/>
        <v>Profit</v>
      </c>
      <c r="V1067" t="str">
        <f t="shared" si="84"/>
        <v>Small Order</v>
      </c>
    </row>
    <row r="1068" spans="1:22" x14ac:dyDescent="0.35">
      <c r="A1068" t="s">
        <v>1365</v>
      </c>
      <c r="B1068" s="2">
        <v>45654</v>
      </c>
      <c r="C1068" s="2">
        <v>45655</v>
      </c>
      <c r="D1068" t="s">
        <v>165</v>
      </c>
      <c r="E1068" t="s">
        <v>166</v>
      </c>
      <c r="F1068" t="s">
        <v>31</v>
      </c>
      <c r="G1068" t="s">
        <v>21</v>
      </c>
      <c r="H1068" t="s">
        <v>22</v>
      </c>
      <c r="I1068" t="s">
        <v>23</v>
      </c>
      <c r="J1068" t="s">
        <v>87</v>
      </c>
      <c r="K1068" t="s">
        <v>33</v>
      </c>
      <c r="L1068" t="s">
        <v>88</v>
      </c>
      <c r="M1068" t="s">
        <v>89</v>
      </c>
      <c r="N1068" s="3">
        <v>1623.86</v>
      </c>
      <c r="O1068">
        <v>7</v>
      </c>
      <c r="P1068" s="4">
        <v>0.2</v>
      </c>
      <c r="Q1068" s="3">
        <v>146.15</v>
      </c>
      <c r="R1068">
        <f t="shared" si="80"/>
        <v>2024</v>
      </c>
      <c r="S1068" t="str">
        <f t="shared" si="81"/>
        <v>December</v>
      </c>
      <c r="T1068" s="1">
        <f t="shared" si="82"/>
        <v>9.000160112324955E-2</v>
      </c>
      <c r="U1068" t="str">
        <f t="shared" si="83"/>
        <v>Profit</v>
      </c>
      <c r="V1068" t="str">
        <f t="shared" si="84"/>
        <v>Large Order</v>
      </c>
    </row>
    <row r="1069" spans="1:22" x14ac:dyDescent="0.35">
      <c r="A1069" t="s">
        <v>1366</v>
      </c>
      <c r="B1069" s="2">
        <v>45300</v>
      </c>
      <c r="C1069" s="2">
        <v>45303</v>
      </c>
      <c r="D1069" t="s">
        <v>288</v>
      </c>
      <c r="E1069" t="s">
        <v>289</v>
      </c>
      <c r="F1069" t="s">
        <v>31</v>
      </c>
      <c r="G1069" t="s">
        <v>78</v>
      </c>
      <c r="H1069" t="s">
        <v>79</v>
      </c>
      <c r="I1069" t="s">
        <v>80</v>
      </c>
      <c r="J1069" t="s">
        <v>207</v>
      </c>
      <c r="K1069" t="s">
        <v>25</v>
      </c>
      <c r="L1069" t="s">
        <v>26</v>
      </c>
      <c r="M1069" t="s">
        <v>208</v>
      </c>
      <c r="N1069" s="3">
        <v>1578.83</v>
      </c>
      <c r="O1069">
        <v>6</v>
      </c>
      <c r="P1069" s="4">
        <v>0.1</v>
      </c>
      <c r="Q1069" s="3">
        <v>268.39999999999998</v>
      </c>
      <c r="R1069">
        <f t="shared" si="80"/>
        <v>2024</v>
      </c>
      <c r="S1069" t="str">
        <f t="shared" si="81"/>
        <v>January</v>
      </c>
      <c r="T1069" s="1">
        <f t="shared" si="82"/>
        <v>0.16999930328154392</v>
      </c>
      <c r="U1069" t="str">
        <f t="shared" si="83"/>
        <v>Profit</v>
      </c>
      <c r="V1069" t="str">
        <f t="shared" si="84"/>
        <v>Large Order</v>
      </c>
    </row>
    <row r="1070" spans="1:22" x14ac:dyDescent="0.35">
      <c r="A1070" t="s">
        <v>1367</v>
      </c>
      <c r="B1070" s="2">
        <v>45451</v>
      </c>
      <c r="C1070" s="2">
        <v>45453</v>
      </c>
      <c r="D1070" t="s">
        <v>456</v>
      </c>
      <c r="E1070" t="s">
        <v>457</v>
      </c>
      <c r="F1070" t="s">
        <v>20</v>
      </c>
      <c r="G1070" t="s">
        <v>78</v>
      </c>
      <c r="H1070" t="s">
        <v>79</v>
      </c>
      <c r="I1070" t="s">
        <v>80</v>
      </c>
      <c r="J1070" t="s">
        <v>93</v>
      </c>
      <c r="K1070" t="s">
        <v>33</v>
      </c>
      <c r="L1070" t="s">
        <v>88</v>
      </c>
      <c r="M1070" t="s">
        <v>94</v>
      </c>
      <c r="N1070" s="3">
        <v>997.23</v>
      </c>
      <c r="O1070">
        <v>10</v>
      </c>
      <c r="P1070" s="4">
        <v>0.3</v>
      </c>
      <c r="Q1070" s="3">
        <v>9.9700000000000006</v>
      </c>
      <c r="R1070">
        <f t="shared" si="80"/>
        <v>2024</v>
      </c>
      <c r="S1070" t="str">
        <f t="shared" si="81"/>
        <v>June</v>
      </c>
      <c r="T1070" s="1">
        <f t="shared" si="82"/>
        <v>9.9976936113033103E-3</v>
      </c>
      <c r="U1070" t="str">
        <f t="shared" si="83"/>
        <v>Profit</v>
      </c>
      <c r="V1070" t="str">
        <f t="shared" si="84"/>
        <v>Small Order</v>
      </c>
    </row>
    <row r="1071" spans="1:22" x14ac:dyDescent="0.35">
      <c r="A1071" t="s">
        <v>1368</v>
      </c>
      <c r="B1071" s="2">
        <v>45572</v>
      </c>
      <c r="C1071" s="2">
        <v>45578</v>
      </c>
      <c r="D1071" t="s">
        <v>82</v>
      </c>
      <c r="E1071" t="s">
        <v>83</v>
      </c>
      <c r="F1071" t="s">
        <v>20</v>
      </c>
      <c r="G1071" t="s">
        <v>78</v>
      </c>
      <c r="H1071" t="s">
        <v>79</v>
      </c>
      <c r="I1071" t="s">
        <v>80</v>
      </c>
      <c r="J1071" t="s">
        <v>134</v>
      </c>
      <c r="K1071" t="s">
        <v>42</v>
      </c>
      <c r="L1071" t="s">
        <v>43</v>
      </c>
      <c r="M1071" t="s">
        <v>135</v>
      </c>
      <c r="N1071" s="3">
        <v>1537.55</v>
      </c>
      <c r="O1071">
        <v>6</v>
      </c>
      <c r="P1071" s="4">
        <v>0.2</v>
      </c>
      <c r="Q1071" s="3">
        <v>138.38</v>
      </c>
      <c r="R1071">
        <f t="shared" si="80"/>
        <v>2024</v>
      </c>
      <c r="S1071" t="str">
        <f t="shared" si="81"/>
        <v>October</v>
      </c>
      <c r="T1071" s="1">
        <f t="shared" si="82"/>
        <v>9.0000325192676658E-2</v>
      </c>
      <c r="U1071" t="str">
        <f t="shared" si="83"/>
        <v>Profit</v>
      </c>
      <c r="V1071" t="str">
        <f t="shared" si="84"/>
        <v>Large Order</v>
      </c>
    </row>
    <row r="1072" spans="1:22" x14ac:dyDescent="0.35">
      <c r="A1072" t="s">
        <v>1369</v>
      </c>
      <c r="B1072" s="2">
        <v>45348</v>
      </c>
      <c r="C1072" s="2">
        <v>45349</v>
      </c>
      <c r="D1072" t="s">
        <v>165</v>
      </c>
      <c r="E1072" t="s">
        <v>166</v>
      </c>
      <c r="F1072" t="s">
        <v>31</v>
      </c>
      <c r="G1072" t="s">
        <v>78</v>
      </c>
      <c r="H1072" t="s">
        <v>79</v>
      </c>
      <c r="I1072" t="s">
        <v>80</v>
      </c>
      <c r="J1072" t="s">
        <v>189</v>
      </c>
      <c r="K1072" t="s">
        <v>42</v>
      </c>
      <c r="L1072" t="s">
        <v>43</v>
      </c>
      <c r="M1072" t="s">
        <v>190</v>
      </c>
      <c r="N1072" s="3">
        <v>831.82</v>
      </c>
      <c r="O1072">
        <v>4</v>
      </c>
      <c r="P1072" s="4">
        <v>0.1</v>
      </c>
      <c r="Q1072" s="3">
        <v>141.41</v>
      </c>
      <c r="R1072">
        <f t="shared" si="80"/>
        <v>2024</v>
      </c>
      <c r="S1072" t="str">
        <f t="shared" si="81"/>
        <v>February</v>
      </c>
      <c r="T1072" s="1">
        <f t="shared" si="82"/>
        <v>0.17000072130989877</v>
      </c>
      <c r="U1072" t="str">
        <f t="shared" si="83"/>
        <v>Profit</v>
      </c>
      <c r="V1072" t="str">
        <f t="shared" si="84"/>
        <v>Small Order</v>
      </c>
    </row>
    <row r="1073" spans="1:22" x14ac:dyDescent="0.35">
      <c r="A1073" t="s">
        <v>1370</v>
      </c>
      <c r="B1073" s="2">
        <v>45362</v>
      </c>
      <c r="C1073" s="2">
        <v>45368</v>
      </c>
      <c r="D1073" t="s">
        <v>168</v>
      </c>
      <c r="E1073" t="s">
        <v>169</v>
      </c>
      <c r="F1073" t="s">
        <v>48</v>
      </c>
      <c r="G1073" t="s">
        <v>78</v>
      </c>
      <c r="H1073" t="s">
        <v>79</v>
      </c>
      <c r="I1073" t="s">
        <v>80</v>
      </c>
      <c r="J1073" t="s">
        <v>87</v>
      </c>
      <c r="K1073" t="s">
        <v>33</v>
      </c>
      <c r="L1073" t="s">
        <v>88</v>
      </c>
      <c r="M1073" t="s">
        <v>89</v>
      </c>
      <c r="N1073" s="3">
        <v>1963.98</v>
      </c>
      <c r="O1073">
        <v>4</v>
      </c>
      <c r="P1073" s="4">
        <v>0.2</v>
      </c>
      <c r="Q1073" s="3">
        <v>176.76</v>
      </c>
      <c r="R1073">
        <f t="shared" si="80"/>
        <v>2024</v>
      </c>
      <c r="S1073" t="str">
        <f t="shared" si="81"/>
        <v>March</v>
      </c>
      <c r="T1073" s="1">
        <f t="shared" si="82"/>
        <v>9.0000916506278061E-2</v>
      </c>
      <c r="U1073" t="str">
        <f t="shared" si="83"/>
        <v>Profit</v>
      </c>
      <c r="V1073" t="str">
        <f t="shared" si="84"/>
        <v>Large Order</v>
      </c>
    </row>
    <row r="1074" spans="1:22" x14ac:dyDescent="0.35">
      <c r="A1074" t="s">
        <v>1371</v>
      </c>
      <c r="B1074" s="2">
        <v>44981</v>
      </c>
      <c r="C1074" s="2">
        <v>44986</v>
      </c>
      <c r="D1074" t="s">
        <v>272</v>
      </c>
      <c r="E1074" t="s">
        <v>273</v>
      </c>
      <c r="F1074" t="s">
        <v>31</v>
      </c>
      <c r="G1074" t="s">
        <v>49</v>
      </c>
      <c r="H1074" t="s">
        <v>50</v>
      </c>
      <c r="I1074" t="s">
        <v>50</v>
      </c>
      <c r="J1074" t="s">
        <v>162</v>
      </c>
      <c r="K1074" t="s">
        <v>42</v>
      </c>
      <c r="L1074" t="s">
        <v>73</v>
      </c>
      <c r="M1074" t="s">
        <v>163</v>
      </c>
      <c r="N1074" s="3">
        <v>241.82</v>
      </c>
      <c r="O1074">
        <v>10</v>
      </c>
      <c r="P1074" s="4">
        <v>0.3</v>
      </c>
      <c r="Q1074" s="3">
        <v>2.42</v>
      </c>
      <c r="R1074">
        <f t="shared" si="80"/>
        <v>2023</v>
      </c>
      <c r="S1074" t="str">
        <f t="shared" si="81"/>
        <v>February</v>
      </c>
      <c r="T1074" s="1">
        <f t="shared" si="82"/>
        <v>1.0007443553055993E-2</v>
      </c>
      <c r="U1074" t="str">
        <f t="shared" si="83"/>
        <v>Profit</v>
      </c>
      <c r="V1074" t="str">
        <f t="shared" si="84"/>
        <v>Small Order</v>
      </c>
    </row>
    <row r="1075" spans="1:22" x14ac:dyDescent="0.35">
      <c r="A1075" t="s">
        <v>1372</v>
      </c>
      <c r="B1075" s="2">
        <v>45321</v>
      </c>
      <c r="C1075" s="2">
        <v>45323</v>
      </c>
      <c r="D1075" t="s">
        <v>405</v>
      </c>
      <c r="E1075" t="s">
        <v>406</v>
      </c>
      <c r="F1075" t="s">
        <v>20</v>
      </c>
      <c r="G1075" t="s">
        <v>49</v>
      </c>
      <c r="H1075" t="s">
        <v>50</v>
      </c>
      <c r="I1075" t="s">
        <v>50</v>
      </c>
      <c r="J1075" t="s">
        <v>67</v>
      </c>
      <c r="K1075" t="s">
        <v>42</v>
      </c>
      <c r="L1075" t="s">
        <v>43</v>
      </c>
      <c r="M1075" t="s">
        <v>68</v>
      </c>
      <c r="N1075" s="3">
        <v>702.24</v>
      </c>
      <c r="O1075">
        <v>10</v>
      </c>
      <c r="P1075" s="4">
        <v>0.05</v>
      </c>
      <c r="Q1075" s="3">
        <v>147.47</v>
      </c>
      <c r="R1075">
        <f t="shared" si="80"/>
        <v>2024</v>
      </c>
      <c r="S1075" t="str">
        <f t="shared" si="81"/>
        <v>January</v>
      </c>
      <c r="T1075" s="1">
        <f t="shared" si="82"/>
        <v>0.20999943039416724</v>
      </c>
      <c r="U1075" t="str">
        <f t="shared" si="83"/>
        <v>Profit</v>
      </c>
      <c r="V1075" t="str">
        <f t="shared" si="84"/>
        <v>Small Order</v>
      </c>
    </row>
    <row r="1076" spans="1:22" x14ac:dyDescent="0.35">
      <c r="A1076" t="s">
        <v>1373</v>
      </c>
      <c r="B1076" s="2">
        <v>45289</v>
      </c>
      <c r="C1076" s="2">
        <v>45292</v>
      </c>
      <c r="D1076" t="s">
        <v>430</v>
      </c>
      <c r="E1076" t="s">
        <v>431</v>
      </c>
      <c r="F1076" t="s">
        <v>31</v>
      </c>
      <c r="G1076" t="s">
        <v>21</v>
      </c>
      <c r="H1076" t="s">
        <v>22</v>
      </c>
      <c r="I1076" t="s">
        <v>23</v>
      </c>
      <c r="J1076" t="s">
        <v>176</v>
      </c>
      <c r="K1076" t="s">
        <v>25</v>
      </c>
      <c r="L1076" t="s">
        <v>171</v>
      </c>
      <c r="M1076" t="s">
        <v>177</v>
      </c>
      <c r="N1076" s="3">
        <v>1114.69</v>
      </c>
      <c r="O1076">
        <v>8</v>
      </c>
      <c r="P1076" s="4">
        <v>0.2</v>
      </c>
      <c r="Q1076" s="3">
        <v>100.32</v>
      </c>
      <c r="R1076">
        <f t="shared" si="80"/>
        <v>2023</v>
      </c>
      <c r="S1076" t="str">
        <f t="shared" si="81"/>
        <v>December</v>
      </c>
      <c r="T1076" s="1">
        <f t="shared" si="82"/>
        <v>8.9998116068144493E-2</v>
      </c>
      <c r="U1076" t="str">
        <f t="shared" si="83"/>
        <v>Profit</v>
      </c>
      <c r="V1076" t="str">
        <f t="shared" si="84"/>
        <v>Large Order</v>
      </c>
    </row>
    <row r="1077" spans="1:22" x14ac:dyDescent="0.35">
      <c r="A1077" t="s">
        <v>1374</v>
      </c>
      <c r="B1077" s="2">
        <v>45216</v>
      </c>
      <c r="C1077" s="2">
        <v>45217</v>
      </c>
      <c r="D1077" t="s">
        <v>57</v>
      </c>
      <c r="E1077" t="s">
        <v>58</v>
      </c>
      <c r="F1077" t="s">
        <v>20</v>
      </c>
      <c r="G1077" t="s">
        <v>39</v>
      </c>
      <c r="H1077" t="s">
        <v>40</v>
      </c>
      <c r="I1077" t="s">
        <v>40</v>
      </c>
      <c r="J1077" t="s">
        <v>232</v>
      </c>
      <c r="K1077" t="s">
        <v>33</v>
      </c>
      <c r="L1077" t="s">
        <v>34</v>
      </c>
      <c r="M1077" t="s">
        <v>233</v>
      </c>
      <c r="N1077" s="3">
        <v>746.29</v>
      </c>
      <c r="O1077">
        <v>3</v>
      </c>
      <c r="P1077" s="4">
        <v>0.3</v>
      </c>
      <c r="Q1077" s="3">
        <v>7.46</v>
      </c>
      <c r="R1077">
        <f t="shared" si="80"/>
        <v>2023</v>
      </c>
      <c r="S1077" t="str">
        <f t="shared" si="81"/>
        <v>October</v>
      </c>
      <c r="T1077" s="1">
        <f t="shared" si="82"/>
        <v>9.9961141111364216E-3</v>
      </c>
      <c r="U1077" t="str">
        <f t="shared" si="83"/>
        <v>Profit</v>
      </c>
      <c r="V1077" t="str">
        <f t="shared" si="84"/>
        <v>Small Order</v>
      </c>
    </row>
    <row r="1078" spans="1:22" x14ac:dyDescent="0.35">
      <c r="A1078" t="s">
        <v>1375</v>
      </c>
      <c r="B1078" s="2">
        <v>45593</v>
      </c>
      <c r="C1078" s="2">
        <v>45600</v>
      </c>
      <c r="D1078" t="s">
        <v>29</v>
      </c>
      <c r="E1078" t="s">
        <v>30</v>
      </c>
      <c r="F1078" t="s">
        <v>31</v>
      </c>
      <c r="G1078" t="s">
        <v>39</v>
      </c>
      <c r="H1078" t="s">
        <v>40</v>
      </c>
      <c r="I1078" t="s">
        <v>40</v>
      </c>
      <c r="J1078" t="s">
        <v>67</v>
      </c>
      <c r="K1078" t="s">
        <v>42</v>
      </c>
      <c r="L1078" t="s">
        <v>43</v>
      </c>
      <c r="M1078" t="s">
        <v>68</v>
      </c>
      <c r="N1078" s="3">
        <v>1725.99</v>
      </c>
      <c r="O1078">
        <v>9</v>
      </c>
      <c r="P1078" s="4">
        <v>0.2</v>
      </c>
      <c r="Q1078" s="3">
        <v>155.34</v>
      </c>
      <c r="R1078">
        <f t="shared" si="80"/>
        <v>2024</v>
      </c>
      <c r="S1078" t="str">
        <f t="shared" si="81"/>
        <v>October</v>
      </c>
      <c r="T1078" s="1">
        <f t="shared" si="82"/>
        <v>9.0000521439869294E-2</v>
      </c>
      <c r="U1078" t="str">
        <f t="shared" si="83"/>
        <v>Profit</v>
      </c>
      <c r="V1078" t="str">
        <f t="shared" si="84"/>
        <v>Large Order</v>
      </c>
    </row>
    <row r="1079" spans="1:22" x14ac:dyDescent="0.35">
      <c r="A1079" t="s">
        <v>1376</v>
      </c>
      <c r="B1079" s="2">
        <v>45092</v>
      </c>
      <c r="C1079" s="2">
        <v>45095</v>
      </c>
      <c r="D1079" t="s">
        <v>344</v>
      </c>
      <c r="E1079" t="s">
        <v>345</v>
      </c>
      <c r="F1079" t="s">
        <v>31</v>
      </c>
      <c r="G1079" t="s">
        <v>78</v>
      </c>
      <c r="H1079" t="s">
        <v>79</v>
      </c>
      <c r="I1079" t="s">
        <v>80</v>
      </c>
      <c r="J1079" t="s">
        <v>104</v>
      </c>
      <c r="K1079" t="s">
        <v>42</v>
      </c>
      <c r="L1079" t="s">
        <v>73</v>
      </c>
      <c r="M1079" t="s">
        <v>105</v>
      </c>
      <c r="N1079" s="3">
        <v>1667.2</v>
      </c>
      <c r="O1079">
        <v>10</v>
      </c>
      <c r="P1079" s="4">
        <v>0</v>
      </c>
      <c r="Q1079" s="3">
        <v>416.8</v>
      </c>
      <c r="R1079">
        <f t="shared" si="80"/>
        <v>2023</v>
      </c>
      <c r="S1079" t="str">
        <f t="shared" si="81"/>
        <v>June</v>
      </c>
      <c r="T1079" s="1">
        <f t="shared" si="82"/>
        <v>0.25</v>
      </c>
      <c r="U1079" t="str">
        <f t="shared" si="83"/>
        <v>Profit</v>
      </c>
      <c r="V1079" t="str">
        <f t="shared" si="84"/>
        <v>Large Order</v>
      </c>
    </row>
    <row r="1080" spans="1:22" x14ac:dyDescent="0.35">
      <c r="A1080" t="s">
        <v>1377</v>
      </c>
      <c r="B1080" s="2">
        <v>45211</v>
      </c>
      <c r="C1080" s="2">
        <v>45212</v>
      </c>
      <c r="D1080" t="s">
        <v>195</v>
      </c>
      <c r="E1080" t="s">
        <v>196</v>
      </c>
      <c r="F1080" t="s">
        <v>31</v>
      </c>
      <c r="G1080" t="s">
        <v>39</v>
      </c>
      <c r="H1080" t="s">
        <v>40</v>
      </c>
      <c r="I1080" t="s">
        <v>40</v>
      </c>
      <c r="J1080" t="s">
        <v>320</v>
      </c>
      <c r="K1080" t="s">
        <v>25</v>
      </c>
      <c r="L1080" t="s">
        <v>171</v>
      </c>
      <c r="M1080" t="s">
        <v>321</v>
      </c>
      <c r="N1080" s="3">
        <v>970.88</v>
      </c>
      <c r="O1080">
        <v>9</v>
      </c>
      <c r="P1080" s="4">
        <v>0.05</v>
      </c>
      <c r="Q1080" s="3">
        <v>203.88</v>
      </c>
      <c r="R1080">
        <f t="shared" si="80"/>
        <v>2023</v>
      </c>
      <c r="S1080" t="str">
        <f t="shared" si="81"/>
        <v>October</v>
      </c>
      <c r="T1080" s="1">
        <f t="shared" si="82"/>
        <v>0.2099950560316414</v>
      </c>
      <c r="U1080" t="str">
        <f t="shared" si="83"/>
        <v>Profit</v>
      </c>
      <c r="V1080" t="str">
        <f t="shared" si="84"/>
        <v>Small Order</v>
      </c>
    </row>
    <row r="1081" spans="1:22" x14ac:dyDescent="0.35">
      <c r="A1081" t="s">
        <v>1378</v>
      </c>
      <c r="B1081" s="2">
        <v>45240</v>
      </c>
      <c r="C1081" s="2">
        <v>45247</v>
      </c>
      <c r="D1081" t="s">
        <v>160</v>
      </c>
      <c r="E1081" t="s">
        <v>161</v>
      </c>
      <c r="F1081" t="s">
        <v>20</v>
      </c>
      <c r="G1081" t="s">
        <v>39</v>
      </c>
      <c r="H1081" t="s">
        <v>40</v>
      </c>
      <c r="I1081" t="s">
        <v>40</v>
      </c>
      <c r="J1081" t="s">
        <v>93</v>
      </c>
      <c r="K1081" t="s">
        <v>33</v>
      </c>
      <c r="L1081" t="s">
        <v>88</v>
      </c>
      <c r="M1081" t="s">
        <v>94</v>
      </c>
      <c r="N1081" s="3">
        <v>502.34</v>
      </c>
      <c r="O1081">
        <v>5</v>
      </c>
      <c r="P1081" s="4">
        <v>0</v>
      </c>
      <c r="Q1081" s="3">
        <v>125.58</v>
      </c>
      <c r="R1081">
        <f t="shared" si="80"/>
        <v>2023</v>
      </c>
      <c r="S1081" t="str">
        <f t="shared" si="81"/>
        <v>November</v>
      </c>
      <c r="T1081" s="1">
        <f t="shared" si="82"/>
        <v>0.24999004658199628</v>
      </c>
      <c r="U1081" t="str">
        <f t="shared" si="83"/>
        <v>Profit</v>
      </c>
      <c r="V1081" t="str">
        <f t="shared" si="84"/>
        <v>Small Order</v>
      </c>
    </row>
    <row r="1082" spans="1:22" x14ac:dyDescent="0.35">
      <c r="A1082" t="s">
        <v>1379</v>
      </c>
      <c r="B1082" s="2">
        <v>45010</v>
      </c>
      <c r="C1082" s="2">
        <v>45016</v>
      </c>
      <c r="D1082" t="s">
        <v>487</v>
      </c>
      <c r="E1082" t="s">
        <v>488</v>
      </c>
      <c r="F1082" t="s">
        <v>20</v>
      </c>
      <c r="G1082" t="s">
        <v>78</v>
      </c>
      <c r="H1082" t="s">
        <v>79</v>
      </c>
      <c r="I1082" t="s">
        <v>80</v>
      </c>
      <c r="J1082" t="s">
        <v>126</v>
      </c>
      <c r="K1082" t="s">
        <v>25</v>
      </c>
      <c r="L1082" t="s">
        <v>26</v>
      </c>
      <c r="M1082" t="s">
        <v>127</v>
      </c>
      <c r="N1082" s="3">
        <v>1834</v>
      </c>
      <c r="O1082">
        <v>7</v>
      </c>
      <c r="P1082" s="4">
        <v>0.05</v>
      </c>
      <c r="Q1082" s="3">
        <v>385.14</v>
      </c>
      <c r="R1082">
        <f t="shared" si="80"/>
        <v>2023</v>
      </c>
      <c r="S1082" t="str">
        <f t="shared" si="81"/>
        <v>March</v>
      </c>
      <c r="T1082" s="1">
        <f t="shared" si="82"/>
        <v>0.21</v>
      </c>
      <c r="U1082" t="str">
        <f t="shared" si="83"/>
        <v>Profit</v>
      </c>
      <c r="V1082" t="str">
        <f t="shared" si="84"/>
        <v>Large Order</v>
      </c>
    </row>
    <row r="1083" spans="1:22" x14ac:dyDescent="0.35">
      <c r="A1083" t="s">
        <v>1380</v>
      </c>
      <c r="B1083" s="2">
        <v>45310</v>
      </c>
      <c r="C1083" s="2">
        <v>45313</v>
      </c>
      <c r="D1083" t="s">
        <v>205</v>
      </c>
      <c r="E1083" t="s">
        <v>206</v>
      </c>
      <c r="F1083" t="s">
        <v>48</v>
      </c>
      <c r="G1083" t="s">
        <v>39</v>
      </c>
      <c r="H1083" t="s">
        <v>40</v>
      </c>
      <c r="I1083" t="s">
        <v>40</v>
      </c>
      <c r="J1083" t="s">
        <v>157</v>
      </c>
      <c r="K1083" t="s">
        <v>42</v>
      </c>
      <c r="L1083" t="s">
        <v>73</v>
      </c>
      <c r="M1083" t="s">
        <v>158</v>
      </c>
      <c r="N1083" s="3">
        <v>1822.51</v>
      </c>
      <c r="O1083">
        <v>2</v>
      </c>
      <c r="P1083" s="4">
        <v>0.1</v>
      </c>
      <c r="Q1083" s="3">
        <v>309.83</v>
      </c>
      <c r="R1083">
        <f t="shared" si="80"/>
        <v>2024</v>
      </c>
      <c r="S1083" t="str">
        <f t="shared" si="81"/>
        <v>January</v>
      </c>
      <c r="T1083" s="1">
        <f t="shared" si="82"/>
        <v>0.17000181068965328</v>
      </c>
      <c r="U1083" t="str">
        <f t="shared" si="83"/>
        <v>Profit</v>
      </c>
      <c r="V1083" t="str">
        <f t="shared" si="84"/>
        <v>Large Order</v>
      </c>
    </row>
    <row r="1084" spans="1:22" x14ac:dyDescent="0.35">
      <c r="A1084" t="s">
        <v>1381</v>
      </c>
      <c r="B1084" s="2">
        <v>45254</v>
      </c>
      <c r="C1084" s="2">
        <v>45257</v>
      </c>
      <c r="D1084" t="s">
        <v>318</v>
      </c>
      <c r="E1084" t="s">
        <v>319</v>
      </c>
      <c r="F1084" t="s">
        <v>48</v>
      </c>
      <c r="G1084" t="s">
        <v>49</v>
      </c>
      <c r="H1084" t="s">
        <v>50</v>
      </c>
      <c r="I1084" t="s">
        <v>50</v>
      </c>
      <c r="J1084" t="s">
        <v>162</v>
      </c>
      <c r="K1084" t="s">
        <v>42</v>
      </c>
      <c r="L1084" t="s">
        <v>73</v>
      </c>
      <c r="M1084" t="s">
        <v>163</v>
      </c>
      <c r="N1084" s="3">
        <v>1029.7</v>
      </c>
      <c r="O1084">
        <v>8</v>
      </c>
      <c r="P1084" s="4">
        <v>0.2</v>
      </c>
      <c r="Q1084" s="3">
        <v>92.67</v>
      </c>
      <c r="R1084">
        <f t="shared" si="80"/>
        <v>2023</v>
      </c>
      <c r="S1084" t="str">
        <f t="shared" si="81"/>
        <v>November</v>
      </c>
      <c r="T1084" s="1">
        <f t="shared" si="82"/>
        <v>8.9997086530057294E-2</v>
      </c>
      <c r="U1084" t="str">
        <f t="shared" si="83"/>
        <v>Profit</v>
      </c>
      <c r="V1084" t="str">
        <f t="shared" si="84"/>
        <v>Large Order</v>
      </c>
    </row>
    <row r="1085" spans="1:22" x14ac:dyDescent="0.35">
      <c r="A1085" t="s">
        <v>1382</v>
      </c>
      <c r="B1085" s="2">
        <v>44987</v>
      </c>
      <c r="C1085" s="2">
        <v>44993</v>
      </c>
      <c r="D1085" t="s">
        <v>220</v>
      </c>
      <c r="E1085" t="s">
        <v>221</v>
      </c>
      <c r="F1085" t="s">
        <v>20</v>
      </c>
      <c r="G1085" t="s">
        <v>78</v>
      </c>
      <c r="H1085" t="s">
        <v>79</v>
      </c>
      <c r="I1085" t="s">
        <v>80</v>
      </c>
      <c r="J1085" t="s">
        <v>141</v>
      </c>
      <c r="K1085" t="s">
        <v>33</v>
      </c>
      <c r="L1085" t="s">
        <v>88</v>
      </c>
      <c r="M1085" t="s">
        <v>142</v>
      </c>
      <c r="N1085" s="3">
        <v>1544.51</v>
      </c>
      <c r="O1085">
        <v>5</v>
      </c>
      <c r="P1085" s="4">
        <v>0.05</v>
      </c>
      <c r="Q1085" s="3">
        <v>324.35000000000002</v>
      </c>
      <c r="R1085">
        <f t="shared" si="80"/>
        <v>2023</v>
      </c>
      <c r="S1085" t="str">
        <f t="shared" si="81"/>
        <v>March</v>
      </c>
      <c r="T1085" s="1">
        <f t="shared" si="82"/>
        <v>0.21000187761814429</v>
      </c>
      <c r="U1085" t="str">
        <f t="shared" si="83"/>
        <v>Profit</v>
      </c>
      <c r="V1085" t="str">
        <f t="shared" si="84"/>
        <v>Large Order</v>
      </c>
    </row>
    <row r="1086" spans="1:22" x14ac:dyDescent="0.35">
      <c r="A1086" t="s">
        <v>1383</v>
      </c>
      <c r="B1086" s="2">
        <v>45626</v>
      </c>
      <c r="C1086" s="2">
        <v>45628</v>
      </c>
      <c r="D1086" t="s">
        <v>373</v>
      </c>
      <c r="E1086" t="s">
        <v>374</v>
      </c>
      <c r="F1086" t="s">
        <v>48</v>
      </c>
      <c r="G1086" t="s">
        <v>49</v>
      </c>
      <c r="H1086" t="s">
        <v>50</v>
      </c>
      <c r="I1086" t="s">
        <v>50</v>
      </c>
      <c r="J1086" t="s">
        <v>84</v>
      </c>
      <c r="K1086" t="s">
        <v>33</v>
      </c>
      <c r="L1086" t="s">
        <v>34</v>
      </c>
      <c r="M1086" t="s">
        <v>85</v>
      </c>
      <c r="N1086" s="3">
        <v>1351.95</v>
      </c>
      <c r="O1086">
        <v>9</v>
      </c>
      <c r="P1086" s="4">
        <v>0.3</v>
      </c>
      <c r="Q1086" s="3">
        <v>13.52</v>
      </c>
      <c r="R1086">
        <f t="shared" si="80"/>
        <v>2024</v>
      </c>
      <c r="S1086" t="str">
        <f t="shared" si="81"/>
        <v>November</v>
      </c>
      <c r="T1086" s="1">
        <f t="shared" si="82"/>
        <v>1.0000369836162579E-2</v>
      </c>
      <c r="U1086" t="str">
        <f t="shared" si="83"/>
        <v>Profit</v>
      </c>
      <c r="V1086" t="str">
        <f t="shared" si="84"/>
        <v>Large Order</v>
      </c>
    </row>
    <row r="1087" spans="1:22" x14ac:dyDescent="0.35">
      <c r="A1087" t="s">
        <v>1384</v>
      </c>
      <c r="B1087" s="2">
        <v>45641</v>
      </c>
      <c r="C1087" s="2">
        <v>45642</v>
      </c>
      <c r="D1087" t="s">
        <v>160</v>
      </c>
      <c r="E1087" t="s">
        <v>161</v>
      </c>
      <c r="F1087" t="s">
        <v>20</v>
      </c>
      <c r="G1087" t="s">
        <v>21</v>
      </c>
      <c r="H1087" t="s">
        <v>22</v>
      </c>
      <c r="I1087" t="s">
        <v>23</v>
      </c>
      <c r="J1087" t="s">
        <v>72</v>
      </c>
      <c r="K1087" t="s">
        <v>42</v>
      </c>
      <c r="L1087" t="s">
        <v>73</v>
      </c>
      <c r="M1087" t="s">
        <v>74</v>
      </c>
      <c r="N1087" s="3">
        <v>998.25</v>
      </c>
      <c r="O1087">
        <v>6</v>
      </c>
      <c r="P1087" s="4">
        <v>0.1</v>
      </c>
      <c r="Q1087" s="3">
        <v>169.7</v>
      </c>
      <c r="R1087">
        <f t="shared" si="80"/>
        <v>2024</v>
      </c>
      <c r="S1087" t="str">
        <f t="shared" si="81"/>
        <v>December</v>
      </c>
      <c r="T1087" s="1">
        <f t="shared" si="82"/>
        <v>0.16999749561733032</v>
      </c>
      <c r="U1087" t="str">
        <f t="shared" si="83"/>
        <v>Profit</v>
      </c>
      <c r="V1087" t="str">
        <f t="shared" si="84"/>
        <v>Small Order</v>
      </c>
    </row>
    <row r="1088" spans="1:22" x14ac:dyDescent="0.35">
      <c r="A1088" t="s">
        <v>1385</v>
      </c>
      <c r="B1088" s="2">
        <v>45425</v>
      </c>
      <c r="C1088" s="2">
        <v>45431</v>
      </c>
      <c r="D1088" t="s">
        <v>110</v>
      </c>
      <c r="E1088" t="s">
        <v>111</v>
      </c>
      <c r="F1088" t="s">
        <v>48</v>
      </c>
      <c r="G1088" t="s">
        <v>21</v>
      </c>
      <c r="H1088" t="s">
        <v>22</v>
      </c>
      <c r="I1088" t="s">
        <v>23</v>
      </c>
      <c r="J1088" t="s">
        <v>72</v>
      </c>
      <c r="K1088" t="s">
        <v>42</v>
      </c>
      <c r="L1088" t="s">
        <v>73</v>
      </c>
      <c r="M1088" t="s">
        <v>74</v>
      </c>
      <c r="N1088" s="3">
        <v>1213.98</v>
      </c>
      <c r="O1088">
        <v>6</v>
      </c>
      <c r="P1088" s="4">
        <v>0</v>
      </c>
      <c r="Q1088" s="3">
        <v>303.5</v>
      </c>
      <c r="R1088">
        <f t="shared" si="80"/>
        <v>2024</v>
      </c>
      <c r="S1088" t="str">
        <f t="shared" si="81"/>
        <v>May</v>
      </c>
      <c r="T1088" s="1">
        <f t="shared" si="82"/>
        <v>0.25000411868399808</v>
      </c>
      <c r="U1088" t="str">
        <f t="shared" si="83"/>
        <v>Profit</v>
      </c>
      <c r="V1088" t="str">
        <f t="shared" si="84"/>
        <v>Large Order</v>
      </c>
    </row>
    <row r="1089" spans="1:22" x14ac:dyDescent="0.35">
      <c r="A1089" t="s">
        <v>1386</v>
      </c>
      <c r="B1089" s="2">
        <v>45195</v>
      </c>
      <c r="C1089" s="2">
        <v>45200</v>
      </c>
      <c r="D1089" t="s">
        <v>192</v>
      </c>
      <c r="E1089" t="s">
        <v>193</v>
      </c>
      <c r="F1089" t="s">
        <v>48</v>
      </c>
      <c r="G1089" t="s">
        <v>78</v>
      </c>
      <c r="H1089" t="s">
        <v>79</v>
      </c>
      <c r="I1089" t="s">
        <v>80</v>
      </c>
      <c r="J1089" t="s">
        <v>157</v>
      </c>
      <c r="K1089" t="s">
        <v>42</v>
      </c>
      <c r="L1089" t="s">
        <v>73</v>
      </c>
      <c r="M1089" t="s">
        <v>158</v>
      </c>
      <c r="N1089" s="3">
        <v>666.17</v>
      </c>
      <c r="O1089">
        <v>8</v>
      </c>
      <c r="P1089" s="4">
        <v>0.05</v>
      </c>
      <c r="Q1089" s="3">
        <v>139.9</v>
      </c>
      <c r="R1089">
        <f t="shared" si="80"/>
        <v>2023</v>
      </c>
      <c r="S1089" t="str">
        <f t="shared" si="81"/>
        <v>September</v>
      </c>
      <c r="T1089" s="1">
        <f t="shared" si="82"/>
        <v>0.21000645480883259</v>
      </c>
      <c r="U1089" t="str">
        <f t="shared" si="83"/>
        <v>Profit</v>
      </c>
      <c r="V1089" t="str">
        <f t="shared" si="84"/>
        <v>Small Order</v>
      </c>
    </row>
    <row r="1090" spans="1:22" x14ac:dyDescent="0.35">
      <c r="A1090" t="s">
        <v>1387</v>
      </c>
      <c r="B1090" s="2">
        <v>45092</v>
      </c>
      <c r="C1090" s="2">
        <v>45094</v>
      </c>
      <c r="D1090" t="s">
        <v>192</v>
      </c>
      <c r="E1090" t="s">
        <v>193</v>
      </c>
      <c r="F1090" t="s">
        <v>48</v>
      </c>
      <c r="G1090" t="s">
        <v>49</v>
      </c>
      <c r="H1090" t="s">
        <v>50</v>
      </c>
      <c r="I1090" t="s">
        <v>50</v>
      </c>
      <c r="J1090" t="s">
        <v>84</v>
      </c>
      <c r="K1090" t="s">
        <v>33</v>
      </c>
      <c r="L1090" t="s">
        <v>34</v>
      </c>
      <c r="M1090" t="s">
        <v>85</v>
      </c>
      <c r="N1090" s="3">
        <v>411.81</v>
      </c>
      <c r="O1090">
        <v>7</v>
      </c>
      <c r="P1090" s="4">
        <v>0.05</v>
      </c>
      <c r="Q1090" s="3">
        <v>86.48</v>
      </c>
      <c r="R1090">
        <f t="shared" ref="R1090:R1153" si="85">YEAR(B1090)</f>
        <v>2023</v>
      </c>
      <c r="S1090" t="str">
        <f t="shared" ref="S1090:S1153" si="86">TEXT(B1090,"mmmm")</f>
        <v>June</v>
      </c>
      <c r="T1090" s="1">
        <f t="shared" ref="T1090:T1153" si="87">Q1090/N1090</f>
        <v>0.20999975716956851</v>
      </c>
      <c r="U1090" t="str">
        <f t="shared" ref="U1090:U1153" si="88">IF(Q1090&gt;0,"Profit","Loss")</f>
        <v>Profit</v>
      </c>
      <c r="V1090" t="str">
        <f t="shared" ref="V1090:V1153" si="89">IF(N1090&gt;1000,"Large Order","Small Order")</f>
        <v>Small Order</v>
      </c>
    </row>
    <row r="1091" spans="1:22" x14ac:dyDescent="0.35">
      <c r="A1091" t="s">
        <v>1388</v>
      </c>
      <c r="B1091" s="2">
        <v>45448</v>
      </c>
      <c r="C1091" s="2">
        <v>45454</v>
      </c>
      <c r="D1091" t="s">
        <v>150</v>
      </c>
      <c r="E1091" t="s">
        <v>151</v>
      </c>
      <c r="F1091" t="s">
        <v>48</v>
      </c>
      <c r="G1091" t="s">
        <v>49</v>
      </c>
      <c r="H1091" t="s">
        <v>50</v>
      </c>
      <c r="I1091" t="s">
        <v>50</v>
      </c>
      <c r="J1091" t="s">
        <v>189</v>
      </c>
      <c r="K1091" t="s">
        <v>42</v>
      </c>
      <c r="L1091" t="s">
        <v>43</v>
      </c>
      <c r="M1091" t="s">
        <v>190</v>
      </c>
      <c r="N1091" s="3">
        <v>238.95</v>
      </c>
      <c r="O1091">
        <v>10</v>
      </c>
      <c r="P1091" s="4">
        <v>0.1</v>
      </c>
      <c r="Q1091" s="3">
        <v>40.619999999999997</v>
      </c>
      <c r="R1091">
        <f t="shared" si="85"/>
        <v>2024</v>
      </c>
      <c r="S1091" t="str">
        <f t="shared" si="86"/>
        <v>June</v>
      </c>
      <c r="T1091" s="1">
        <f t="shared" si="87"/>
        <v>0.1699937225360954</v>
      </c>
      <c r="U1091" t="str">
        <f t="shared" si="88"/>
        <v>Profit</v>
      </c>
      <c r="V1091" t="str">
        <f t="shared" si="89"/>
        <v>Small Order</v>
      </c>
    </row>
    <row r="1092" spans="1:22" x14ac:dyDescent="0.35">
      <c r="A1092" t="s">
        <v>1389</v>
      </c>
      <c r="B1092" s="2">
        <v>45156</v>
      </c>
      <c r="C1092" s="2">
        <v>45163</v>
      </c>
      <c r="D1092" t="s">
        <v>354</v>
      </c>
      <c r="E1092" t="s">
        <v>355</v>
      </c>
      <c r="F1092" t="s">
        <v>20</v>
      </c>
      <c r="G1092" t="s">
        <v>21</v>
      </c>
      <c r="H1092" t="s">
        <v>22</v>
      </c>
      <c r="I1092" t="s">
        <v>23</v>
      </c>
      <c r="J1092" t="s">
        <v>72</v>
      </c>
      <c r="K1092" t="s">
        <v>42</v>
      </c>
      <c r="L1092" t="s">
        <v>73</v>
      </c>
      <c r="M1092" t="s">
        <v>74</v>
      </c>
      <c r="N1092" s="3">
        <v>223.61</v>
      </c>
      <c r="O1092">
        <v>2</v>
      </c>
      <c r="P1092" s="4">
        <v>0.05</v>
      </c>
      <c r="Q1092" s="3">
        <v>46.96</v>
      </c>
      <c r="R1092">
        <f t="shared" si="85"/>
        <v>2023</v>
      </c>
      <c r="S1092" t="str">
        <f t="shared" si="86"/>
        <v>August</v>
      </c>
      <c r="T1092" s="1">
        <f t="shared" si="87"/>
        <v>0.21000849693663073</v>
      </c>
      <c r="U1092" t="str">
        <f t="shared" si="88"/>
        <v>Profit</v>
      </c>
      <c r="V1092" t="str">
        <f t="shared" si="89"/>
        <v>Small Order</v>
      </c>
    </row>
    <row r="1093" spans="1:22" x14ac:dyDescent="0.35">
      <c r="A1093" t="s">
        <v>1390</v>
      </c>
      <c r="B1093" s="2">
        <v>45179</v>
      </c>
      <c r="C1093" s="2">
        <v>45182</v>
      </c>
      <c r="D1093" t="s">
        <v>312</v>
      </c>
      <c r="E1093" t="s">
        <v>313</v>
      </c>
      <c r="F1093" t="s">
        <v>48</v>
      </c>
      <c r="G1093" t="s">
        <v>78</v>
      </c>
      <c r="H1093" t="s">
        <v>79</v>
      </c>
      <c r="I1093" t="s">
        <v>80</v>
      </c>
      <c r="J1093" t="s">
        <v>32</v>
      </c>
      <c r="K1093" t="s">
        <v>33</v>
      </c>
      <c r="L1093" t="s">
        <v>34</v>
      </c>
      <c r="M1093" t="s">
        <v>35</v>
      </c>
      <c r="N1093" s="3">
        <v>1673.95</v>
      </c>
      <c r="O1093">
        <v>8</v>
      </c>
      <c r="P1093" s="4">
        <v>0.05</v>
      </c>
      <c r="Q1093" s="3">
        <v>351.53</v>
      </c>
      <c r="R1093">
        <f t="shared" si="85"/>
        <v>2023</v>
      </c>
      <c r="S1093" t="str">
        <f t="shared" si="86"/>
        <v>September</v>
      </c>
      <c r="T1093" s="1">
        <f t="shared" si="87"/>
        <v>0.21000029869470413</v>
      </c>
      <c r="U1093" t="str">
        <f t="shared" si="88"/>
        <v>Profit</v>
      </c>
      <c r="V1093" t="str">
        <f t="shared" si="89"/>
        <v>Large Order</v>
      </c>
    </row>
    <row r="1094" spans="1:22" x14ac:dyDescent="0.35">
      <c r="A1094" t="s">
        <v>1391</v>
      </c>
      <c r="B1094" s="2">
        <v>45361</v>
      </c>
      <c r="C1094" s="2">
        <v>45362</v>
      </c>
      <c r="D1094" t="s">
        <v>18</v>
      </c>
      <c r="E1094" t="s">
        <v>19</v>
      </c>
      <c r="F1094" t="s">
        <v>20</v>
      </c>
      <c r="G1094" t="s">
        <v>39</v>
      </c>
      <c r="H1094" t="s">
        <v>40</v>
      </c>
      <c r="I1094" t="s">
        <v>40</v>
      </c>
      <c r="J1094" t="s">
        <v>179</v>
      </c>
      <c r="K1094" t="s">
        <v>33</v>
      </c>
      <c r="L1094" t="s">
        <v>88</v>
      </c>
      <c r="M1094" t="s">
        <v>180</v>
      </c>
      <c r="N1094" s="3">
        <v>585.07000000000005</v>
      </c>
      <c r="O1094">
        <v>5</v>
      </c>
      <c r="P1094" s="4">
        <v>0.05</v>
      </c>
      <c r="Q1094" s="3">
        <v>122.86</v>
      </c>
      <c r="R1094">
        <f t="shared" si="85"/>
        <v>2024</v>
      </c>
      <c r="S1094" t="str">
        <f t="shared" si="86"/>
        <v>March</v>
      </c>
      <c r="T1094" s="1">
        <f t="shared" si="87"/>
        <v>0.20999196677320661</v>
      </c>
      <c r="U1094" t="str">
        <f t="shared" si="88"/>
        <v>Profit</v>
      </c>
      <c r="V1094" t="str">
        <f t="shared" si="89"/>
        <v>Small Order</v>
      </c>
    </row>
    <row r="1095" spans="1:22" x14ac:dyDescent="0.35">
      <c r="A1095" t="s">
        <v>1392</v>
      </c>
      <c r="B1095" s="2">
        <v>45403</v>
      </c>
      <c r="C1095" s="2">
        <v>45406</v>
      </c>
      <c r="D1095" t="s">
        <v>415</v>
      </c>
      <c r="E1095" t="s">
        <v>416</v>
      </c>
      <c r="F1095" t="s">
        <v>48</v>
      </c>
      <c r="G1095" t="s">
        <v>49</v>
      </c>
      <c r="H1095" t="s">
        <v>50</v>
      </c>
      <c r="I1095" t="s">
        <v>50</v>
      </c>
      <c r="J1095" t="s">
        <v>302</v>
      </c>
      <c r="K1095" t="s">
        <v>33</v>
      </c>
      <c r="L1095" t="s">
        <v>34</v>
      </c>
      <c r="M1095" t="s">
        <v>303</v>
      </c>
      <c r="N1095" s="3">
        <v>1314.45</v>
      </c>
      <c r="O1095">
        <v>2</v>
      </c>
      <c r="P1095" s="4">
        <v>0.2</v>
      </c>
      <c r="Q1095" s="3">
        <v>118.3</v>
      </c>
      <c r="R1095">
        <f t="shared" si="85"/>
        <v>2024</v>
      </c>
      <c r="S1095" t="str">
        <f t="shared" si="86"/>
        <v>April</v>
      </c>
      <c r="T1095" s="1">
        <f t="shared" si="87"/>
        <v>8.9999619612765785E-2</v>
      </c>
      <c r="U1095" t="str">
        <f t="shared" si="88"/>
        <v>Profit</v>
      </c>
      <c r="V1095" t="str">
        <f t="shared" si="89"/>
        <v>Large Order</v>
      </c>
    </row>
    <row r="1096" spans="1:22" x14ac:dyDescent="0.35">
      <c r="A1096" t="s">
        <v>1393</v>
      </c>
      <c r="B1096" s="2">
        <v>45415</v>
      </c>
      <c r="C1096" s="2">
        <v>45420</v>
      </c>
      <c r="D1096" t="s">
        <v>405</v>
      </c>
      <c r="E1096" t="s">
        <v>406</v>
      </c>
      <c r="F1096" t="s">
        <v>20</v>
      </c>
      <c r="G1096" t="s">
        <v>21</v>
      </c>
      <c r="H1096" t="s">
        <v>22</v>
      </c>
      <c r="I1096" t="s">
        <v>23</v>
      </c>
      <c r="J1096" t="s">
        <v>134</v>
      </c>
      <c r="K1096" t="s">
        <v>42</v>
      </c>
      <c r="L1096" t="s">
        <v>43</v>
      </c>
      <c r="M1096" t="s">
        <v>135</v>
      </c>
      <c r="N1096" s="3">
        <v>1304.2</v>
      </c>
      <c r="O1096">
        <v>5</v>
      </c>
      <c r="P1096" s="4">
        <v>0</v>
      </c>
      <c r="Q1096" s="3">
        <v>326.05</v>
      </c>
      <c r="R1096">
        <f t="shared" si="85"/>
        <v>2024</v>
      </c>
      <c r="S1096" t="str">
        <f t="shared" si="86"/>
        <v>May</v>
      </c>
      <c r="T1096" s="1">
        <f t="shared" si="87"/>
        <v>0.25</v>
      </c>
      <c r="U1096" t="str">
        <f t="shared" si="88"/>
        <v>Profit</v>
      </c>
      <c r="V1096" t="str">
        <f t="shared" si="89"/>
        <v>Large Order</v>
      </c>
    </row>
    <row r="1097" spans="1:22" x14ac:dyDescent="0.35">
      <c r="A1097" t="s">
        <v>1394</v>
      </c>
      <c r="B1097" s="2">
        <v>45572</v>
      </c>
      <c r="C1097" s="2">
        <v>45576</v>
      </c>
      <c r="D1097" t="s">
        <v>344</v>
      </c>
      <c r="E1097" t="s">
        <v>345</v>
      </c>
      <c r="F1097" t="s">
        <v>31</v>
      </c>
      <c r="G1097" t="s">
        <v>39</v>
      </c>
      <c r="H1097" t="s">
        <v>40</v>
      </c>
      <c r="I1097" t="s">
        <v>40</v>
      </c>
      <c r="J1097" t="s">
        <v>84</v>
      </c>
      <c r="K1097" t="s">
        <v>33</v>
      </c>
      <c r="L1097" t="s">
        <v>34</v>
      </c>
      <c r="M1097" t="s">
        <v>85</v>
      </c>
      <c r="N1097" s="3">
        <v>1679.84</v>
      </c>
      <c r="O1097">
        <v>6</v>
      </c>
      <c r="P1097" s="4">
        <v>0.1</v>
      </c>
      <c r="Q1097" s="3">
        <v>285.57</v>
      </c>
      <c r="R1097">
        <f t="shared" si="85"/>
        <v>2024</v>
      </c>
      <c r="S1097" t="str">
        <f t="shared" si="86"/>
        <v>October</v>
      </c>
      <c r="T1097" s="1">
        <f t="shared" si="87"/>
        <v>0.16999833317458807</v>
      </c>
      <c r="U1097" t="str">
        <f t="shared" si="88"/>
        <v>Profit</v>
      </c>
      <c r="V1097" t="str">
        <f t="shared" si="89"/>
        <v>Large Order</v>
      </c>
    </row>
    <row r="1098" spans="1:22" x14ac:dyDescent="0.35">
      <c r="A1098" t="s">
        <v>1395</v>
      </c>
      <c r="B1098" s="2">
        <v>45176</v>
      </c>
      <c r="C1098" s="2">
        <v>45179</v>
      </c>
      <c r="D1098" t="s">
        <v>487</v>
      </c>
      <c r="E1098" t="s">
        <v>488</v>
      </c>
      <c r="F1098" t="s">
        <v>20</v>
      </c>
      <c r="G1098" t="s">
        <v>39</v>
      </c>
      <c r="H1098" t="s">
        <v>40</v>
      </c>
      <c r="I1098" t="s">
        <v>40</v>
      </c>
      <c r="J1098" t="s">
        <v>320</v>
      </c>
      <c r="K1098" t="s">
        <v>25</v>
      </c>
      <c r="L1098" t="s">
        <v>171</v>
      </c>
      <c r="M1098" t="s">
        <v>321</v>
      </c>
      <c r="N1098" s="3">
        <v>1071.42</v>
      </c>
      <c r="O1098">
        <v>5</v>
      </c>
      <c r="P1098" s="4">
        <v>0.1</v>
      </c>
      <c r="Q1098" s="3">
        <v>182.14</v>
      </c>
      <c r="R1098">
        <f t="shared" si="85"/>
        <v>2023</v>
      </c>
      <c r="S1098" t="str">
        <f t="shared" si="86"/>
        <v>September</v>
      </c>
      <c r="T1098" s="1">
        <f t="shared" si="87"/>
        <v>0.1699986933228799</v>
      </c>
      <c r="U1098" t="str">
        <f t="shared" si="88"/>
        <v>Profit</v>
      </c>
      <c r="V1098" t="str">
        <f t="shared" si="89"/>
        <v>Large Order</v>
      </c>
    </row>
    <row r="1099" spans="1:22" x14ac:dyDescent="0.35">
      <c r="A1099" t="s">
        <v>1396</v>
      </c>
      <c r="B1099" s="2">
        <v>45276</v>
      </c>
      <c r="C1099" s="2">
        <v>45277</v>
      </c>
      <c r="D1099" t="s">
        <v>99</v>
      </c>
      <c r="E1099" t="s">
        <v>100</v>
      </c>
      <c r="F1099" t="s">
        <v>31</v>
      </c>
      <c r="G1099" t="s">
        <v>49</v>
      </c>
      <c r="H1099" t="s">
        <v>50</v>
      </c>
      <c r="I1099" t="s">
        <v>50</v>
      </c>
      <c r="J1099" t="s">
        <v>51</v>
      </c>
      <c r="K1099" t="s">
        <v>33</v>
      </c>
      <c r="L1099" t="s">
        <v>34</v>
      </c>
      <c r="M1099" t="s">
        <v>52</v>
      </c>
      <c r="N1099" s="3">
        <v>800.35</v>
      </c>
      <c r="O1099">
        <v>1</v>
      </c>
      <c r="P1099" s="4">
        <v>0.05</v>
      </c>
      <c r="Q1099" s="3">
        <v>168.07</v>
      </c>
      <c r="R1099">
        <f t="shared" si="85"/>
        <v>2023</v>
      </c>
      <c r="S1099" t="str">
        <f t="shared" si="86"/>
        <v>December</v>
      </c>
      <c r="T1099" s="1">
        <f t="shared" si="87"/>
        <v>0.20999562691322546</v>
      </c>
      <c r="U1099" t="str">
        <f t="shared" si="88"/>
        <v>Profit</v>
      </c>
      <c r="V1099" t="str">
        <f t="shared" si="89"/>
        <v>Small Order</v>
      </c>
    </row>
    <row r="1100" spans="1:22" x14ac:dyDescent="0.35">
      <c r="A1100" t="s">
        <v>1397</v>
      </c>
      <c r="B1100" s="2">
        <v>45077</v>
      </c>
      <c r="C1100" s="2">
        <v>45083</v>
      </c>
      <c r="D1100" t="s">
        <v>386</v>
      </c>
      <c r="E1100" t="s">
        <v>387</v>
      </c>
      <c r="F1100" t="s">
        <v>48</v>
      </c>
      <c r="G1100" t="s">
        <v>39</v>
      </c>
      <c r="H1100" t="s">
        <v>40</v>
      </c>
      <c r="I1100" t="s">
        <v>40</v>
      </c>
      <c r="J1100" t="s">
        <v>126</v>
      </c>
      <c r="K1100" t="s">
        <v>25</v>
      </c>
      <c r="L1100" t="s">
        <v>26</v>
      </c>
      <c r="M1100" t="s">
        <v>127</v>
      </c>
      <c r="N1100" s="3">
        <v>664.06</v>
      </c>
      <c r="O1100">
        <v>8</v>
      </c>
      <c r="P1100" s="4">
        <v>0.2</v>
      </c>
      <c r="Q1100" s="3">
        <v>59.77</v>
      </c>
      <c r="R1100">
        <f t="shared" si="85"/>
        <v>2023</v>
      </c>
      <c r="S1100" t="str">
        <f t="shared" si="86"/>
        <v>May</v>
      </c>
      <c r="T1100" s="1">
        <f t="shared" si="87"/>
        <v>9.0006927084901975E-2</v>
      </c>
      <c r="U1100" t="str">
        <f t="shared" si="88"/>
        <v>Profit</v>
      </c>
      <c r="V1100" t="str">
        <f t="shared" si="89"/>
        <v>Small Order</v>
      </c>
    </row>
    <row r="1101" spans="1:22" x14ac:dyDescent="0.35">
      <c r="A1101" t="s">
        <v>1398</v>
      </c>
      <c r="B1101" s="2">
        <v>45606</v>
      </c>
      <c r="C1101" s="2">
        <v>45612</v>
      </c>
      <c r="D1101" t="s">
        <v>99</v>
      </c>
      <c r="E1101" t="s">
        <v>100</v>
      </c>
      <c r="F1101" t="s">
        <v>31</v>
      </c>
      <c r="G1101" t="s">
        <v>21</v>
      </c>
      <c r="H1101" t="s">
        <v>22</v>
      </c>
      <c r="I1101" t="s">
        <v>23</v>
      </c>
      <c r="J1101" t="s">
        <v>126</v>
      </c>
      <c r="K1101" t="s">
        <v>25</v>
      </c>
      <c r="L1101" t="s">
        <v>26</v>
      </c>
      <c r="M1101" t="s">
        <v>127</v>
      </c>
      <c r="N1101" s="3">
        <v>306.93</v>
      </c>
      <c r="O1101">
        <v>9</v>
      </c>
      <c r="P1101" s="4">
        <v>0.2</v>
      </c>
      <c r="Q1101" s="3">
        <v>27.62</v>
      </c>
      <c r="R1101">
        <f t="shared" si="85"/>
        <v>2024</v>
      </c>
      <c r="S1101" t="str">
        <f t="shared" si="86"/>
        <v>November</v>
      </c>
      <c r="T1101" s="1">
        <f t="shared" si="87"/>
        <v>8.9987945134069658E-2</v>
      </c>
      <c r="U1101" t="str">
        <f t="shared" si="88"/>
        <v>Profit</v>
      </c>
      <c r="V1101" t="str">
        <f t="shared" si="89"/>
        <v>Small Order</v>
      </c>
    </row>
    <row r="1102" spans="1:22" x14ac:dyDescent="0.35">
      <c r="A1102" t="s">
        <v>1399</v>
      </c>
      <c r="B1102" s="2">
        <v>45347</v>
      </c>
      <c r="C1102" s="2">
        <v>45348</v>
      </c>
      <c r="D1102" t="s">
        <v>259</v>
      </c>
      <c r="E1102" t="s">
        <v>260</v>
      </c>
      <c r="F1102" t="s">
        <v>20</v>
      </c>
      <c r="G1102" t="s">
        <v>21</v>
      </c>
      <c r="H1102" t="s">
        <v>22</v>
      </c>
      <c r="I1102" t="s">
        <v>23</v>
      </c>
      <c r="J1102" t="s">
        <v>207</v>
      </c>
      <c r="K1102" t="s">
        <v>25</v>
      </c>
      <c r="L1102" t="s">
        <v>26</v>
      </c>
      <c r="M1102" t="s">
        <v>208</v>
      </c>
      <c r="N1102" s="3">
        <v>709.71</v>
      </c>
      <c r="O1102">
        <v>3</v>
      </c>
      <c r="P1102" s="4">
        <v>0.3</v>
      </c>
      <c r="Q1102" s="3">
        <v>7.1</v>
      </c>
      <c r="R1102">
        <f t="shared" si="85"/>
        <v>2024</v>
      </c>
      <c r="S1102" t="str">
        <f t="shared" si="86"/>
        <v>February</v>
      </c>
      <c r="T1102" s="1">
        <f t="shared" si="87"/>
        <v>1.0004086176043736E-2</v>
      </c>
      <c r="U1102" t="str">
        <f t="shared" si="88"/>
        <v>Profit</v>
      </c>
      <c r="V1102" t="str">
        <f t="shared" si="89"/>
        <v>Small Order</v>
      </c>
    </row>
    <row r="1103" spans="1:22" x14ac:dyDescent="0.35">
      <c r="A1103" t="s">
        <v>1400</v>
      </c>
      <c r="B1103" s="2">
        <v>45406</v>
      </c>
      <c r="C1103" s="2">
        <v>45413</v>
      </c>
      <c r="D1103" t="s">
        <v>309</v>
      </c>
      <c r="E1103" t="s">
        <v>310</v>
      </c>
      <c r="F1103" t="s">
        <v>20</v>
      </c>
      <c r="G1103" t="s">
        <v>21</v>
      </c>
      <c r="H1103" t="s">
        <v>22</v>
      </c>
      <c r="I1103" t="s">
        <v>23</v>
      </c>
      <c r="J1103" t="s">
        <v>41</v>
      </c>
      <c r="K1103" t="s">
        <v>42</v>
      </c>
      <c r="L1103" t="s">
        <v>43</v>
      </c>
      <c r="M1103" t="s">
        <v>44</v>
      </c>
      <c r="N1103" s="3">
        <v>1163.07</v>
      </c>
      <c r="O1103">
        <v>8</v>
      </c>
      <c r="P1103" s="4">
        <v>0.3</v>
      </c>
      <c r="Q1103" s="3">
        <v>11.63</v>
      </c>
      <c r="R1103">
        <f t="shared" si="85"/>
        <v>2024</v>
      </c>
      <c r="S1103" t="str">
        <f t="shared" si="86"/>
        <v>April</v>
      </c>
      <c r="T1103" s="1">
        <f t="shared" si="87"/>
        <v>9.9993981445656768E-3</v>
      </c>
      <c r="U1103" t="str">
        <f t="shared" si="88"/>
        <v>Profit</v>
      </c>
      <c r="V1103" t="str">
        <f t="shared" si="89"/>
        <v>Large Order</v>
      </c>
    </row>
    <row r="1104" spans="1:22" x14ac:dyDescent="0.35">
      <c r="A1104" t="s">
        <v>1401</v>
      </c>
      <c r="B1104" s="2">
        <v>45576</v>
      </c>
      <c r="C1104" s="2">
        <v>45582</v>
      </c>
      <c r="D1104" t="s">
        <v>330</v>
      </c>
      <c r="E1104" t="s">
        <v>331</v>
      </c>
      <c r="F1104" t="s">
        <v>31</v>
      </c>
      <c r="G1104" t="s">
        <v>78</v>
      </c>
      <c r="H1104" t="s">
        <v>79</v>
      </c>
      <c r="I1104" t="s">
        <v>80</v>
      </c>
      <c r="J1104" t="s">
        <v>176</v>
      </c>
      <c r="K1104" t="s">
        <v>25</v>
      </c>
      <c r="L1104" t="s">
        <v>171</v>
      </c>
      <c r="M1104" t="s">
        <v>177</v>
      </c>
      <c r="N1104" s="3">
        <v>1202.26</v>
      </c>
      <c r="O1104">
        <v>8</v>
      </c>
      <c r="P1104" s="4">
        <v>0.1</v>
      </c>
      <c r="Q1104" s="3">
        <v>204.38</v>
      </c>
      <c r="R1104">
        <f t="shared" si="85"/>
        <v>2024</v>
      </c>
      <c r="S1104" t="str">
        <f t="shared" si="86"/>
        <v>October</v>
      </c>
      <c r="T1104" s="1">
        <f t="shared" si="87"/>
        <v>0.1699965065792757</v>
      </c>
      <c r="U1104" t="str">
        <f t="shared" si="88"/>
        <v>Profit</v>
      </c>
      <c r="V1104" t="str">
        <f t="shared" si="89"/>
        <v>Large Order</v>
      </c>
    </row>
    <row r="1105" spans="1:22" x14ac:dyDescent="0.35">
      <c r="A1105" t="s">
        <v>1402</v>
      </c>
      <c r="B1105" s="2">
        <v>45126</v>
      </c>
      <c r="C1105" s="2">
        <v>45128</v>
      </c>
      <c r="D1105" t="s">
        <v>132</v>
      </c>
      <c r="E1105" t="s">
        <v>133</v>
      </c>
      <c r="F1105" t="s">
        <v>48</v>
      </c>
      <c r="G1105" t="s">
        <v>49</v>
      </c>
      <c r="H1105" t="s">
        <v>50</v>
      </c>
      <c r="I1105" t="s">
        <v>50</v>
      </c>
      <c r="J1105" t="s">
        <v>120</v>
      </c>
      <c r="K1105" t="s">
        <v>42</v>
      </c>
      <c r="L1105" t="s">
        <v>43</v>
      </c>
      <c r="M1105" t="s">
        <v>121</v>
      </c>
      <c r="N1105" s="3">
        <v>146.63</v>
      </c>
      <c r="O1105">
        <v>6</v>
      </c>
      <c r="P1105" s="4">
        <v>0.1</v>
      </c>
      <c r="Q1105" s="3">
        <v>24.93</v>
      </c>
      <c r="R1105">
        <f t="shared" si="85"/>
        <v>2023</v>
      </c>
      <c r="S1105" t="str">
        <f t="shared" si="86"/>
        <v>July</v>
      </c>
      <c r="T1105" s="1">
        <f t="shared" si="87"/>
        <v>0.17001977767169066</v>
      </c>
      <c r="U1105" t="str">
        <f t="shared" si="88"/>
        <v>Profit</v>
      </c>
      <c r="V1105" t="str">
        <f t="shared" si="89"/>
        <v>Small Order</v>
      </c>
    </row>
    <row r="1106" spans="1:22" x14ac:dyDescent="0.35">
      <c r="A1106" t="s">
        <v>1403</v>
      </c>
      <c r="B1106" s="2">
        <v>45527</v>
      </c>
      <c r="C1106" s="2">
        <v>45528</v>
      </c>
      <c r="D1106" t="s">
        <v>447</v>
      </c>
      <c r="E1106" t="s">
        <v>448</v>
      </c>
      <c r="F1106" t="s">
        <v>31</v>
      </c>
      <c r="G1106" t="s">
        <v>39</v>
      </c>
      <c r="H1106" t="s">
        <v>40</v>
      </c>
      <c r="I1106" t="s">
        <v>40</v>
      </c>
      <c r="J1106" t="s">
        <v>179</v>
      </c>
      <c r="K1106" t="s">
        <v>33</v>
      </c>
      <c r="L1106" t="s">
        <v>88</v>
      </c>
      <c r="M1106" t="s">
        <v>180</v>
      </c>
      <c r="N1106" s="3">
        <v>1312.37</v>
      </c>
      <c r="O1106">
        <v>2</v>
      </c>
      <c r="P1106" s="4">
        <v>0</v>
      </c>
      <c r="Q1106" s="3">
        <v>328.09</v>
      </c>
      <c r="R1106">
        <f t="shared" si="85"/>
        <v>2024</v>
      </c>
      <c r="S1106" t="str">
        <f t="shared" si="86"/>
        <v>August</v>
      </c>
      <c r="T1106" s="1">
        <f t="shared" si="87"/>
        <v>0.24999809504941442</v>
      </c>
      <c r="U1106" t="str">
        <f t="shared" si="88"/>
        <v>Profit</v>
      </c>
      <c r="V1106" t="str">
        <f t="shared" si="89"/>
        <v>Large Order</v>
      </c>
    </row>
    <row r="1107" spans="1:22" x14ac:dyDescent="0.35">
      <c r="A1107" t="s">
        <v>1404</v>
      </c>
      <c r="B1107" s="2">
        <v>45417</v>
      </c>
      <c r="C1107" s="2">
        <v>45422</v>
      </c>
      <c r="D1107" t="s">
        <v>305</v>
      </c>
      <c r="E1107" t="s">
        <v>306</v>
      </c>
      <c r="F1107" t="s">
        <v>31</v>
      </c>
      <c r="G1107" t="s">
        <v>49</v>
      </c>
      <c r="H1107" t="s">
        <v>50</v>
      </c>
      <c r="I1107" t="s">
        <v>50</v>
      </c>
      <c r="J1107" t="s">
        <v>72</v>
      </c>
      <c r="K1107" t="s">
        <v>42</v>
      </c>
      <c r="L1107" t="s">
        <v>73</v>
      </c>
      <c r="M1107" t="s">
        <v>74</v>
      </c>
      <c r="N1107" s="3">
        <v>1816.64</v>
      </c>
      <c r="O1107">
        <v>9</v>
      </c>
      <c r="P1107" s="4">
        <v>0</v>
      </c>
      <c r="Q1107" s="3">
        <v>454.16</v>
      </c>
      <c r="R1107">
        <f t="shared" si="85"/>
        <v>2024</v>
      </c>
      <c r="S1107" t="str">
        <f t="shared" si="86"/>
        <v>May</v>
      </c>
      <c r="T1107" s="1">
        <f t="shared" si="87"/>
        <v>0.25</v>
      </c>
      <c r="U1107" t="str">
        <f t="shared" si="88"/>
        <v>Profit</v>
      </c>
      <c r="V1107" t="str">
        <f t="shared" si="89"/>
        <v>Large Order</v>
      </c>
    </row>
    <row r="1108" spans="1:22" x14ac:dyDescent="0.35">
      <c r="A1108" t="s">
        <v>1405</v>
      </c>
      <c r="B1108" s="2">
        <v>45304</v>
      </c>
      <c r="C1108" s="2">
        <v>45310</v>
      </c>
      <c r="D1108" t="s">
        <v>54</v>
      </c>
      <c r="E1108" t="s">
        <v>55</v>
      </c>
      <c r="F1108" t="s">
        <v>31</v>
      </c>
      <c r="G1108" t="s">
        <v>39</v>
      </c>
      <c r="H1108" t="s">
        <v>40</v>
      </c>
      <c r="I1108" t="s">
        <v>40</v>
      </c>
      <c r="J1108" t="s">
        <v>24</v>
      </c>
      <c r="K1108" t="s">
        <v>25</v>
      </c>
      <c r="L1108" t="s">
        <v>26</v>
      </c>
      <c r="M1108" t="s">
        <v>27</v>
      </c>
      <c r="N1108" s="3">
        <v>1846.04</v>
      </c>
      <c r="O1108">
        <v>2</v>
      </c>
      <c r="P1108" s="4">
        <v>0.1</v>
      </c>
      <c r="Q1108" s="3">
        <v>313.83</v>
      </c>
      <c r="R1108">
        <f t="shared" si="85"/>
        <v>2024</v>
      </c>
      <c r="S1108" t="str">
        <f t="shared" si="86"/>
        <v>January</v>
      </c>
      <c r="T1108" s="1">
        <f t="shared" si="87"/>
        <v>0.17000173344022881</v>
      </c>
      <c r="U1108" t="str">
        <f t="shared" si="88"/>
        <v>Profit</v>
      </c>
      <c r="V1108" t="str">
        <f t="shared" si="89"/>
        <v>Large Order</v>
      </c>
    </row>
    <row r="1109" spans="1:22" x14ac:dyDescent="0.35">
      <c r="A1109" t="s">
        <v>1406</v>
      </c>
      <c r="B1109" s="2">
        <v>45041</v>
      </c>
      <c r="C1109" s="2">
        <v>45047</v>
      </c>
      <c r="D1109" t="s">
        <v>249</v>
      </c>
      <c r="E1109" t="s">
        <v>250</v>
      </c>
      <c r="F1109" t="s">
        <v>31</v>
      </c>
      <c r="G1109" t="s">
        <v>49</v>
      </c>
      <c r="H1109" t="s">
        <v>50</v>
      </c>
      <c r="I1109" t="s">
        <v>50</v>
      </c>
      <c r="J1109" t="s">
        <v>112</v>
      </c>
      <c r="K1109" t="s">
        <v>25</v>
      </c>
      <c r="L1109" t="s">
        <v>26</v>
      </c>
      <c r="M1109" t="s">
        <v>113</v>
      </c>
      <c r="N1109" s="3">
        <v>914.52</v>
      </c>
      <c r="O1109">
        <v>10</v>
      </c>
      <c r="P1109" s="4">
        <v>0.2</v>
      </c>
      <c r="Q1109" s="3">
        <v>82.31</v>
      </c>
      <c r="R1109">
        <f t="shared" si="85"/>
        <v>2023</v>
      </c>
      <c r="S1109" t="str">
        <f t="shared" si="86"/>
        <v>April</v>
      </c>
      <c r="T1109" s="1">
        <f t="shared" si="87"/>
        <v>9.000349910335477E-2</v>
      </c>
      <c r="U1109" t="str">
        <f t="shared" si="88"/>
        <v>Profit</v>
      </c>
      <c r="V1109" t="str">
        <f t="shared" si="89"/>
        <v>Small Order</v>
      </c>
    </row>
    <row r="1110" spans="1:22" x14ac:dyDescent="0.35">
      <c r="A1110" t="s">
        <v>1407</v>
      </c>
      <c r="B1110" s="2">
        <v>45504</v>
      </c>
      <c r="C1110" s="2">
        <v>45510</v>
      </c>
      <c r="D1110" t="s">
        <v>99</v>
      </c>
      <c r="E1110" t="s">
        <v>100</v>
      </c>
      <c r="F1110" t="s">
        <v>31</v>
      </c>
      <c r="G1110" t="s">
        <v>78</v>
      </c>
      <c r="H1110" t="s">
        <v>79</v>
      </c>
      <c r="I1110" t="s">
        <v>80</v>
      </c>
      <c r="J1110" t="s">
        <v>302</v>
      </c>
      <c r="K1110" t="s">
        <v>33</v>
      </c>
      <c r="L1110" t="s">
        <v>34</v>
      </c>
      <c r="M1110" t="s">
        <v>303</v>
      </c>
      <c r="N1110" s="3">
        <v>1487.8</v>
      </c>
      <c r="O1110">
        <v>6</v>
      </c>
      <c r="P1110" s="4">
        <v>0.3</v>
      </c>
      <c r="Q1110" s="3">
        <v>14.88</v>
      </c>
      <c r="R1110">
        <f t="shared" si="85"/>
        <v>2024</v>
      </c>
      <c r="S1110" t="str">
        <f t="shared" si="86"/>
        <v>July</v>
      </c>
      <c r="T1110" s="1">
        <f t="shared" si="87"/>
        <v>1.0001344266702515E-2</v>
      </c>
      <c r="U1110" t="str">
        <f t="shared" si="88"/>
        <v>Profit</v>
      </c>
      <c r="V1110" t="str">
        <f t="shared" si="89"/>
        <v>Large Order</v>
      </c>
    </row>
    <row r="1111" spans="1:22" x14ac:dyDescent="0.35">
      <c r="A1111" t="s">
        <v>1408</v>
      </c>
      <c r="B1111" s="2">
        <v>45144</v>
      </c>
      <c r="C1111" s="2">
        <v>45151</v>
      </c>
      <c r="D1111" t="s">
        <v>267</v>
      </c>
      <c r="E1111" t="s">
        <v>268</v>
      </c>
      <c r="F1111" t="s">
        <v>31</v>
      </c>
      <c r="G1111" t="s">
        <v>49</v>
      </c>
      <c r="H1111" t="s">
        <v>50</v>
      </c>
      <c r="I1111" t="s">
        <v>50</v>
      </c>
      <c r="J1111" t="s">
        <v>32</v>
      </c>
      <c r="K1111" t="s">
        <v>33</v>
      </c>
      <c r="L1111" t="s">
        <v>34</v>
      </c>
      <c r="M1111" t="s">
        <v>35</v>
      </c>
      <c r="N1111" s="3">
        <v>1716.09</v>
      </c>
      <c r="O1111">
        <v>6</v>
      </c>
      <c r="P1111" s="4">
        <v>0.2</v>
      </c>
      <c r="Q1111" s="3">
        <v>154.44999999999999</v>
      </c>
      <c r="R1111">
        <f t="shared" si="85"/>
        <v>2023</v>
      </c>
      <c r="S1111" t="str">
        <f t="shared" si="86"/>
        <v>August</v>
      </c>
      <c r="T1111" s="1">
        <f t="shared" si="87"/>
        <v>9.0001107168038968E-2</v>
      </c>
      <c r="U1111" t="str">
        <f t="shared" si="88"/>
        <v>Profit</v>
      </c>
      <c r="V1111" t="str">
        <f t="shared" si="89"/>
        <v>Large Order</v>
      </c>
    </row>
    <row r="1112" spans="1:22" x14ac:dyDescent="0.35">
      <c r="A1112" t="s">
        <v>1409</v>
      </c>
      <c r="B1112" s="2">
        <v>45317</v>
      </c>
      <c r="C1112" s="2">
        <v>45321</v>
      </c>
      <c r="D1112" t="s">
        <v>60</v>
      </c>
      <c r="E1112" t="s">
        <v>61</v>
      </c>
      <c r="F1112" t="s">
        <v>48</v>
      </c>
      <c r="G1112" t="s">
        <v>21</v>
      </c>
      <c r="H1112" t="s">
        <v>22</v>
      </c>
      <c r="I1112" t="s">
        <v>23</v>
      </c>
      <c r="J1112" t="s">
        <v>162</v>
      </c>
      <c r="K1112" t="s">
        <v>42</v>
      </c>
      <c r="L1112" t="s">
        <v>73</v>
      </c>
      <c r="M1112" t="s">
        <v>163</v>
      </c>
      <c r="N1112" s="3">
        <v>1312.35</v>
      </c>
      <c r="O1112">
        <v>4</v>
      </c>
      <c r="P1112" s="4">
        <v>0</v>
      </c>
      <c r="Q1112" s="3">
        <v>328.09</v>
      </c>
      <c r="R1112">
        <f t="shared" si="85"/>
        <v>2024</v>
      </c>
      <c r="S1112" t="str">
        <f t="shared" si="86"/>
        <v>January</v>
      </c>
      <c r="T1112" s="1">
        <f t="shared" si="87"/>
        <v>0.25000190497961672</v>
      </c>
      <c r="U1112" t="str">
        <f t="shared" si="88"/>
        <v>Profit</v>
      </c>
      <c r="V1112" t="str">
        <f t="shared" si="89"/>
        <v>Large Order</v>
      </c>
    </row>
    <row r="1113" spans="1:22" x14ac:dyDescent="0.35">
      <c r="A1113" t="s">
        <v>1410</v>
      </c>
      <c r="B1113" s="2">
        <v>45302</v>
      </c>
      <c r="C1113" s="2">
        <v>45303</v>
      </c>
      <c r="D1113" t="s">
        <v>354</v>
      </c>
      <c r="E1113" t="s">
        <v>355</v>
      </c>
      <c r="F1113" t="s">
        <v>20</v>
      </c>
      <c r="G1113" t="s">
        <v>49</v>
      </c>
      <c r="H1113" t="s">
        <v>50</v>
      </c>
      <c r="I1113" t="s">
        <v>50</v>
      </c>
      <c r="J1113" t="s">
        <v>67</v>
      </c>
      <c r="K1113" t="s">
        <v>42</v>
      </c>
      <c r="L1113" t="s">
        <v>43</v>
      </c>
      <c r="M1113" t="s">
        <v>68</v>
      </c>
      <c r="N1113" s="3">
        <v>1537.55</v>
      </c>
      <c r="O1113">
        <v>1</v>
      </c>
      <c r="P1113" s="4">
        <v>0.05</v>
      </c>
      <c r="Q1113" s="3">
        <v>322.89</v>
      </c>
      <c r="R1113">
        <f t="shared" si="85"/>
        <v>2024</v>
      </c>
      <c r="S1113" t="str">
        <f t="shared" si="86"/>
        <v>January</v>
      </c>
      <c r="T1113" s="1">
        <f t="shared" si="87"/>
        <v>0.21000292673408993</v>
      </c>
      <c r="U1113" t="str">
        <f t="shared" si="88"/>
        <v>Profit</v>
      </c>
      <c r="V1113" t="str">
        <f t="shared" si="89"/>
        <v>Large Order</v>
      </c>
    </row>
    <row r="1114" spans="1:22" x14ac:dyDescent="0.35">
      <c r="A1114" t="s">
        <v>1411</v>
      </c>
      <c r="B1114" s="2">
        <v>45492</v>
      </c>
      <c r="C1114" s="2">
        <v>45499</v>
      </c>
      <c r="D1114" t="s">
        <v>155</v>
      </c>
      <c r="E1114" t="s">
        <v>156</v>
      </c>
      <c r="F1114" t="s">
        <v>20</v>
      </c>
      <c r="G1114" t="s">
        <v>21</v>
      </c>
      <c r="H1114" t="s">
        <v>22</v>
      </c>
      <c r="I1114" t="s">
        <v>23</v>
      </c>
      <c r="J1114" t="s">
        <v>189</v>
      </c>
      <c r="K1114" t="s">
        <v>42</v>
      </c>
      <c r="L1114" t="s">
        <v>43</v>
      </c>
      <c r="M1114" t="s">
        <v>190</v>
      </c>
      <c r="N1114" s="3">
        <v>1230.44</v>
      </c>
      <c r="O1114">
        <v>5</v>
      </c>
      <c r="P1114" s="4">
        <v>0.3</v>
      </c>
      <c r="Q1114" s="3">
        <v>12.3</v>
      </c>
      <c r="R1114">
        <f t="shared" si="85"/>
        <v>2024</v>
      </c>
      <c r="S1114" t="str">
        <f t="shared" si="86"/>
        <v>July</v>
      </c>
      <c r="T1114" s="1">
        <f t="shared" si="87"/>
        <v>9.996424043431618E-3</v>
      </c>
      <c r="U1114" t="str">
        <f t="shared" si="88"/>
        <v>Profit</v>
      </c>
      <c r="V1114" t="str">
        <f t="shared" si="89"/>
        <v>Large Order</v>
      </c>
    </row>
    <row r="1115" spans="1:22" x14ac:dyDescent="0.35">
      <c r="A1115" t="s">
        <v>1412</v>
      </c>
      <c r="B1115" s="2">
        <v>45515</v>
      </c>
      <c r="C1115" s="2">
        <v>45520</v>
      </c>
      <c r="D1115" t="s">
        <v>267</v>
      </c>
      <c r="E1115" t="s">
        <v>268</v>
      </c>
      <c r="F1115" t="s">
        <v>31</v>
      </c>
      <c r="G1115" t="s">
        <v>39</v>
      </c>
      <c r="H1115" t="s">
        <v>40</v>
      </c>
      <c r="I1115" t="s">
        <v>40</v>
      </c>
      <c r="J1115" t="s">
        <v>302</v>
      </c>
      <c r="K1115" t="s">
        <v>33</v>
      </c>
      <c r="L1115" t="s">
        <v>34</v>
      </c>
      <c r="M1115" t="s">
        <v>303</v>
      </c>
      <c r="N1115" s="3">
        <v>1993.38</v>
      </c>
      <c r="O1115">
        <v>7</v>
      </c>
      <c r="P1115" s="4">
        <v>0</v>
      </c>
      <c r="Q1115" s="3">
        <v>498.35</v>
      </c>
      <c r="R1115">
        <f t="shared" si="85"/>
        <v>2024</v>
      </c>
      <c r="S1115" t="str">
        <f t="shared" si="86"/>
        <v>August</v>
      </c>
      <c r="T1115" s="1">
        <f t="shared" si="87"/>
        <v>0.25000250830248122</v>
      </c>
      <c r="U1115" t="str">
        <f t="shared" si="88"/>
        <v>Profit</v>
      </c>
      <c r="V1115" t="str">
        <f t="shared" si="89"/>
        <v>Large Order</v>
      </c>
    </row>
    <row r="1116" spans="1:22" x14ac:dyDescent="0.35">
      <c r="A1116" t="s">
        <v>1413</v>
      </c>
      <c r="B1116" s="2">
        <v>45064</v>
      </c>
      <c r="C1116" s="2">
        <v>45068</v>
      </c>
      <c r="D1116" t="s">
        <v>358</v>
      </c>
      <c r="E1116" t="s">
        <v>359</v>
      </c>
      <c r="F1116" t="s">
        <v>31</v>
      </c>
      <c r="G1116" t="s">
        <v>21</v>
      </c>
      <c r="H1116" t="s">
        <v>22</v>
      </c>
      <c r="I1116" t="s">
        <v>23</v>
      </c>
      <c r="J1116" t="s">
        <v>232</v>
      </c>
      <c r="K1116" t="s">
        <v>33</v>
      </c>
      <c r="L1116" t="s">
        <v>34</v>
      </c>
      <c r="M1116" t="s">
        <v>233</v>
      </c>
      <c r="N1116" s="3">
        <v>1006.01</v>
      </c>
      <c r="O1116">
        <v>8</v>
      </c>
      <c r="P1116" s="4">
        <v>0.1</v>
      </c>
      <c r="Q1116" s="3">
        <v>171.02</v>
      </c>
      <c r="R1116">
        <f t="shared" si="85"/>
        <v>2023</v>
      </c>
      <c r="S1116" t="str">
        <f t="shared" si="86"/>
        <v>May</v>
      </c>
      <c r="T1116" s="1">
        <f t="shared" si="87"/>
        <v>0.16999831015596267</v>
      </c>
      <c r="U1116" t="str">
        <f t="shared" si="88"/>
        <v>Profit</v>
      </c>
      <c r="V1116" t="str">
        <f t="shared" si="89"/>
        <v>Large Order</v>
      </c>
    </row>
    <row r="1117" spans="1:22" x14ac:dyDescent="0.35">
      <c r="A1117" t="s">
        <v>1414</v>
      </c>
      <c r="B1117" s="2">
        <v>45600</v>
      </c>
      <c r="C1117" s="2">
        <v>45604</v>
      </c>
      <c r="D1117" t="s">
        <v>386</v>
      </c>
      <c r="E1117" t="s">
        <v>387</v>
      </c>
      <c r="F1117" t="s">
        <v>48</v>
      </c>
      <c r="G1117" t="s">
        <v>78</v>
      </c>
      <c r="H1117" t="s">
        <v>79</v>
      </c>
      <c r="I1117" t="s">
        <v>80</v>
      </c>
      <c r="J1117" t="s">
        <v>134</v>
      </c>
      <c r="K1117" t="s">
        <v>42</v>
      </c>
      <c r="L1117" t="s">
        <v>43</v>
      </c>
      <c r="M1117" t="s">
        <v>135</v>
      </c>
      <c r="N1117" s="3">
        <v>633.77</v>
      </c>
      <c r="O1117">
        <v>1</v>
      </c>
      <c r="P1117" s="4">
        <v>0.1</v>
      </c>
      <c r="Q1117" s="3">
        <v>107.74</v>
      </c>
      <c r="R1117">
        <f t="shared" si="85"/>
        <v>2024</v>
      </c>
      <c r="S1117" t="str">
        <f t="shared" si="86"/>
        <v>November</v>
      </c>
      <c r="T1117" s="1">
        <f t="shared" si="87"/>
        <v>0.16999857992647174</v>
      </c>
      <c r="U1117" t="str">
        <f t="shared" si="88"/>
        <v>Profit</v>
      </c>
      <c r="V1117" t="str">
        <f t="shared" si="89"/>
        <v>Small Order</v>
      </c>
    </row>
    <row r="1118" spans="1:22" x14ac:dyDescent="0.35">
      <c r="A1118" t="s">
        <v>1415</v>
      </c>
      <c r="B1118" s="2">
        <v>45099</v>
      </c>
      <c r="C1118" s="2">
        <v>45105</v>
      </c>
      <c r="D1118" t="s">
        <v>721</v>
      </c>
      <c r="E1118" t="s">
        <v>722</v>
      </c>
      <c r="F1118" t="s">
        <v>20</v>
      </c>
      <c r="G1118" t="s">
        <v>49</v>
      </c>
      <c r="H1118" t="s">
        <v>50</v>
      </c>
      <c r="I1118" t="s">
        <v>50</v>
      </c>
      <c r="J1118" t="s">
        <v>334</v>
      </c>
      <c r="K1118" t="s">
        <v>25</v>
      </c>
      <c r="L1118" t="s">
        <v>171</v>
      </c>
      <c r="M1118" t="s">
        <v>335</v>
      </c>
      <c r="N1118" s="3">
        <v>1488.63</v>
      </c>
      <c r="O1118">
        <v>6</v>
      </c>
      <c r="P1118" s="4">
        <v>0.2</v>
      </c>
      <c r="Q1118" s="3">
        <v>133.97999999999999</v>
      </c>
      <c r="R1118">
        <f t="shared" si="85"/>
        <v>2023</v>
      </c>
      <c r="S1118" t="str">
        <f t="shared" si="86"/>
        <v>June</v>
      </c>
      <c r="T1118" s="1">
        <f t="shared" si="87"/>
        <v>9.0002216803369534E-2</v>
      </c>
      <c r="U1118" t="str">
        <f t="shared" si="88"/>
        <v>Profit</v>
      </c>
      <c r="V1118" t="str">
        <f t="shared" si="89"/>
        <v>Large Order</v>
      </c>
    </row>
    <row r="1119" spans="1:22" x14ac:dyDescent="0.35">
      <c r="A1119" t="s">
        <v>1416</v>
      </c>
      <c r="B1119" s="2">
        <v>45449</v>
      </c>
      <c r="C1119" s="2">
        <v>45456</v>
      </c>
      <c r="D1119" t="s">
        <v>318</v>
      </c>
      <c r="E1119" t="s">
        <v>319</v>
      </c>
      <c r="F1119" t="s">
        <v>48</v>
      </c>
      <c r="G1119" t="s">
        <v>21</v>
      </c>
      <c r="H1119" t="s">
        <v>22</v>
      </c>
      <c r="I1119" t="s">
        <v>23</v>
      </c>
      <c r="J1119" t="s">
        <v>141</v>
      </c>
      <c r="K1119" t="s">
        <v>33</v>
      </c>
      <c r="L1119" t="s">
        <v>88</v>
      </c>
      <c r="M1119" t="s">
        <v>142</v>
      </c>
      <c r="N1119" s="3">
        <v>233.59</v>
      </c>
      <c r="O1119">
        <v>9</v>
      </c>
      <c r="P1119" s="4">
        <v>0.3</v>
      </c>
      <c r="Q1119" s="3">
        <v>2.34</v>
      </c>
      <c r="R1119">
        <f t="shared" si="85"/>
        <v>2024</v>
      </c>
      <c r="S1119" t="str">
        <f t="shared" si="86"/>
        <v>June</v>
      </c>
      <c r="T1119" s="1">
        <f t="shared" si="87"/>
        <v>1.0017552121238065E-2</v>
      </c>
      <c r="U1119" t="str">
        <f t="shared" si="88"/>
        <v>Profit</v>
      </c>
      <c r="V1119" t="str">
        <f t="shared" si="89"/>
        <v>Small Order</v>
      </c>
    </row>
    <row r="1120" spans="1:22" x14ac:dyDescent="0.35">
      <c r="A1120" t="s">
        <v>1417</v>
      </c>
      <c r="B1120" s="2">
        <v>45617</v>
      </c>
      <c r="C1120" s="2">
        <v>45623</v>
      </c>
      <c r="D1120" t="s">
        <v>536</v>
      </c>
      <c r="E1120" t="s">
        <v>537</v>
      </c>
      <c r="F1120" t="s">
        <v>48</v>
      </c>
      <c r="G1120" t="s">
        <v>78</v>
      </c>
      <c r="H1120" t="s">
        <v>79</v>
      </c>
      <c r="I1120" t="s">
        <v>80</v>
      </c>
      <c r="J1120" t="s">
        <v>104</v>
      </c>
      <c r="K1120" t="s">
        <v>42</v>
      </c>
      <c r="L1120" t="s">
        <v>73</v>
      </c>
      <c r="M1120" t="s">
        <v>105</v>
      </c>
      <c r="N1120" s="3">
        <v>1585.58</v>
      </c>
      <c r="O1120">
        <v>10</v>
      </c>
      <c r="P1120" s="4">
        <v>0.2</v>
      </c>
      <c r="Q1120" s="3">
        <v>142.69999999999999</v>
      </c>
      <c r="R1120">
        <f t="shared" si="85"/>
        <v>2024</v>
      </c>
      <c r="S1120" t="str">
        <f t="shared" si="86"/>
        <v>November</v>
      </c>
      <c r="T1120" s="1">
        <f t="shared" si="87"/>
        <v>8.9998612495112193E-2</v>
      </c>
      <c r="U1120" t="str">
        <f t="shared" si="88"/>
        <v>Profit</v>
      </c>
      <c r="V1120" t="str">
        <f t="shared" si="89"/>
        <v>Large Order</v>
      </c>
    </row>
    <row r="1121" spans="1:22" x14ac:dyDescent="0.35">
      <c r="A1121" t="s">
        <v>1418</v>
      </c>
      <c r="B1121" s="2">
        <v>45542</v>
      </c>
      <c r="C1121" s="2">
        <v>45545</v>
      </c>
      <c r="D1121" t="s">
        <v>530</v>
      </c>
      <c r="E1121" t="s">
        <v>531</v>
      </c>
      <c r="F1121" t="s">
        <v>31</v>
      </c>
      <c r="G1121" t="s">
        <v>39</v>
      </c>
      <c r="H1121" t="s">
        <v>40</v>
      </c>
      <c r="I1121" t="s">
        <v>40</v>
      </c>
      <c r="J1121" t="s">
        <v>62</v>
      </c>
      <c r="K1121" t="s">
        <v>25</v>
      </c>
      <c r="L1121" t="s">
        <v>26</v>
      </c>
      <c r="M1121" t="s">
        <v>63</v>
      </c>
      <c r="N1121" s="3">
        <v>945.79</v>
      </c>
      <c r="O1121">
        <v>8</v>
      </c>
      <c r="P1121" s="4">
        <v>0</v>
      </c>
      <c r="Q1121" s="3">
        <v>236.45</v>
      </c>
      <c r="R1121">
        <f t="shared" si="85"/>
        <v>2024</v>
      </c>
      <c r="S1121" t="str">
        <f t="shared" si="86"/>
        <v>September</v>
      </c>
      <c r="T1121" s="1">
        <f t="shared" si="87"/>
        <v>0.25000264329290856</v>
      </c>
      <c r="U1121" t="str">
        <f t="shared" si="88"/>
        <v>Profit</v>
      </c>
      <c r="V1121" t="str">
        <f t="shared" si="89"/>
        <v>Small Order</v>
      </c>
    </row>
    <row r="1122" spans="1:22" x14ac:dyDescent="0.35">
      <c r="A1122" t="s">
        <v>1419</v>
      </c>
      <c r="B1122" s="2">
        <v>44983</v>
      </c>
      <c r="C1122" s="2">
        <v>44989</v>
      </c>
      <c r="D1122" t="s">
        <v>552</v>
      </c>
      <c r="E1122" t="s">
        <v>553</v>
      </c>
      <c r="F1122" t="s">
        <v>48</v>
      </c>
      <c r="G1122" t="s">
        <v>39</v>
      </c>
      <c r="H1122" t="s">
        <v>40</v>
      </c>
      <c r="I1122" t="s">
        <v>40</v>
      </c>
      <c r="J1122" t="s">
        <v>189</v>
      </c>
      <c r="K1122" t="s">
        <v>42</v>
      </c>
      <c r="L1122" t="s">
        <v>43</v>
      </c>
      <c r="M1122" t="s">
        <v>190</v>
      </c>
      <c r="N1122" s="3">
        <v>1991.73</v>
      </c>
      <c r="O1122">
        <v>8</v>
      </c>
      <c r="P1122" s="4">
        <v>0.1</v>
      </c>
      <c r="Q1122" s="3">
        <v>338.59</v>
      </c>
      <c r="R1122">
        <f t="shared" si="85"/>
        <v>2023</v>
      </c>
      <c r="S1122" t="str">
        <f t="shared" si="86"/>
        <v>February</v>
      </c>
      <c r="T1122" s="1">
        <f t="shared" si="87"/>
        <v>0.16999794148805308</v>
      </c>
      <c r="U1122" t="str">
        <f t="shared" si="88"/>
        <v>Profit</v>
      </c>
      <c r="V1122" t="str">
        <f t="shared" si="89"/>
        <v>Large Order</v>
      </c>
    </row>
    <row r="1123" spans="1:22" x14ac:dyDescent="0.35">
      <c r="A1123" t="s">
        <v>1420</v>
      </c>
      <c r="B1123" s="2">
        <v>45023</v>
      </c>
      <c r="C1123" s="2">
        <v>45030</v>
      </c>
      <c r="D1123" t="s">
        <v>110</v>
      </c>
      <c r="E1123" t="s">
        <v>111</v>
      </c>
      <c r="F1123" t="s">
        <v>48</v>
      </c>
      <c r="G1123" t="s">
        <v>39</v>
      </c>
      <c r="H1123" t="s">
        <v>40</v>
      </c>
      <c r="I1123" t="s">
        <v>40</v>
      </c>
      <c r="J1123" t="s">
        <v>84</v>
      </c>
      <c r="K1123" t="s">
        <v>33</v>
      </c>
      <c r="L1123" t="s">
        <v>34</v>
      </c>
      <c r="M1123" t="s">
        <v>85</v>
      </c>
      <c r="N1123" s="3">
        <v>1568.43</v>
      </c>
      <c r="O1123">
        <v>10</v>
      </c>
      <c r="P1123" s="4">
        <v>0.2</v>
      </c>
      <c r="Q1123" s="3">
        <v>141.16</v>
      </c>
      <c r="R1123">
        <f t="shared" si="85"/>
        <v>2023</v>
      </c>
      <c r="S1123" t="str">
        <f t="shared" si="86"/>
        <v>April</v>
      </c>
      <c r="T1123" s="1">
        <f t="shared" si="87"/>
        <v>9.0000828854332027E-2</v>
      </c>
      <c r="U1123" t="str">
        <f t="shared" si="88"/>
        <v>Profit</v>
      </c>
      <c r="V1123" t="str">
        <f t="shared" si="89"/>
        <v>Large Order</v>
      </c>
    </row>
    <row r="1124" spans="1:22" x14ac:dyDescent="0.35">
      <c r="A1124" t="s">
        <v>1421</v>
      </c>
      <c r="B1124" s="2">
        <v>45617</v>
      </c>
      <c r="C1124" s="2">
        <v>45621</v>
      </c>
      <c r="D1124" t="s">
        <v>217</v>
      </c>
      <c r="E1124" t="s">
        <v>218</v>
      </c>
      <c r="F1124" t="s">
        <v>48</v>
      </c>
      <c r="G1124" t="s">
        <v>78</v>
      </c>
      <c r="H1124" t="s">
        <v>79</v>
      </c>
      <c r="I1124" t="s">
        <v>80</v>
      </c>
      <c r="J1124" t="s">
        <v>251</v>
      </c>
      <c r="K1124" t="s">
        <v>25</v>
      </c>
      <c r="L1124" t="s">
        <v>171</v>
      </c>
      <c r="M1124" t="s">
        <v>252</v>
      </c>
      <c r="N1124" s="3">
        <v>306.22000000000003</v>
      </c>
      <c r="O1124">
        <v>5</v>
      </c>
      <c r="P1124" s="4">
        <v>0.3</v>
      </c>
      <c r="Q1124" s="3">
        <v>3.06</v>
      </c>
      <c r="R1124">
        <f t="shared" si="85"/>
        <v>2024</v>
      </c>
      <c r="S1124" t="str">
        <f t="shared" si="86"/>
        <v>November</v>
      </c>
      <c r="T1124" s="1">
        <f t="shared" si="87"/>
        <v>9.992815622754881E-3</v>
      </c>
      <c r="U1124" t="str">
        <f t="shared" si="88"/>
        <v>Profit</v>
      </c>
      <c r="V1124" t="str">
        <f t="shared" si="89"/>
        <v>Small Order</v>
      </c>
    </row>
    <row r="1125" spans="1:22" x14ac:dyDescent="0.35">
      <c r="A1125" t="s">
        <v>1422</v>
      </c>
      <c r="B1125" s="2">
        <v>45256</v>
      </c>
      <c r="C1125" s="2">
        <v>45260</v>
      </c>
      <c r="D1125" t="s">
        <v>165</v>
      </c>
      <c r="E1125" t="s">
        <v>166</v>
      </c>
      <c r="F1125" t="s">
        <v>31</v>
      </c>
      <c r="G1125" t="s">
        <v>21</v>
      </c>
      <c r="H1125" t="s">
        <v>22</v>
      </c>
      <c r="I1125" t="s">
        <v>23</v>
      </c>
      <c r="J1125" t="s">
        <v>302</v>
      </c>
      <c r="K1125" t="s">
        <v>33</v>
      </c>
      <c r="L1125" t="s">
        <v>34</v>
      </c>
      <c r="M1125" t="s">
        <v>303</v>
      </c>
      <c r="N1125" s="3">
        <v>370.83</v>
      </c>
      <c r="O1125">
        <v>1</v>
      </c>
      <c r="P1125" s="4">
        <v>0.3</v>
      </c>
      <c r="Q1125" s="3">
        <v>3.71</v>
      </c>
      <c r="R1125">
        <f t="shared" si="85"/>
        <v>2023</v>
      </c>
      <c r="S1125" t="str">
        <f t="shared" si="86"/>
        <v>November</v>
      </c>
      <c r="T1125" s="1">
        <f t="shared" si="87"/>
        <v>1.000458431087021E-2</v>
      </c>
      <c r="U1125" t="str">
        <f t="shared" si="88"/>
        <v>Profit</v>
      </c>
      <c r="V1125" t="str">
        <f t="shared" si="89"/>
        <v>Small Order</v>
      </c>
    </row>
    <row r="1126" spans="1:22" x14ac:dyDescent="0.35">
      <c r="A1126" t="s">
        <v>1423</v>
      </c>
      <c r="B1126" s="2">
        <v>45144</v>
      </c>
      <c r="C1126" s="2">
        <v>45145</v>
      </c>
      <c r="D1126" t="s">
        <v>267</v>
      </c>
      <c r="E1126" t="s">
        <v>268</v>
      </c>
      <c r="F1126" t="s">
        <v>31</v>
      </c>
      <c r="G1126" t="s">
        <v>21</v>
      </c>
      <c r="H1126" t="s">
        <v>22</v>
      </c>
      <c r="I1126" t="s">
        <v>23</v>
      </c>
      <c r="J1126" t="s">
        <v>207</v>
      </c>
      <c r="K1126" t="s">
        <v>25</v>
      </c>
      <c r="L1126" t="s">
        <v>26</v>
      </c>
      <c r="M1126" t="s">
        <v>208</v>
      </c>
      <c r="N1126" s="3">
        <v>1364.43</v>
      </c>
      <c r="O1126">
        <v>6</v>
      </c>
      <c r="P1126" s="4">
        <v>0.05</v>
      </c>
      <c r="Q1126" s="3">
        <v>286.52999999999997</v>
      </c>
      <c r="R1126">
        <f t="shared" si="85"/>
        <v>2023</v>
      </c>
      <c r="S1126" t="str">
        <f t="shared" si="86"/>
        <v>August</v>
      </c>
      <c r="T1126" s="1">
        <f t="shared" si="87"/>
        <v>0.2099997801279655</v>
      </c>
      <c r="U1126" t="str">
        <f t="shared" si="88"/>
        <v>Profit</v>
      </c>
      <c r="V1126" t="str">
        <f t="shared" si="89"/>
        <v>Large Order</v>
      </c>
    </row>
    <row r="1127" spans="1:22" x14ac:dyDescent="0.35">
      <c r="A1127" t="s">
        <v>1424</v>
      </c>
      <c r="B1127" s="2">
        <v>44941</v>
      </c>
      <c r="C1127" s="2">
        <v>44942</v>
      </c>
      <c r="D1127" t="s">
        <v>223</v>
      </c>
      <c r="E1127" t="s">
        <v>224</v>
      </c>
      <c r="F1127" t="s">
        <v>31</v>
      </c>
      <c r="G1127" t="s">
        <v>78</v>
      </c>
      <c r="H1127" t="s">
        <v>79</v>
      </c>
      <c r="I1127" t="s">
        <v>80</v>
      </c>
      <c r="J1127" t="s">
        <v>67</v>
      </c>
      <c r="K1127" t="s">
        <v>42</v>
      </c>
      <c r="L1127" t="s">
        <v>43</v>
      </c>
      <c r="M1127" t="s">
        <v>68</v>
      </c>
      <c r="N1127" s="3">
        <v>1350.9</v>
      </c>
      <c r="O1127">
        <v>10</v>
      </c>
      <c r="P1127" s="4">
        <v>0.2</v>
      </c>
      <c r="Q1127" s="3">
        <v>121.58</v>
      </c>
      <c r="R1127">
        <f t="shared" si="85"/>
        <v>2023</v>
      </c>
      <c r="S1127" t="str">
        <f t="shared" si="86"/>
        <v>January</v>
      </c>
      <c r="T1127" s="1">
        <f t="shared" si="87"/>
        <v>8.999925975275741E-2</v>
      </c>
      <c r="U1127" t="str">
        <f t="shared" si="88"/>
        <v>Profit</v>
      </c>
      <c r="V1127" t="str">
        <f t="shared" si="89"/>
        <v>Large Order</v>
      </c>
    </row>
    <row r="1128" spans="1:22" x14ac:dyDescent="0.35">
      <c r="A1128" t="s">
        <v>1425</v>
      </c>
      <c r="B1128" s="2">
        <v>45159</v>
      </c>
      <c r="C1128" s="2">
        <v>45163</v>
      </c>
      <c r="D1128" t="s">
        <v>139</v>
      </c>
      <c r="E1128" t="s">
        <v>140</v>
      </c>
      <c r="F1128" t="s">
        <v>31</v>
      </c>
      <c r="G1128" t="s">
        <v>78</v>
      </c>
      <c r="H1128" t="s">
        <v>79</v>
      </c>
      <c r="I1128" t="s">
        <v>80</v>
      </c>
      <c r="J1128" t="s">
        <v>302</v>
      </c>
      <c r="K1128" t="s">
        <v>33</v>
      </c>
      <c r="L1128" t="s">
        <v>34</v>
      </c>
      <c r="M1128" t="s">
        <v>303</v>
      </c>
      <c r="N1128" s="3">
        <v>828.9</v>
      </c>
      <c r="O1128">
        <v>6</v>
      </c>
      <c r="P1128" s="4">
        <v>0.05</v>
      </c>
      <c r="Q1128" s="3">
        <v>174.07</v>
      </c>
      <c r="R1128">
        <f t="shared" si="85"/>
        <v>2023</v>
      </c>
      <c r="S1128" t="str">
        <f t="shared" si="86"/>
        <v>August</v>
      </c>
      <c r="T1128" s="1">
        <f t="shared" si="87"/>
        <v>0.21000120641814451</v>
      </c>
      <c r="U1128" t="str">
        <f t="shared" si="88"/>
        <v>Profit</v>
      </c>
      <c r="V1128" t="str">
        <f t="shared" si="89"/>
        <v>Small Order</v>
      </c>
    </row>
    <row r="1129" spans="1:22" x14ac:dyDescent="0.35">
      <c r="A1129" t="s">
        <v>1426</v>
      </c>
      <c r="B1129" s="2">
        <v>45058</v>
      </c>
      <c r="C1129" s="2">
        <v>45065</v>
      </c>
      <c r="D1129" t="s">
        <v>70</v>
      </c>
      <c r="E1129" t="s">
        <v>71</v>
      </c>
      <c r="F1129" t="s">
        <v>48</v>
      </c>
      <c r="G1129" t="s">
        <v>39</v>
      </c>
      <c r="H1129" t="s">
        <v>40</v>
      </c>
      <c r="I1129" t="s">
        <v>40</v>
      </c>
      <c r="J1129" t="s">
        <v>232</v>
      </c>
      <c r="K1129" t="s">
        <v>33</v>
      </c>
      <c r="L1129" t="s">
        <v>34</v>
      </c>
      <c r="M1129" t="s">
        <v>233</v>
      </c>
      <c r="N1129" s="3">
        <v>1232.72</v>
      </c>
      <c r="O1129">
        <v>5</v>
      </c>
      <c r="P1129" s="4">
        <v>0</v>
      </c>
      <c r="Q1129" s="3">
        <v>308.18</v>
      </c>
      <c r="R1129">
        <f t="shared" si="85"/>
        <v>2023</v>
      </c>
      <c r="S1129" t="str">
        <f t="shared" si="86"/>
        <v>May</v>
      </c>
      <c r="T1129" s="1">
        <f t="shared" si="87"/>
        <v>0.25</v>
      </c>
      <c r="U1129" t="str">
        <f t="shared" si="88"/>
        <v>Profit</v>
      </c>
      <c r="V1129" t="str">
        <f t="shared" si="89"/>
        <v>Large Order</v>
      </c>
    </row>
    <row r="1130" spans="1:22" x14ac:dyDescent="0.35">
      <c r="A1130" t="s">
        <v>1427</v>
      </c>
      <c r="B1130" s="2">
        <v>45653</v>
      </c>
      <c r="C1130" s="2">
        <v>45658</v>
      </c>
      <c r="D1130" t="s">
        <v>326</v>
      </c>
      <c r="E1130" t="s">
        <v>327</v>
      </c>
      <c r="F1130" t="s">
        <v>20</v>
      </c>
      <c r="G1130" t="s">
        <v>78</v>
      </c>
      <c r="H1130" t="s">
        <v>79</v>
      </c>
      <c r="I1130" t="s">
        <v>80</v>
      </c>
      <c r="J1130" t="s">
        <v>207</v>
      </c>
      <c r="K1130" t="s">
        <v>25</v>
      </c>
      <c r="L1130" t="s">
        <v>26</v>
      </c>
      <c r="M1130" t="s">
        <v>208</v>
      </c>
      <c r="N1130" s="3">
        <v>1277.9000000000001</v>
      </c>
      <c r="O1130">
        <v>3</v>
      </c>
      <c r="P1130" s="4">
        <v>0</v>
      </c>
      <c r="Q1130" s="3">
        <v>319.48</v>
      </c>
      <c r="R1130">
        <f t="shared" si="85"/>
        <v>2024</v>
      </c>
      <c r="S1130" t="str">
        <f t="shared" si="86"/>
        <v>December</v>
      </c>
      <c r="T1130" s="1">
        <f t="shared" si="87"/>
        <v>0.25000391266922295</v>
      </c>
      <c r="U1130" t="str">
        <f t="shared" si="88"/>
        <v>Profit</v>
      </c>
      <c r="V1130" t="str">
        <f t="shared" si="89"/>
        <v>Large Order</v>
      </c>
    </row>
    <row r="1131" spans="1:22" x14ac:dyDescent="0.35">
      <c r="A1131" t="s">
        <v>1428</v>
      </c>
      <c r="B1131" s="2">
        <v>45320</v>
      </c>
      <c r="C1131" s="2">
        <v>45322</v>
      </c>
      <c r="D1131" t="s">
        <v>358</v>
      </c>
      <c r="E1131" t="s">
        <v>359</v>
      </c>
      <c r="F1131" t="s">
        <v>31</v>
      </c>
      <c r="G1131" t="s">
        <v>78</v>
      </c>
      <c r="H1131" t="s">
        <v>79</v>
      </c>
      <c r="I1131" t="s">
        <v>80</v>
      </c>
      <c r="J1131" t="s">
        <v>176</v>
      </c>
      <c r="K1131" t="s">
        <v>25</v>
      </c>
      <c r="L1131" t="s">
        <v>171</v>
      </c>
      <c r="M1131" t="s">
        <v>177</v>
      </c>
      <c r="N1131" s="3">
        <v>744.62</v>
      </c>
      <c r="O1131">
        <v>1</v>
      </c>
      <c r="P1131" s="4">
        <v>0.2</v>
      </c>
      <c r="Q1131" s="3">
        <v>67.02</v>
      </c>
      <c r="R1131">
        <f t="shared" si="85"/>
        <v>2024</v>
      </c>
      <c r="S1131" t="str">
        <f t="shared" si="86"/>
        <v>January</v>
      </c>
      <c r="T1131" s="1">
        <f t="shared" si="87"/>
        <v>9.0005640460906228E-2</v>
      </c>
      <c r="U1131" t="str">
        <f t="shared" si="88"/>
        <v>Profit</v>
      </c>
      <c r="V1131" t="str">
        <f t="shared" si="89"/>
        <v>Small Order</v>
      </c>
    </row>
    <row r="1132" spans="1:22" x14ac:dyDescent="0.35">
      <c r="A1132" t="s">
        <v>1429</v>
      </c>
      <c r="B1132" s="2">
        <v>45014</v>
      </c>
      <c r="C1132" s="2">
        <v>45017</v>
      </c>
      <c r="D1132" t="s">
        <v>99</v>
      </c>
      <c r="E1132" t="s">
        <v>100</v>
      </c>
      <c r="F1132" t="s">
        <v>31</v>
      </c>
      <c r="G1132" t="s">
        <v>78</v>
      </c>
      <c r="H1132" t="s">
        <v>79</v>
      </c>
      <c r="I1132" t="s">
        <v>80</v>
      </c>
      <c r="J1132" t="s">
        <v>162</v>
      </c>
      <c r="K1132" t="s">
        <v>42</v>
      </c>
      <c r="L1132" t="s">
        <v>73</v>
      </c>
      <c r="M1132" t="s">
        <v>163</v>
      </c>
      <c r="N1132" s="3">
        <v>1211.1600000000001</v>
      </c>
      <c r="O1132">
        <v>2</v>
      </c>
      <c r="P1132" s="4">
        <v>0.3</v>
      </c>
      <c r="Q1132" s="3">
        <v>12.11</v>
      </c>
      <c r="R1132">
        <f t="shared" si="85"/>
        <v>2023</v>
      </c>
      <c r="S1132" t="str">
        <f t="shared" si="86"/>
        <v>March</v>
      </c>
      <c r="T1132" s="1">
        <f t="shared" si="87"/>
        <v>9.9986789524092595E-3</v>
      </c>
      <c r="U1132" t="str">
        <f t="shared" si="88"/>
        <v>Profit</v>
      </c>
      <c r="V1132" t="str">
        <f t="shared" si="89"/>
        <v>Large Order</v>
      </c>
    </row>
    <row r="1133" spans="1:22" x14ac:dyDescent="0.35">
      <c r="A1133" t="s">
        <v>1430</v>
      </c>
      <c r="B1133" s="2">
        <v>45050</v>
      </c>
      <c r="C1133" s="2">
        <v>45053</v>
      </c>
      <c r="D1133" t="s">
        <v>344</v>
      </c>
      <c r="E1133" t="s">
        <v>345</v>
      </c>
      <c r="F1133" t="s">
        <v>31</v>
      </c>
      <c r="G1133" t="s">
        <v>49</v>
      </c>
      <c r="H1133" t="s">
        <v>50</v>
      </c>
      <c r="I1133" t="s">
        <v>50</v>
      </c>
      <c r="J1133" t="s">
        <v>179</v>
      </c>
      <c r="K1133" t="s">
        <v>33</v>
      </c>
      <c r="L1133" t="s">
        <v>88</v>
      </c>
      <c r="M1133" t="s">
        <v>180</v>
      </c>
      <c r="N1133" s="3">
        <v>1233.28</v>
      </c>
      <c r="O1133">
        <v>8</v>
      </c>
      <c r="P1133" s="4">
        <v>0</v>
      </c>
      <c r="Q1133" s="3">
        <v>308.32</v>
      </c>
      <c r="R1133">
        <f t="shared" si="85"/>
        <v>2023</v>
      </c>
      <c r="S1133" t="str">
        <f t="shared" si="86"/>
        <v>May</v>
      </c>
      <c r="T1133" s="1">
        <f t="shared" si="87"/>
        <v>0.25</v>
      </c>
      <c r="U1133" t="str">
        <f t="shared" si="88"/>
        <v>Profit</v>
      </c>
      <c r="V1133" t="str">
        <f t="shared" si="89"/>
        <v>Large Order</v>
      </c>
    </row>
    <row r="1134" spans="1:22" x14ac:dyDescent="0.35">
      <c r="A1134" t="s">
        <v>1431</v>
      </c>
      <c r="B1134" s="2">
        <v>45379</v>
      </c>
      <c r="C1134" s="2">
        <v>45381</v>
      </c>
      <c r="D1134" t="s">
        <v>288</v>
      </c>
      <c r="E1134" t="s">
        <v>289</v>
      </c>
      <c r="F1134" t="s">
        <v>31</v>
      </c>
      <c r="G1134" t="s">
        <v>78</v>
      </c>
      <c r="H1134" t="s">
        <v>79</v>
      </c>
      <c r="I1134" t="s">
        <v>80</v>
      </c>
      <c r="J1134" t="s">
        <v>251</v>
      </c>
      <c r="K1134" t="s">
        <v>25</v>
      </c>
      <c r="L1134" t="s">
        <v>171</v>
      </c>
      <c r="M1134" t="s">
        <v>252</v>
      </c>
      <c r="N1134" s="3">
        <v>153.57</v>
      </c>
      <c r="O1134">
        <v>1</v>
      </c>
      <c r="P1134" s="4">
        <v>0.3</v>
      </c>
      <c r="Q1134" s="3">
        <v>1.54</v>
      </c>
      <c r="R1134">
        <f t="shared" si="85"/>
        <v>2024</v>
      </c>
      <c r="S1134" t="str">
        <f t="shared" si="86"/>
        <v>March</v>
      </c>
      <c r="T1134" s="1">
        <f t="shared" si="87"/>
        <v>1.002800026046754E-2</v>
      </c>
      <c r="U1134" t="str">
        <f t="shared" si="88"/>
        <v>Profit</v>
      </c>
      <c r="V1134" t="str">
        <f t="shared" si="89"/>
        <v>Small Order</v>
      </c>
    </row>
    <row r="1135" spans="1:22" x14ac:dyDescent="0.35">
      <c r="A1135" t="s">
        <v>1432</v>
      </c>
      <c r="B1135" s="2">
        <v>45300</v>
      </c>
      <c r="C1135" s="2">
        <v>45304</v>
      </c>
      <c r="D1135" t="s">
        <v>262</v>
      </c>
      <c r="E1135" t="s">
        <v>263</v>
      </c>
      <c r="F1135" t="s">
        <v>31</v>
      </c>
      <c r="G1135" t="s">
        <v>21</v>
      </c>
      <c r="H1135" t="s">
        <v>22</v>
      </c>
      <c r="I1135" t="s">
        <v>23</v>
      </c>
      <c r="J1135" t="s">
        <v>179</v>
      </c>
      <c r="K1135" t="s">
        <v>33</v>
      </c>
      <c r="L1135" t="s">
        <v>88</v>
      </c>
      <c r="M1135" t="s">
        <v>180</v>
      </c>
      <c r="N1135" s="3">
        <v>277.33</v>
      </c>
      <c r="O1135">
        <v>9</v>
      </c>
      <c r="P1135" s="4">
        <v>0.3</v>
      </c>
      <c r="Q1135" s="3">
        <v>2.77</v>
      </c>
      <c r="R1135">
        <f t="shared" si="85"/>
        <v>2024</v>
      </c>
      <c r="S1135" t="str">
        <f t="shared" si="86"/>
        <v>January</v>
      </c>
      <c r="T1135" s="1">
        <f t="shared" si="87"/>
        <v>9.9881008185194534E-3</v>
      </c>
      <c r="U1135" t="str">
        <f t="shared" si="88"/>
        <v>Profit</v>
      </c>
      <c r="V1135" t="str">
        <f t="shared" si="89"/>
        <v>Small Order</v>
      </c>
    </row>
    <row r="1136" spans="1:22" x14ac:dyDescent="0.35">
      <c r="A1136" t="s">
        <v>1433</v>
      </c>
      <c r="B1136" s="2">
        <v>45329</v>
      </c>
      <c r="C1136" s="2">
        <v>45331</v>
      </c>
      <c r="D1136" t="s">
        <v>29</v>
      </c>
      <c r="E1136" t="s">
        <v>30</v>
      </c>
      <c r="F1136" t="s">
        <v>31</v>
      </c>
      <c r="G1136" t="s">
        <v>21</v>
      </c>
      <c r="H1136" t="s">
        <v>22</v>
      </c>
      <c r="I1136" t="s">
        <v>23</v>
      </c>
      <c r="J1136" t="s">
        <v>120</v>
      </c>
      <c r="K1136" t="s">
        <v>42</v>
      </c>
      <c r="L1136" t="s">
        <v>43</v>
      </c>
      <c r="M1136" t="s">
        <v>121</v>
      </c>
      <c r="N1136" s="3">
        <v>1413.04</v>
      </c>
      <c r="O1136">
        <v>8</v>
      </c>
      <c r="P1136" s="4">
        <v>0</v>
      </c>
      <c r="Q1136" s="3">
        <v>353.26</v>
      </c>
      <c r="R1136">
        <f t="shared" si="85"/>
        <v>2024</v>
      </c>
      <c r="S1136" t="str">
        <f t="shared" si="86"/>
        <v>February</v>
      </c>
      <c r="T1136" s="1">
        <f t="shared" si="87"/>
        <v>0.25</v>
      </c>
      <c r="U1136" t="str">
        <f t="shared" si="88"/>
        <v>Profit</v>
      </c>
      <c r="V1136" t="str">
        <f t="shared" si="89"/>
        <v>Large Order</v>
      </c>
    </row>
    <row r="1137" spans="1:22" x14ac:dyDescent="0.35">
      <c r="A1137" t="s">
        <v>1434</v>
      </c>
      <c r="B1137" s="2">
        <v>45294</v>
      </c>
      <c r="C1137" s="2">
        <v>45301</v>
      </c>
      <c r="D1137" t="s">
        <v>293</v>
      </c>
      <c r="E1137" t="s">
        <v>294</v>
      </c>
      <c r="F1137" t="s">
        <v>20</v>
      </c>
      <c r="G1137" t="s">
        <v>21</v>
      </c>
      <c r="H1137" t="s">
        <v>22</v>
      </c>
      <c r="I1137" t="s">
        <v>23</v>
      </c>
      <c r="J1137" t="s">
        <v>157</v>
      </c>
      <c r="K1137" t="s">
        <v>42</v>
      </c>
      <c r="L1137" t="s">
        <v>73</v>
      </c>
      <c r="M1137" t="s">
        <v>158</v>
      </c>
      <c r="N1137" s="3">
        <v>1400.66</v>
      </c>
      <c r="O1137">
        <v>9</v>
      </c>
      <c r="P1137" s="4">
        <v>0.05</v>
      </c>
      <c r="Q1137" s="3">
        <v>294.14</v>
      </c>
      <c r="R1137">
        <f t="shared" si="85"/>
        <v>2024</v>
      </c>
      <c r="S1137" t="str">
        <f t="shared" si="86"/>
        <v>January</v>
      </c>
      <c r="T1137" s="1">
        <f t="shared" si="87"/>
        <v>0.21000099952879356</v>
      </c>
      <c r="U1137" t="str">
        <f t="shared" si="88"/>
        <v>Profit</v>
      </c>
      <c r="V1137" t="str">
        <f t="shared" si="89"/>
        <v>Large Order</v>
      </c>
    </row>
    <row r="1138" spans="1:22" x14ac:dyDescent="0.35">
      <c r="A1138" t="s">
        <v>1435</v>
      </c>
      <c r="B1138" s="2">
        <v>45246</v>
      </c>
      <c r="C1138" s="2">
        <v>45247</v>
      </c>
      <c r="D1138" t="s">
        <v>217</v>
      </c>
      <c r="E1138" t="s">
        <v>218</v>
      </c>
      <c r="F1138" t="s">
        <v>48</v>
      </c>
      <c r="G1138" t="s">
        <v>49</v>
      </c>
      <c r="H1138" t="s">
        <v>50</v>
      </c>
      <c r="I1138" t="s">
        <v>50</v>
      </c>
      <c r="J1138" t="s">
        <v>84</v>
      </c>
      <c r="K1138" t="s">
        <v>33</v>
      </c>
      <c r="L1138" t="s">
        <v>34</v>
      </c>
      <c r="M1138" t="s">
        <v>85</v>
      </c>
      <c r="N1138" s="3">
        <v>35.53</v>
      </c>
      <c r="O1138">
        <v>4</v>
      </c>
      <c r="P1138" s="4">
        <v>0</v>
      </c>
      <c r="Q1138" s="3">
        <v>8.8800000000000008</v>
      </c>
      <c r="R1138">
        <f t="shared" si="85"/>
        <v>2023</v>
      </c>
      <c r="S1138" t="str">
        <f t="shared" si="86"/>
        <v>November</v>
      </c>
      <c r="T1138" s="1">
        <f t="shared" si="87"/>
        <v>0.24992963692654097</v>
      </c>
      <c r="U1138" t="str">
        <f t="shared" si="88"/>
        <v>Profit</v>
      </c>
      <c r="V1138" t="str">
        <f t="shared" si="89"/>
        <v>Small Order</v>
      </c>
    </row>
    <row r="1139" spans="1:22" x14ac:dyDescent="0.35">
      <c r="A1139" t="s">
        <v>1436</v>
      </c>
      <c r="B1139" s="2">
        <v>45548</v>
      </c>
      <c r="C1139" s="2">
        <v>45551</v>
      </c>
      <c r="D1139" t="s">
        <v>132</v>
      </c>
      <c r="E1139" t="s">
        <v>133</v>
      </c>
      <c r="F1139" t="s">
        <v>48</v>
      </c>
      <c r="G1139" t="s">
        <v>21</v>
      </c>
      <c r="H1139" t="s">
        <v>22</v>
      </c>
      <c r="I1139" t="s">
        <v>23</v>
      </c>
      <c r="J1139" t="s">
        <v>141</v>
      </c>
      <c r="K1139" t="s">
        <v>33</v>
      </c>
      <c r="L1139" t="s">
        <v>88</v>
      </c>
      <c r="M1139" t="s">
        <v>142</v>
      </c>
      <c r="N1139" s="3">
        <v>1629.62</v>
      </c>
      <c r="O1139">
        <v>1</v>
      </c>
      <c r="P1139" s="4">
        <v>0.3</v>
      </c>
      <c r="Q1139" s="3">
        <v>16.3</v>
      </c>
      <c r="R1139">
        <f t="shared" si="85"/>
        <v>2024</v>
      </c>
      <c r="S1139" t="str">
        <f t="shared" si="86"/>
        <v>September</v>
      </c>
      <c r="T1139" s="1">
        <f t="shared" si="87"/>
        <v>1.0002331831960826E-2</v>
      </c>
      <c r="U1139" t="str">
        <f t="shared" si="88"/>
        <v>Profit</v>
      </c>
      <c r="V1139" t="str">
        <f t="shared" si="89"/>
        <v>Large Order</v>
      </c>
    </row>
    <row r="1140" spans="1:22" x14ac:dyDescent="0.35">
      <c r="A1140" t="s">
        <v>1437</v>
      </c>
      <c r="B1140" s="2">
        <v>44995</v>
      </c>
      <c r="C1140" s="2">
        <v>45000</v>
      </c>
      <c r="D1140" t="s">
        <v>168</v>
      </c>
      <c r="E1140" t="s">
        <v>169</v>
      </c>
      <c r="F1140" t="s">
        <v>48</v>
      </c>
      <c r="G1140" t="s">
        <v>39</v>
      </c>
      <c r="H1140" t="s">
        <v>40</v>
      </c>
      <c r="I1140" t="s">
        <v>40</v>
      </c>
      <c r="J1140" t="s">
        <v>170</v>
      </c>
      <c r="K1140" t="s">
        <v>25</v>
      </c>
      <c r="L1140" t="s">
        <v>171</v>
      </c>
      <c r="M1140" t="s">
        <v>172</v>
      </c>
      <c r="N1140" s="3">
        <v>801.33</v>
      </c>
      <c r="O1140">
        <v>10</v>
      </c>
      <c r="P1140" s="4">
        <v>0.05</v>
      </c>
      <c r="Q1140" s="3">
        <v>168.28</v>
      </c>
      <c r="R1140">
        <f t="shared" si="85"/>
        <v>2023</v>
      </c>
      <c r="S1140" t="str">
        <f t="shared" si="86"/>
        <v>March</v>
      </c>
      <c r="T1140" s="1">
        <f t="shared" si="87"/>
        <v>0.2100008735477269</v>
      </c>
      <c r="U1140" t="str">
        <f t="shared" si="88"/>
        <v>Profit</v>
      </c>
      <c r="V1140" t="str">
        <f t="shared" si="89"/>
        <v>Small Order</v>
      </c>
    </row>
    <row r="1141" spans="1:22" x14ac:dyDescent="0.35">
      <c r="A1141" t="s">
        <v>1438</v>
      </c>
      <c r="B1141" s="2">
        <v>45642</v>
      </c>
      <c r="C1141" s="2">
        <v>45646</v>
      </c>
      <c r="D1141" t="s">
        <v>430</v>
      </c>
      <c r="E1141" t="s">
        <v>431</v>
      </c>
      <c r="F1141" t="s">
        <v>31</v>
      </c>
      <c r="G1141" t="s">
        <v>21</v>
      </c>
      <c r="H1141" t="s">
        <v>22</v>
      </c>
      <c r="I1141" t="s">
        <v>23</v>
      </c>
      <c r="J1141" t="s">
        <v>32</v>
      </c>
      <c r="K1141" t="s">
        <v>33</v>
      </c>
      <c r="L1141" t="s">
        <v>34</v>
      </c>
      <c r="M1141" t="s">
        <v>35</v>
      </c>
      <c r="N1141" s="3">
        <v>1282</v>
      </c>
      <c r="O1141">
        <v>10</v>
      </c>
      <c r="P1141" s="4">
        <v>0.2</v>
      </c>
      <c r="Q1141" s="3">
        <v>115.38</v>
      </c>
      <c r="R1141">
        <f t="shared" si="85"/>
        <v>2024</v>
      </c>
      <c r="S1141" t="str">
        <f t="shared" si="86"/>
        <v>December</v>
      </c>
      <c r="T1141" s="1">
        <f t="shared" si="87"/>
        <v>0.09</v>
      </c>
      <c r="U1141" t="str">
        <f t="shared" si="88"/>
        <v>Profit</v>
      </c>
      <c r="V1141" t="str">
        <f t="shared" si="89"/>
        <v>Large Order</v>
      </c>
    </row>
    <row r="1142" spans="1:22" x14ac:dyDescent="0.35">
      <c r="A1142" t="s">
        <v>1439</v>
      </c>
      <c r="B1142" s="2">
        <v>45435</v>
      </c>
      <c r="C1142" s="2">
        <v>45436</v>
      </c>
      <c r="D1142" t="s">
        <v>354</v>
      </c>
      <c r="E1142" t="s">
        <v>355</v>
      </c>
      <c r="F1142" t="s">
        <v>20</v>
      </c>
      <c r="G1142" t="s">
        <v>39</v>
      </c>
      <c r="H1142" t="s">
        <v>40</v>
      </c>
      <c r="I1142" t="s">
        <v>40</v>
      </c>
      <c r="J1142" t="s">
        <v>162</v>
      </c>
      <c r="K1142" t="s">
        <v>42</v>
      </c>
      <c r="L1142" t="s">
        <v>73</v>
      </c>
      <c r="M1142" t="s">
        <v>163</v>
      </c>
      <c r="N1142" s="3">
        <v>1653.86</v>
      </c>
      <c r="O1142">
        <v>4</v>
      </c>
      <c r="P1142" s="4">
        <v>0.1</v>
      </c>
      <c r="Q1142" s="3">
        <v>281.16000000000003</v>
      </c>
      <c r="R1142">
        <f t="shared" si="85"/>
        <v>2024</v>
      </c>
      <c r="S1142" t="str">
        <f t="shared" si="86"/>
        <v>May</v>
      </c>
      <c r="T1142" s="1">
        <f t="shared" si="87"/>
        <v>0.17000229765518246</v>
      </c>
      <c r="U1142" t="str">
        <f t="shared" si="88"/>
        <v>Profit</v>
      </c>
      <c r="V1142" t="str">
        <f t="shared" si="89"/>
        <v>Large Order</v>
      </c>
    </row>
    <row r="1143" spans="1:22" x14ac:dyDescent="0.35">
      <c r="A1143" t="s">
        <v>1440</v>
      </c>
      <c r="B1143" s="2">
        <v>45549</v>
      </c>
      <c r="C1143" s="2">
        <v>45550</v>
      </c>
      <c r="D1143" t="s">
        <v>300</v>
      </c>
      <c r="E1143" t="s">
        <v>301</v>
      </c>
      <c r="F1143" t="s">
        <v>48</v>
      </c>
      <c r="G1143" t="s">
        <v>78</v>
      </c>
      <c r="H1143" t="s">
        <v>79</v>
      </c>
      <c r="I1143" t="s">
        <v>80</v>
      </c>
      <c r="J1143" t="s">
        <v>87</v>
      </c>
      <c r="K1143" t="s">
        <v>33</v>
      </c>
      <c r="L1143" t="s">
        <v>88</v>
      </c>
      <c r="M1143" t="s">
        <v>89</v>
      </c>
      <c r="N1143" s="3">
        <v>1066.46</v>
      </c>
      <c r="O1143">
        <v>7</v>
      </c>
      <c r="P1143" s="4">
        <v>0.1</v>
      </c>
      <c r="Q1143" s="3">
        <v>181.3</v>
      </c>
      <c r="R1143">
        <f t="shared" si="85"/>
        <v>2024</v>
      </c>
      <c r="S1143" t="str">
        <f t="shared" si="86"/>
        <v>September</v>
      </c>
      <c r="T1143" s="1">
        <f t="shared" si="87"/>
        <v>0.1700016878270165</v>
      </c>
      <c r="U1143" t="str">
        <f t="shared" si="88"/>
        <v>Profit</v>
      </c>
      <c r="V1143" t="str">
        <f t="shared" si="89"/>
        <v>Large Order</v>
      </c>
    </row>
    <row r="1144" spans="1:22" x14ac:dyDescent="0.35">
      <c r="A1144" t="s">
        <v>1441</v>
      </c>
      <c r="B1144" s="2">
        <v>45155</v>
      </c>
      <c r="C1144" s="2">
        <v>45156</v>
      </c>
      <c r="D1144" t="s">
        <v>155</v>
      </c>
      <c r="E1144" t="s">
        <v>156</v>
      </c>
      <c r="F1144" t="s">
        <v>20</v>
      </c>
      <c r="G1144" t="s">
        <v>21</v>
      </c>
      <c r="H1144" t="s">
        <v>22</v>
      </c>
      <c r="I1144" t="s">
        <v>23</v>
      </c>
      <c r="J1144" t="s">
        <v>104</v>
      </c>
      <c r="K1144" t="s">
        <v>42</v>
      </c>
      <c r="L1144" t="s">
        <v>73</v>
      </c>
      <c r="M1144" t="s">
        <v>105</v>
      </c>
      <c r="N1144" s="3">
        <v>38.020000000000003</v>
      </c>
      <c r="O1144">
        <v>7</v>
      </c>
      <c r="P1144" s="4">
        <v>0.2</v>
      </c>
      <c r="Q1144" s="3">
        <v>3.42</v>
      </c>
      <c r="R1144">
        <f t="shared" si="85"/>
        <v>2023</v>
      </c>
      <c r="S1144" t="str">
        <f t="shared" si="86"/>
        <v>August</v>
      </c>
      <c r="T1144" s="1">
        <f t="shared" si="87"/>
        <v>8.9952656496580741E-2</v>
      </c>
      <c r="U1144" t="str">
        <f t="shared" si="88"/>
        <v>Profit</v>
      </c>
      <c r="V1144" t="str">
        <f t="shared" si="89"/>
        <v>Small Order</v>
      </c>
    </row>
    <row r="1145" spans="1:22" x14ac:dyDescent="0.35">
      <c r="A1145" t="s">
        <v>1442</v>
      </c>
      <c r="B1145" s="2">
        <v>45115</v>
      </c>
      <c r="C1145" s="2">
        <v>45120</v>
      </c>
      <c r="D1145" t="s">
        <v>309</v>
      </c>
      <c r="E1145" t="s">
        <v>310</v>
      </c>
      <c r="F1145" t="s">
        <v>20</v>
      </c>
      <c r="G1145" t="s">
        <v>49</v>
      </c>
      <c r="H1145" t="s">
        <v>50</v>
      </c>
      <c r="I1145" t="s">
        <v>50</v>
      </c>
      <c r="J1145" t="s">
        <v>170</v>
      </c>
      <c r="K1145" t="s">
        <v>25</v>
      </c>
      <c r="L1145" t="s">
        <v>171</v>
      </c>
      <c r="M1145" t="s">
        <v>172</v>
      </c>
      <c r="N1145" s="3">
        <v>853.14</v>
      </c>
      <c r="O1145">
        <v>8</v>
      </c>
      <c r="P1145" s="4">
        <v>0.1</v>
      </c>
      <c r="Q1145" s="3">
        <v>145.03</v>
      </c>
      <c r="R1145">
        <f t="shared" si="85"/>
        <v>2023</v>
      </c>
      <c r="S1145" t="str">
        <f t="shared" si="86"/>
        <v>July</v>
      </c>
      <c r="T1145" s="1">
        <f t="shared" si="87"/>
        <v>0.16999554586586024</v>
      </c>
      <c r="U1145" t="str">
        <f t="shared" si="88"/>
        <v>Profit</v>
      </c>
      <c r="V1145" t="str">
        <f t="shared" si="89"/>
        <v>Small Order</v>
      </c>
    </row>
    <row r="1146" spans="1:22" x14ac:dyDescent="0.35">
      <c r="A1146" t="s">
        <v>1443</v>
      </c>
      <c r="B1146" s="2">
        <v>45196</v>
      </c>
      <c r="C1146" s="2">
        <v>45201</v>
      </c>
      <c r="D1146" t="s">
        <v>214</v>
      </c>
      <c r="E1146" t="s">
        <v>215</v>
      </c>
      <c r="F1146" t="s">
        <v>48</v>
      </c>
      <c r="G1146" t="s">
        <v>49</v>
      </c>
      <c r="H1146" t="s">
        <v>50</v>
      </c>
      <c r="I1146" t="s">
        <v>50</v>
      </c>
      <c r="J1146" t="s">
        <v>162</v>
      </c>
      <c r="K1146" t="s">
        <v>42</v>
      </c>
      <c r="L1146" t="s">
        <v>73</v>
      </c>
      <c r="M1146" t="s">
        <v>163</v>
      </c>
      <c r="N1146" s="3">
        <v>1587.77</v>
      </c>
      <c r="O1146">
        <v>2</v>
      </c>
      <c r="P1146" s="4">
        <v>0.3</v>
      </c>
      <c r="Q1146" s="3">
        <v>15.88</v>
      </c>
      <c r="R1146">
        <f t="shared" si="85"/>
        <v>2023</v>
      </c>
      <c r="S1146" t="str">
        <f t="shared" si="86"/>
        <v>September</v>
      </c>
      <c r="T1146" s="1">
        <f t="shared" si="87"/>
        <v>1.0001448572526248E-2</v>
      </c>
      <c r="U1146" t="str">
        <f t="shared" si="88"/>
        <v>Profit</v>
      </c>
      <c r="V1146" t="str">
        <f t="shared" si="89"/>
        <v>Large Order</v>
      </c>
    </row>
    <row r="1147" spans="1:22" x14ac:dyDescent="0.35">
      <c r="A1147" t="s">
        <v>1444</v>
      </c>
      <c r="B1147" s="2">
        <v>45293</v>
      </c>
      <c r="C1147" s="2">
        <v>45297</v>
      </c>
      <c r="D1147" t="s">
        <v>323</v>
      </c>
      <c r="E1147" t="s">
        <v>324</v>
      </c>
      <c r="F1147" t="s">
        <v>31</v>
      </c>
      <c r="G1147" t="s">
        <v>49</v>
      </c>
      <c r="H1147" t="s">
        <v>50</v>
      </c>
      <c r="I1147" t="s">
        <v>50</v>
      </c>
      <c r="J1147" t="s">
        <v>112</v>
      </c>
      <c r="K1147" t="s">
        <v>25</v>
      </c>
      <c r="L1147" t="s">
        <v>26</v>
      </c>
      <c r="M1147" t="s">
        <v>113</v>
      </c>
      <c r="N1147" s="3">
        <v>469.37</v>
      </c>
      <c r="O1147">
        <v>6</v>
      </c>
      <c r="P1147" s="4">
        <v>0.1</v>
      </c>
      <c r="Q1147" s="3">
        <v>79.790000000000006</v>
      </c>
      <c r="R1147">
        <f t="shared" si="85"/>
        <v>2024</v>
      </c>
      <c r="S1147" t="str">
        <f t="shared" si="86"/>
        <v>January</v>
      </c>
      <c r="T1147" s="1">
        <f t="shared" si="87"/>
        <v>0.16999382150542217</v>
      </c>
      <c r="U1147" t="str">
        <f t="shared" si="88"/>
        <v>Profit</v>
      </c>
      <c r="V1147" t="str">
        <f t="shared" si="89"/>
        <v>Small Order</v>
      </c>
    </row>
    <row r="1148" spans="1:22" x14ac:dyDescent="0.35">
      <c r="A1148" t="s">
        <v>1445</v>
      </c>
      <c r="B1148" s="2">
        <v>44991</v>
      </c>
      <c r="C1148" s="2">
        <v>44998</v>
      </c>
      <c r="D1148" t="s">
        <v>262</v>
      </c>
      <c r="E1148" t="s">
        <v>263</v>
      </c>
      <c r="F1148" t="s">
        <v>31</v>
      </c>
      <c r="G1148" t="s">
        <v>39</v>
      </c>
      <c r="H1148" t="s">
        <v>40</v>
      </c>
      <c r="I1148" t="s">
        <v>40</v>
      </c>
      <c r="J1148" t="s">
        <v>334</v>
      </c>
      <c r="K1148" t="s">
        <v>25</v>
      </c>
      <c r="L1148" t="s">
        <v>171</v>
      </c>
      <c r="M1148" t="s">
        <v>335</v>
      </c>
      <c r="N1148" s="3">
        <v>426.07</v>
      </c>
      <c r="O1148">
        <v>1</v>
      </c>
      <c r="P1148" s="4">
        <v>0.2</v>
      </c>
      <c r="Q1148" s="3">
        <v>38.35</v>
      </c>
      <c r="R1148">
        <f t="shared" si="85"/>
        <v>2023</v>
      </c>
      <c r="S1148" t="str">
        <f t="shared" si="86"/>
        <v>March</v>
      </c>
      <c r="T1148" s="1">
        <f t="shared" si="87"/>
        <v>9.00086840190579E-2</v>
      </c>
      <c r="U1148" t="str">
        <f t="shared" si="88"/>
        <v>Profit</v>
      </c>
      <c r="V1148" t="str">
        <f t="shared" si="89"/>
        <v>Small Order</v>
      </c>
    </row>
    <row r="1149" spans="1:22" x14ac:dyDescent="0.35">
      <c r="A1149" t="s">
        <v>1446</v>
      </c>
      <c r="B1149" s="2">
        <v>45072</v>
      </c>
      <c r="C1149" s="2">
        <v>45074</v>
      </c>
      <c r="D1149" t="s">
        <v>165</v>
      </c>
      <c r="E1149" t="s">
        <v>166</v>
      </c>
      <c r="F1149" t="s">
        <v>31</v>
      </c>
      <c r="G1149" t="s">
        <v>49</v>
      </c>
      <c r="H1149" t="s">
        <v>50</v>
      </c>
      <c r="I1149" t="s">
        <v>50</v>
      </c>
      <c r="J1149" t="s">
        <v>120</v>
      </c>
      <c r="K1149" t="s">
        <v>42</v>
      </c>
      <c r="L1149" t="s">
        <v>43</v>
      </c>
      <c r="M1149" t="s">
        <v>121</v>
      </c>
      <c r="N1149" s="3">
        <v>555.05999999999995</v>
      </c>
      <c r="O1149">
        <v>2</v>
      </c>
      <c r="P1149" s="4">
        <v>0.05</v>
      </c>
      <c r="Q1149" s="3">
        <v>116.56</v>
      </c>
      <c r="R1149">
        <f t="shared" si="85"/>
        <v>2023</v>
      </c>
      <c r="S1149" t="str">
        <f t="shared" si="86"/>
        <v>May</v>
      </c>
      <c r="T1149" s="1">
        <f t="shared" si="87"/>
        <v>0.20999531582171299</v>
      </c>
      <c r="U1149" t="str">
        <f t="shared" si="88"/>
        <v>Profit</v>
      </c>
      <c r="V1149" t="str">
        <f t="shared" si="89"/>
        <v>Small Order</v>
      </c>
    </row>
    <row r="1150" spans="1:22" x14ac:dyDescent="0.35">
      <c r="A1150" t="s">
        <v>1447</v>
      </c>
      <c r="B1150" s="2">
        <v>44958</v>
      </c>
      <c r="C1150" s="2">
        <v>44962</v>
      </c>
      <c r="D1150" t="s">
        <v>562</v>
      </c>
      <c r="E1150" t="s">
        <v>563</v>
      </c>
      <c r="F1150" t="s">
        <v>31</v>
      </c>
      <c r="G1150" t="s">
        <v>78</v>
      </c>
      <c r="H1150" t="s">
        <v>79</v>
      </c>
      <c r="I1150" t="s">
        <v>80</v>
      </c>
      <c r="J1150" t="s">
        <v>391</v>
      </c>
      <c r="K1150" t="s">
        <v>33</v>
      </c>
      <c r="L1150" t="s">
        <v>88</v>
      </c>
      <c r="M1150" t="s">
        <v>392</v>
      </c>
      <c r="N1150" s="3">
        <v>156.69999999999999</v>
      </c>
      <c r="O1150">
        <v>6</v>
      </c>
      <c r="P1150" s="4">
        <v>0.1</v>
      </c>
      <c r="Q1150" s="3">
        <v>26.64</v>
      </c>
      <c r="R1150">
        <f t="shared" si="85"/>
        <v>2023</v>
      </c>
      <c r="S1150" t="str">
        <f t="shared" si="86"/>
        <v>February</v>
      </c>
      <c r="T1150" s="1">
        <f t="shared" si="87"/>
        <v>0.17000638162093173</v>
      </c>
      <c r="U1150" t="str">
        <f t="shared" si="88"/>
        <v>Profit</v>
      </c>
      <c r="V1150" t="str">
        <f t="shared" si="89"/>
        <v>Small Order</v>
      </c>
    </row>
    <row r="1151" spans="1:22" x14ac:dyDescent="0.35">
      <c r="A1151" t="s">
        <v>1448</v>
      </c>
      <c r="B1151" s="2">
        <v>45277</v>
      </c>
      <c r="C1151" s="2">
        <v>45279</v>
      </c>
      <c r="D1151" t="s">
        <v>415</v>
      </c>
      <c r="E1151" t="s">
        <v>416</v>
      </c>
      <c r="F1151" t="s">
        <v>48</v>
      </c>
      <c r="G1151" t="s">
        <v>39</v>
      </c>
      <c r="H1151" t="s">
        <v>40</v>
      </c>
      <c r="I1151" t="s">
        <v>40</v>
      </c>
      <c r="J1151" t="s">
        <v>67</v>
      </c>
      <c r="K1151" t="s">
        <v>42</v>
      </c>
      <c r="L1151" t="s">
        <v>43</v>
      </c>
      <c r="M1151" t="s">
        <v>68</v>
      </c>
      <c r="N1151" s="3">
        <v>95.1</v>
      </c>
      <c r="O1151">
        <v>7</v>
      </c>
      <c r="P1151" s="4">
        <v>0.3</v>
      </c>
      <c r="Q1151" s="3">
        <v>0.95</v>
      </c>
      <c r="R1151">
        <f t="shared" si="85"/>
        <v>2023</v>
      </c>
      <c r="S1151" t="str">
        <f t="shared" si="86"/>
        <v>December</v>
      </c>
      <c r="T1151" s="1">
        <f t="shared" si="87"/>
        <v>9.9894847528916933E-3</v>
      </c>
      <c r="U1151" t="str">
        <f t="shared" si="88"/>
        <v>Profit</v>
      </c>
      <c r="V1151" t="str">
        <f t="shared" si="89"/>
        <v>Small Order</v>
      </c>
    </row>
    <row r="1152" spans="1:22" x14ac:dyDescent="0.35">
      <c r="A1152" t="s">
        <v>1449</v>
      </c>
      <c r="B1152" s="2">
        <v>44936</v>
      </c>
      <c r="C1152" s="2">
        <v>44939</v>
      </c>
      <c r="D1152" t="s">
        <v>226</v>
      </c>
      <c r="E1152" t="s">
        <v>227</v>
      </c>
      <c r="F1152" t="s">
        <v>48</v>
      </c>
      <c r="G1152" t="s">
        <v>78</v>
      </c>
      <c r="H1152" t="s">
        <v>79</v>
      </c>
      <c r="I1152" t="s">
        <v>80</v>
      </c>
      <c r="J1152" t="s">
        <v>207</v>
      </c>
      <c r="K1152" t="s">
        <v>25</v>
      </c>
      <c r="L1152" t="s">
        <v>26</v>
      </c>
      <c r="M1152" t="s">
        <v>208</v>
      </c>
      <c r="N1152" s="3">
        <v>1459.9</v>
      </c>
      <c r="O1152">
        <v>6</v>
      </c>
      <c r="P1152" s="4">
        <v>0</v>
      </c>
      <c r="Q1152" s="3">
        <v>364.98</v>
      </c>
      <c r="R1152">
        <f t="shared" si="85"/>
        <v>2023</v>
      </c>
      <c r="S1152" t="str">
        <f t="shared" si="86"/>
        <v>January</v>
      </c>
      <c r="T1152" s="1">
        <f t="shared" si="87"/>
        <v>0.25000342489211591</v>
      </c>
      <c r="U1152" t="str">
        <f t="shared" si="88"/>
        <v>Profit</v>
      </c>
      <c r="V1152" t="str">
        <f t="shared" si="89"/>
        <v>Large Order</v>
      </c>
    </row>
    <row r="1153" spans="1:22" x14ac:dyDescent="0.35">
      <c r="A1153" t="s">
        <v>1450</v>
      </c>
      <c r="B1153" s="2">
        <v>45417</v>
      </c>
      <c r="C1153" s="2">
        <v>45419</v>
      </c>
      <c r="D1153" t="s">
        <v>530</v>
      </c>
      <c r="E1153" t="s">
        <v>531</v>
      </c>
      <c r="F1153" t="s">
        <v>31</v>
      </c>
      <c r="G1153" t="s">
        <v>21</v>
      </c>
      <c r="H1153" t="s">
        <v>22</v>
      </c>
      <c r="I1153" t="s">
        <v>23</v>
      </c>
      <c r="J1153" t="s">
        <v>141</v>
      </c>
      <c r="K1153" t="s">
        <v>33</v>
      </c>
      <c r="L1153" t="s">
        <v>88</v>
      </c>
      <c r="M1153" t="s">
        <v>142</v>
      </c>
      <c r="N1153" s="3">
        <v>1145.3499999999999</v>
      </c>
      <c r="O1153">
        <v>8</v>
      </c>
      <c r="P1153" s="4">
        <v>0.05</v>
      </c>
      <c r="Q1153" s="3">
        <v>240.52</v>
      </c>
      <c r="R1153">
        <f t="shared" si="85"/>
        <v>2024</v>
      </c>
      <c r="S1153" t="str">
        <f t="shared" si="86"/>
        <v>May</v>
      </c>
      <c r="T1153" s="1">
        <f t="shared" si="87"/>
        <v>0.20999694416553893</v>
      </c>
      <c r="U1153" t="str">
        <f t="shared" si="88"/>
        <v>Profit</v>
      </c>
      <c r="V1153" t="str">
        <f t="shared" si="89"/>
        <v>Large Order</v>
      </c>
    </row>
    <row r="1154" spans="1:22" x14ac:dyDescent="0.35">
      <c r="A1154" t="s">
        <v>1451</v>
      </c>
      <c r="B1154" s="2">
        <v>44999</v>
      </c>
      <c r="C1154" s="2">
        <v>45000</v>
      </c>
      <c r="D1154" t="s">
        <v>288</v>
      </c>
      <c r="E1154" t="s">
        <v>289</v>
      </c>
      <c r="F1154" t="s">
        <v>31</v>
      </c>
      <c r="G1154" t="s">
        <v>39</v>
      </c>
      <c r="H1154" t="s">
        <v>40</v>
      </c>
      <c r="I1154" t="s">
        <v>40</v>
      </c>
      <c r="J1154" t="s">
        <v>189</v>
      </c>
      <c r="K1154" t="s">
        <v>42</v>
      </c>
      <c r="L1154" t="s">
        <v>43</v>
      </c>
      <c r="M1154" t="s">
        <v>190</v>
      </c>
      <c r="N1154" s="3">
        <v>1924.96</v>
      </c>
      <c r="O1154">
        <v>1</v>
      </c>
      <c r="P1154" s="4">
        <v>0.1</v>
      </c>
      <c r="Q1154" s="3">
        <v>327.24</v>
      </c>
      <c r="R1154">
        <f t="shared" ref="R1154:R1217" si="90">YEAR(B1154)</f>
        <v>2023</v>
      </c>
      <c r="S1154" t="str">
        <f t="shared" ref="S1154:S1217" si="91">TEXT(B1154,"mmmm")</f>
        <v>March</v>
      </c>
      <c r="T1154" s="1">
        <f t="shared" ref="T1154:T1217" si="92">Q1154/N1154</f>
        <v>0.16999833762779487</v>
      </c>
      <c r="U1154" t="str">
        <f t="shared" ref="U1154:U1217" si="93">IF(Q1154&gt;0,"Profit","Loss")</f>
        <v>Profit</v>
      </c>
      <c r="V1154" t="str">
        <f t="shared" ref="V1154:V1217" si="94">IF(N1154&gt;1000,"Large Order","Small Order")</f>
        <v>Large Order</v>
      </c>
    </row>
    <row r="1155" spans="1:22" x14ac:dyDescent="0.35">
      <c r="A1155" t="s">
        <v>1452</v>
      </c>
      <c r="B1155" s="2">
        <v>45116</v>
      </c>
      <c r="C1155" s="2">
        <v>45118</v>
      </c>
      <c r="D1155" t="s">
        <v>312</v>
      </c>
      <c r="E1155" t="s">
        <v>313</v>
      </c>
      <c r="F1155" t="s">
        <v>48</v>
      </c>
      <c r="G1155" t="s">
        <v>39</v>
      </c>
      <c r="H1155" t="s">
        <v>40</v>
      </c>
      <c r="I1155" t="s">
        <v>40</v>
      </c>
      <c r="J1155" t="s">
        <v>176</v>
      </c>
      <c r="K1155" t="s">
        <v>25</v>
      </c>
      <c r="L1155" t="s">
        <v>171</v>
      </c>
      <c r="M1155" t="s">
        <v>177</v>
      </c>
      <c r="N1155" s="3">
        <v>30.23</v>
      </c>
      <c r="O1155">
        <v>6</v>
      </c>
      <c r="P1155" s="4">
        <v>0.3</v>
      </c>
      <c r="Q1155" s="3">
        <v>0.3</v>
      </c>
      <c r="R1155">
        <f t="shared" si="90"/>
        <v>2023</v>
      </c>
      <c r="S1155" t="str">
        <f t="shared" si="91"/>
        <v>July</v>
      </c>
      <c r="T1155" s="1">
        <f t="shared" si="92"/>
        <v>9.9239166391002307E-3</v>
      </c>
      <c r="U1155" t="str">
        <f t="shared" si="93"/>
        <v>Profit</v>
      </c>
      <c r="V1155" t="str">
        <f t="shared" si="94"/>
        <v>Small Order</v>
      </c>
    </row>
    <row r="1156" spans="1:22" x14ac:dyDescent="0.35">
      <c r="A1156" t="s">
        <v>1453</v>
      </c>
      <c r="B1156" s="2">
        <v>45042</v>
      </c>
      <c r="C1156" s="2">
        <v>45043</v>
      </c>
      <c r="D1156" t="s">
        <v>214</v>
      </c>
      <c r="E1156" t="s">
        <v>215</v>
      </c>
      <c r="F1156" t="s">
        <v>48</v>
      </c>
      <c r="G1156" t="s">
        <v>39</v>
      </c>
      <c r="H1156" t="s">
        <v>40</v>
      </c>
      <c r="I1156" t="s">
        <v>40</v>
      </c>
      <c r="J1156" t="s">
        <v>207</v>
      </c>
      <c r="K1156" t="s">
        <v>25</v>
      </c>
      <c r="L1156" t="s">
        <v>26</v>
      </c>
      <c r="M1156" t="s">
        <v>208</v>
      </c>
      <c r="N1156" s="3">
        <v>362.32</v>
      </c>
      <c r="O1156">
        <v>8</v>
      </c>
      <c r="P1156" s="4">
        <v>0</v>
      </c>
      <c r="Q1156" s="3">
        <v>90.58</v>
      </c>
      <c r="R1156">
        <f t="shared" si="90"/>
        <v>2023</v>
      </c>
      <c r="S1156" t="str">
        <f t="shared" si="91"/>
        <v>April</v>
      </c>
      <c r="T1156" s="1">
        <f t="shared" si="92"/>
        <v>0.25</v>
      </c>
      <c r="U1156" t="str">
        <f t="shared" si="93"/>
        <v>Profit</v>
      </c>
      <c r="V1156" t="str">
        <f t="shared" si="94"/>
        <v>Small Order</v>
      </c>
    </row>
    <row r="1157" spans="1:22" x14ac:dyDescent="0.35">
      <c r="A1157" t="s">
        <v>1454</v>
      </c>
      <c r="B1157" s="2">
        <v>45028</v>
      </c>
      <c r="C1157" s="2">
        <v>45032</v>
      </c>
      <c r="D1157" t="s">
        <v>373</v>
      </c>
      <c r="E1157" t="s">
        <v>374</v>
      </c>
      <c r="F1157" t="s">
        <v>48</v>
      </c>
      <c r="G1157" t="s">
        <v>39</v>
      </c>
      <c r="H1157" t="s">
        <v>40</v>
      </c>
      <c r="I1157" t="s">
        <v>40</v>
      </c>
      <c r="J1157" t="s">
        <v>302</v>
      </c>
      <c r="K1157" t="s">
        <v>33</v>
      </c>
      <c r="L1157" t="s">
        <v>34</v>
      </c>
      <c r="M1157" t="s">
        <v>303</v>
      </c>
      <c r="N1157" s="3">
        <v>1699.24</v>
      </c>
      <c r="O1157">
        <v>3</v>
      </c>
      <c r="P1157" s="4">
        <v>0.3</v>
      </c>
      <c r="Q1157" s="3">
        <v>16.989999999999998</v>
      </c>
      <c r="R1157">
        <f t="shared" si="90"/>
        <v>2023</v>
      </c>
      <c r="S1157" t="str">
        <f t="shared" si="91"/>
        <v>April</v>
      </c>
      <c r="T1157" s="1">
        <f t="shared" si="92"/>
        <v>9.9985876038699642E-3</v>
      </c>
      <c r="U1157" t="str">
        <f t="shared" si="93"/>
        <v>Profit</v>
      </c>
      <c r="V1157" t="str">
        <f t="shared" si="94"/>
        <v>Large Order</v>
      </c>
    </row>
    <row r="1158" spans="1:22" x14ac:dyDescent="0.35">
      <c r="A1158" t="s">
        <v>1455</v>
      </c>
      <c r="B1158" s="2">
        <v>45218</v>
      </c>
      <c r="C1158" s="2">
        <v>45225</v>
      </c>
      <c r="D1158" t="s">
        <v>738</v>
      </c>
      <c r="E1158" t="s">
        <v>739</v>
      </c>
      <c r="F1158" t="s">
        <v>48</v>
      </c>
      <c r="G1158" t="s">
        <v>78</v>
      </c>
      <c r="H1158" t="s">
        <v>79</v>
      </c>
      <c r="I1158" t="s">
        <v>80</v>
      </c>
      <c r="J1158" t="s">
        <v>120</v>
      </c>
      <c r="K1158" t="s">
        <v>42</v>
      </c>
      <c r="L1158" t="s">
        <v>43</v>
      </c>
      <c r="M1158" t="s">
        <v>121</v>
      </c>
      <c r="N1158" s="3">
        <v>1281.03</v>
      </c>
      <c r="O1158">
        <v>6</v>
      </c>
      <c r="P1158" s="4">
        <v>0.2</v>
      </c>
      <c r="Q1158" s="3">
        <v>115.29</v>
      </c>
      <c r="R1158">
        <f t="shared" si="90"/>
        <v>2023</v>
      </c>
      <c r="S1158" t="str">
        <f t="shared" si="91"/>
        <v>October</v>
      </c>
      <c r="T1158" s="1">
        <f t="shared" si="92"/>
        <v>8.999789232102294E-2</v>
      </c>
      <c r="U1158" t="str">
        <f t="shared" si="93"/>
        <v>Profit</v>
      </c>
      <c r="V1158" t="str">
        <f t="shared" si="94"/>
        <v>Large Order</v>
      </c>
    </row>
    <row r="1159" spans="1:22" x14ac:dyDescent="0.35">
      <c r="A1159" t="s">
        <v>1456</v>
      </c>
      <c r="B1159" s="2">
        <v>45194</v>
      </c>
      <c r="C1159" s="2">
        <v>45199</v>
      </c>
      <c r="D1159" t="s">
        <v>487</v>
      </c>
      <c r="E1159" t="s">
        <v>488</v>
      </c>
      <c r="F1159" t="s">
        <v>20</v>
      </c>
      <c r="G1159" t="s">
        <v>39</v>
      </c>
      <c r="H1159" t="s">
        <v>40</v>
      </c>
      <c r="I1159" t="s">
        <v>40</v>
      </c>
      <c r="J1159" t="s">
        <v>162</v>
      </c>
      <c r="K1159" t="s">
        <v>42</v>
      </c>
      <c r="L1159" t="s">
        <v>73</v>
      </c>
      <c r="M1159" t="s">
        <v>163</v>
      </c>
      <c r="N1159" s="3">
        <v>139.94</v>
      </c>
      <c r="O1159">
        <v>10</v>
      </c>
      <c r="P1159" s="4">
        <v>0.05</v>
      </c>
      <c r="Q1159" s="3">
        <v>29.39</v>
      </c>
      <c r="R1159">
        <f t="shared" si="90"/>
        <v>2023</v>
      </c>
      <c r="S1159" t="str">
        <f t="shared" si="91"/>
        <v>September</v>
      </c>
      <c r="T1159" s="1">
        <f t="shared" si="92"/>
        <v>0.21001857939116766</v>
      </c>
      <c r="U1159" t="str">
        <f t="shared" si="93"/>
        <v>Profit</v>
      </c>
      <c r="V1159" t="str">
        <f t="shared" si="94"/>
        <v>Small Order</v>
      </c>
    </row>
    <row r="1160" spans="1:22" x14ac:dyDescent="0.35">
      <c r="A1160" t="s">
        <v>1457</v>
      </c>
      <c r="B1160" s="2">
        <v>45207</v>
      </c>
      <c r="C1160" s="2">
        <v>45213</v>
      </c>
      <c r="D1160" t="s">
        <v>70</v>
      </c>
      <c r="E1160" t="s">
        <v>71</v>
      </c>
      <c r="F1160" t="s">
        <v>48</v>
      </c>
      <c r="G1160" t="s">
        <v>49</v>
      </c>
      <c r="H1160" t="s">
        <v>50</v>
      </c>
      <c r="I1160" t="s">
        <v>50</v>
      </c>
      <c r="J1160" t="s">
        <v>302</v>
      </c>
      <c r="K1160" t="s">
        <v>33</v>
      </c>
      <c r="L1160" t="s">
        <v>34</v>
      </c>
      <c r="M1160" t="s">
        <v>303</v>
      </c>
      <c r="N1160" s="3">
        <v>1471.45</v>
      </c>
      <c r="O1160">
        <v>8</v>
      </c>
      <c r="P1160" s="4">
        <v>0.05</v>
      </c>
      <c r="Q1160" s="3">
        <v>309</v>
      </c>
      <c r="R1160">
        <f t="shared" si="90"/>
        <v>2023</v>
      </c>
      <c r="S1160" t="str">
        <f t="shared" si="91"/>
        <v>October</v>
      </c>
      <c r="T1160" s="1">
        <f t="shared" si="92"/>
        <v>0.20999694179210981</v>
      </c>
      <c r="U1160" t="str">
        <f t="shared" si="93"/>
        <v>Profit</v>
      </c>
      <c r="V1160" t="str">
        <f t="shared" si="94"/>
        <v>Large Order</v>
      </c>
    </row>
    <row r="1161" spans="1:22" x14ac:dyDescent="0.35">
      <c r="A1161" t="s">
        <v>1458</v>
      </c>
      <c r="B1161" s="2">
        <v>45110</v>
      </c>
      <c r="C1161" s="2">
        <v>45117</v>
      </c>
      <c r="D1161" t="s">
        <v>107</v>
      </c>
      <c r="E1161" t="s">
        <v>108</v>
      </c>
      <c r="F1161" t="s">
        <v>48</v>
      </c>
      <c r="G1161" t="s">
        <v>21</v>
      </c>
      <c r="H1161" t="s">
        <v>22</v>
      </c>
      <c r="I1161" t="s">
        <v>23</v>
      </c>
      <c r="J1161" t="s">
        <v>152</v>
      </c>
      <c r="K1161" t="s">
        <v>42</v>
      </c>
      <c r="L1161" t="s">
        <v>73</v>
      </c>
      <c r="M1161" t="s">
        <v>153</v>
      </c>
      <c r="N1161" s="3">
        <v>1853.13</v>
      </c>
      <c r="O1161">
        <v>2</v>
      </c>
      <c r="P1161" s="4">
        <v>0.1</v>
      </c>
      <c r="Q1161" s="3">
        <v>315.02999999999997</v>
      </c>
      <c r="R1161">
        <f t="shared" si="90"/>
        <v>2023</v>
      </c>
      <c r="S1161" t="str">
        <f t="shared" si="91"/>
        <v>July</v>
      </c>
      <c r="T1161" s="1">
        <f t="shared" si="92"/>
        <v>0.16999886678214693</v>
      </c>
      <c r="U1161" t="str">
        <f t="shared" si="93"/>
        <v>Profit</v>
      </c>
      <c r="V1161" t="str">
        <f t="shared" si="94"/>
        <v>Large Order</v>
      </c>
    </row>
    <row r="1162" spans="1:22" x14ac:dyDescent="0.35">
      <c r="A1162" t="s">
        <v>1459</v>
      </c>
      <c r="B1162" s="2">
        <v>45210</v>
      </c>
      <c r="C1162" s="2">
        <v>45212</v>
      </c>
      <c r="D1162" t="s">
        <v>214</v>
      </c>
      <c r="E1162" t="s">
        <v>215</v>
      </c>
      <c r="F1162" t="s">
        <v>48</v>
      </c>
      <c r="G1162" t="s">
        <v>78</v>
      </c>
      <c r="H1162" t="s">
        <v>79</v>
      </c>
      <c r="I1162" t="s">
        <v>80</v>
      </c>
      <c r="J1162" t="s">
        <v>141</v>
      </c>
      <c r="K1162" t="s">
        <v>33</v>
      </c>
      <c r="L1162" t="s">
        <v>88</v>
      </c>
      <c r="M1162" t="s">
        <v>142</v>
      </c>
      <c r="N1162" s="3">
        <v>59.63</v>
      </c>
      <c r="O1162">
        <v>6</v>
      </c>
      <c r="P1162" s="4">
        <v>0.3</v>
      </c>
      <c r="Q1162" s="3">
        <v>0.6</v>
      </c>
      <c r="R1162">
        <f t="shared" si="90"/>
        <v>2023</v>
      </c>
      <c r="S1162" t="str">
        <f t="shared" si="91"/>
        <v>October</v>
      </c>
      <c r="T1162" s="1">
        <f t="shared" si="92"/>
        <v>1.0062049304041589E-2</v>
      </c>
      <c r="U1162" t="str">
        <f t="shared" si="93"/>
        <v>Profit</v>
      </c>
      <c r="V1162" t="str">
        <f t="shared" si="94"/>
        <v>Small Order</v>
      </c>
    </row>
    <row r="1163" spans="1:22" x14ac:dyDescent="0.35">
      <c r="A1163" t="s">
        <v>1460</v>
      </c>
      <c r="B1163" s="2">
        <v>45615</v>
      </c>
      <c r="C1163" s="2">
        <v>45617</v>
      </c>
      <c r="D1163" t="s">
        <v>721</v>
      </c>
      <c r="E1163" t="s">
        <v>722</v>
      </c>
      <c r="F1163" t="s">
        <v>20</v>
      </c>
      <c r="G1163" t="s">
        <v>21</v>
      </c>
      <c r="H1163" t="s">
        <v>22</v>
      </c>
      <c r="I1163" t="s">
        <v>23</v>
      </c>
      <c r="J1163" t="s">
        <v>152</v>
      </c>
      <c r="K1163" t="s">
        <v>42</v>
      </c>
      <c r="L1163" t="s">
        <v>73</v>
      </c>
      <c r="M1163" t="s">
        <v>153</v>
      </c>
      <c r="N1163" s="3">
        <v>558.57000000000005</v>
      </c>
      <c r="O1163">
        <v>4</v>
      </c>
      <c r="P1163" s="4">
        <v>0</v>
      </c>
      <c r="Q1163" s="3">
        <v>139.63999999999999</v>
      </c>
      <c r="R1163">
        <f t="shared" si="90"/>
        <v>2024</v>
      </c>
      <c r="S1163" t="str">
        <f t="shared" si="91"/>
        <v>November</v>
      </c>
      <c r="T1163" s="1">
        <f t="shared" si="92"/>
        <v>0.24999552428522831</v>
      </c>
      <c r="U1163" t="str">
        <f t="shared" si="93"/>
        <v>Profit</v>
      </c>
      <c r="V1163" t="str">
        <f t="shared" si="94"/>
        <v>Small Order</v>
      </c>
    </row>
    <row r="1164" spans="1:22" x14ac:dyDescent="0.35">
      <c r="A1164" t="s">
        <v>1461</v>
      </c>
      <c r="B1164" s="2">
        <v>45411</v>
      </c>
      <c r="C1164" s="2">
        <v>45418</v>
      </c>
      <c r="D1164" t="s">
        <v>430</v>
      </c>
      <c r="E1164" t="s">
        <v>431</v>
      </c>
      <c r="F1164" t="s">
        <v>31</v>
      </c>
      <c r="G1164" t="s">
        <v>78</v>
      </c>
      <c r="H1164" t="s">
        <v>79</v>
      </c>
      <c r="I1164" t="s">
        <v>80</v>
      </c>
      <c r="J1164" t="s">
        <v>62</v>
      </c>
      <c r="K1164" t="s">
        <v>25</v>
      </c>
      <c r="L1164" t="s">
        <v>26</v>
      </c>
      <c r="M1164" t="s">
        <v>63</v>
      </c>
      <c r="N1164" s="3">
        <v>375.53</v>
      </c>
      <c r="O1164">
        <v>3</v>
      </c>
      <c r="P1164" s="4">
        <v>0.1</v>
      </c>
      <c r="Q1164" s="3">
        <v>63.84</v>
      </c>
      <c r="R1164">
        <f t="shared" si="90"/>
        <v>2024</v>
      </c>
      <c r="S1164" t="str">
        <f t="shared" si="91"/>
        <v>April</v>
      </c>
      <c r="T1164" s="1">
        <f t="shared" si="92"/>
        <v>0.16999973370969032</v>
      </c>
      <c r="U1164" t="str">
        <f t="shared" si="93"/>
        <v>Profit</v>
      </c>
      <c r="V1164" t="str">
        <f t="shared" si="94"/>
        <v>Small Order</v>
      </c>
    </row>
    <row r="1165" spans="1:22" x14ac:dyDescent="0.35">
      <c r="A1165" t="s">
        <v>1462</v>
      </c>
      <c r="B1165" s="2">
        <v>45619</v>
      </c>
      <c r="C1165" s="2">
        <v>45621</v>
      </c>
      <c r="D1165" t="s">
        <v>165</v>
      </c>
      <c r="E1165" t="s">
        <v>166</v>
      </c>
      <c r="F1165" t="s">
        <v>31</v>
      </c>
      <c r="G1165" t="s">
        <v>49</v>
      </c>
      <c r="H1165" t="s">
        <v>50</v>
      </c>
      <c r="I1165" t="s">
        <v>50</v>
      </c>
      <c r="J1165" t="s">
        <v>251</v>
      </c>
      <c r="K1165" t="s">
        <v>25</v>
      </c>
      <c r="L1165" t="s">
        <v>171</v>
      </c>
      <c r="M1165" t="s">
        <v>252</v>
      </c>
      <c r="N1165" s="3">
        <v>587.53</v>
      </c>
      <c r="O1165">
        <v>7</v>
      </c>
      <c r="P1165" s="4">
        <v>0</v>
      </c>
      <c r="Q1165" s="3">
        <v>146.88</v>
      </c>
      <c r="R1165">
        <f t="shared" si="90"/>
        <v>2024</v>
      </c>
      <c r="S1165" t="str">
        <f t="shared" si="91"/>
        <v>November</v>
      </c>
      <c r="T1165" s="1">
        <f t="shared" si="92"/>
        <v>0.24999574489813287</v>
      </c>
      <c r="U1165" t="str">
        <f t="shared" si="93"/>
        <v>Profit</v>
      </c>
      <c r="V1165" t="str">
        <f t="shared" si="94"/>
        <v>Small Order</v>
      </c>
    </row>
    <row r="1166" spans="1:22" x14ac:dyDescent="0.35">
      <c r="A1166" t="s">
        <v>1463</v>
      </c>
      <c r="B1166" s="2">
        <v>45091</v>
      </c>
      <c r="C1166" s="2">
        <v>45096</v>
      </c>
      <c r="D1166" t="s">
        <v>330</v>
      </c>
      <c r="E1166" t="s">
        <v>331</v>
      </c>
      <c r="F1166" t="s">
        <v>31</v>
      </c>
      <c r="G1166" t="s">
        <v>78</v>
      </c>
      <c r="H1166" t="s">
        <v>79</v>
      </c>
      <c r="I1166" t="s">
        <v>80</v>
      </c>
      <c r="J1166" t="s">
        <v>207</v>
      </c>
      <c r="K1166" t="s">
        <v>25</v>
      </c>
      <c r="L1166" t="s">
        <v>26</v>
      </c>
      <c r="M1166" t="s">
        <v>208</v>
      </c>
      <c r="N1166" s="3">
        <v>592.79</v>
      </c>
      <c r="O1166">
        <v>3</v>
      </c>
      <c r="P1166" s="4">
        <v>0.1</v>
      </c>
      <c r="Q1166" s="3">
        <v>100.77</v>
      </c>
      <c r="R1166">
        <f t="shared" si="90"/>
        <v>2023</v>
      </c>
      <c r="S1166" t="str">
        <f t="shared" si="91"/>
        <v>June</v>
      </c>
      <c r="T1166" s="1">
        <f t="shared" si="92"/>
        <v>0.16999274616643331</v>
      </c>
      <c r="U1166" t="str">
        <f t="shared" si="93"/>
        <v>Profit</v>
      </c>
      <c r="V1166" t="str">
        <f t="shared" si="94"/>
        <v>Small Order</v>
      </c>
    </row>
    <row r="1167" spans="1:22" x14ac:dyDescent="0.35">
      <c r="A1167" t="s">
        <v>1464</v>
      </c>
      <c r="B1167" s="2">
        <v>45650</v>
      </c>
      <c r="C1167" s="2">
        <v>45655</v>
      </c>
      <c r="D1167" t="s">
        <v>323</v>
      </c>
      <c r="E1167" t="s">
        <v>324</v>
      </c>
      <c r="F1167" t="s">
        <v>31</v>
      </c>
      <c r="G1167" t="s">
        <v>21</v>
      </c>
      <c r="H1167" t="s">
        <v>22</v>
      </c>
      <c r="I1167" t="s">
        <v>23</v>
      </c>
      <c r="J1167" t="s">
        <v>162</v>
      </c>
      <c r="K1167" t="s">
        <v>42</v>
      </c>
      <c r="L1167" t="s">
        <v>73</v>
      </c>
      <c r="M1167" t="s">
        <v>163</v>
      </c>
      <c r="N1167" s="3">
        <v>583.69000000000005</v>
      </c>
      <c r="O1167">
        <v>10</v>
      </c>
      <c r="P1167" s="4">
        <v>0.1</v>
      </c>
      <c r="Q1167" s="3">
        <v>99.23</v>
      </c>
      <c r="R1167">
        <f t="shared" si="90"/>
        <v>2024</v>
      </c>
      <c r="S1167" t="str">
        <f t="shared" si="91"/>
        <v>December</v>
      </c>
      <c r="T1167" s="1">
        <f t="shared" si="92"/>
        <v>0.17000462574311706</v>
      </c>
      <c r="U1167" t="str">
        <f t="shared" si="93"/>
        <v>Profit</v>
      </c>
      <c r="V1167" t="str">
        <f t="shared" si="94"/>
        <v>Small Order</v>
      </c>
    </row>
    <row r="1168" spans="1:22" x14ac:dyDescent="0.35">
      <c r="A1168" t="s">
        <v>1465</v>
      </c>
      <c r="B1168" s="2">
        <v>45534</v>
      </c>
      <c r="C1168" s="2">
        <v>45535</v>
      </c>
      <c r="D1168" t="s">
        <v>281</v>
      </c>
      <c r="E1168" t="s">
        <v>282</v>
      </c>
      <c r="F1168" t="s">
        <v>20</v>
      </c>
      <c r="G1168" t="s">
        <v>49</v>
      </c>
      <c r="H1168" t="s">
        <v>50</v>
      </c>
      <c r="I1168" t="s">
        <v>50</v>
      </c>
      <c r="J1168" t="s">
        <v>62</v>
      </c>
      <c r="K1168" t="s">
        <v>25</v>
      </c>
      <c r="L1168" t="s">
        <v>26</v>
      </c>
      <c r="M1168" t="s">
        <v>63</v>
      </c>
      <c r="N1168" s="3">
        <v>107.6</v>
      </c>
      <c r="O1168">
        <v>4</v>
      </c>
      <c r="P1168" s="4">
        <v>0.2</v>
      </c>
      <c r="Q1168" s="3">
        <v>9.68</v>
      </c>
      <c r="R1168">
        <f t="shared" si="90"/>
        <v>2024</v>
      </c>
      <c r="S1168" t="str">
        <f t="shared" si="91"/>
        <v>August</v>
      </c>
      <c r="T1168" s="1">
        <f t="shared" si="92"/>
        <v>8.9962825278810415E-2</v>
      </c>
      <c r="U1168" t="str">
        <f t="shared" si="93"/>
        <v>Profit</v>
      </c>
      <c r="V1168" t="str">
        <f t="shared" si="94"/>
        <v>Small Order</v>
      </c>
    </row>
    <row r="1169" spans="1:22" x14ac:dyDescent="0.35">
      <c r="A1169" t="s">
        <v>1466</v>
      </c>
      <c r="B1169" s="2">
        <v>45065</v>
      </c>
      <c r="C1169" s="2">
        <v>45068</v>
      </c>
      <c r="D1169" t="s">
        <v>447</v>
      </c>
      <c r="E1169" t="s">
        <v>448</v>
      </c>
      <c r="F1169" t="s">
        <v>31</v>
      </c>
      <c r="G1169" t="s">
        <v>78</v>
      </c>
      <c r="H1169" t="s">
        <v>79</v>
      </c>
      <c r="I1169" t="s">
        <v>80</v>
      </c>
      <c r="J1169" t="s">
        <v>72</v>
      </c>
      <c r="K1169" t="s">
        <v>42</v>
      </c>
      <c r="L1169" t="s">
        <v>73</v>
      </c>
      <c r="M1169" t="s">
        <v>74</v>
      </c>
      <c r="N1169" s="3">
        <v>901.24</v>
      </c>
      <c r="O1169">
        <v>1</v>
      </c>
      <c r="P1169" s="4">
        <v>0.3</v>
      </c>
      <c r="Q1169" s="3">
        <v>9.01</v>
      </c>
      <c r="R1169">
        <f t="shared" si="90"/>
        <v>2023</v>
      </c>
      <c r="S1169" t="str">
        <f t="shared" si="91"/>
        <v>May</v>
      </c>
      <c r="T1169" s="1">
        <f t="shared" si="92"/>
        <v>9.9973370023523148E-3</v>
      </c>
      <c r="U1169" t="str">
        <f t="shared" si="93"/>
        <v>Profit</v>
      </c>
      <c r="V1169" t="str">
        <f t="shared" si="94"/>
        <v>Small Order</v>
      </c>
    </row>
    <row r="1170" spans="1:22" x14ac:dyDescent="0.35">
      <c r="A1170" t="s">
        <v>1467</v>
      </c>
      <c r="B1170" s="2">
        <v>45287</v>
      </c>
      <c r="C1170" s="2">
        <v>45293</v>
      </c>
      <c r="D1170" t="s">
        <v>503</v>
      </c>
      <c r="E1170" t="s">
        <v>504</v>
      </c>
      <c r="F1170" t="s">
        <v>31</v>
      </c>
      <c r="G1170" t="s">
        <v>49</v>
      </c>
      <c r="H1170" t="s">
        <v>50</v>
      </c>
      <c r="I1170" t="s">
        <v>50</v>
      </c>
      <c r="J1170" t="s">
        <v>391</v>
      </c>
      <c r="K1170" t="s">
        <v>33</v>
      </c>
      <c r="L1170" t="s">
        <v>88</v>
      </c>
      <c r="M1170" t="s">
        <v>392</v>
      </c>
      <c r="N1170" s="3">
        <v>1460.65</v>
      </c>
      <c r="O1170">
        <v>2</v>
      </c>
      <c r="P1170" s="4">
        <v>0.05</v>
      </c>
      <c r="Q1170" s="3">
        <v>306.74</v>
      </c>
      <c r="R1170">
        <f t="shared" si="90"/>
        <v>2023</v>
      </c>
      <c r="S1170" t="str">
        <f t="shared" si="91"/>
        <v>December</v>
      </c>
      <c r="T1170" s="1">
        <f t="shared" si="92"/>
        <v>0.21000239619347549</v>
      </c>
      <c r="U1170" t="str">
        <f t="shared" si="93"/>
        <v>Profit</v>
      </c>
      <c r="V1170" t="str">
        <f t="shared" si="94"/>
        <v>Large Order</v>
      </c>
    </row>
    <row r="1171" spans="1:22" x14ac:dyDescent="0.35">
      <c r="A1171" t="s">
        <v>1468</v>
      </c>
      <c r="B1171" s="2">
        <v>44964</v>
      </c>
      <c r="C1171" s="2">
        <v>44966</v>
      </c>
      <c r="D1171" t="s">
        <v>150</v>
      </c>
      <c r="E1171" t="s">
        <v>151</v>
      </c>
      <c r="F1171" t="s">
        <v>48</v>
      </c>
      <c r="G1171" t="s">
        <v>39</v>
      </c>
      <c r="H1171" t="s">
        <v>40</v>
      </c>
      <c r="I1171" t="s">
        <v>40</v>
      </c>
      <c r="J1171" t="s">
        <v>84</v>
      </c>
      <c r="K1171" t="s">
        <v>33</v>
      </c>
      <c r="L1171" t="s">
        <v>34</v>
      </c>
      <c r="M1171" t="s">
        <v>85</v>
      </c>
      <c r="N1171" s="3">
        <v>874.46</v>
      </c>
      <c r="O1171">
        <v>7</v>
      </c>
      <c r="P1171" s="4">
        <v>0.05</v>
      </c>
      <c r="Q1171" s="3">
        <v>183.64</v>
      </c>
      <c r="R1171">
        <f t="shared" si="90"/>
        <v>2023</v>
      </c>
      <c r="S1171" t="str">
        <f t="shared" si="91"/>
        <v>February</v>
      </c>
      <c r="T1171" s="1">
        <f t="shared" si="92"/>
        <v>0.21000388811380735</v>
      </c>
      <c r="U1171" t="str">
        <f t="shared" si="93"/>
        <v>Profit</v>
      </c>
      <c r="V1171" t="str">
        <f t="shared" si="94"/>
        <v>Small Order</v>
      </c>
    </row>
    <row r="1172" spans="1:22" x14ac:dyDescent="0.35">
      <c r="A1172" t="s">
        <v>1469</v>
      </c>
      <c r="B1172" s="2">
        <v>45514</v>
      </c>
      <c r="C1172" s="2">
        <v>45515</v>
      </c>
      <c r="D1172" t="s">
        <v>118</v>
      </c>
      <c r="E1172" t="s">
        <v>119</v>
      </c>
      <c r="F1172" t="s">
        <v>20</v>
      </c>
      <c r="G1172" t="s">
        <v>49</v>
      </c>
      <c r="H1172" t="s">
        <v>50</v>
      </c>
      <c r="I1172" t="s">
        <v>50</v>
      </c>
      <c r="J1172" t="s">
        <v>51</v>
      </c>
      <c r="K1172" t="s">
        <v>33</v>
      </c>
      <c r="L1172" t="s">
        <v>34</v>
      </c>
      <c r="M1172" t="s">
        <v>52</v>
      </c>
      <c r="N1172" s="3">
        <v>280.75</v>
      </c>
      <c r="O1172">
        <v>10</v>
      </c>
      <c r="P1172" s="4">
        <v>0.1</v>
      </c>
      <c r="Q1172" s="3">
        <v>47.73</v>
      </c>
      <c r="R1172">
        <f t="shared" si="90"/>
        <v>2024</v>
      </c>
      <c r="S1172" t="str">
        <f t="shared" si="91"/>
        <v>August</v>
      </c>
      <c r="T1172" s="1">
        <f t="shared" si="92"/>
        <v>0.17000890471950134</v>
      </c>
      <c r="U1172" t="str">
        <f t="shared" si="93"/>
        <v>Profit</v>
      </c>
      <c r="V1172" t="str">
        <f t="shared" si="94"/>
        <v>Small Order</v>
      </c>
    </row>
    <row r="1173" spans="1:22" x14ac:dyDescent="0.35">
      <c r="A1173" t="s">
        <v>1470</v>
      </c>
      <c r="B1173" s="2">
        <v>45221</v>
      </c>
      <c r="C1173" s="2">
        <v>45228</v>
      </c>
      <c r="D1173" t="s">
        <v>123</v>
      </c>
      <c r="E1173" t="s">
        <v>124</v>
      </c>
      <c r="F1173" t="s">
        <v>48</v>
      </c>
      <c r="G1173" t="s">
        <v>39</v>
      </c>
      <c r="H1173" t="s">
        <v>40</v>
      </c>
      <c r="I1173" t="s">
        <v>40</v>
      </c>
      <c r="J1173" t="s">
        <v>179</v>
      </c>
      <c r="K1173" t="s">
        <v>33</v>
      </c>
      <c r="L1173" t="s">
        <v>88</v>
      </c>
      <c r="M1173" t="s">
        <v>180</v>
      </c>
      <c r="N1173" s="3">
        <v>1698.19</v>
      </c>
      <c r="O1173">
        <v>5</v>
      </c>
      <c r="P1173" s="4">
        <v>0.05</v>
      </c>
      <c r="Q1173" s="3">
        <v>356.62</v>
      </c>
      <c r="R1173">
        <f t="shared" si="90"/>
        <v>2023</v>
      </c>
      <c r="S1173" t="str">
        <f t="shared" si="91"/>
        <v>October</v>
      </c>
      <c r="T1173" s="1">
        <f t="shared" si="92"/>
        <v>0.21000005888622592</v>
      </c>
      <c r="U1173" t="str">
        <f t="shared" si="93"/>
        <v>Profit</v>
      </c>
      <c r="V1173" t="str">
        <f t="shared" si="94"/>
        <v>Large Order</v>
      </c>
    </row>
    <row r="1174" spans="1:22" x14ac:dyDescent="0.35">
      <c r="A1174" t="s">
        <v>1471</v>
      </c>
      <c r="B1174" s="2">
        <v>45484</v>
      </c>
      <c r="C1174" s="2">
        <v>45488</v>
      </c>
      <c r="D1174" t="s">
        <v>29</v>
      </c>
      <c r="E1174" t="s">
        <v>30</v>
      </c>
      <c r="F1174" t="s">
        <v>31</v>
      </c>
      <c r="G1174" t="s">
        <v>78</v>
      </c>
      <c r="H1174" t="s">
        <v>79</v>
      </c>
      <c r="I1174" t="s">
        <v>80</v>
      </c>
      <c r="J1174" t="s">
        <v>32</v>
      </c>
      <c r="K1174" t="s">
        <v>33</v>
      </c>
      <c r="L1174" t="s">
        <v>34</v>
      </c>
      <c r="M1174" t="s">
        <v>35</v>
      </c>
      <c r="N1174" s="3">
        <v>929.3</v>
      </c>
      <c r="O1174">
        <v>10</v>
      </c>
      <c r="P1174" s="4">
        <v>0.2</v>
      </c>
      <c r="Q1174" s="3">
        <v>83.64</v>
      </c>
      <c r="R1174">
        <f t="shared" si="90"/>
        <v>2024</v>
      </c>
      <c r="S1174" t="str">
        <f t="shared" si="91"/>
        <v>July</v>
      </c>
      <c r="T1174" s="1">
        <f t="shared" si="92"/>
        <v>9.0003228236306909E-2</v>
      </c>
      <c r="U1174" t="str">
        <f t="shared" si="93"/>
        <v>Profit</v>
      </c>
      <c r="V1174" t="str">
        <f t="shared" si="94"/>
        <v>Small Order</v>
      </c>
    </row>
    <row r="1175" spans="1:22" x14ac:dyDescent="0.35">
      <c r="A1175" t="s">
        <v>1472</v>
      </c>
      <c r="B1175" s="2">
        <v>45645</v>
      </c>
      <c r="C1175" s="2">
        <v>45649</v>
      </c>
      <c r="D1175" t="s">
        <v>199</v>
      </c>
      <c r="E1175" t="s">
        <v>200</v>
      </c>
      <c r="F1175" t="s">
        <v>48</v>
      </c>
      <c r="G1175" t="s">
        <v>49</v>
      </c>
      <c r="H1175" t="s">
        <v>50</v>
      </c>
      <c r="I1175" t="s">
        <v>50</v>
      </c>
      <c r="J1175" t="s">
        <v>334</v>
      </c>
      <c r="K1175" t="s">
        <v>25</v>
      </c>
      <c r="L1175" t="s">
        <v>171</v>
      </c>
      <c r="M1175" t="s">
        <v>335</v>
      </c>
      <c r="N1175" s="3">
        <v>1375.7</v>
      </c>
      <c r="O1175">
        <v>8</v>
      </c>
      <c r="P1175" s="4">
        <v>0.3</v>
      </c>
      <c r="Q1175" s="3">
        <v>13.76</v>
      </c>
      <c r="R1175">
        <f t="shared" si="90"/>
        <v>2024</v>
      </c>
      <c r="S1175" t="str">
        <f t="shared" si="91"/>
        <v>December</v>
      </c>
      <c r="T1175" s="1">
        <f t="shared" si="92"/>
        <v>1.0002180708003197E-2</v>
      </c>
      <c r="U1175" t="str">
        <f t="shared" si="93"/>
        <v>Profit</v>
      </c>
      <c r="V1175" t="str">
        <f t="shared" si="94"/>
        <v>Large Order</v>
      </c>
    </row>
    <row r="1176" spans="1:22" x14ac:dyDescent="0.35">
      <c r="A1176" t="s">
        <v>1473</v>
      </c>
      <c r="B1176" s="2">
        <v>45459</v>
      </c>
      <c r="C1176" s="2">
        <v>45463</v>
      </c>
      <c r="D1176" t="s">
        <v>330</v>
      </c>
      <c r="E1176" t="s">
        <v>331</v>
      </c>
      <c r="F1176" t="s">
        <v>31</v>
      </c>
      <c r="G1176" t="s">
        <v>49</v>
      </c>
      <c r="H1176" t="s">
        <v>50</v>
      </c>
      <c r="I1176" t="s">
        <v>50</v>
      </c>
      <c r="J1176" t="s">
        <v>51</v>
      </c>
      <c r="K1176" t="s">
        <v>33</v>
      </c>
      <c r="L1176" t="s">
        <v>34</v>
      </c>
      <c r="M1176" t="s">
        <v>52</v>
      </c>
      <c r="N1176" s="3">
        <v>1158.1099999999999</v>
      </c>
      <c r="O1176">
        <v>9</v>
      </c>
      <c r="P1176" s="4">
        <v>0</v>
      </c>
      <c r="Q1176" s="3">
        <v>289.52999999999997</v>
      </c>
      <c r="R1176">
        <f t="shared" si="90"/>
        <v>2024</v>
      </c>
      <c r="S1176" t="str">
        <f t="shared" si="91"/>
        <v>June</v>
      </c>
      <c r="T1176" s="1">
        <f t="shared" si="92"/>
        <v>0.25000215868958908</v>
      </c>
      <c r="U1176" t="str">
        <f t="shared" si="93"/>
        <v>Profit</v>
      </c>
      <c r="V1176" t="str">
        <f t="shared" si="94"/>
        <v>Large Order</v>
      </c>
    </row>
    <row r="1177" spans="1:22" x14ac:dyDescent="0.35">
      <c r="A1177" t="s">
        <v>1474</v>
      </c>
      <c r="B1177" s="2">
        <v>44927</v>
      </c>
      <c r="C1177" s="2">
        <v>44931</v>
      </c>
      <c r="D1177" t="s">
        <v>168</v>
      </c>
      <c r="E1177" t="s">
        <v>169</v>
      </c>
      <c r="F1177" t="s">
        <v>48</v>
      </c>
      <c r="G1177" t="s">
        <v>49</v>
      </c>
      <c r="H1177" t="s">
        <v>50</v>
      </c>
      <c r="I1177" t="s">
        <v>50</v>
      </c>
      <c r="J1177" t="s">
        <v>84</v>
      </c>
      <c r="K1177" t="s">
        <v>33</v>
      </c>
      <c r="L1177" t="s">
        <v>34</v>
      </c>
      <c r="M1177" t="s">
        <v>85</v>
      </c>
      <c r="N1177" s="3">
        <v>369.74</v>
      </c>
      <c r="O1177">
        <v>6</v>
      </c>
      <c r="P1177" s="4">
        <v>0.3</v>
      </c>
      <c r="Q1177" s="3">
        <v>3.7</v>
      </c>
      <c r="R1177">
        <f t="shared" si="90"/>
        <v>2023</v>
      </c>
      <c r="S1177" t="str">
        <f t="shared" si="91"/>
        <v>January</v>
      </c>
      <c r="T1177" s="1">
        <f t="shared" si="92"/>
        <v>1.0007031968410235E-2</v>
      </c>
      <c r="U1177" t="str">
        <f t="shared" si="93"/>
        <v>Profit</v>
      </c>
      <c r="V1177" t="str">
        <f t="shared" si="94"/>
        <v>Small Order</v>
      </c>
    </row>
    <row r="1178" spans="1:22" x14ac:dyDescent="0.35">
      <c r="A1178" t="s">
        <v>1475</v>
      </c>
      <c r="B1178" s="2">
        <v>45249</v>
      </c>
      <c r="C1178" s="2">
        <v>45251</v>
      </c>
      <c r="D1178" t="s">
        <v>249</v>
      </c>
      <c r="E1178" t="s">
        <v>250</v>
      </c>
      <c r="F1178" t="s">
        <v>31</v>
      </c>
      <c r="G1178" t="s">
        <v>49</v>
      </c>
      <c r="H1178" t="s">
        <v>50</v>
      </c>
      <c r="I1178" t="s">
        <v>50</v>
      </c>
      <c r="J1178" t="s">
        <v>162</v>
      </c>
      <c r="K1178" t="s">
        <v>42</v>
      </c>
      <c r="L1178" t="s">
        <v>73</v>
      </c>
      <c r="M1178" t="s">
        <v>163</v>
      </c>
      <c r="N1178" s="3">
        <v>1339.11</v>
      </c>
      <c r="O1178">
        <v>1</v>
      </c>
      <c r="P1178" s="4">
        <v>0.3</v>
      </c>
      <c r="Q1178" s="3">
        <v>13.39</v>
      </c>
      <c r="R1178">
        <f t="shared" si="90"/>
        <v>2023</v>
      </c>
      <c r="S1178" t="str">
        <f t="shared" si="91"/>
        <v>November</v>
      </c>
      <c r="T1178" s="1">
        <f t="shared" si="92"/>
        <v>9.9991785588935955E-3</v>
      </c>
      <c r="U1178" t="str">
        <f t="shared" si="93"/>
        <v>Profit</v>
      </c>
      <c r="V1178" t="str">
        <f t="shared" si="94"/>
        <v>Large Order</v>
      </c>
    </row>
    <row r="1179" spans="1:22" x14ac:dyDescent="0.35">
      <c r="A1179" t="s">
        <v>1476</v>
      </c>
      <c r="B1179" s="2">
        <v>45261</v>
      </c>
      <c r="C1179" s="2">
        <v>45264</v>
      </c>
      <c r="D1179" t="s">
        <v>118</v>
      </c>
      <c r="E1179" t="s">
        <v>119</v>
      </c>
      <c r="F1179" t="s">
        <v>20</v>
      </c>
      <c r="G1179" t="s">
        <v>49</v>
      </c>
      <c r="H1179" t="s">
        <v>50</v>
      </c>
      <c r="I1179" t="s">
        <v>50</v>
      </c>
      <c r="J1179" t="s">
        <v>84</v>
      </c>
      <c r="K1179" t="s">
        <v>33</v>
      </c>
      <c r="L1179" t="s">
        <v>34</v>
      </c>
      <c r="M1179" t="s">
        <v>85</v>
      </c>
      <c r="N1179" s="3">
        <v>124.8</v>
      </c>
      <c r="O1179">
        <v>1</v>
      </c>
      <c r="P1179" s="4">
        <v>0.1</v>
      </c>
      <c r="Q1179" s="3">
        <v>21.22</v>
      </c>
      <c r="R1179">
        <f t="shared" si="90"/>
        <v>2023</v>
      </c>
      <c r="S1179" t="str">
        <f t="shared" si="91"/>
        <v>December</v>
      </c>
      <c r="T1179" s="1">
        <f t="shared" si="92"/>
        <v>0.17003205128205129</v>
      </c>
      <c r="U1179" t="str">
        <f t="shared" si="93"/>
        <v>Profit</v>
      </c>
      <c r="V1179" t="str">
        <f t="shared" si="94"/>
        <v>Small Order</v>
      </c>
    </row>
    <row r="1180" spans="1:22" x14ac:dyDescent="0.35">
      <c r="A1180" t="s">
        <v>1477</v>
      </c>
      <c r="B1180" s="2">
        <v>45216</v>
      </c>
      <c r="C1180" s="2">
        <v>45220</v>
      </c>
      <c r="D1180" t="s">
        <v>530</v>
      </c>
      <c r="E1180" t="s">
        <v>531</v>
      </c>
      <c r="F1180" t="s">
        <v>31</v>
      </c>
      <c r="G1180" t="s">
        <v>21</v>
      </c>
      <c r="H1180" t="s">
        <v>22</v>
      </c>
      <c r="I1180" t="s">
        <v>23</v>
      </c>
      <c r="J1180" t="s">
        <v>232</v>
      </c>
      <c r="K1180" t="s">
        <v>33</v>
      </c>
      <c r="L1180" t="s">
        <v>34</v>
      </c>
      <c r="M1180" t="s">
        <v>233</v>
      </c>
      <c r="N1180" s="3">
        <v>532.75</v>
      </c>
      <c r="O1180">
        <v>7</v>
      </c>
      <c r="P1180" s="4">
        <v>0.3</v>
      </c>
      <c r="Q1180" s="3">
        <v>5.33</v>
      </c>
      <c r="R1180">
        <f t="shared" si="90"/>
        <v>2023</v>
      </c>
      <c r="S1180" t="str">
        <f t="shared" si="91"/>
        <v>October</v>
      </c>
      <c r="T1180" s="1">
        <f t="shared" si="92"/>
        <v>1.0004692632566869E-2</v>
      </c>
      <c r="U1180" t="str">
        <f t="shared" si="93"/>
        <v>Profit</v>
      </c>
      <c r="V1180" t="str">
        <f t="shared" si="94"/>
        <v>Small Order</v>
      </c>
    </row>
    <row r="1181" spans="1:22" x14ac:dyDescent="0.35">
      <c r="A1181" t="s">
        <v>1478</v>
      </c>
      <c r="B1181" s="2">
        <v>45289</v>
      </c>
      <c r="C1181" s="2">
        <v>45294</v>
      </c>
      <c r="D1181" t="s">
        <v>205</v>
      </c>
      <c r="E1181" t="s">
        <v>206</v>
      </c>
      <c r="F1181" t="s">
        <v>48</v>
      </c>
      <c r="G1181" t="s">
        <v>49</v>
      </c>
      <c r="H1181" t="s">
        <v>50</v>
      </c>
      <c r="I1181" t="s">
        <v>50</v>
      </c>
      <c r="J1181" t="s">
        <v>112</v>
      </c>
      <c r="K1181" t="s">
        <v>25</v>
      </c>
      <c r="L1181" t="s">
        <v>26</v>
      </c>
      <c r="M1181" t="s">
        <v>113</v>
      </c>
      <c r="N1181" s="3">
        <v>1588.18</v>
      </c>
      <c r="O1181">
        <v>10</v>
      </c>
      <c r="P1181" s="4">
        <v>0.05</v>
      </c>
      <c r="Q1181" s="3">
        <v>333.52</v>
      </c>
      <c r="R1181">
        <f t="shared" si="90"/>
        <v>2023</v>
      </c>
      <c r="S1181" t="str">
        <f t="shared" si="91"/>
        <v>December</v>
      </c>
      <c r="T1181" s="1">
        <f t="shared" si="92"/>
        <v>0.2100013852334118</v>
      </c>
      <c r="U1181" t="str">
        <f t="shared" si="93"/>
        <v>Profit</v>
      </c>
      <c r="V1181" t="str">
        <f t="shared" si="94"/>
        <v>Large Order</v>
      </c>
    </row>
    <row r="1182" spans="1:22" x14ac:dyDescent="0.35">
      <c r="A1182" t="s">
        <v>1479</v>
      </c>
      <c r="B1182" s="2">
        <v>45230</v>
      </c>
      <c r="C1182" s="2">
        <v>45232</v>
      </c>
      <c r="D1182" t="s">
        <v>37</v>
      </c>
      <c r="E1182" t="s">
        <v>38</v>
      </c>
      <c r="F1182" t="s">
        <v>20</v>
      </c>
      <c r="G1182" t="s">
        <v>78</v>
      </c>
      <c r="H1182" t="s">
        <v>79</v>
      </c>
      <c r="I1182" t="s">
        <v>80</v>
      </c>
      <c r="J1182" t="s">
        <v>232</v>
      </c>
      <c r="K1182" t="s">
        <v>33</v>
      </c>
      <c r="L1182" t="s">
        <v>34</v>
      </c>
      <c r="M1182" t="s">
        <v>233</v>
      </c>
      <c r="N1182" s="3">
        <v>285.02</v>
      </c>
      <c r="O1182">
        <v>8</v>
      </c>
      <c r="P1182" s="4">
        <v>0.2</v>
      </c>
      <c r="Q1182" s="3">
        <v>25.65</v>
      </c>
      <c r="R1182">
        <f t="shared" si="90"/>
        <v>2023</v>
      </c>
      <c r="S1182" t="str">
        <f t="shared" si="91"/>
        <v>October</v>
      </c>
      <c r="T1182" s="1">
        <f t="shared" si="92"/>
        <v>8.9993684653708508E-2</v>
      </c>
      <c r="U1182" t="str">
        <f t="shared" si="93"/>
        <v>Profit</v>
      </c>
      <c r="V1182" t="str">
        <f t="shared" si="94"/>
        <v>Small Order</v>
      </c>
    </row>
    <row r="1183" spans="1:22" x14ac:dyDescent="0.35">
      <c r="A1183" t="s">
        <v>1480</v>
      </c>
      <c r="B1183" s="2">
        <v>45161</v>
      </c>
      <c r="C1183" s="2">
        <v>45165</v>
      </c>
      <c r="D1183" t="s">
        <v>358</v>
      </c>
      <c r="E1183" t="s">
        <v>359</v>
      </c>
      <c r="F1183" t="s">
        <v>31</v>
      </c>
      <c r="G1183" t="s">
        <v>39</v>
      </c>
      <c r="H1183" t="s">
        <v>40</v>
      </c>
      <c r="I1183" t="s">
        <v>40</v>
      </c>
      <c r="J1183" t="s">
        <v>232</v>
      </c>
      <c r="K1183" t="s">
        <v>33</v>
      </c>
      <c r="L1183" t="s">
        <v>34</v>
      </c>
      <c r="M1183" t="s">
        <v>233</v>
      </c>
      <c r="N1183" s="3">
        <v>1391.81</v>
      </c>
      <c r="O1183">
        <v>4</v>
      </c>
      <c r="P1183" s="4">
        <v>0.1</v>
      </c>
      <c r="Q1183" s="3">
        <v>236.61</v>
      </c>
      <c r="R1183">
        <f t="shared" si="90"/>
        <v>2023</v>
      </c>
      <c r="S1183" t="str">
        <f t="shared" si="91"/>
        <v>August</v>
      </c>
      <c r="T1183" s="1">
        <f t="shared" si="92"/>
        <v>0.17000165252441068</v>
      </c>
      <c r="U1183" t="str">
        <f t="shared" si="93"/>
        <v>Profit</v>
      </c>
      <c r="V1183" t="str">
        <f t="shared" si="94"/>
        <v>Large Order</v>
      </c>
    </row>
    <row r="1184" spans="1:22" x14ac:dyDescent="0.35">
      <c r="A1184" t="s">
        <v>1481</v>
      </c>
      <c r="B1184" s="2">
        <v>45146</v>
      </c>
      <c r="C1184" s="2">
        <v>45151</v>
      </c>
      <c r="D1184" t="s">
        <v>202</v>
      </c>
      <c r="E1184" t="s">
        <v>203</v>
      </c>
      <c r="F1184" t="s">
        <v>48</v>
      </c>
      <c r="G1184" t="s">
        <v>49</v>
      </c>
      <c r="H1184" t="s">
        <v>50</v>
      </c>
      <c r="I1184" t="s">
        <v>50</v>
      </c>
      <c r="J1184" t="s">
        <v>51</v>
      </c>
      <c r="K1184" t="s">
        <v>33</v>
      </c>
      <c r="L1184" t="s">
        <v>34</v>
      </c>
      <c r="M1184" t="s">
        <v>52</v>
      </c>
      <c r="N1184" s="3">
        <v>145.24</v>
      </c>
      <c r="O1184">
        <v>1</v>
      </c>
      <c r="P1184" s="4">
        <v>0.1</v>
      </c>
      <c r="Q1184" s="3">
        <v>24.69</v>
      </c>
      <c r="R1184">
        <f t="shared" si="90"/>
        <v>2023</v>
      </c>
      <c r="S1184" t="str">
        <f t="shared" si="91"/>
        <v>August</v>
      </c>
      <c r="T1184" s="1">
        <f t="shared" si="92"/>
        <v>0.16999449187551638</v>
      </c>
      <c r="U1184" t="str">
        <f t="shared" si="93"/>
        <v>Profit</v>
      </c>
      <c r="V1184" t="str">
        <f t="shared" si="94"/>
        <v>Small Order</v>
      </c>
    </row>
    <row r="1185" spans="1:22" x14ac:dyDescent="0.35">
      <c r="A1185" t="s">
        <v>1482</v>
      </c>
      <c r="B1185" s="2">
        <v>45526</v>
      </c>
      <c r="C1185" s="2">
        <v>45533</v>
      </c>
      <c r="D1185" t="s">
        <v>410</v>
      </c>
      <c r="E1185" t="s">
        <v>411</v>
      </c>
      <c r="F1185" t="s">
        <v>31</v>
      </c>
      <c r="G1185" t="s">
        <v>49</v>
      </c>
      <c r="H1185" t="s">
        <v>50</v>
      </c>
      <c r="I1185" t="s">
        <v>50</v>
      </c>
      <c r="J1185" t="s">
        <v>176</v>
      </c>
      <c r="K1185" t="s">
        <v>25</v>
      </c>
      <c r="L1185" t="s">
        <v>171</v>
      </c>
      <c r="M1185" t="s">
        <v>177</v>
      </c>
      <c r="N1185" s="3">
        <v>954.6</v>
      </c>
      <c r="O1185">
        <v>10</v>
      </c>
      <c r="P1185" s="4">
        <v>0.05</v>
      </c>
      <c r="Q1185" s="3">
        <v>200.47</v>
      </c>
      <c r="R1185">
        <f t="shared" si="90"/>
        <v>2024</v>
      </c>
      <c r="S1185" t="str">
        <f t="shared" si="91"/>
        <v>August</v>
      </c>
      <c r="T1185" s="1">
        <f t="shared" si="92"/>
        <v>0.21000419023674838</v>
      </c>
      <c r="U1185" t="str">
        <f t="shared" si="93"/>
        <v>Profit</v>
      </c>
      <c r="V1185" t="str">
        <f t="shared" si="94"/>
        <v>Small Order</v>
      </c>
    </row>
    <row r="1186" spans="1:22" x14ac:dyDescent="0.35">
      <c r="A1186" t="s">
        <v>1483</v>
      </c>
      <c r="B1186" s="2">
        <v>45518</v>
      </c>
      <c r="C1186" s="2">
        <v>45525</v>
      </c>
      <c r="D1186" t="s">
        <v>182</v>
      </c>
      <c r="E1186" t="s">
        <v>183</v>
      </c>
      <c r="F1186" t="s">
        <v>20</v>
      </c>
      <c r="G1186" t="s">
        <v>49</v>
      </c>
      <c r="H1186" t="s">
        <v>50</v>
      </c>
      <c r="I1186" t="s">
        <v>50</v>
      </c>
      <c r="J1186" t="s">
        <v>334</v>
      </c>
      <c r="K1186" t="s">
        <v>25</v>
      </c>
      <c r="L1186" t="s">
        <v>171</v>
      </c>
      <c r="M1186" t="s">
        <v>335</v>
      </c>
      <c r="N1186" s="3">
        <v>371.38</v>
      </c>
      <c r="O1186">
        <v>10</v>
      </c>
      <c r="P1186" s="4">
        <v>0.05</v>
      </c>
      <c r="Q1186" s="3">
        <v>77.989999999999995</v>
      </c>
      <c r="R1186">
        <f t="shared" si="90"/>
        <v>2024</v>
      </c>
      <c r="S1186" t="str">
        <f t="shared" si="91"/>
        <v>August</v>
      </c>
      <c r="T1186" s="1">
        <f t="shared" si="92"/>
        <v>0.21000053853196185</v>
      </c>
      <c r="U1186" t="str">
        <f t="shared" si="93"/>
        <v>Profit</v>
      </c>
      <c r="V1186" t="str">
        <f t="shared" si="94"/>
        <v>Small Order</v>
      </c>
    </row>
    <row r="1187" spans="1:22" x14ac:dyDescent="0.35">
      <c r="A1187" t="s">
        <v>1484</v>
      </c>
      <c r="B1187" s="2">
        <v>45422</v>
      </c>
      <c r="C1187" s="2">
        <v>45423</v>
      </c>
      <c r="D1187" t="s">
        <v>522</v>
      </c>
      <c r="E1187" t="s">
        <v>523</v>
      </c>
      <c r="F1187" t="s">
        <v>31</v>
      </c>
      <c r="G1187" t="s">
        <v>49</v>
      </c>
      <c r="H1187" t="s">
        <v>50</v>
      </c>
      <c r="I1187" t="s">
        <v>50</v>
      </c>
      <c r="J1187" t="s">
        <v>189</v>
      </c>
      <c r="K1187" t="s">
        <v>42</v>
      </c>
      <c r="L1187" t="s">
        <v>43</v>
      </c>
      <c r="M1187" t="s">
        <v>190</v>
      </c>
      <c r="N1187" s="3">
        <v>1276.8499999999999</v>
      </c>
      <c r="O1187">
        <v>8</v>
      </c>
      <c r="P1187" s="4">
        <v>0.1</v>
      </c>
      <c r="Q1187" s="3">
        <v>217.06</v>
      </c>
      <c r="R1187">
        <f t="shared" si="90"/>
        <v>2024</v>
      </c>
      <c r="S1187" t="str">
        <f t="shared" si="91"/>
        <v>May</v>
      </c>
      <c r="T1187" s="1">
        <f t="shared" si="92"/>
        <v>0.16999647570192272</v>
      </c>
      <c r="U1187" t="str">
        <f t="shared" si="93"/>
        <v>Profit</v>
      </c>
      <c r="V1187" t="str">
        <f t="shared" si="94"/>
        <v>Large Order</v>
      </c>
    </row>
    <row r="1188" spans="1:22" x14ac:dyDescent="0.35">
      <c r="A1188" t="s">
        <v>1485</v>
      </c>
      <c r="B1188" s="2">
        <v>45226</v>
      </c>
      <c r="C1188" s="2">
        <v>45227</v>
      </c>
      <c r="D1188" t="s">
        <v>129</v>
      </c>
      <c r="E1188" t="s">
        <v>130</v>
      </c>
      <c r="F1188" t="s">
        <v>48</v>
      </c>
      <c r="G1188" t="s">
        <v>78</v>
      </c>
      <c r="H1188" t="s">
        <v>79</v>
      </c>
      <c r="I1188" t="s">
        <v>80</v>
      </c>
      <c r="J1188" t="s">
        <v>67</v>
      </c>
      <c r="K1188" t="s">
        <v>42</v>
      </c>
      <c r="L1188" t="s">
        <v>43</v>
      </c>
      <c r="M1188" t="s">
        <v>68</v>
      </c>
      <c r="N1188" s="3">
        <v>295.13</v>
      </c>
      <c r="O1188">
        <v>1</v>
      </c>
      <c r="P1188" s="4">
        <v>0.05</v>
      </c>
      <c r="Q1188" s="3">
        <v>61.98</v>
      </c>
      <c r="R1188">
        <f t="shared" si="90"/>
        <v>2023</v>
      </c>
      <c r="S1188" t="str">
        <f t="shared" si="91"/>
        <v>October</v>
      </c>
      <c r="T1188" s="1">
        <f t="shared" si="92"/>
        <v>0.21000914851082572</v>
      </c>
      <c r="U1188" t="str">
        <f t="shared" si="93"/>
        <v>Profit</v>
      </c>
      <c r="V1188" t="str">
        <f t="shared" si="94"/>
        <v>Small Order</v>
      </c>
    </row>
    <row r="1189" spans="1:22" x14ac:dyDescent="0.35">
      <c r="A1189" t="s">
        <v>1486</v>
      </c>
      <c r="B1189" s="2">
        <v>45564</v>
      </c>
      <c r="C1189" s="2">
        <v>45565</v>
      </c>
      <c r="D1189" t="s">
        <v>447</v>
      </c>
      <c r="E1189" t="s">
        <v>448</v>
      </c>
      <c r="F1189" t="s">
        <v>31</v>
      </c>
      <c r="G1189" t="s">
        <v>78</v>
      </c>
      <c r="H1189" t="s">
        <v>79</v>
      </c>
      <c r="I1189" t="s">
        <v>80</v>
      </c>
      <c r="J1189" t="s">
        <v>232</v>
      </c>
      <c r="K1189" t="s">
        <v>33</v>
      </c>
      <c r="L1189" t="s">
        <v>34</v>
      </c>
      <c r="M1189" t="s">
        <v>233</v>
      </c>
      <c r="N1189" s="3">
        <v>1837.41</v>
      </c>
      <c r="O1189">
        <v>4</v>
      </c>
      <c r="P1189" s="4">
        <v>0</v>
      </c>
      <c r="Q1189" s="3">
        <v>459.35</v>
      </c>
      <c r="R1189">
        <f t="shared" si="90"/>
        <v>2024</v>
      </c>
      <c r="S1189" t="str">
        <f t="shared" si="91"/>
        <v>September</v>
      </c>
      <c r="T1189" s="1">
        <f t="shared" si="92"/>
        <v>0.24999863938914016</v>
      </c>
      <c r="U1189" t="str">
        <f t="shared" si="93"/>
        <v>Profit</v>
      </c>
      <c r="V1189" t="str">
        <f t="shared" si="94"/>
        <v>Large Order</v>
      </c>
    </row>
    <row r="1190" spans="1:22" x14ac:dyDescent="0.35">
      <c r="A1190" t="s">
        <v>1487</v>
      </c>
      <c r="B1190" s="2">
        <v>45568</v>
      </c>
      <c r="C1190" s="2">
        <v>45570</v>
      </c>
      <c r="D1190" t="s">
        <v>235</v>
      </c>
      <c r="E1190" t="s">
        <v>236</v>
      </c>
      <c r="F1190" t="s">
        <v>48</v>
      </c>
      <c r="G1190" t="s">
        <v>49</v>
      </c>
      <c r="H1190" t="s">
        <v>50</v>
      </c>
      <c r="I1190" t="s">
        <v>50</v>
      </c>
      <c r="J1190" t="s">
        <v>232</v>
      </c>
      <c r="K1190" t="s">
        <v>33</v>
      </c>
      <c r="L1190" t="s">
        <v>34</v>
      </c>
      <c r="M1190" t="s">
        <v>233</v>
      </c>
      <c r="N1190" s="3">
        <v>780.52</v>
      </c>
      <c r="O1190">
        <v>3</v>
      </c>
      <c r="P1190" s="4">
        <v>0.05</v>
      </c>
      <c r="Q1190" s="3">
        <v>163.91</v>
      </c>
      <c r="R1190">
        <f t="shared" si="90"/>
        <v>2024</v>
      </c>
      <c r="S1190" t="str">
        <f t="shared" si="91"/>
        <v>October</v>
      </c>
      <c r="T1190" s="1">
        <f t="shared" si="92"/>
        <v>0.21000102495772049</v>
      </c>
      <c r="U1190" t="str">
        <f t="shared" si="93"/>
        <v>Profit</v>
      </c>
      <c r="V1190" t="str">
        <f t="shared" si="94"/>
        <v>Small Order</v>
      </c>
    </row>
    <row r="1191" spans="1:22" x14ac:dyDescent="0.35">
      <c r="A1191" t="s">
        <v>1488</v>
      </c>
      <c r="B1191" s="2">
        <v>45126</v>
      </c>
      <c r="C1191" s="2">
        <v>45132</v>
      </c>
      <c r="D1191" t="s">
        <v>410</v>
      </c>
      <c r="E1191" t="s">
        <v>411</v>
      </c>
      <c r="F1191" t="s">
        <v>31</v>
      </c>
      <c r="G1191" t="s">
        <v>78</v>
      </c>
      <c r="H1191" t="s">
        <v>79</v>
      </c>
      <c r="I1191" t="s">
        <v>80</v>
      </c>
      <c r="J1191" t="s">
        <v>157</v>
      </c>
      <c r="K1191" t="s">
        <v>42</v>
      </c>
      <c r="L1191" t="s">
        <v>73</v>
      </c>
      <c r="M1191" t="s">
        <v>158</v>
      </c>
      <c r="N1191" s="3">
        <v>202.88</v>
      </c>
      <c r="O1191">
        <v>1</v>
      </c>
      <c r="P1191" s="4">
        <v>0.2</v>
      </c>
      <c r="Q1191" s="3">
        <v>18.260000000000002</v>
      </c>
      <c r="R1191">
        <f t="shared" si="90"/>
        <v>2023</v>
      </c>
      <c r="S1191" t="str">
        <f t="shared" si="91"/>
        <v>July</v>
      </c>
      <c r="T1191" s="1">
        <f t="shared" si="92"/>
        <v>9.0003943217665625E-2</v>
      </c>
      <c r="U1191" t="str">
        <f t="shared" si="93"/>
        <v>Profit</v>
      </c>
      <c r="V1191" t="str">
        <f t="shared" si="94"/>
        <v>Small Order</v>
      </c>
    </row>
    <row r="1192" spans="1:22" x14ac:dyDescent="0.35">
      <c r="A1192" t="s">
        <v>1489</v>
      </c>
      <c r="B1192" s="2">
        <v>45038</v>
      </c>
      <c r="C1192" s="2">
        <v>45043</v>
      </c>
      <c r="D1192" t="s">
        <v>410</v>
      </c>
      <c r="E1192" t="s">
        <v>411</v>
      </c>
      <c r="F1192" t="s">
        <v>31</v>
      </c>
      <c r="G1192" t="s">
        <v>21</v>
      </c>
      <c r="H1192" t="s">
        <v>22</v>
      </c>
      <c r="I1192" t="s">
        <v>23</v>
      </c>
      <c r="J1192" t="s">
        <v>41</v>
      </c>
      <c r="K1192" t="s">
        <v>42</v>
      </c>
      <c r="L1192" t="s">
        <v>43</v>
      </c>
      <c r="M1192" t="s">
        <v>44</v>
      </c>
      <c r="N1192" s="3">
        <v>1509.71</v>
      </c>
      <c r="O1192">
        <v>5</v>
      </c>
      <c r="P1192" s="4">
        <v>0.05</v>
      </c>
      <c r="Q1192" s="3">
        <v>317.04000000000002</v>
      </c>
      <c r="R1192">
        <f t="shared" si="90"/>
        <v>2023</v>
      </c>
      <c r="S1192" t="str">
        <f t="shared" si="91"/>
        <v>April</v>
      </c>
      <c r="T1192" s="1">
        <f t="shared" si="92"/>
        <v>0.21000059614098074</v>
      </c>
      <c r="U1192" t="str">
        <f t="shared" si="93"/>
        <v>Profit</v>
      </c>
      <c r="V1192" t="str">
        <f t="shared" si="94"/>
        <v>Large Order</v>
      </c>
    </row>
    <row r="1193" spans="1:22" x14ac:dyDescent="0.35">
      <c r="A1193" t="s">
        <v>1490</v>
      </c>
      <c r="B1193" s="2">
        <v>45462</v>
      </c>
      <c r="C1193" s="2">
        <v>45465</v>
      </c>
      <c r="D1193" t="s">
        <v>530</v>
      </c>
      <c r="E1193" t="s">
        <v>531</v>
      </c>
      <c r="F1193" t="s">
        <v>31</v>
      </c>
      <c r="G1193" t="s">
        <v>21</v>
      </c>
      <c r="H1193" t="s">
        <v>22</v>
      </c>
      <c r="I1193" t="s">
        <v>23</v>
      </c>
      <c r="J1193" t="s">
        <v>176</v>
      </c>
      <c r="K1193" t="s">
        <v>25</v>
      </c>
      <c r="L1193" t="s">
        <v>171</v>
      </c>
      <c r="M1193" t="s">
        <v>177</v>
      </c>
      <c r="N1193" s="3">
        <v>21.28</v>
      </c>
      <c r="O1193">
        <v>6</v>
      </c>
      <c r="P1193" s="4">
        <v>0.3</v>
      </c>
      <c r="Q1193" s="3">
        <v>0.21</v>
      </c>
      <c r="R1193">
        <f t="shared" si="90"/>
        <v>2024</v>
      </c>
      <c r="S1193" t="str">
        <f t="shared" si="91"/>
        <v>June</v>
      </c>
      <c r="T1193" s="1">
        <f t="shared" si="92"/>
        <v>9.8684210526315784E-3</v>
      </c>
      <c r="U1193" t="str">
        <f t="shared" si="93"/>
        <v>Profit</v>
      </c>
      <c r="V1193" t="str">
        <f t="shared" si="94"/>
        <v>Small Order</v>
      </c>
    </row>
    <row r="1194" spans="1:22" x14ac:dyDescent="0.35">
      <c r="A1194" t="s">
        <v>1491</v>
      </c>
      <c r="B1194" s="2">
        <v>45206</v>
      </c>
      <c r="C1194" s="2">
        <v>45208</v>
      </c>
      <c r="D1194" t="s">
        <v>410</v>
      </c>
      <c r="E1194" t="s">
        <v>411</v>
      </c>
      <c r="F1194" t="s">
        <v>31</v>
      </c>
      <c r="G1194" t="s">
        <v>49</v>
      </c>
      <c r="H1194" t="s">
        <v>50</v>
      </c>
      <c r="I1194" t="s">
        <v>50</v>
      </c>
      <c r="J1194" t="s">
        <v>67</v>
      </c>
      <c r="K1194" t="s">
        <v>42</v>
      </c>
      <c r="L1194" t="s">
        <v>43</v>
      </c>
      <c r="M1194" t="s">
        <v>68</v>
      </c>
      <c r="N1194" s="3">
        <v>674.09</v>
      </c>
      <c r="O1194">
        <v>8</v>
      </c>
      <c r="P1194" s="4">
        <v>0</v>
      </c>
      <c r="Q1194" s="3">
        <v>168.52</v>
      </c>
      <c r="R1194">
        <f t="shared" si="90"/>
        <v>2023</v>
      </c>
      <c r="S1194" t="str">
        <f t="shared" si="91"/>
        <v>October</v>
      </c>
      <c r="T1194" s="1">
        <f t="shared" si="92"/>
        <v>0.24999629129641443</v>
      </c>
      <c r="U1194" t="str">
        <f t="shared" si="93"/>
        <v>Profit</v>
      </c>
      <c r="V1194" t="str">
        <f t="shared" si="94"/>
        <v>Small Order</v>
      </c>
    </row>
    <row r="1195" spans="1:22" x14ac:dyDescent="0.35">
      <c r="A1195" t="s">
        <v>1492</v>
      </c>
      <c r="B1195" s="2">
        <v>44951</v>
      </c>
      <c r="C1195" s="2">
        <v>44952</v>
      </c>
      <c r="D1195" t="s">
        <v>217</v>
      </c>
      <c r="E1195" t="s">
        <v>218</v>
      </c>
      <c r="F1195" t="s">
        <v>48</v>
      </c>
      <c r="G1195" t="s">
        <v>49</v>
      </c>
      <c r="H1195" t="s">
        <v>50</v>
      </c>
      <c r="I1195" t="s">
        <v>50</v>
      </c>
      <c r="J1195" t="s">
        <v>104</v>
      </c>
      <c r="K1195" t="s">
        <v>42</v>
      </c>
      <c r="L1195" t="s">
        <v>73</v>
      </c>
      <c r="M1195" t="s">
        <v>105</v>
      </c>
      <c r="N1195" s="3">
        <v>977.04</v>
      </c>
      <c r="O1195">
        <v>3</v>
      </c>
      <c r="P1195" s="4">
        <v>0.3</v>
      </c>
      <c r="Q1195" s="3">
        <v>9.77</v>
      </c>
      <c r="R1195">
        <f t="shared" si="90"/>
        <v>2023</v>
      </c>
      <c r="S1195" t="str">
        <f t="shared" si="91"/>
        <v>January</v>
      </c>
      <c r="T1195" s="1">
        <f t="shared" si="92"/>
        <v>9.9995906001801357E-3</v>
      </c>
      <c r="U1195" t="str">
        <f t="shared" si="93"/>
        <v>Profit</v>
      </c>
      <c r="V1195" t="str">
        <f t="shared" si="94"/>
        <v>Small Order</v>
      </c>
    </row>
    <row r="1196" spans="1:22" x14ac:dyDescent="0.35">
      <c r="A1196" t="s">
        <v>1493</v>
      </c>
      <c r="B1196" s="2">
        <v>45303</v>
      </c>
      <c r="C1196" s="2">
        <v>45306</v>
      </c>
      <c r="D1196" t="s">
        <v>57</v>
      </c>
      <c r="E1196" t="s">
        <v>58</v>
      </c>
      <c r="F1196" t="s">
        <v>20</v>
      </c>
      <c r="G1196" t="s">
        <v>21</v>
      </c>
      <c r="H1196" t="s">
        <v>22</v>
      </c>
      <c r="I1196" t="s">
        <v>23</v>
      </c>
      <c r="J1196" t="s">
        <v>93</v>
      </c>
      <c r="K1196" t="s">
        <v>33</v>
      </c>
      <c r="L1196" t="s">
        <v>88</v>
      </c>
      <c r="M1196" t="s">
        <v>94</v>
      </c>
      <c r="N1196" s="3">
        <v>1634.92</v>
      </c>
      <c r="O1196">
        <v>3</v>
      </c>
      <c r="P1196" s="4">
        <v>0.2</v>
      </c>
      <c r="Q1196" s="3">
        <v>147.13999999999999</v>
      </c>
      <c r="R1196">
        <f t="shared" si="90"/>
        <v>2024</v>
      </c>
      <c r="S1196" t="str">
        <f t="shared" si="91"/>
        <v>January</v>
      </c>
      <c r="T1196" s="1">
        <f t="shared" si="92"/>
        <v>8.9998287377975675E-2</v>
      </c>
      <c r="U1196" t="str">
        <f t="shared" si="93"/>
        <v>Profit</v>
      </c>
      <c r="V1196" t="str">
        <f t="shared" si="94"/>
        <v>Large Order</v>
      </c>
    </row>
    <row r="1197" spans="1:22" x14ac:dyDescent="0.35">
      <c r="A1197" t="s">
        <v>1494</v>
      </c>
      <c r="B1197" s="2">
        <v>44993</v>
      </c>
      <c r="C1197" s="2">
        <v>44995</v>
      </c>
      <c r="D1197" t="s">
        <v>60</v>
      </c>
      <c r="E1197" t="s">
        <v>61</v>
      </c>
      <c r="F1197" t="s">
        <v>48</v>
      </c>
      <c r="G1197" t="s">
        <v>49</v>
      </c>
      <c r="H1197" t="s">
        <v>50</v>
      </c>
      <c r="I1197" t="s">
        <v>50</v>
      </c>
      <c r="J1197" t="s">
        <v>84</v>
      </c>
      <c r="K1197" t="s">
        <v>33</v>
      </c>
      <c r="L1197" t="s">
        <v>34</v>
      </c>
      <c r="M1197" t="s">
        <v>85</v>
      </c>
      <c r="N1197" s="3">
        <v>1979.04</v>
      </c>
      <c r="O1197">
        <v>6</v>
      </c>
      <c r="P1197" s="4">
        <v>0.2</v>
      </c>
      <c r="Q1197" s="3">
        <v>178.11</v>
      </c>
      <c r="R1197">
        <f t="shared" si="90"/>
        <v>2023</v>
      </c>
      <c r="S1197" t="str">
        <f t="shared" si="91"/>
        <v>March</v>
      </c>
      <c r="T1197" s="1">
        <f t="shared" si="92"/>
        <v>8.9998180936211508E-2</v>
      </c>
      <c r="U1197" t="str">
        <f t="shared" si="93"/>
        <v>Profit</v>
      </c>
      <c r="V1197" t="str">
        <f t="shared" si="94"/>
        <v>Large Order</v>
      </c>
    </row>
    <row r="1198" spans="1:22" x14ac:dyDescent="0.35">
      <c r="A1198" t="s">
        <v>1495</v>
      </c>
      <c r="B1198" s="2">
        <v>45077</v>
      </c>
      <c r="C1198" s="2">
        <v>45078</v>
      </c>
      <c r="D1198" t="s">
        <v>168</v>
      </c>
      <c r="E1198" t="s">
        <v>169</v>
      </c>
      <c r="F1198" t="s">
        <v>48</v>
      </c>
      <c r="G1198" t="s">
        <v>39</v>
      </c>
      <c r="H1198" t="s">
        <v>40</v>
      </c>
      <c r="I1198" t="s">
        <v>40</v>
      </c>
      <c r="J1198" t="s">
        <v>84</v>
      </c>
      <c r="K1198" t="s">
        <v>33</v>
      </c>
      <c r="L1198" t="s">
        <v>34</v>
      </c>
      <c r="M1198" t="s">
        <v>85</v>
      </c>
      <c r="N1198" s="3">
        <v>1471.33</v>
      </c>
      <c r="O1198">
        <v>4</v>
      </c>
      <c r="P1198" s="4">
        <v>0</v>
      </c>
      <c r="Q1198" s="3">
        <v>367.83</v>
      </c>
      <c r="R1198">
        <f t="shared" si="90"/>
        <v>2023</v>
      </c>
      <c r="S1198" t="str">
        <f t="shared" si="91"/>
        <v>May</v>
      </c>
      <c r="T1198" s="1">
        <f t="shared" si="92"/>
        <v>0.24999830085704772</v>
      </c>
      <c r="U1198" t="str">
        <f t="shared" si="93"/>
        <v>Profit</v>
      </c>
      <c r="V1198" t="str">
        <f t="shared" si="94"/>
        <v>Large Order</v>
      </c>
    </row>
    <row r="1199" spans="1:22" x14ac:dyDescent="0.35">
      <c r="A1199" t="s">
        <v>1496</v>
      </c>
      <c r="B1199" s="2">
        <v>45365</v>
      </c>
      <c r="C1199" s="2">
        <v>45368</v>
      </c>
      <c r="D1199" t="s">
        <v>398</v>
      </c>
      <c r="E1199" t="s">
        <v>399</v>
      </c>
      <c r="F1199" t="s">
        <v>31</v>
      </c>
      <c r="G1199" t="s">
        <v>78</v>
      </c>
      <c r="H1199" t="s">
        <v>79</v>
      </c>
      <c r="I1199" t="s">
        <v>80</v>
      </c>
      <c r="J1199" t="s">
        <v>104</v>
      </c>
      <c r="K1199" t="s">
        <v>42</v>
      </c>
      <c r="L1199" t="s">
        <v>73</v>
      </c>
      <c r="M1199" t="s">
        <v>105</v>
      </c>
      <c r="N1199" s="3">
        <v>546.04999999999995</v>
      </c>
      <c r="O1199">
        <v>6</v>
      </c>
      <c r="P1199" s="4">
        <v>0.3</v>
      </c>
      <c r="Q1199" s="3">
        <v>5.46</v>
      </c>
      <c r="R1199">
        <f t="shared" si="90"/>
        <v>2024</v>
      </c>
      <c r="S1199" t="str">
        <f t="shared" si="91"/>
        <v>March</v>
      </c>
      <c r="T1199" s="1">
        <f t="shared" si="92"/>
        <v>9.9990843329365448E-3</v>
      </c>
      <c r="U1199" t="str">
        <f t="shared" si="93"/>
        <v>Profit</v>
      </c>
      <c r="V1199" t="str">
        <f t="shared" si="94"/>
        <v>Small Order</v>
      </c>
    </row>
    <row r="1200" spans="1:22" x14ac:dyDescent="0.35">
      <c r="A1200" t="s">
        <v>1497</v>
      </c>
      <c r="B1200" s="2">
        <v>45558</v>
      </c>
      <c r="C1200" s="2">
        <v>45565</v>
      </c>
      <c r="D1200" t="s">
        <v>202</v>
      </c>
      <c r="E1200" t="s">
        <v>203</v>
      </c>
      <c r="F1200" t="s">
        <v>48</v>
      </c>
      <c r="G1200" t="s">
        <v>39</v>
      </c>
      <c r="H1200" t="s">
        <v>40</v>
      </c>
      <c r="I1200" t="s">
        <v>40</v>
      </c>
      <c r="J1200" t="s">
        <v>104</v>
      </c>
      <c r="K1200" t="s">
        <v>42</v>
      </c>
      <c r="L1200" t="s">
        <v>73</v>
      </c>
      <c r="M1200" t="s">
        <v>105</v>
      </c>
      <c r="N1200" s="3">
        <v>349.25</v>
      </c>
      <c r="O1200">
        <v>1</v>
      </c>
      <c r="P1200" s="4">
        <v>0.3</v>
      </c>
      <c r="Q1200" s="3">
        <v>3.49</v>
      </c>
      <c r="R1200">
        <f t="shared" si="90"/>
        <v>2024</v>
      </c>
      <c r="S1200" t="str">
        <f t="shared" si="91"/>
        <v>September</v>
      </c>
      <c r="T1200" s="1">
        <f t="shared" si="92"/>
        <v>9.9928418038654262E-3</v>
      </c>
      <c r="U1200" t="str">
        <f t="shared" si="93"/>
        <v>Profit</v>
      </c>
      <c r="V1200" t="str">
        <f t="shared" si="94"/>
        <v>Small Order</v>
      </c>
    </row>
    <row r="1201" spans="1:22" x14ac:dyDescent="0.35">
      <c r="A1201" t="s">
        <v>1498</v>
      </c>
      <c r="B1201" s="2">
        <v>45613</v>
      </c>
      <c r="C1201" s="2">
        <v>45618</v>
      </c>
      <c r="D1201" t="s">
        <v>386</v>
      </c>
      <c r="E1201" t="s">
        <v>387</v>
      </c>
      <c r="F1201" t="s">
        <v>48</v>
      </c>
      <c r="G1201" t="s">
        <v>49</v>
      </c>
      <c r="H1201" t="s">
        <v>50</v>
      </c>
      <c r="I1201" t="s">
        <v>50</v>
      </c>
      <c r="J1201" t="s">
        <v>320</v>
      </c>
      <c r="K1201" t="s">
        <v>25</v>
      </c>
      <c r="L1201" t="s">
        <v>171</v>
      </c>
      <c r="M1201" t="s">
        <v>321</v>
      </c>
      <c r="N1201" s="3">
        <v>875.99</v>
      </c>
      <c r="O1201">
        <v>5</v>
      </c>
      <c r="P1201" s="4">
        <v>0.2</v>
      </c>
      <c r="Q1201" s="3">
        <v>78.84</v>
      </c>
      <c r="R1201">
        <f t="shared" si="90"/>
        <v>2024</v>
      </c>
      <c r="S1201" t="str">
        <f t="shared" si="91"/>
        <v>November</v>
      </c>
      <c r="T1201" s="1">
        <f t="shared" si="92"/>
        <v>9.0001027408988687E-2</v>
      </c>
      <c r="U1201" t="str">
        <f t="shared" si="93"/>
        <v>Profit</v>
      </c>
      <c r="V1201" t="str">
        <f t="shared" si="94"/>
        <v>Small Order</v>
      </c>
    </row>
    <row r="1202" spans="1:22" x14ac:dyDescent="0.35">
      <c r="A1202" t="s">
        <v>1499</v>
      </c>
      <c r="B1202" s="2">
        <v>45412</v>
      </c>
      <c r="C1202" s="2">
        <v>45415</v>
      </c>
      <c r="D1202" t="s">
        <v>344</v>
      </c>
      <c r="E1202" t="s">
        <v>345</v>
      </c>
      <c r="F1202" t="s">
        <v>31</v>
      </c>
      <c r="G1202" t="s">
        <v>21</v>
      </c>
      <c r="H1202" t="s">
        <v>22</v>
      </c>
      <c r="I1202" t="s">
        <v>23</v>
      </c>
      <c r="J1202" t="s">
        <v>51</v>
      </c>
      <c r="K1202" t="s">
        <v>33</v>
      </c>
      <c r="L1202" t="s">
        <v>34</v>
      </c>
      <c r="M1202" t="s">
        <v>52</v>
      </c>
      <c r="N1202" s="3">
        <v>1972.44</v>
      </c>
      <c r="O1202">
        <v>4</v>
      </c>
      <c r="P1202" s="4">
        <v>0.2</v>
      </c>
      <c r="Q1202" s="3">
        <v>177.52</v>
      </c>
      <c r="R1202">
        <f t="shared" si="90"/>
        <v>2024</v>
      </c>
      <c r="S1202" t="str">
        <f t="shared" si="91"/>
        <v>April</v>
      </c>
      <c r="T1202" s="1">
        <f t="shared" si="92"/>
        <v>9.0000202794508322E-2</v>
      </c>
      <c r="U1202" t="str">
        <f t="shared" si="93"/>
        <v>Profit</v>
      </c>
      <c r="V1202" t="str">
        <f t="shared" si="94"/>
        <v>Large Order</v>
      </c>
    </row>
    <row r="1203" spans="1:22" x14ac:dyDescent="0.35">
      <c r="A1203" t="s">
        <v>1500</v>
      </c>
      <c r="B1203" s="2">
        <v>45559</v>
      </c>
      <c r="C1203" s="2">
        <v>45563</v>
      </c>
      <c r="D1203" t="s">
        <v>210</v>
      </c>
      <c r="E1203" t="s">
        <v>211</v>
      </c>
      <c r="F1203" t="s">
        <v>20</v>
      </c>
      <c r="G1203" t="s">
        <v>49</v>
      </c>
      <c r="H1203" t="s">
        <v>50</v>
      </c>
      <c r="I1203" t="s">
        <v>50</v>
      </c>
      <c r="J1203" t="s">
        <v>176</v>
      </c>
      <c r="K1203" t="s">
        <v>25</v>
      </c>
      <c r="L1203" t="s">
        <v>171</v>
      </c>
      <c r="M1203" t="s">
        <v>177</v>
      </c>
      <c r="N1203" s="3">
        <v>758.54</v>
      </c>
      <c r="O1203">
        <v>7</v>
      </c>
      <c r="P1203" s="4">
        <v>0.05</v>
      </c>
      <c r="Q1203" s="3">
        <v>159.29</v>
      </c>
      <c r="R1203">
        <f t="shared" si="90"/>
        <v>2024</v>
      </c>
      <c r="S1203" t="str">
        <f t="shared" si="91"/>
        <v>September</v>
      </c>
      <c r="T1203" s="1">
        <f t="shared" si="92"/>
        <v>0.209995517705065</v>
      </c>
      <c r="U1203" t="str">
        <f t="shared" si="93"/>
        <v>Profit</v>
      </c>
      <c r="V1203" t="str">
        <f t="shared" si="94"/>
        <v>Small Order</v>
      </c>
    </row>
    <row r="1204" spans="1:22" x14ac:dyDescent="0.35">
      <c r="A1204" t="s">
        <v>1501</v>
      </c>
      <c r="B1204" s="2">
        <v>45518</v>
      </c>
      <c r="C1204" s="2">
        <v>45519</v>
      </c>
      <c r="D1204" t="s">
        <v>552</v>
      </c>
      <c r="E1204" t="s">
        <v>553</v>
      </c>
      <c r="F1204" t="s">
        <v>48</v>
      </c>
      <c r="G1204" t="s">
        <v>49</v>
      </c>
      <c r="H1204" t="s">
        <v>50</v>
      </c>
      <c r="I1204" t="s">
        <v>50</v>
      </c>
      <c r="J1204" t="s">
        <v>179</v>
      </c>
      <c r="K1204" t="s">
        <v>33</v>
      </c>
      <c r="L1204" t="s">
        <v>88</v>
      </c>
      <c r="M1204" t="s">
        <v>180</v>
      </c>
      <c r="N1204" s="3">
        <v>1411.53</v>
      </c>
      <c r="O1204">
        <v>5</v>
      </c>
      <c r="P1204" s="4">
        <v>0.2</v>
      </c>
      <c r="Q1204" s="3">
        <v>127.04</v>
      </c>
      <c r="R1204">
        <f t="shared" si="90"/>
        <v>2024</v>
      </c>
      <c r="S1204" t="str">
        <f t="shared" si="91"/>
        <v>August</v>
      </c>
      <c r="T1204" s="1">
        <f t="shared" si="92"/>
        <v>9.0001629437560668E-2</v>
      </c>
      <c r="U1204" t="str">
        <f t="shared" si="93"/>
        <v>Profit</v>
      </c>
      <c r="V1204" t="str">
        <f t="shared" si="94"/>
        <v>Large Order</v>
      </c>
    </row>
    <row r="1205" spans="1:22" x14ac:dyDescent="0.35">
      <c r="A1205" t="s">
        <v>1502</v>
      </c>
      <c r="B1205" s="2">
        <v>45380</v>
      </c>
      <c r="C1205" s="2">
        <v>45383</v>
      </c>
      <c r="D1205" t="s">
        <v>288</v>
      </c>
      <c r="E1205" t="s">
        <v>289</v>
      </c>
      <c r="F1205" t="s">
        <v>31</v>
      </c>
      <c r="G1205" t="s">
        <v>78</v>
      </c>
      <c r="H1205" t="s">
        <v>79</v>
      </c>
      <c r="I1205" t="s">
        <v>80</v>
      </c>
      <c r="J1205" t="s">
        <v>32</v>
      </c>
      <c r="K1205" t="s">
        <v>33</v>
      </c>
      <c r="L1205" t="s">
        <v>34</v>
      </c>
      <c r="M1205" t="s">
        <v>35</v>
      </c>
      <c r="N1205" s="3">
        <v>586.77</v>
      </c>
      <c r="O1205">
        <v>8</v>
      </c>
      <c r="P1205" s="4">
        <v>0.05</v>
      </c>
      <c r="Q1205" s="3">
        <v>123.22</v>
      </c>
      <c r="R1205">
        <f t="shared" si="90"/>
        <v>2024</v>
      </c>
      <c r="S1205" t="str">
        <f t="shared" si="91"/>
        <v>March</v>
      </c>
      <c r="T1205" s="1">
        <f t="shared" si="92"/>
        <v>0.20999710278303255</v>
      </c>
      <c r="U1205" t="str">
        <f t="shared" si="93"/>
        <v>Profit</v>
      </c>
      <c r="V1205" t="str">
        <f t="shared" si="94"/>
        <v>Small Order</v>
      </c>
    </row>
    <row r="1206" spans="1:22" x14ac:dyDescent="0.35">
      <c r="A1206" t="s">
        <v>1503</v>
      </c>
      <c r="B1206" s="2">
        <v>45428</v>
      </c>
      <c r="C1206" s="2">
        <v>45429</v>
      </c>
      <c r="D1206" t="s">
        <v>323</v>
      </c>
      <c r="E1206" t="s">
        <v>324</v>
      </c>
      <c r="F1206" t="s">
        <v>31</v>
      </c>
      <c r="G1206" t="s">
        <v>78</v>
      </c>
      <c r="H1206" t="s">
        <v>79</v>
      </c>
      <c r="I1206" t="s">
        <v>80</v>
      </c>
      <c r="J1206" t="s">
        <v>120</v>
      </c>
      <c r="K1206" t="s">
        <v>42</v>
      </c>
      <c r="L1206" t="s">
        <v>43</v>
      </c>
      <c r="M1206" t="s">
        <v>121</v>
      </c>
      <c r="N1206" s="3">
        <v>1982.11</v>
      </c>
      <c r="O1206">
        <v>5</v>
      </c>
      <c r="P1206" s="4">
        <v>0</v>
      </c>
      <c r="Q1206" s="3">
        <v>495.53</v>
      </c>
      <c r="R1206">
        <f t="shared" si="90"/>
        <v>2024</v>
      </c>
      <c r="S1206" t="str">
        <f t="shared" si="91"/>
        <v>May</v>
      </c>
      <c r="T1206" s="1">
        <f t="shared" si="92"/>
        <v>0.25000126128216899</v>
      </c>
      <c r="U1206" t="str">
        <f t="shared" si="93"/>
        <v>Profit</v>
      </c>
      <c r="V1206" t="str">
        <f t="shared" si="94"/>
        <v>Large Order</v>
      </c>
    </row>
    <row r="1207" spans="1:22" x14ac:dyDescent="0.35">
      <c r="A1207" t="s">
        <v>1504</v>
      </c>
      <c r="B1207" s="2">
        <v>45222</v>
      </c>
      <c r="C1207" s="2">
        <v>45225</v>
      </c>
      <c r="D1207" t="s">
        <v>107</v>
      </c>
      <c r="E1207" t="s">
        <v>108</v>
      </c>
      <c r="F1207" t="s">
        <v>48</v>
      </c>
      <c r="G1207" t="s">
        <v>49</v>
      </c>
      <c r="H1207" t="s">
        <v>50</v>
      </c>
      <c r="I1207" t="s">
        <v>50</v>
      </c>
      <c r="J1207" t="s">
        <v>87</v>
      </c>
      <c r="K1207" t="s">
        <v>33</v>
      </c>
      <c r="L1207" t="s">
        <v>88</v>
      </c>
      <c r="M1207" t="s">
        <v>89</v>
      </c>
      <c r="N1207" s="3">
        <v>370.46</v>
      </c>
      <c r="O1207">
        <v>6</v>
      </c>
      <c r="P1207" s="4">
        <v>0</v>
      </c>
      <c r="Q1207" s="3">
        <v>92.61</v>
      </c>
      <c r="R1207">
        <f t="shared" si="90"/>
        <v>2023</v>
      </c>
      <c r="S1207" t="str">
        <f t="shared" si="91"/>
        <v>October</v>
      </c>
      <c r="T1207" s="1">
        <f t="shared" si="92"/>
        <v>0.24998650326620958</v>
      </c>
      <c r="U1207" t="str">
        <f t="shared" si="93"/>
        <v>Profit</v>
      </c>
      <c r="V1207" t="str">
        <f t="shared" si="94"/>
        <v>Small Order</v>
      </c>
    </row>
    <row r="1208" spans="1:22" x14ac:dyDescent="0.35">
      <c r="A1208" t="s">
        <v>1505</v>
      </c>
      <c r="B1208" s="2">
        <v>45357</v>
      </c>
      <c r="C1208" s="2">
        <v>45359</v>
      </c>
      <c r="D1208" t="s">
        <v>358</v>
      </c>
      <c r="E1208" t="s">
        <v>359</v>
      </c>
      <c r="F1208" t="s">
        <v>31</v>
      </c>
      <c r="G1208" t="s">
        <v>49</v>
      </c>
      <c r="H1208" t="s">
        <v>50</v>
      </c>
      <c r="I1208" t="s">
        <v>50</v>
      </c>
      <c r="J1208" t="s">
        <v>176</v>
      </c>
      <c r="K1208" t="s">
        <v>25</v>
      </c>
      <c r="L1208" t="s">
        <v>171</v>
      </c>
      <c r="M1208" t="s">
        <v>177</v>
      </c>
      <c r="N1208" s="3">
        <v>800.79</v>
      </c>
      <c r="O1208">
        <v>4</v>
      </c>
      <c r="P1208" s="4">
        <v>0.3</v>
      </c>
      <c r="Q1208" s="3">
        <v>8.01</v>
      </c>
      <c r="R1208">
        <f t="shared" si="90"/>
        <v>2024</v>
      </c>
      <c r="S1208" t="str">
        <f t="shared" si="91"/>
        <v>March</v>
      </c>
      <c r="T1208" s="1">
        <f t="shared" si="92"/>
        <v>1.000262241036976E-2</v>
      </c>
      <c r="U1208" t="str">
        <f t="shared" si="93"/>
        <v>Profit</v>
      </c>
      <c r="V1208" t="str">
        <f t="shared" si="94"/>
        <v>Small Order</v>
      </c>
    </row>
    <row r="1209" spans="1:22" x14ac:dyDescent="0.35">
      <c r="A1209" t="s">
        <v>1506</v>
      </c>
      <c r="B1209" s="2">
        <v>45325</v>
      </c>
      <c r="C1209" s="2">
        <v>45332</v>
      </c>
      <c r="D1209" t="s">
        <v>139</v>
      </c>
      <c r="E1209" t="s">
        <v>140</v>
      </c>
      <c r="F1209" t="s">
        <v>31</v>
      </c>
      <c r="G1209" t="s">
        <v>39</v>
      </c>
      <c r="H1209" t="s">
        <v>40</v>
      </c>
      <c r="I1209" t="s">
        <v>40</v>
      </c>
      <c r="J1209" t="s">
        <v>112</v>
      </c>
      <c r="K1209" t="s">
        <v>25</v>
      </c>
      <c r="L1209" t="s">
        <v>26</v>
      </c>
      <c r="M1209" t="s">
        <v>113</v>
      </c>
      <c r="N1209" s="3">
        <v>1062.03</v>
      </c>
      <c r="O1209">
        <v>10</v>
      </c>
      <c r="P1209" s="4">
        <v>0.3</v>
      </c>
      <c r="Q1209" s="3">
        <v>10.62</v>
      </c>
      <c r="R1209">
        <f t="shared" si="90"/>
        <v>2024</v>
      </c>
      <c r="S1209" t="str">
        <f t="shared" si="91"/>
        <v>February</v>
      </c>
      <c r="T1209" s="1">
        <f t="shared" si="92"/>
        <v>9.9997175221038948E-3</v>
      </c>
      <c r="U1209" t="str">
        <f t="shared" si="93"/>
        <v>Profit</v>
      </c>
      <c r="V1209" t="str">
        <f t="shared" si="94"/>
        <v>Large Order</v>
      </c>
    </row>
    <row r="1210" spans="1:22" x14ac:dyDescent="0.35">
      <c r="A1210" t="s">
        <v>1507</v>
      </c>
      <c r="B1210" s="2">
        <v>45617</v>
      </c>
      <c r="C1210" s="2">
        <v>45622</v>
      </c>
      <c r="D1210" t="s">
        <v>487</v>
      </c>
      <c r="E1210" t="s">
        <v>488</v>
      </c>
      <c r="F1210" t="s">
        <v>20</v>
      </c>
      <c r="G1210" t="s">
        <v>78</v>
      </c>
      <c r="H1210" t="s">
        <v>79</v>
      </c>
      <c r="I1210" t="s">
        <v>80</v>
      </c>
      <c r="J1210" t="s">
        <v>176</v>
      </c>
      <c r="K1210" t="s">
        <v>25</v>
      </c>
      <c r="L1210" t="s">
        <v>171</v>
      </c>
      <c r="M1210" t="s">
        <v>177</v>
      </c>
      <c r="N1210" s="3">
        <v>54.21</v>
      </c>
      <c r="O1210">
        <v>3</v>
      </c>
      <c r="P1210" s="4">
        <v>0</v>
      </c>
      <c r="Q1210" s="3">
        <v>13.55</v>
      </c>
      <c r="R1210">
        <f t="shared" si="90"/>
        <v>2024</v>
      </c>
      <c r="S1210" t="str">
        <f t="shared" si="91"/>
        <v>November</v>
      </c>
      <c r="T1210" s="1">
        <f t="shared" si="92"/>
        <v>0.24995388304740823</v>
      </c>
      <c r="U1210" t="str">
        <f t="shared" si="93"/>
        <v>Profit</v>
      </c>
      <c r="V1210" t="str">
        <f t="shared" si="94"/>
        <v>Small Order</v>
      </c>
    </row>
    <row r="1211" spans="1:22" x14ac:dyDescent="0.35">
      <c r="A1211" t="s">
        <v>1508</v>
      </c>
      <c r="B1211" s="2">
        <v>44981</v>
      </c>
      <c r="C1211" s="2">
        <v>44988</v>
      </c>
      <c r="D1211" t="s">
        <v>300</v>
      </c>
      <c r="E1211" t="s">
        <v>301</v>
      </c>
      <c r="F1211" t="s">
        <v>48</v>
      </c>
      <c r="G1211" t="s">
        <v>21</v>
      </c>
      <c r="H1211" t="s">
        <v>22</v>
      </c>
      <c r="I1211" t="s">
        <v>23</v>
      </c>
      <c r="J1211" t="s">
        <v>93</v>
      </c>
      <c r="K1211" t="s">
        <v>33</v>
      </c>
      <c r="L1211" t="s">
        <v>88</v>
      </c>
      <c r="M1211" t="s">
        <v>94</v>
      </c>
      <c r="N1211" s="3">
        <v>448.66</v>
      </c>
      <c r="O1211">
        <v>1</v>
      </c>
      <c r="P1211" s="4">
        <v>0.1</v>
      </c>
      <c r="Q1211" s="3">
        <v>76.27</v>
      </c>
      <c r="R1211">
        <f t="shared" si="90"/>
        <v>2023</v>
      </c>
      <c r="S1211" t="str">
        <f t="shared" si="91"/>
        <v>February</v>
      </c>
      <c r="T1211" s="1">
        <f t="shared" si="92"/>
        <v>0.16999509650960637</v>
      </c>
      <c r="U1211" t="str">
        <f t="shared" si="93"/>
        <v>Profit</v>
      </c>
      <c r="V1211" t="str">
        <f t="shared" si="94"/>
        <v>Small Order</v>
      </c>
    </row>
    <row r="1212" spans="1:22" x14ac:dyDescent="0.35">
      <c r="A1212" t="s">
        <v>1509</v>
      </c>
      <c r="B1212" s="2">
        <v>45592</v>
      </c>
      <c r="C1212" s="2">
        <v>45593</v>
      </c>
      <c r="D1212" t="s">
        <v>394</v>
      </c>
      <c r="E1212" t="s">
        <v>395</v>
      </c>
      <c r="F1212" t="s">
        <v>48</v>
      </c>
      <c r="G1212" t="s">
        <v>78</v>
      </c>
      <c r="H1212" t="s">
        <v>79</v>
      </c>
      <c r="I1212" t="s">
        <v>80</v>
      </c>
      <c r="J1212" t="s">
        <v>51</v>
      </c>
      <c r="K1212" t="s">
        <v>33</v>
      </c>
      <c r="L1212" t="s">
        <v>34</v>
      </c>
      <c r="M1212" t="s">
        <v>52</v>
      </c>
      <c r="N1212" s="3">
        <v>1114.6199999999999</v>
      </c>
      <c r="O1212">
        <v>6</v>
      </c>
      <c r="P1212" s="4">
        <v>0.3</v>
      </c>
      <c r="Q1212" s="3">
        <v>11.15</v>
      </c>
      <c r="R1212">
        <f t="shared" si="90"/>
        <v>2024</v>
      </c>
      <c r="S1212" t="str">
        <f t="shared" si="91"/>
        <v>October</v>
      </c>
      <c r="T1212" s="1">
        <f t="shared" si="92"/>
        <v>1.0003409233640166E-2</v>
      </c>
      <c r="U1212" t="str">
        <f t="shared" si="93"/>
        <v>Profit</v>
      </c>
      <c r="V1212" t="str">
        <f t="shared" si="94"/>
        <v>Large Order</v>
      </c>
    </row>
    <row r="1213" spans="1:22" x14ac:dyDescent="0.35">
      <c r="A1213" t="s">
        <v>1510</v>
      </c>
      <c r="B1213" s="2">
        <v>45536</v>
      </c>
      <c r="C1213" s="2">
        <v>45543</v>
      </c>
      <c r="D1213" t="s">
        <v>46</v>
      </c>
      <c r="E1213" t="s">
        <v>47</v>
      </c>
      <c r="F1213" t="s">
        <v>48</v>
      </c>
      <c r="G1213" t="s">
        <v>39</v>
      </c>
      <c r="H1213" t="s">
        <v>40</v>
      </c>
      <c r="I1213" t="s">
        <v>40</v>
      </c>
      <c r="J1213" t="s">
        <v>87</v>
      </c>
      <c r="K1213" t="s">
        <v>33</v>
      </c>
      <c r="L1213" t="s">
        <v>88</v>
      </c>
      <c r="M1213" t="s">
        <v>89</v>
      </c>
      <c r="N1213" s="3">
        <v>1119.5999999999999</v>
      </c>
      <c r="O1213">
        <v>9</v>
      </c>
      <c r="P1213" s="4">
        <v>0.1</v>
      </c>
      <c r="Q1213" s="3">
        <v>190.33</v>
      </c>
      <c r="R1213">
        <f t="shared" si="90"/>
        <v>2024</v>
      </c>
      <c r="S1213" t="str">
        <f t="shared" si="91"/>
        <v>September</v>
      </c>
      <c r="T1213" s="1">
        <f t="shared" si="92"/>
        <v>0.16999821364773135</v>
      </c>
      <c r="U1213" t="str">
        <f t="shared" si="93"/>
        <v>Profit</v>
      </c>
      <c r="V1213" t="str">
        <f t="shared" si="94"/>
        <v>Large Order</v>
      </c>
    </row>
    <row r="1214" spans="1:22" x14ac:dyDescent="0.35">
      <c r="A1214" t="s">
        <v>1511</v>
      </c>
      <c r="B1214" s="2">
        <v>44961</v>
      </c>
      <c r="C1214" s="2">
        <v>44964</v>
      </c>
      <c r="D1214" t="s">
        <v>487</v>
      </c>
      <c r="E1214" t="s">
        <v>488</v>
      </c>
      <c r="F1214" t="s">
        <v>20</v>
      </c>
      <c r="G1214" t="s">
        <v>49</v>
      </c>
      <c r="H1214" t="s">
        <v>50</v>
      </c>
      <c r="I1214" t="s">
        <v>50</v>
      </c>
      <c r="J1214" t="s">
        <v>120</v>
      </c>
      <c r="K1214" t="s">
        <v>42</v>
      </c>
      <c r="L1214" t="s">
        <v>43</v>
      </c>
      <c r="M1214" t="s">
        <v>121</v>
      </c>
      <c r="N1214" s="3">
        <v>429.99</v>
      </c>
      <c r="O1214">
        <v>6</v>
      </c>
      <c r="P1214" s="4">
        <v>0.05</v>
      </c>
      <c r="Q1214" s="3">
        <v>90.3</v>
      </c>
      <c r="R1214">
        <f t="shared" si="90"/>
        <v>2023</v>
      </c>
      <c r="S1214" t="str">
        <f t="shared" si="91"/>
        <v>February</v>
      </c>
      <c r="T1214" s="1">
        <f t="shared" si="92"/>
        <v>0.21000488383450777</v>
      </c>
      <c r="U1214" t="str">
        <f t="shared" si="93"/>
        <v>Profit</v>
      </c>
      <c r="V1214" t="str">
        <f t="shared" si="94"/>
        <v>Small Order</v>
      </c>
    </row>
    <row r="1215" spans="1:22" x14ac:dyDescent="0.35">
      <c r="A1215" t="s">
        <v>1512</v>
      </c>
      <c r="B1215" s="2">
        <v>45271</v>
      </c>
      <c r="C1215" s="2">
        <v>45276</v>
      </c>
      <c r="D1215" t="s">
        <v>281</v>
      </c>
      <c r="E1215" t="s">
        <v>282</v>
      </c>
      <c r="F1215" t="s">
        <v>20</v>
      </c>
      <c r="G1215" t="s">
        <v>21</v>
      </c>
      <c r="H1215" t="s">
        <v>22</v>
      </c>
      <c r="I1215" t="s">
        <v>23</v>
      </c>
      <c r="J1215" t="s">
        <v>141</v>
      </c>
      <c r="K1215" t="s">
        <v>33</v>
      </c>
      <c r="L1215" t="s">
        <v>88</v>
      </c>
      <c r="M1215" t="s">
        <v>142</v>
      </c>
      <c r="N1215" s="3">
        <v>306.51</v>
      </c>
      <c r="O1215">
        <v>9</v>
      </c>
      <c r="P1215" s="4">
        <v>0.3</v>
      </c>
      <c r="Q1215" s="3">
        <v>3.07</v>
      </c>
      <c r="R1215">
        <f t="shared" si="90"/>
        <v>2023</v>
      </c>
      <c r="S1215" t="str">
        <f t="shared" si="91"/>
        <v>December</v>
      </c>
      <c r="T1215" s="1">
        <f t="shared" si="92"/>
        <v>1.0015986427849009E-2</v>
      </c>
      <c r="U1215" t="str">
        <f t="shared" si="93"/>
        <v>Profit</v>
      </c>
      <c r="V1215" t="str">
        <f t="shared" si="94"/>
        <v>Small Order</v>
      </c>
    </row>
    <row r="1216" spans="1:22" x14ac:dyDescent="0.35">
      <c r="A1216" t="s">
        <v>1513</v>
      </c>
      <c r="B1216" s="2">
        <v>45185</v>
      </c>
      <c r="C1216" s="2">
        <v>45187</v>
      </c>
      <c r="D1216" t="s">
        <v>552</v>
      </c>
      <c r="E1216" t="s">
        <v>553</v>
      </c>
      <c r="F1216" t="s">
        <v>48</v>
      </c>
      <c r="G1216" t="s">
        <v>39</v>
      </c>
      <c r="H1216" t="s">
        <v>40</v>
      </c>
      <c r="I1216" t="s">
        <v>40</v>
      </c>
      <c r="J1216" t="s">
        <v>72</v>
      </c>
      <c r="K1216" t="s">
        <v>42</v>
      </c>
      <c r="L1216" t="s">
        <v>73</v>
      </c>
      <c r="M1216" t="s">
        <v>74</v>
      </c>
      <c r="N1216" s="3">
        <v>1457.53</v>
      </c>
      <c r="O1216">
        <v>8</v>
      </c>
      <c r="P1216" s="4">
        <v>0</v>
      </c>
      <c r="Q1216" s="3">
        <v>364.38</v>
      </c>
      <c r="R1216">
        <f t="shared" si="90"/>
        <v>2023</v>
      </c>
      <c r="S1216" t="str">
        <f t="shared" si="91"/>
        <v>September</v>
      </c>
      <c r="T1216" s="1">
        <f t="shared" si="92"/>
        <v>0.24999828476943872</v>
      </c>
      <c r="U1216" t="str">
        <f t="shared" si="93"/>
        <v>Profit</v>
      </c>
      <c r="V1216" t="str">
        <f t="shared" si="94"/>
        <v>Large Order</v>
      </c>
    </row>
    <row r="1217" spans="1:22" x14ac:dyDescent="0.35">
      <c r="A1217" t="s">
        <v>1514</v>
      </c>
      <c r="B1217" s="2">
        <v>45394</v>
      </c>
      <c r="C1217" s="2">
        <v>45400</v>
      </c>
      <c r="D1217" t="s">
        <v>503</v>
      </c>
      <c r="E1217" t="s">
        <v>504</v>
      </c>
      <c r="F1217" t="s">
        <v>31</v>
      </c>
      <c r="G1217" t="s">
        <v>39</v>
      </c>
      <c r="H1217" t="s">
        <v>40</v>
      </c>
      <c r="I1217" t="s">
        <v>40</v>
      </c>
      <c r="J1217" t="s">
        <v>32</v>
      </c>
      <c r="K1217" t="s">
        <v>33</v>
      </c>
      <c r="L1217" t="s">
        <v>34</v>
      </c>
      <c r="M1217" t="s">
        <v>35</v>
      </c>
      <c r="N1217" s="3">
        <v>1515.4</v>
      </c>
      <c r="O1217">
        <v>6</v>
      </c>
      <c r="P1217" s="4">
        <v>0.3</v>
      </c>
      <c r="Q1217" s="3">
        <v>15.15</v>
      </c>
      <c r="R1217">
        <f t="shared" si="90"/>
        <v>2024</v>
      </c>
      <c r="S1217" t="str">
        <f t="shared" si="91"/>
        <v>April</v>
      </c>
      <c r="T1217" s="1">
        <f t="shared" si="92"/>
        <v>9.9973604328890062E-3</v>
      </c>
      <c r="U1217" t="str">
        <f t="shared" si="93"/>
        <v>Profit</v>
      </c>
      <c r="V1217" t="str">
        <f t="shared" si="94"/>
        <v>Large Order</v>
      </c>
    </row>
    <row r="1218" spans="1:22" x14ac:dyDescent="0.35">
      <c r="A1218" t="s">
        <v>1515</v>
      </c>
      <c r="B1218" s="2">
        <v>45593</v>
      </c>
      <c r="C1218" s="2">
        <v>45595</v>
      </c>
      <c r="D1218" t="s">
        <v>300</v>
      </c>
      <c r="E1218" t="s">
        <v>301</v>
      </c>
      <c r="F1218" t="s">
        <v>48</v>
      </c>
      <c r="G1218" t="s">
        <v>21</v>
      </c>
      <c r="H1218" t="s">
        <v>22</v>
      </c>
      <c r="I1218" t="s">
        <v>23</v>
      </c>
      <c r="J1218" t="s">
        <v>179</v>
      </c>
      <c r="K1218" t="s">
        <v>33</v>
      </c>
      <c r="L1218" t="s">
        <v>88</v>
      </c>
      <c r="M1218" t="s">
        <v>180</v>
      </c>
      <c r="N1218" s="3">
        <v>170.02</v>
      </c>
      <c r="O1218">
        <v>3</v>
      </c>
      <c r="P1218" s="4">
        <v>0</v>
      </c>
      <c r="Q1218" s="3">
        <v>42.51</v>
      </c>
      <c r="R1218">
        <f t="shared" ref="R1218:R1281" si="95">YEAR(B1218)</f>
        <v>2024</v>
      </c>
      <c r="S1218" t="str">
        <f t="shared" ref="S1218:S1281" si="96">TEXT(B1218,"mmmm")</f>
        <v>October</v>
      </c>
      <c r="T1218" s="1">
        <f t="shared" ref="T1218:T1281" si="97">Q1218/N1218</f>
        <v>0.25002940830490528</v>
      </c>
      <c r="U1218" t="str">
        <f t="shared" ref="U1218:U1281" si="98">IF(Q1218&gt;0,"Profit","Loss")</f>
        <v>Profit</v>
      </c>
      <c r="V1218" t="str">
        <f t="shared" ref="V1218:V1281" si="99">IF(N1218&gt;1000,"Large Order","Small Order")</f>
        <v>Small Order</v>
      </c>
    </row>
    <row r="1219" spans="1:22" x14ac:dyDescent="0.35">
      <c r="A1219" t="s">
        <v>1516</v>
      </c>
      <c r="B1219" s="2">
        <v>45229</v>
      </c>
      <c r="C1219" s="2">
        <v>45231</v>
      </c>
      <c r="D1219" t="s">
        <v>46</v>
      </c>
      <c r="E1219" t="s">
        <v>47</v>
      </c>
      <c r="F1219" t="s">
        <v>48</v>
      </c>
      <c r="G1219" t="s">
        <v>49</v>
      </c>
      <c r="H1219" t="s">
        <v>50</v>
      </c>
      <c r="I1219" t="s">
        <v>50</v>
      </c>
      <c r="J1219" t="s">
        <v>170</v>
      </c>
      <c r="K1219" t="s">
        <v>25</v>
      </c>
      <c r="L1219" t="s">
        <v>171</v>
      </c>
      <c r="M1219" t="s">
        <v>172</v>
      </c>
      <c r="N1219" s="3">
        <v>1304.44</v>
      </c>
      <c r="O1219">
        <v>8</v>
      </c>
      <c r="P1219" s="4">
        <v>0.05</v>
      </c>
      <c r="Q1219" s="3">
        <v>273.93</v>
      </c>
      <c r="R1219">
        <f t="shared" si="95"/>
        <v>2023</v>
      </c>
      <c r="S1219" t="str">
        <f t="shared" si="96"/>
        <v>October</v>
      </c>
      <c r="T1219" s="1">
        <f t="shared" si="97"/>
        <v>0.20999816013001749</v>
      </c>
      <c r="U1219" t="str">
        <f t="shared" si="98"/>
        <v>Profit</v>
      </c>
      <c r="V1219" t="str">
        <f t="shared" si="99"/>
        <v>Large Order</v>
      </c>
    </row>
    <row r="1220" spans="1:22" x14ac:dyDescent="0.35">
      <c r="A1220" t="s">
        <v>1517</v>
      </c>
      <c r="B1220" s="2">
        <v>45055</v>
      </c>
      <c r="C1220" s="2">
        <v>45059</v>
      </c>
      <c r="D1220" t="s">
        <v>115</v>
      </c>
      <c r="E1220" t="s">
        <v>116</v>
      </c>
      <c r="F1220" t="s">
        <v>20</v>
      </c>
      <c r="G1220" t="s">
        <v>39</v>
      </c>
      <c r="H1220" t="s">
        <v>40</v>
      </c>
      <c r="I1220" t="s">
        <v>40</v>
      </c>
      <c r="J1220" t="s">
        <v>112</v>
      </c>
      <c r="K1220" t="s">
        <v>25</v>
      </c>
      <c r="L1220" t="s">
        <v>26</v>
      </c>
      <c r="M1220" t="s">
        <v>113</v>
      </c>
      <c r="N1220" s="3">
        <v>862.21</v>
      </c>
      <c r="O1220">
        <v>7</v>
      </c>
      <c r="P1220" s="4">
        <v>0.3</v>
      </c>
      <c r="Q1220" s="3">
        <v>8.6199999999999992</v>
      </c>
      <c r="R1220">
        <f t="shared" si="95"/>
        <v>2023</v>
      </c>
      <c r="S1220" t="str">
        <f t="shared" si="96"/>
        <v>May</v>
      </c>
      <c r="T1220" s="1">
        <f t="shared" si="97"/>
        <v>9.9975643984644095E-3</v>
      </c>
      <c r="U1220" t="str">
        <f t="shared" si="98"/>
        <v>Profit</v>
      </c>
      <c r="V1220" t="str">
        <f t="shared" si="99"/>
        <v>Small Order</v>
      </c>
    </row>
    <row r="1221" spans="1:22" x14ac:dyDescent="0.35">
      <c r="A1221" t="s">
        <v>1518</v>
      </c>
      <c r="B1221" s="2">
        <v>44980</v>
      </c>
      <c r="C1221" s="2">
        <v>44987</v>
      </c>
      <c r="D1221" t="s">
        <v>168</v>
      </c>
      <c r="E1221" t="s">
        <v>169</v>
      </c>
      <c r="F1221" t="s">
        <v>48</v>
      </c>
      <c r="G1221" t="s">
        <v>21</v>
      </c>
      <c r="H1221" t="s">
        <v>22</v>
      </c>
      <c r="I1221" t="s">
        <v>23</v>
      </c>
      <c r="J1221" t="s">
        <v>170</v>
      </c>
      <c r="K1221" t="s">
        <v>25</v>
      </c>
      <c r="L1221" t="s">
        <v>171</v>
      </c>
      <c r="M1221" t="s">
        <v>172</v>
      </c>
      <c r="N1221" s="3">
        <v>353.41</v>
      </c>
      <c r="O1221">
        <v>4</v>
      </c>
      <c r="P1221" s="4">
        <v>0.3</v>
      </c>
      <c r="Q1221" s="3">
        <v>3.53</v>
      </c>
      <c r="R1221">
        <f t="shared" si="95"/>
        <v>2023</v>
      </c>
      <c r="S1221" t="str">
        <f t="shared" si="96"/>
        <v>February</v>
      </c>
      <c r="T1221" s="1">
        <f t="shared" si="97"/>
        <v>9.9883987436688252E-3</v>
      </c>
      <c r="U1221" t="str">
        <f t="shared" si="98"/>
        <v>Profit</v>
      </c>
      <c r="V1221" t="str">
        <f t="shared" si="99"/>
        <v>Small Order</v>
      </c>
    </row>
    <row r="1222" spans="1:22" x14ac:dyDescent="0.35">
      <c r="A1222" t="s">
        <v>1519</v>
      </c>
      <c r="B1222" s="2">
        <v>45464</v>
      </c>
      <c r="C1222" s="2">
        <v>45468</v>
      </c>
      <c r="D1222" t="s">
        <v>110</v>
      </c>
      <c r="E1222" t="s">
        <v>111</v>
      </c>
      <c r="F1222" t="s">
        <v>48</v>
      </c>
      <c r="G1222" t="s">
        <v>21</v>
      </c>
      <c r="H1222" t="s">
        <v>22</v>
      </c>
      <c r="I1222" t="s">
        <v>23</v>
      </c>
      <c r="J1222" t="s">
        <v>104</v>
      </c>
      <c r="K1222" t="s">
        <v>42</v>
      </c>
      <c r="L1222" t="s">
        <v>73</v>
      </c>
      <c r="M1222" t="s">
        <v>105</v>
      </c>
      <c r="N1222" s="3">
        <v>1947.85</v>
      </c>
      <c r="O1222">
        <v>2</v>
      </c>
      <c r="P1222" s="4">
        <v>0</v>
      </c>
      <c r="Q1222" s="3">
        <v>486.96</v>
      </c>
      <c r="R1222">
        <f t="shared" si="95"/>
        <v>2024</v>
      </c>
      <c r="S1222" t="str">
        <f t="shared" si="96"/>
        <v>June</v>
      </c>
      <c r="T1222" s="1">
        <f t="shared" si="97"/>
        <v>0.249998716533614</v>
      </c>
      <c r="U1222" t="str">
        <f t="shared" si="98"/>
        <v>Profit</v>
      </c>
      <c r="V1222" t="str">
        <f t="shared" si="99"/>
        <v>Large Order</v>
      </c>
    </row>
    <row r="1223" spans="1:22" x14ac:dyDescent="0.35">
      <c r="A1223" t="s">
        <v>1520</v>
      </c>
      <c r="B1223" s="2">
        <v>45222</v>
      </c>
      <c r="C1223" s="2">
        <v>45228</v>
      </c>
      <c r="D1223" t="s">
        <v>150</v>
      </c>
      <c r="E1223" t="s">
        <v>151</v>
      </c>
      <c r="F1223" t="s">
        <v>48</v>
      </c>
      <c r="G1223" t="s">
        <v>39</v>
      </c>
      <c r="H1223" t="s">
        <v>40</v>
      </c>
      <c r="I1223" t="s">
        <v>40</v>
      </c>
      <c r="J1223" t="s">
        <v>67</v>
      </c>
      <c r="K1223" t="s">
        <v>42</v>
      </c>
      <c r="L1223" t="s">
        <v>43</v>
      </c>
      <c r="M1223" t="s">
        <v>68</v>
      </c>
      <c r="N1223" s="3">
        <v>946.97</v>
      </c>
      <c r="O1223">
        <v>5</v>
      </c>
      <c r="P1223" s="4">
        <v>0.05</v>
      </c>
      <c r="Q1223" s="3">
        <v>198.86</v>
      </c>
      <c r="R1223">
        <f t="shared" si="95"/>
        <v>2023</v>
      </c>
      <c r="S1223" t="str">
        <f t="shared" si="96"/>
        <v>October</v>
      </c>
      <c r="T1223" s="1">
        <f t="shared" si="97"/>
        <v>0.20999609280125031</v>
      </c>
      <c r="U1223" t="str">
        <f t="shared" si="98"/>
        <v>Profit</v>
      </c>
      <c r="V1223" t="str">
        <f t="shared" si="99"/>
        <v>Small Order</v>
      </c>
    </row>
    <row r="1224" spans="1:22" x14ac:dyDescent="0.35">
      <c r="A1224" t="s">
        <v>1521</v>
      </c>
      <c r="B1224" s="2">
        <v>45017</v>
      </c>
      <c r="C1224" s="2">
        <v>45021</v>
      </c>
      <c r="D1224" t="s">
        <v>240</v>
      </c>
      <c r="E1224" t="s">
        <v>241</v>
      </c>
      <c r="F1224" t="s">
        <v>48</v>
      </c>
      <c r="G1224" t="s">
        <v>39</v>
      </c>
      <c r="H1224" t="s">
        <v>40</v>
      </c>
      <c r="I1224" t="s">
        <v>40</v>
      </c>
      <c r="J1224" t="s">
        <v>170</v>
      </c>
      <c r="K1224" t="s">
        <v>25</v>
      </c>
      <c r="L1224" t="s">
        <v>171</v>
      </c>
      <c r="M1224" t="s">
        <v>172</v>
      </c>
      <c r="N1224" s="3">
        <v>1011.12</v>
      </c>
      <c r="O1224">
        <v>2</v>
      </c>
      <c r="P1224" s="4">
        <v>0.3</v>
      </c>
      <c r="Q1224" s="3">
        <v>10.11</v>
      </c>
      <c r="R1224">
        <f t="shared" si="95"/>
        <v>2023</v>
      </c>
      <c r="S1224" t="str">
        <f t="shared" si="96"/>
        <v>April</v>
      </c>
      <c r="T1224" s="1">
        <f t="shared" si="97"/>
        <v>9.9988131972466171E-3</v>
      </c>
      <c r="U1224" t="str">
        <f t="shared" si="98"/>
        <v>Profit</v>
      </c>
      <c r="V1224" t="str">
        <f t="shared" si="99"/>
        <v>Large Order</v>
      </c>
    </row>
    <row r="1225" spans="1:22" x14ac:dyDescent="0.35">
      <c r="A1225" t="s">
        <v>1522</v>
      </c>
      <c r="B1225" s="2">
        <v>44990</v>
      </c>
      <c r="C1225" s="2">
        <v>44995</v>
      </c>
      <c r="D1225" t="s">
        <v>487</v>
      </c>
      <c r="E1225" t="s">
        <v>488</v>
      </c>
      <c r="F1225" t="s">
        <v>20</v>
      </c>
      <c r="G1225" t="s">
        <v>21</v>
      </c>
      <c r="H1225" t="s">
        <v>22</v>
      </c>
      <c r="I1225" t="s">
        <v>23</v>
      </c>
      <c r="J1225" t="s">
        <v>157</v>
      </c>
      <c r="K1225" t="s">
        <v>42</v>
      </c>
      <c r="L1225" t="s">
        <v>73</v>
      </c>
      <c r="M1225" t="s">
        <v>158</v>
      </c>
      <c r="N1225" s="3">
        <v>707.07</v>
      </c>
      <c r="O1225">
        <v>1</v>
      </c>
      <c r="P1225" s="4">
        <v>0.1</v>
      </c>
      <c r="Q1225" s="3">
        <v>120.2</v>
      </c>
      <c r="R1225">
        <f t="shared" si="95"/>
        <v>2023</v>
      </c>
      <c r="S1225" t="str">
        <f t="shared" si="96"/>
        <v>March</v>
      </c>
      <c r="T1225" s="1">
        <f t="shared" si="97"/>
        <v>0.16999731285445571</v>
      </c>
      <c r="U1225" t="str">
        <f t="shared" si="98"/>
        <v>Profit</v>
      </c>
      <c r="V1225" t="str">
        <f t="shared" si="99"/>
        <v>Small Order</v>
      </c>
    </row>
    <row r="1226" spans="1:22" x14ac:dyDescent="0.35">
      <c r="A1226" t="s">
        <v>1523</v>
      </c>
      <c r="B1226" s="2">
        <v>44927</v>
      </c>
      <c r="C1226" s="2">
        <v>44934</v>
      </c>
      <c r="D1226" t="s">
        <v>118</v>
      </c>
      <c r="E1226" t="s">
        <v>119</v>
      </c>
      <c r="F1226" t="s">
        <v>20</v>
      </c>
      <c r="G1226" t="s">
        <v>78</v>
      </c>
      <c r="H1226" t="s">
        <v>79</v>
      </c>
      <c r="I1226" t="s">
        <v>80</v>
      </c>
      <c r="J1226" t="s">
        <v>189</v>
      </c>
      <c r="K1226" t="s">
        <v>42</v>
      </c>
      <c r="L1226" t="s">
        <v>43</v>
      </c>
      <c r="M1226" t="s">
        <v>190</v>
      </c>
      <c r="N1226" s="3">
        <v>90.39</v>
      </c>
      <c r="O1226">
        <v>9</v>
      </c>
      <c r="P1226" s="4">
        <v>0</v>
      </c>
      <c r="Q1226" s="3">
        <v>22.6</v>
      </c>
      <c r="R1226">
        <f t="shared" si="95"/>
        <v>2023</v>
      </c>
      <c r="S1226" t="str">
        <f t="shared" si="96"/>
        <v>January</v>
      </c>
      <c r="T1226" s="1">
        <f t="shared" si="97"/>
        <v>0.25002765792676185</v>
      </c>
      <c r="U1226" t="str">
        <f t="shared" si="98"/>
        <v>Profit</v>
      </c>
      <c r="V1226" t="str">
        <f t="shared" si="99"/>
        <v>Small Order</v>
      </c>
    </row>
    <row r="1227" spans="1:22" x14ac:dyDescent="0.35">
      <c r="A1227" t="s">
        <v>1524</v>
      </c>
      <c r="B1227" s="2">
        <v>45552</v>
      </c>
      <c r="C1227" s="2">
        <v>45556</v>
      </c>
      <c r="D1227" t="s">
        <v>370</v>
      </c>
      <c r="E1227" t="s">
        <v>371</v>
      </c>
      <c r="F1227" t="s">
        <v>48</v>
      </c>
      <c r="G1227" t="s">
        <v>39</v>
      </c>
      <c r="H1227" t="s">
        <v>40</v>
      </c>
      <c r="I1227" t="s">
        <v>40</v>
      </c>
      <c r="J1227" t="s">
        <v>320</v>
      </c>
      <c r="K1227" t="s">
        <v>25</v>
      </c>
      <c r="L1227" t="s">
        <v>171</v>
      </c>
      <c r="M1227" t="s">
        <v>321</v>
      </c>
      <c r="N1227" s="3">
        <v>1908.68</v>
      </c>
      <c r="O1227">
        <v>1</v>
      </c>
      <c r="P1227" s="4">
        <v>0.1</v>
      </c>
      <c r="Q1227" s="3">
        <v>324.48</v>
      </c>
      <c r="R1227">
        <f t="shared" si="95"/>
        <v>2024</v>
      </c>
      <c r="S1227" t="str">
        <f t="shared" si="96"/>
        <v>September</v>
      </c>
      <c r="T1227" s="1">
        <f t="shared" si="97"/>
        <v>0.17000230525808413</v>
      </c>
      <c r="U1227" t="str">
        <f t="shared" si="98"/>
        <v>Profit</v>
      </c>
      <c r="V1227" t="str">
        <f t="shared" si="99"/>
        <v>Large Order</v>
      </c>
    </row>
    <row r="1228" spans="1:22" x14ac:dyDescent="0.35">
      <c r="A1228" t="s">
        <v>1525</v>
      </c>
      <c r="B1228" s="2">
        <v>45305</v>
      </c>
      <c r="C1228" s="2">
        <v>45308</v>
      </c>
      <c r="D1228" t="s">
        <v>132</v>
      </c>
      <c r="E1228" t="s">
        <v>133</v>
      </c>
      <c r="F1228" t="s">
        <v>48</v>
      </c>
      <c r="G1228" t="s">
        <v>78</v>
      </c>
      <c r="H1228" t="s">
        <v>79</v>
      </c>
      <c r="I1228" t="s">
        <v>80</v>
      </c>
      <c r="J1228" t="s">
        <v>189</v>
      </c>
      <c r="K1228" t="s">
        <v>42</v>
      </c>
      <c r="L1228" t="s">
        <v>43</v>
      </c>
      <c r="M1228" t="s">
        <v>190</v>
      </c>
      <c r="N1228" s="3">
        <v>1548.83</v>
      </c>
      <c r="O1228">
        <v>7</v>
      </c>
      <c r="P1228" s="4">
        <v>0.3</v>
      </c>
      <c r="Q1228" s="3">
        <v>15.49</v>
      </c>
      <c r="R1228">
        <f t="shared" si="95"/>
        <v>2024</v>
      </c>
      <c r="S1228" t="str">
        <f t="shared" si="96"/>
        <v>January</v>
      </c>
      <c r="T1228" s="1">
        <f t="shared" si="97"/>
        <v>1.000109760270656E-2</v>
      </c>
      <c r="U1228" t="str">
        <f t="shared" si="98"/>
        <v>Profit</v>
      </c>
      <c r="V1228" t="str">
        <f t="shared" si="99"/>
        <v>Large Order</v>
      </c>
    </row>
    <row r="1229" spans="1:22" x14ac:dyDescent="0.35">
      <c r="A1229" t="s">
        <v>1526</v>
      </c>
      <c r="B1229" s="2">
        <v>45415</v>
      </c>
      <c r="C1229" s="2">
        <v>45422</v>
      </c>
      <c r="D1229" t="s">
        <v>150</v>
      </c>
      <c r="E1229" t="s">
        <v>151</v>
      </c>
      <c r="F1229" t="s">
        <v>48</v>
      </c>
      <c r="G1229" t="s">
        <v>39</v>
      </c>
      <c r="H1229" t="s">
        <v>40</v>
      </c>
      <c r="I1229" t="s">
        <v>40</v>
      </c>
      <c r="J1229" t="s">
        <v>62</v>
      </c>
      <c r="K1229" t="s">
        <v>25</v>
      </c>
      <c r="L1229" t="s">
        <v>26</v>
      </c>
      <c r="M1229" t="s">
        <v>63</v>
      </c>
      <c r="N1229" s="3">
        <v>577.19000000000005</v>
      </c>
      <c r="O1229">
        <v>5</v>
      </c>
      <c r="P1229" s="4">
        <v>0.3</v>
      </c>
      <c r="Q1229" s="3">
        <v>5.77</v>
      </c>
      <c r="R1229">
        <f t="shared" si="95"/>
        <v>2024</v>
      </c>
      <c r="S1229" t="str">
        <f t="shared" si="96"/>
        <v>May</v>
      </c>
      <c r="T1229" s="1">
        <f t="shared" si="97"/>
        <v>9.996708189677574E-3</v>
      </c>
      <c r="U1229" t="str">
        <f t="shared" si="98"/>
        <v>Profit</v>
      </c>
      <c r="V1229" t="str">
        <f t="shared" si="99"/>
        <v>Small Order</v>
      </c>
    </row>
    <row r="1230" spans="1:22" x14ac:dyDescent="0.35">
      <c r="A1230" t="s">
        <v>1527</v>
      </c>
      <c r="B1230" s="2">
        <v>45175</v>
      </c>
      <c r="C1230" s="2">
        <v>45178</v>
      </c>
      <c r="D1230" t="s">
        <v>199</v>
      </c>
      <c r="E1230" t="s">
        <v>200</v>
      </c>
      <c r="F1230" t="s">
        <v>48</v>
      </c>
      <c r="G1230" t="s">
        <v>78</v>
      </c>
      <c r="H1230" t="s">
        <v>79</v>
      </c>
      <c r="I1230" t="s">
        <v>80</v>
      </c>
      <c r="J1230" t="s">
        <v>62</v>
      </c>
      <c r="K1230" t="s">
        <v>25</v>
      </c>
      <c r="L1230" t="s">
        <v>26</v>
      </c>
      <c r="M1230" t="s">
        <v>63</v>
      </c>
      <c r="N1230" s="3">
        <v>1341.16</v>
      </c>
      <c r="O1230">
        <v>9</v>
      </c>
      <c r="P1230" s="4">
        <v>0.1</v>
      </c>
      <c r="Q1230" s="3">
        <v>228</v>
      </c>
      <c r="R1230">
        <f t="shared" si="95"/>
        <v>2023</v>
      </c>
      <c r="S1230" t="str">
        <f t="shared" si="96"/>
        <v>September</v>
      </c>
      <c r="T1230" s="1">
        <f t="shared" si="97"/>
        <v>0.17000208774493722</v>
      </c>
      <c r="U1230" t="str">
        <f t="shared" si="98"/>
        <v>Profit</v>
      </c>
      <c r="V1230" t="str">
        <f t="shared" si="99"/>
        <v>Large Order</v>
      </c>
    </row>
    <row r="1231" spans="1:22" x14ac:dyDescent="0.35">
      <c r="A1231" t="s">
        <v>1528</v>
      </c>
      <c r="B1231" s="2">
        <v>45554</v>
      </c>
      <c r="C1231" s="2">
        <v>45555</v>
      </c>
      <c r="D1231" t="s">
        <v>330</v>
      </c>
      <c r="E1231" t="s">
        <v>331</v>
      </c>
      <c r="F1231" t="s">
        <v>31</v>
      </c>
      <c r="G1231" t="s">
        <v>39</v>
      </c>
      <c r="H1231" t="s">
        <v>40</v>
      </c>
      <c r="I1231" t="s">
        <v>40</v>
      </c>
      <c r="J1231" t="s">
        <v>87</v>
      </c>
      <c r="K1231" t="s">
        <v>33</v>
      </c>
      <c r="L1231" t="s">
        <v>88</v>
      </c>
      <c r="M1231" t="s">
        <v>89</v>
      </c>
      <c r="N1231" s="3">
        <v>1447.46</v>
      </c>
      <c r="O1231">
        <v>10</v>
      </c>
      <c r="P1231" s="4">
        <v>0.05</v>
      </c>
      <c r="Q1231" s="3">
        <v>303.97000000000003</v>
      </c>
      <c r="R1231">
        <f t="shared" si="95"/>
        <v>2024</v>
      </c>
      <c r="S1231" t="str">
        <f t="shared" si="96"/>
        <v>September</v>
      </c>
      <c r="T1231" s="1">
        <f t="shared" si="97"/>
        <v>0.21000234894228512</v>
      </c>
      <c r="U1231" t="str">
        <f t="shared" si="98"/>
        <v>Profit</v>
      </c>
      <c r="V1231" t="str">
        <f t="shared" si="99"/>
        <v>Large Order</v>
      </c>
    </row>
    <row r="1232" spans="1:22" x14ac:dyDescent="0.35">
      <c r="A1232" t="s">
        <v>1529</v>
      </c>
      <c r="B1232" s="2">
        <v>45211</v>
      </c>
      <c r="C1232" s="2">
        <v>45212</v>
      </c>
      <c r="D1232" t="s">
        <v>430</v>
      </c>
      <c r="E1232" t="s">
        <v>431</v>
      </c>
      <c r="F1232" t="s">
        <v>31</v>
      </c>
      <c r="G1232" t="s">
        <v>21</v>
      </c>
      <c r="H1232" t="s">
        <v>22</v>
      </c>
      <c r="I1232" t="s">
        <v>23</v>
      </c>
      <c r="J1232" t="s">
        <v>72</v>
      </c>
      <c r="K1232" t="s">
        <v>42</v>
      </c>
      <c r="L1232" t="s">
        <v>73</v>
      </c>
      <c r="M1232" t="s">
        <v>74</v>
      </c>
      <c r="N1232" s="3">
        <v>418.2</v>
      </c>
      <c r="O1232">
        <v>7</v>
      </c>
      <c r="P1232" s="4">
        <v>0</v>
      </c>
      <c r="Q1232" s="3">
        <v>104.55</v>
      </c>
      <c r="R1232">
        <f t="shared" si="95"/>
        <v>2023</v>
      </c>
      <c r="S1232" t="str">
        <f t="shared" si="96"/>
        <v>October</v>
      </c>
      <c r="T1232" s="1">
        <f t="shared" si="97"/>
        <v>0.25</v>
      </c>
      <c r="U1232" t="str">
        <f t="shared" si="98"/>
        <v>Profit</v>
      </c>
      <c r="V1232" t="str">
        <f t="shared" si="99"/>
        <v>Small Order</v>
      </c>
    </row>
    <row r="1233" spans="1:22" x14ac:dyDescent="0.35">
      <c r="A1233" t="s">
        <v>1530</v>
      </c>
      <c r="B1233" s="2">
        <v>45520</v>
      </c>
      <c r="C1233" s="2">
        <v>45524</v>
      </c>
      <c r="D1233" t="s">
        <v>110</v>
      </c>
      <c r="E1233" t="s">
        <v>111</v>
      </c>
      <c r="F1233" t="s">
        <v>48</v>
      </c>
      <c r="G1233" t="s">
        <v>21</v>
      </c>
      <c r="H1233" t="s">
        <v>22</v>
      </c>
      <c r="I1233" t="s">
        <v>23</v>
      </c>
      <c r="J1233" t="s">
        <v>162</v>
      </c>
      <c r="K1233" t="s">
        <v>42</v>
      </c>
      <c r="L1233" t="s">
        <v>73</v>
      </c>
      <c r="M1233" t="s">
        <v>163</v>
      </c>
      <c r="N1233" s="3">
        <v>1698.5</v>
      </c>
      <c r="O1233">
        <v>9</v>
      </c>
      <c r="P1233" s="4">
        <v>0.05</v>
      </c>
      <c r="Q1233" s="3">
        <v>356.69</v>
      </c>
      <c r="R1233">
        <f t="shared" si="95"/>
        <v>2024</v>
      </c>
      <c r="S1233" t="str">
        <f t="shared" si="96"/>
        <v>August</v>
      </c>
      <c r="T1233" s="1">
        <f t="shared" si="97"/>
        <v>0.21000294377391815</v>
      </c>
      <c r="U1233" t="str">
        <f t="shared" si="98"/>
        <v>Profit</v>
      </c>
      <c r="V1233" t="str">
        <f t="shared" si="99"/>
        <v>Large Order</v>
      </c>
    </row>
    <row r="1234" spans="1:22" x14ac:dyDescent="0.35">
      <c r="A1234" t="s">
        <v>1531</v>
      </c>
      <c r="B1234" s="2">
        <v>44984</v>
      </c>
      <c r="C1234" s="2">
        <v>44990</v>
      </c>
      <c r="D1234" t="s">
        <v>296</v>
      </c>
      <c r="E1234" t="s">
        <v>297</v>
      </c>
      <c r="F1234" t="s">
        <v>48</v>
      </c>
      <c r="G1234" t="s">
        <v>39</v>
      </c>
      <c r="H1234" t="s">
        <v>40</v>
      </c>
      <c r="I1234" t="s">
        <v>40</v>
      </c>
      <c r="J1234" t="s">
        <v>141</v>
      </c>
      <c r="K1234" t="s">
        <v>33</v>
      </c>
      <c r="L1234" t="s">
        <v>88</v>
      </c>
      <c r="M1234" t="s">
        <v>142</v>
      </c>
      <c r="N1234" s="3">
        <v>601.87</v>
      </c>
      <c r="O1234">
        <v>7</v>
      </c>
      <c r="P1234" s="4">
        <v>0</v>
      </c>
      <c r="Q1234" s="3">
        <v>150.47</v>
      </c>
      <c r="R1234">
        <f t="shared" si="95"/>
        <v>2023</v>
      </c>
      <c r="S1234" t="str">
        <f t="shared" si="96"/>
        <v>February</v>
      </c>
      <c r="T1234" s="1">
        <f t="shared" si="97"/>
        <v>0.25000415372090318</v>
      </c>
      <c r="U1234" t="str">
        <f t="shared" si="98"/>
        <v>Profit</v>
      </c>
      <c r="V1234" t="str">
        <f t="shared" si="99"/>
        <v>Small Order</v>
      </c>
    </row>
    <row r="1235" spans="1:22" x14ac:dyDescent="0.35">
      <c r="A1235" t="s">
        <v>1532</v>
      </c>
      <c r="B1235" s="2">
        <v>45471</v>
      </c>
      <c r="C1235" s="2">
        <v>45472</v>
      </c>
      <c r="D1235" t="s">
        <v>447</v>
      </c>
      <c r="E1235" t="s">
        <v>448</v>
      </c>
      <c r="F1235" t="s">
        <v>31</v>
      </c>
      <c r="G1235" t="s">
        <v>39</v>
      </c>
      <c r="H1235" t="s">
        <v>40</v>
      </c>
      <c r="I1235" t="s">
        <v>40</v>
      </c>
      <c r="J1235" t="s">
        <v>93</v>
      </c>
      <c r="K1235" t="s">
        <v>33</v>
      </c>
      <c r="L1235" t="s">
        <v>88</v>
      </c>
      <c r="M1235" t="s">
        <v>94</v>
      </c>
      <c r="N1235" s="3">
        <v>565.55999999999995</v>
      </c>
      <c r="O1235">
        <v>10</v>
      </c>
      <c r="P1235" s="4">
        <v>0</v>
      </c>
      <c r="Q1235" s="3">
        <v>141.38999999999999</v>
      </c>
      <c r="R1235">
        <f t="shared" si="95"/>
        <v>2024</v>
      </c>
      <c r="S1235" t="str">
        <f t="shared" si="96"/>
        <v>June</v>
      </c>
      <c r="T1235" s="1">
        <f t="shared" si="97"/>
        <v>0.25</v>
      </c>
      <c r="U1235" t="str">
        <f t="shared" si="98"/>
        <v>Profit</v>
      </c>
      <c r="V1235" t="str">
        <f t="shared" si="99"/>
        <v>Small Order</v>
      </c>
    </row>
    <row r="1236" spans="1:22" x14ac:dyDescent="0.35">
      <c r="A1236" t="s">
        <v>1533</v>
      </c>
      <c r="B1236" s="2">
        <v>45451</v>
      </c>
      <c r="C1236" s="2">
        <v>45452</v>
      </c>
      <c r="D1236" t="s">
        <v>487</v>
      </c>
      <c r="E1236" t="s">
        <v>488</v>
      </c>
      <c r="F1236" t="s">
        <v>20</v>
      </c>
      <c r="G1236" t="s">
        <v>49</v>
      </c>
      <c r="H1236" t="s">
        <v>50</v>
      </c>
      <c r="I1236" t="s">
        <v>50</v>
      </c>
      <c r="J1236" t="s">
        <v>302</v>
      </c>
      <c r="K1236" t="s">
        <v>33</v>
      </c>
      <c r="L1236" t="s">
        <v>34</v>
      </c>
      <c r="M1236" t="s">
        <v>303</v>
      </c>
      <c r="N1236" s="3">
        <v>1562.34</v>
      </c>
      <c r="O1236">
        <v>6</v>
      </c>
      <c r="P1236" s="4">
        <v>0.3</v>
      </c>
      <c r="Q1236" s="3">
        <v>15.62</v>
      </c>
      <c r="R1236">
        <f t="shared" si="95"/>
        <v>2024</v>
      </c>
      <c r="S1236" t="str">
        <f t="shared" si="96"/>
        <v>June</v>
      </c>
      <c r="T1236" s="1">
        <f t="shared" si="97"/>
        <v>9.9978237771547809E-3</v>
      </c>
      <c r="U1236" t="str">
        <f t="shared" si="98"/>
        <v>Profit</v>
      </c>
      <c r="V1236" t="str">
        <f t="shared" si="99"/>
        <v>Large Order</v>
      </c>
    </row>
    <row r="1237" spans="1:22" x14ac:dyDescent="0.35">
      <c r="A1237" t="s">
        <v>1534</v>
      </c>
      <c r="B1237" s="2">
        <v>44998</v>
      </c>
      <c r="C1237" s="2">
        <v>45003</v>
      </c>
      <c r="D1237" t="s">
        <v>354</v>
      </c>
      <c r="E1237" t="s">
        <v>355</v>
      </c>
      <c r="F1237" t="s">
        <v>20</v>
      </c>
      <c r="G1237" t="s">
        <v>49</v>
      </c>
      <c r="H1237" t="s">
        <v>50</v>
      </c>
      <c r="I1237" t="s">
        <v>50</v>
      </c>
      <c r="J1237" t="s">
        <v>189</v>
      </c>
      <c r="K1237" t="s">
        <v>42</v>
      </c>
      <c r="L1237" t="s">
        <v>43</v>
      </c>
      <c r="M1237" t="s">
        <v>190</v>
      </c>
      <c r="N1237" s="3">
        <v>64.650000000000006</v>
      </c>
      <c r="O1237">
        <v>4</v>
      </c>
      <c r="P1237" s="4">
        <v>0.05</v>
      </c>
      <c r="Q1237" s="3">
        <v>13.58</v>
      </c>
      <c r="R1237">
        <f t="shared" si="95"/>
        <v>2023</v>
      </c>
      <c r="S1237" t="str">
        <f t="shared" si="96"/>
        <v>March</v>
      </c>
      <c r="T1237" s="1">
        <f t="shared" si="97"/>
        <v>0.21005413766434647</v>
      </c>
      <c r="U1237" t="str">
        <f t="shared" si="98"/>
        <v>Profit</v>
      </c>
      <c r="V1237" t="str">
        <f t="shared" si="99"/>
        <v>Small Order</v>
      </c>
    </row>
    <row r="1238" spans="1:22" x14ac:dyDescent="0.35">
      <c r="A1238" t="s">
        <v>1535</v>
      </c>
      <c r="B1238" s="2">
        <v>45343</v>
      </c>
      <c r="C1238" s="2">
        <v>45350</v>
      </c>
      <c r="D1238" t="s">
        <v>330</v>
      </c>
      <c r="E1238" t="s">
        <v>331</v>
      </c>
      <c r="F1238" t="s">
        <v>31</v>
      </c>
      <c r="G1238" t="s">
        <v>21</v>
      </c>
      <c r="H1238" t="s">
        <v>22</v>
      </c>
      <c r="I1238" t="s">
        <v>23</v>
      </c>
      <c r="J1238" t="s">
        <v>334</v>
      </c>
      <c r="K1238" t="s">
        <v>25</v>
      </c>
      <c r="L1238" t="s">
        <v>171</v>
      </c>
      <c r="M1238" t="s">
        <v>335</v>
      </c>
      <c r="N1238" s="3">
        <v>129.96</v>
      </c>
      <c r="O1238">
        <v>1</v>
      </c>
      <c r="P1238" s="4">
        <v>0.1</v>
      </c>
      <c r="Q1238" s="3">
        <v>22.09</v>
      </c>
      <c r="R1238">
        <f t="shared" si="95"/>
        <v>2024</v>
      </c>
      <c r="S1238" t="str">
        <f t="shared" si="96"/>
        <v>February</v>
      </c>
      <c r="T1238" s="1">
        <f t="shared" si="97"/>
        <v>0.16997537703908894</v>
      </c>
      <c r="U1238" t="str">
        <f t="shared" si="98"/>
        <v>Profit</v>
      </c>
      <c r="V1238" t="str">
        <f t="shared" si="99"/>
        <v>Small Order</v>
      </c>
    </row>
    <row r="1239" spans="1:22" x14ac:dyDescent="0.35">
      <c r="A1239" t="s">
        <v>1536</v>
      </c>
      <c r="B1239" s="2">
        <v>45095</v>
      </c>
      <c r="C1239" s="2">
        <v>45102</v>
      </c>
      <c r="D1239" t="s">
        <v>150</v>
      </c>
      <c r="E1239" t="s">
        <v>151</v>
      </c>
      <c r="F1239" t="s">
        <v>48</v>
      </c>
      <c r="G1239" t="s">
        <v>49</v>
      </c>
      <c r="H1239" t="s">
        <v>50</v>
      </c>
      <c r="I1239" t="s">
        <v>50</v>
      </c>
      <c r="J1239" t="s">
        <v>157</v>
      </c>
      <c r="K1239" t="s">
        <v>42</v>
      </c>
      <c r="L1239" t="s">
        <v>73</v>
      </c>
      <c r="M1239" t="s">
        <v>158</v>
      </c>
      <c r="N1239" s="3">
        <v>1833.17</v>
      </c>
      <c r="O1239">
        <v>9</v>
      </c>
      <c r="P1239" s="4">
        <v>0.1</v>
      </c>
      <c r="Q1239" s="3">
        <v>311.64</v>
      </c>
      <c r="R1239">
        <f t="shared" si="95"/>
        <v>2023</v>
      </c>
      <c r="S1239" t="str">
        <f t="shared" si="96"/>
        <v>June</v>
      </c>
      <c r="T1239" s="1">
        <f t="shared" si="97"/>
        <v>0.17000060005345929</v>
      </c>
      <c r="U1239" t="str">
        <f t="shared" si="98"/>
        <v>Profit</v>
      </c>
      <c r="V1239" t="str">
        <f t="shared" si="99"/>
        <v>Large Order</v>
      </c>
    </row>
    <row r="1240" spans="1:22" x14ac:dyDescent="0.35">
      <c r="A1240" t="s">
        <v>1537</v>
      </c>
      <c r="B1240" s="2">
        <v>44941</v>
      </c>
      <c r="C1240" s="2">
        <v>44945</v>
      </c>
      <c r="D1240" t="s">
        <v>99</v>
      </c>
      <c r="E1240" t="s">
        <v>100</v>
      </c>
      <c r="F1240" t="s">
        <v>31</v>
      </c>
      <c r="G1240" t="s">
        <v>49</v>
      </c>
      <c r="H1240" t="s">
        <v>50</v>
      </c>
      <c r="I1240" t="s">
        <v>50</v>
      </c>
      <c r="J1240" t="s">
        <v>176</v>
      </c>
      <c r="K1240" t="s">
        <v>25</v>
      </c>
      <c r="L1240" t="s">
        <v>171</v>
      </c>
      <c r="M1240" t="s">
        <v>177</v>
      </c>
      <c r="N1240" s="3">
        <v>1636.68</v>
      </c>
      <c r="O1240">
        <v>7</v>
      </c>
      <c r="P1240" s="4">
        <v>0.05</v>
      </c>
      <c r="Q1240" s="3">
        <v>343.7</v>
      </c>
      <c r="R1240">
        <f t="shared" si="95"/>
        <v>2023</v>
      </c>
      <c r="S1240" t="str">
        <f t="shared" si="96"/>
        <v>January</v>
      </c>
      <c r="T1240" s="1">
        <f t="shared" si="97"/>
        <v>0.20999828921963976</v>
      </c>
      <c r="U1240" t="str">
        <f t="shared" si="98"/>
        <v>Profit</v>
      </c>
      <c r="V1240" t="str">
        <f t="shared" si="99"/>
        <v>Large Order</v>
      </c>
    </row>
    <row r="1241" spans="1:22" x14ac:dyDescent="0.35">
      <c r="A1241" t="s">
        <v>1538</v>
      </c>
      <c r="B1241" s="2">
        <v>45481</v>
      </c>
      <c r="C1241" s="2">
        <v>45486</v>
      </c>
      <c r="D1241" t="s">
        <v>552</v>
      </c>
      <c r="E1241" t="s">
        <v>553</v>
      </c>
      <c r="F1241" t="s">
        <v>48</v>
      </c>
      <c r="G1241" t="s">
        <v>21</v>
      </c>
      <c r="H1241" t="s">
        <v>22</v>
      </c>
      <c r="I1241" t="s">
        <v>23</v>
      </c>
      <c r="J1241" t="s">
        <v>232</v>
      </c>
      <c r="K1241" t="s">
        <v>33</v>
      </c>
      <c r="L1241" t="s">
        <v>34</v>
      </c>
      <c r="M1241" t="s">
        <v>233</v>
      </c>
      <c r="N1241" s="3">
        <v>231.31</v>
      </c>
      <c r="O1241">
        <v>2</v>
      </c>
      <c r="P1241" s="4">
        <v>0.05</v>
      </c>
      <c r="Q1241" s="3">
        <v>48.58</v>
      </c>
      <c r="R1241">
        <f t="shared" si="95"/>
        <v>2024</v>
      </c>
      <c r="S1241" t="str">
        <f t="shared" si="96"/>
        <v>July</v>
      </c>
      <c r="T1241" s="1">
        <f t="shared" si="97"/>
        <v>0.21002118369287967</v>
      </c>
      <c r="U1241" t="str">
        <f t="shared" si="98"/>
        <v>Profit</v>
      </c>
      <c r="V1241" t="str">
        <f t="shared" si="99"/>
        <v>Small Order</v>
      </c>
    </row>
    <row r="1242" spans="1:22" x14ac:dyDescent="0.35">
      <c r="A1242" t="s">
        <v>1539</v>
      </c>
      <c r="B1242" s="2">
        <v>45375</v>
      </c>
      <c r="C1242" s="2">
        <v>45382</v>
      </c>
      <c r="D1242" t="s">
        <v>373</v>
      </c>
      <c r="E1242" t="s">
        <v>374</v>
      </c>
      <c r="F1242" t="s">
        <v>48</v>
      </c>
      <c r="G1242" t="s">
        <v>39</v>
      </c>
      <c r="H1242" t="s">
        <v>40</v>
      </c>
      <c r="I1242" t="s">
        <v>40</v>
      </c>
      <c r="J1242" t="s">
        <v>62</v>
      </c>
      <c r="K1242" t="s">
        <v>25</v>
      </c>
      <c r="L1242" t="s">
        <v>26</v>
      </c>
      <c r="M1242" t="s">
        <v>63</v>
      </c>
      <c r="N1242" s="3">
        <v>1556.22</v>
      </c>
      <c r="O1242">
        <v>7</v>
      </c>
      <c r="P1242" s="4">
        <v>0</v>
      </c>
      <c r="Q1242" s="3">
        <v>389.06</v>
      </c>
      <c r="R1242">
        <f t="shared" si="95"/>
        <v>2024</v>
      </c>
      <c r="S1242" t="str">
        <f t="shared" si="96"/>
        <v>March</v>
      </c>
      <c r="T1242" s="1">
        <f t="shared" si="97"/>
        <v>0.25000321291334132</v>
      </c>
      <c r="U1242" t="str">
        <f t="shared" si="98"/>
        <v>Profit</v>
      </c>
      <c r="V1242" t="str">
        <f t="shared" si="99"/>
        <v>Large Order</v>
      </c>
    </row>
    <row r="1243" spans="1:22" x14ac:dyDescent="0.35">
      <c r="A1243" t="s">
        <v>1540</v>
      </c>
      <c r="B1243" s="2">
        <v>45280</v>
      </c>
      <c r="C1243" s="2">
        <v>45285</v>
      </c>
      <c r="D1243" t="s">
        <v>60</v>
      </c>
      <c r="E1243" t="s">
        <v>61</v>
      </c>
      <c r="F1243" t="s">
        <v>48</v>
      </c>
      <c r="G1243" t="s">
        <v>21</v>
      </c>
      <c r="H1243" t="s">
        <v>22</v>
      </c>
      <c r="I1243" t="s">
        <v>23</v>
      </c>
      <c r="J1243" t="s">
        <v>302</v>
      </c>
      <c r="K1243" t="s">
        <v>33</v>
      </c>
      <c r="L1243" t="s">
        <v>34</v>
      </c>
      <c r="M1243" t="s">
        <v>303</v>
      </c>
      <c r="N1243" s="3">
        <v>133.09</v>
      </c>
      <c r="O1243">
        <v>4</v>
      </c>
      <c r="P1243" s="4">
        <v>0.1</v>
      </c>
      <c r="Q1243" s="3">
        <v>22.63</v>
      </c>
      <c r="R1243">
        <f t="shared" si="95"/>
        <v>2023</v>
      </c>
      <c r="S1243" t="str">
        <f t="shared" si="96"/>
        <v>December</v>
      </c>
      <c r="T1243" s="1">
        <f t="shared" si="97"/>
        <v>0.17003531444886918</v>
      </c>
      <c r="U1243" t="str">
        <f t="shared" si="98"/>
        <v>Profit</v>
      </c>
      <c r="V1243" t="str">
        <f t="shared" si="99"/>
        <v>Small Order</v>
      </c>
    </row>
    <row r="1244" spans="1:22" x14ac:dyDescent="0.35">
      <c r="A1244" t="s">
        <v>1541</v>
      </c>
      <c r="B1244" s="2">
        <v>45525</v>
      </c>
      <c r="C1244" s="2">
        <v>45531</v>
      </c>
      <c r="D1244" t="s">
        <v>323</v>
      </c>
      <c r="E1244" t="s">
        <v>324</v>
      </c>
      <c r="F1244" t="s">
        <v>31</v>
      </c>
      <c r="G1244" t="s">
        <v>49</v>
      </c>
      <c r="H1244" t="s">
        <v>50</v>
      </c>
      <c r="I1244" t="s">
        <v>50</v>
      </c>
      <c r="J1244" t="s">
        <v>24</v>
      </c>
      <c r="K1244" t="s">
        <v>25</v>
      </c>
      <c r="L1244" t="s">
        <v>26</v>
      </c>
      <c r="M1244" t="s">
        <v>27</v>
      </c>
      <c r="N1244" s="3">
        <v>47.32</v>
      </c>
      <c r="O1244">
        <v>8</v>
      </c>
      <c r="P1244" s="4">
        <v>0.2</v>
      </c>
      <c r="Q1244" s="3">
        <v>4.26</v>
      </c>
      <c r="R1244">
        <f t="shared" si="95"/>
        <v>2024</v>
      </c>
      <c r="S1244" t="str">
        <f t="shared" si="96"/>
        <v>August</v>
      </c>
      <c r="T1244" s="1">
        <f t="shared" si="97"/>
        <v>9.0025359256128479E-2</v>
      </c>
      <c r="U1244" t="str">
        <f t="shared" si="98"/>
        <v>Profit</v>
      </c>
      <c r="V1244" t="str">
        <f t="shared" si="99"/>
        <v>Small Order</v>
      </c>
    </row>
    <row r="1245" spans="1:22" x14ac:dyDescent="0.35">
      <c r="A1245" t="s">
        <v>1542</v>
      </c>
      <c r="B1245" s="2">
        <v>45141</v>
      </c>
      <c r="C1245" s="2">
        <v>45142</v>
      </c>
      <c r="D1245" t="s">
        <v>115</v>
      </c>
      <c r="E1245" t="s">
        <v>116</v>
      </c>
      <c r="F1245" t="s">
        <v>20</v>
      </c>
      <c r="G1245" t="s">
        <v>78</v>
      </c>
      <c r="H1245" t="s">
        <v>79</v>
      </c>
      <c r="I1245" t="s">
        <v>80</v>
      </c>
      <c r="J1245" t="s">
        <v>189</v>
      </c>
      <c r="K1245" t="s">
        <v>42</v>
      </c>
      <c r="L1245" t="s">
        <v>43</v>
      </c>
      <c r="M1245" t="s">
        <v>190</v>
      </c>
      <c r="N1245" s="3">
        <v>532.82000000000005</v>
      </c>
      <c r="O1245">
        <v>3</v>
      </c>
      <c r="P1245" s="4">
        <v>0.2</v>
      </c>
      <c r="Q1245" s="3">
        <v>47.95</v>
      </c>
      <c r="R1245">
        <f t="shared" si="95"/>
        <v>2023</v>
      </c>
      <c r="S1245" t="str">
        <f t="shared" si="96"/>
        <v>August</v>
      </c>
      <c r="T1245" s="1">
        <f t="shared" si="97"/>
        <v>8.9992868135580495E-2</v>
      </c>
      <c r="U1245" t="str">
        <f t="shared" si="98"/>
        <v>Profit</v>
      </c>
      <c r="V1245" t="str">
        <f t="shared" si="99"/>
        <v>Small Order</v>
      </c>
    </row>
    <row r="1246" spans="1:22" x14ac:dyDescent="0.35">
      <c r="A1246" t="s">
        <v>1543</v>
      </c>
      <c r="B1246" s="2">
        <v>45034</v>
      </c>
      <c r="C1246" s="2">
        <v>45035</v>
      </c>
      <c r="D1246" t="s">
        <v>18</v>
      </c>
      <c r="E1246" t="s">
        <v>19</v>
      </c>
      <c r="F1246" t="s">
        <v>20</v>
      </c>
      <c r="G1246" t="s">
        <v>78</v>
      </c>
      <c r="H1246" t="s">
        <v>79</v>
      </c>
      <c r="I1246" t="s">
        <v>80</v>
      </c>
      <c r="J1246" t="s">
        <v>72</v>
      </c>
      <c r="K1246" t="s">
        <v>42</v>
      </c>
      <c r="L1246" t="s">
        <v>73</v>
      </c>
      <c r="M1246" t="s">
        <v>74</v>
      </c>
      <c r="N1246" s="3">
        <v>1003.77</v>
      </c>
      <c r="O1246">
        <v>4</v>
      </c>
      <c r="P1246" s="4">
        <v>0.3</v>
      </c>
      <c r="Q1246" s="3">
        <v>10.039999999999999</v>
      </c>
      <c r="R1246">
        <f t="shared" si="95"/>
        <v>2023</v>
      </c>
      <c r="S1246" t="str">
        <f t="shared" si="96"/>
        <v>April</v>
      </c>
      <c r="T1246" s="1">
        <f t="shared" si="97"/>
        <v>1.0002291361566893E-2</v>
      </c>
      <c r="U1246" t="str">
        <f t="shared" si="98"/>
        <v>Profit</v>
      </c>
      <c r="V1246" t="str">
        <f t="shared" si="99"/>
        <v>Large Order</v>
      </c>
    </row>
    <row r="1247" spans="1:22" x14ac:dyDescent="0.35">
      <c r="A1247" t="s">
        <v>1544</v>
      </c>
      <c r="B1247" s="2">
        <v>45586</v>
      </c>
      <c r="C1247" s="2">
        <v>45591</v>
      </c>
      <c r="D1247" t="s">
        <v>102</v>
      </c>
      <c r="E1247" t="s">
        <v>103</v>
      </c>
      <c r="F1247" t="s">
        <v>20</v>
      </c>
      <c r="G1247" t="s">
        <v>78</v>
      </c>
      <c r="H1247" t="s">
        <v>79</v>
      </c>
      <c r="I1247" t="s">
        <v>80</v>
      </c>
      <c r="J1247" t="s">
        <v>162</v>
      </c>
      <c r="K1247" t="s">
        <v>42</v>
      </c>
      <c r="L1247" t="s">
        <v>73</v>
      </c>
      <c r="M1247" t="s">
        <v>163</v>
      </c>
      <c r="N1247" s="3">
        <v>1477.68</v>
      </c>
      <c r="O1247">
        <v>8</v>
      </c>
      <c r="P1247" s="4">
        <v>0.3</v>
      </c>
      <c r="Q1247" s="3">
        <v>14.78</v>
      </c>
      <c r="R1247">
        <f t="shared" si="95"/>
        <v>2024</v>
      </c>
      <c r="S1247" t="str">
        <f t="shared" si="96"/>
        <v>October</v>
      </c>
      <c r="T1247" s="1">
        <f t="shared" si="97"/>
        <v>1.0002165556818796E-2</v>
      </c>
      <c r="U1247" t="str">
        <f t="shared" si="98"/>
        <v>Profit</v>
      </c>
      <c r="V1247" t="str">
        <f t="shared" si="99"/>
        <v>Large Order</v>
      </c>
    </row>
    <row r="1248" spans="1:22" x14ac:dyDescent="0.35">
      <c r="A1248" t="s">
        <v>1545</v>
      </c>
      <c r="B1248" s="2">
        <v>45436</v>
      </c>
      <c r="C1248" s="2">
        <v>45443</v>
      </c>
      <c r="D1248" t="s">
        <v>373</v>
      </c>
      <c r="E1248" t="s">
        <v>374</v>
      </c>
      <c r="F1248" t="s">
        <v>48</v>
      </c>
      <c r="G1248" t="s">
        <v>49</v>
      </c>
      <c r="H1248" t="s">
        <v>50</v>
      </c>
      <c r="I1248" t="s">
        <v>50</v>
      </c>
      <c r="J1248" t="s">
        <v>176</v>
      </c>
      <c r="K1248" t="s">
        <v>25</v>
      </c>
      <c r="L1248" t="s">
        <v>171</v>
      </c>
      <c r="M1248" t="s">
        <v>177</v>
      </c>
      <c r="N1248" s="3">
        <v>39.46</v>
      </c>
      <c r="O1248">
        <v>8</v>
      </c>
      <c r="P1248" s="4">
        <v>0</v>
      </c>
      <c r="Q1248" s="3">
        <v>9.8699999999999992</v>
      </c>
      <c r="R1248">
        <f t="shared" si="95"/>
        <v>2024</v>
      </c>
      <c r="S1248" t="str">
        <f t="shared" si="96"/>
        <v>May</v>
      </c>
      <c r="T1248" s="1">
        <f t="shared" si="97"/>
        <v>0.25012671059300556</v>
      </c>
      <c r="U1248" t="str">
        <f t="shared" si="98"/>
        <v>Profit</v>
      </c>
      <c r="V1248" t="str">
        <f t="shared" si="99"/>
        <v>Small Order</v>
      </c>
    </row>
    <row r="1249" spans="1:22" x14ac:dyDescent="0.35">
      <c r="A1249" t="s">
        <v>1546</v>
      </c>
      <c r="B1249" s="2">
        <v>45552</v>
      </c>
      <c r="C1249" s="2">
        <v>45557</v>
      </c>
      <c r="D1249" t="s">
        <v>370</v>
      </c>
      <c r="E1249" t="s">
        <v>371</v>
      </c>
      <c r="F1249" t="s">
        <v>48</v>
      </c>
      <c r="G1249" t="s">
        <v>49</v>
      </c>
      <c r="H1249" t="s">
        <v>50</v>
      </c>
      <c r="I1249" t="s">
        <v>50</v>
      </c>
      <c r="J1249" t="s">
        <v>152</v>
      </c>
      <c r="K1249" t="s">
        <v>42</v>
      </c>
      <c r="L1249" t="s">
        <v>73</v>
      </c>
      <c r="M1249" t="s">
        <v>153</v>
      </c>
      <c r="N1249" s="3">
        <v>1865.79</v>
      </c>
      <c r="O1249">
        <v>7</v>
      </c>
      <c r="P1249" s="4">
        <v>0.05</v>
      </c>
      <c r="Q1249" s="3">
        <v>391.82</v>
      </c>
      <c r="R1249">
        <f t="shared" si="95"/>
        <v>2024</v>
      </c>
      <c r="S1249" t="str">
        <f t="shared" si="96"/>
        <v>September</v>
      </c>
      <c r="T1249" s="1">
        <f t="shared" si="97"/>
        <v>0.21000219746059309</v>
      </c>
      <c r="U1249" t="str">
        <f t="shared" si="98"/>
        <v>Profit</v>
      </c>
      <c r="V1249" t="str">
        <f t="shared" si="99"/>
        <v>Large Order</v>
      </c>
    </row>
    <row r="1250" spans="1:22" x14ac:dyDescent="0.35">
      <c r="A1250" t="s">
        <v>1547</v>
      </c>
      <c r="B1250" s="2">
        <v>45566</v>
      </c>
      <c r="C1250" s="2">
        <v>45570</v>
      </c>
      <c r="D1250" t="s">
        <v>223</v>
      </c>
      <c r="E1250" t="s">
        <v>224</v>
      </c>
      <c r="F1250" t="s">
        <v>31</v>
      </c>
      <c r="G1250" t="s">
        <v>49</v>
      </c>
      <c r="H1250" t="s">
        <v>50</v>
      </c>
      <c r="I1250" t="s">
        <v>50</v>
      </c>
      <c r="J1250" t="s">
        <v>157</v>
      </c>
      <c r="K1250" t="s">
        <v>42</v>
      </c>
      <c r="L1250" t="s">
        <v>73</v>
      </c>
      <c r="M1250" t="s">
        <v>158</v>
      </c>
      <c r="N1250" s="3">
        <v>1787.58</v>
      </c>
      <c r="O1250">
        <v>10</v>
      </c>
      <c r="P1250" s="4">
        <v>0.3</v>
      </c>
      <c r="Q1250" s="3">
        <v>17.88</v>
      </c>
      <c r="R1250">
        <f t="shared" si="95"/>
        <v>2024</v>
      </c>
      <c r="S1250" t="str">
        <f t="shared" si="96"/>
        <v>October</v>
      </c>
      <c r="T1250" s="1">
        <f t="shared" si="97"/>
        <v>1.000234954519518E-2</v>
      </c>
      <c r="U1250" t="str">
        <f t="shared" si="98"/>
        <v>Profit</v>
      </c>
      <c r="V1250" t="str">
        <f t="shared" si="99"/>
        <v>Large Order</v>
      </c>
    </row>
    <row r="1251" spans="1:22" x14ac:dyDescent="0.35">
      <c r="A1251" t="s">
        <v>1548</v>
      </c>
      <c r="B1251" s="2">
        <v>45584</v>
      </c>
      <c r="C1251" s="2">
        <v>45590</v>
      </c>
      <c r="D1251" t="s">
        <v>185</v>
      </c>
      <c r="E1251" t="s">
        <v>186</v>
      </c>
      <c r="F1251" t="s">
        <v>31</v>
      </c>
      <c r="G1251" t="s">
        <v>39</v>
      </c>
      <c r="H1251" t="s">
        <v>40</v>
      </c>
      <c r="I1251" t="s">
        <v>40</v>
      </c>
      <c r="J1251" t="s">
        <v>189</v>
      </c>
      <c r="K1251" t="s">
        <v>42</v>
      </c>
      <c r="L1251" t="s">
        <v>43</v>
      </c>
      <c r="M1251" t="s">
        <v>190</v>
      </c>
      <c r="N1251" s="3">
        <v>197.83</v>
      </c>
      <c r="O1251">
        <v>10</v>
      </c>
      <c r="P1251" s="4">
        <v>0.05</v>
      </c>
      <c r="Q1251" s="3">
        <v>41.54</v>
      </c>
      <c r="R1251">
        <f t="shared" si="95"/>
        <v>2024</v>
      </c>
      <c r="S1251" t="str">
        <f t="shared" si="96"/>
        <v>October</v>
      </c>
      <c r="T1251" s="1">
        <f t="shared" si="97"/>
        <v>0.2099782641662033</v>
      </c>
      <c r="U1251" t="str">
        <f t="shared" si="98"/>
        <v>Profit</v>
      </c>
      <c r="V1251" t="str">
        <f t="shared" si="99"/>
        <v>Small Order</v>
      </c>
    </row>
    <row r="1252" spans="1:22" x14ac:dyDescent="0.35">
      <c r="A1252" t="s">
        <v>1549</v>
      </c>
      <c r="B1252" s="2">
        <v>45056</v>
      </c>
      <c r="C1252" s="2">
        <v>45062</v>
      </c>
      <c r="D1252" t="s">
        <v>102</v>
      </c>
      <c r="E1252" t="s">
        <v>103</v>
      </c>
      <c r="F1252" t="s">
        <v>20</v>
      </c>
      <c r="G1252" t="s">
        <v>78</v>
      </c>
      <c r="H1252" t="s">
        <v>79</v>
      </c>
      <c r="I1252" t="s">
        <v>80</v>
      </c>
      <c r="J1252" t="s">
        <v>126</v>
      </c>
      <c r="K1252" t="s">
        <v>25</v>
      </c>
      <c r="L1252" t="s">
        <v>26</v>
      </c>
      <c r="M1252" t="s">
        <v>127</v>
      </c>
      <c r="N1252" s="3">
        <v>628.26</v>
      </c>
      <c r="O1252">
        <v>1</v>
      </c>
      <c r="P1252" s="4">
        <v>0</v>
      </c>
      <c r="Q1252" s="3">
        <v>157.06</v>
      </c>
      <c r="R1252">
        <f t="shared" si="95"/>
        <v>2023</v>
      </c>
      <c r="S1252" t="str">
        <f t="shared" si="96"/>
        <v>May</v>
      </c>
      <c r="T1252" s="1">
        <f t="shared" si="97"/>
        <v>0.24999204151147614</v>
      </c>
      <c r="U1252" t="str">
        <f t="shared" si="98"/>
        <v>Profit</v>
      </c>
      <c r="V1252" t="str">
        <f t="shared" si="99"/>
        <v>Small Order</v>
      </c>
    </row>
    <row r="1253" spans="1:22" x14ac:dyDescent="0.35">
      <c r="A1253" t="s">
        <v>1550</v>
      </c>
      <c r="B1253" s="2">
        <v>45529</v>
      </c>
      <c r="C1253" s="2">
        <v>45533</v>
      </c>
      <c r="D1253" t="s">
        <v>60</v>
      </c>
      <c r="E1253" t="s">
        <v>61</v>
      </c>
      <c r="F1253" t="s">
        <v>48</v>
      </c>
      <c r="G1253" t="s">
        <v>78</v>
      </c>
      <c r="H1253" t="s">
        <v>79</v>
      </c>
      <c r="I1253" t="s">
        <v>80</v>
      </c>
      <c r="J1253" t="s">
        <v>162</v>
      </c>
      <c r="K1253" t="s">
        <v>42</v>
      </c>
      <c r="L1253" t="s">
        <v>73</v>
      </c>
      <c r="M1253" t="s">
        <v>163</v>
      </c>
      <c r="N1253" s="3">
        <v>109.86</v>
      </c>
      <c r="O1253">
        <v>1</v>
      </c>
      <c r="P1253" s="4">
        <v>0.2</v>
      </c>
      <c r="Q1253" s="3">
        <v>9.89</v>
      </c>
      <c r="R1253">
        <f t="shared" si="95"/>
        <v>2024</v>
      </c>
      <c r="S1253" t="str">
        <f t="shared" si="96"/>
        <v>August</v>
      </c>
      <c r="T1253" s="1">
        <f t="shared" si="97"/>
        <v>9.0023666484616793E-2</v>
      </c>
      <c r="U1253" t="str">
        <f t="shared" si="98"/>
        <v>Profit</v>
      </c>
      <c r="V1253" t="str">
        <f t="shared" si="99"/>
        <v>Small Order</v>
      </c>
    </row>
    <row r="1254" spans="1:22" x14ac:dyDescent="0.35">
      <c r="A1254" t="s">
        <v>1551</v>
      </c>
      <c r="B1254" s="2">
        <v>45349</v>
      </c>
      <c r="C1254" s="2">
        <v>45352</v>
      </c>
      <c r="D1254" t="s">
        <v>358</v>
      </c>
      <c r="E1254" t="s">
        <v>359</v>
      </c>
      <c r="F1254" t="s">
        <v>31</v>
      </c>
      <c r="G1254" t="s">
        <v>21</v>
      </c>
      <c r="H1254" t="s">
        <v>22</v>
      </c>
      <c r="I1254" t="s">
        <v>23</v>
      </c>
      <c r="J1254" t="s">
        <v>141</v>
      </c>
      <c r="K1254" t="s">
        <v>33</v>
      </c>
      <c r="L1254" t="s">
        <v>88</v>
      </c>
      <c r="M1254" t="s">
        <v>142</v>
      </c>
      <c r="N1254" s="3">
        <v>928.93</v>
      </c>
      <c r="O1254">
        <v>9</v>
      </c>
      <c r="P1254" s="4">
        <v>0</v>
      </c>
      <c r="Q1254" s="3">
        <v>232.23</v>
      </c>
      <c r="R1254">
        <f t="shared" si="95"/>
        <v>2024</v>
      </c>
      <c r="S1254" t="str">
        <f t="shared" si="96"/>
        <v>February</v>
      </c>
      <c r="T1254" s="1">
        <f t="shared" si="97"/>
        <v>0.24999730873155135</v>
      </c>
      <c r="U1254" t="str">
        <f t="shared" si="98"/>
        <v>Profit</v>
      </c>
      <c r="V1254" t="str">
        <f t="shared" si="99"/>
        <v>Small Order</v>
      </c>
    </row>
    <row r="1255" spans="1:22" x14ac:dyDescent="0.35">
      <c r="A1255" t="s">
        <v>1552</v>
      </c>
      <c r="B1255" s="2">
        <v>45413</v>
      </c>
      <c r="C1255" s="2">
        <v>45419</v>
      </c>
      <c r="D1255" t="s">
        <v>587</v>
      </c>
      <c r="E1255" t="s">
        <v>588</v>
      </c>
      <c r="F1255" t="s">
        <v>31</v>
      </c>
      <c r="G1255" t="s">
        <v>49</v>
      </c>
      <c r="H1255" t="s">
        <v>50</v>
      </c>
      <c r="I1255" t="s">
        <v>50</v>
      </c>
      <c r="J1255" t="s">
        <v>93</v>
      </c>
      <c r="K1255" t="s">
        <v>33</v>
      </c>
      <c r="L1255" t="s">
        <v>88</v>
      </c>
      <c r="M1255" t="s">
        <v>94</v>
      </c>
      <c r="N1255" s="3">
        <v>1467.48</v>
      </c>
      <c r="O1255">
        <v>5</v>
      </c>
      <c r="P1255" s="4">
        <v>0.05</v>
      </c>
      <c r="Q1255" s="3">
        <v>308.17</v>
      </c>
      <c r="R1255">
        <f t="shared" si="95"/>
        <v>2024</v>
      </c>
      <c r="S1255" t="str">
        <f t="shared" si="96"/>
        <v>May</v>
      </c>
      <c r="T1255" s="1">
        <f t="shared" si="97"/>
        <v>0.20999945484776625</v>
      </c>
      <c r="U1255" t="str">
        <f t="shared" si="98"/>
        <v>Profit</v>
      </c>
      <c r="V1255" t="str">
        <f t="shared" si="99"/>
        <v>Large Order</v>
      </c>
    </row>
    <row r="1256" spans="1:22" x14ac:dyDescent="0.35">
      <c r="A1256" t="s">
        <v>1553</v>
      </c>
      <c r="B1256" s="2">
        <v>45355</v>
      </c>
      <c r="C1256" s="2">
        <v>45357</v>
      </c>
      <c r="D1256" t="s">
        <v>240</v>
      </c>
      <c r="E1256" t="s">
        <v>241</v>
      </c>
      <c r="F1256" t="s">
        <v>48</v>
      </c>
      <c r="G1256" t="s">
        <v>21</v>
      </c>
      <c r="H1256" t="s">
        <v>22</v>
      </c>
      <c r="I1256" t="s">
        <v>23</v>
      </c>
      <c r="J1256" t="s">
        <v>391</v>
      </c>
      <c r="K1256" t="s">
        <v>33</v>
      </c>
      <c r="L1256" t="s">
        <v>88</v>
      </c>
      <c r="M1256" t="s">
        <v>392</v>
      </c>
      <c r="N1256" s="3">
        <v>1557.47</v>
      </c>
      <c r="O1256">
        <v>1</v>
      </c>
      <c r="P1256" s="4">
        <v>0.1</v>
      </c>
      <c r="Q1256" s="3">
        <v>264.77</v>
      </c>
      <c r="R1256">
        <f t="shared" si="95"/>
        <v>2024</v>
      </c>
      <c r="S1256" t="str">
        <f t="shared" si="96"/>
        <v>March</v>
      </c>
      <c r="T1256" s="1">
        <f t="shared" si="97"/>
        <v>0.17000006420669417</v>
      </c>
      <c r="U1256" t="str">
        <f t="shared" si="98"/>
        <v>Profit</v>
      </c>
      <c r="V1256" t="str">
        <f t="shared" si="99"/>
        <v>Large Order</v>
      </c>
    </row>
    <row r="1257" spans="1:22" x14ac:dyDescent="0.35">
      <c r="A1257" t="s">
        <v>1554</v>
      </c>
      <c r="B1257" s="2">
        <v>45624</v>
      </c>
      <c r="C1257" s="2">
        <v>45628</v>
      </c>
      <c r="D1257" t="s">
        <v>293</v>
      </c>
      <c r="E1257" t="s">
        <v>294</v>
      </c>
      <c r="F1257" t="s">
        <v>20</v>
      </c>
      <c r="G1257" t="s">
        <v>39</v>
      </c>
      <c r="H1257" t="s">
        <v>40</v>
      </c>
      <c r="I1257" t="s">
        <v>40</v>
      </c>
      <c r="J1257" t="s">
        <v>72</v>
      </c>
      <c r="K1257" t="s">
        <v>42</v>
      </c>
      <c r="L1257" t="s">
        <v>73</v>
      </c>
      <c r="M1257" t="s">
        <v>74</v>
      </c>
      <c r="N1257" s="3">
        <v>1147.1500000000001</v>
      </c>
      <c r="O1257">
        <v>10</v>
      </c>
      <c r="P1257" s="4">
        <v>0.05</v>
      </c>
      <c r="Q1257" s="3">
        <v>240.9</v>
      </c>
      <c r="R1257">
        <f t="shared" si="95"/>
        <v>2024</v>
      </c>
      <c r="S1257" t="str">
        <f t="shared" si="96"/>
        <v>November</v>
      </c>
      <c r="T1257" s="1">
        <f t="shared" si="97"/>
        <v>0.2099986924116288</v>
      </c>
      <c r="U1257" t="str">
        <f t="shared" si="98"/>
        <v>Profit</v>
      </c>
      <c r="V1257" t="str">
        <f t="shared" si="99"/>
        <v>Large Order</v>
      </c>
    </row>
    <row r="1258" spans="1:22" x14ac:dyDescent="0.35">
      <c r="A1258" t="s">
        <v>1555</v>
      </c>
      <c r="B1258" s="2">
        <v>45606</v>
      </c>
      <c r="C1258" s="2">
        <v>45609</v>
      </c>
      <c r="D1258" t="s">
        <v>246</v>
      </c>
      <c r="E1258" t="s">
        <v>247</v>
      </c>
      <c r="F1258" t="s">
        <v>31</v>
      </c>
      <c r="G1258" t="s">
        <v>78</v>
      </c>
      <c r="H1258" t="s">
        <v>79</v>
      </c>
      <c r="I1258" t="s">
        <v>80</v>
      </c>
      <c r="J1258" t="s">
        <v>62</v>
      </c>
      <c r="K1258" t="s">
        <v>25</v>
      </c>
      <c r="L1258" t="s">
        <v>26</v>
      </c>
      <c r="M1258" t="s">
        <v>63</v>
      </c>
      <c r="N1258" s="3">
        <v>1197</v>
      </c>
      <c r="O1258">
        <v>9</v>
      </c>
      <c r="P1258" s="4">
        <v>0.3</v>
      </c>
      <c r="Q1258" s="3">
        <v>11.97</v>
      </c>
      <c r="R1258">
        <f t="shared" si="95"/>
        <v>2024</v>
      </c>
      <c r="S1258" t="str">
        <f t="shared" si="96"/>
        <v>November</v>
      </c>
      <c r="T1258" s="1">
        <f t="shared" si="97"/>
        <v>0.01</v>
      </c>
      <c r="U1258" t="str">
        <f t="shared" si="98"/>
        <v>Profit</v>
      </c>
      <c r="V1258" t="str">
        <f t="shared" si="99"/>
        <v>Large Order</v>
      </c>
    </row>
    <row r="1259" spans="1:22" x14ac:dyDescent="0.35">
      <c r="A1259" t="s">
        <v>1556</v>
      </c>
      <c r="B1259" s="2">
        <v>45212</v>
      </c>
      <c r="C1259" s="2">
        <v>45216</v>
      </c>
      <c r="D1259" t="s">
        <v>405</v>
      </c>
      <c r="E1259" t="s">
        <v>406</v>
      </c>
      <c r="F1259" t="s">
        <v>20</v>
      </c>
      <c r="G1259" t="s">
        <v>21</v>
      </c>
      <c r="H1259" t="s">
        <v>22</v>
      </c>
      <c r="I1259" t="s">
        <v>23</v>
      </c>
      <c r="J1259" t="s">
        <v>141</v>
      </c>
      <c r="K1259" t="s">
        <v>33</v>
      </c>
      <c r="L1259" t="s">
        <v>88</v>
      </c>
      <c r="M1259" t="s">
        <v>142</v>
      </c>
      <c r="N1259" s="3">
        <v>683.18</v>
      </c>
      <c r="O1259">
        <v>5</v>
      </c>
      <c r="P1259" s="4">
        <v>0.1</v>
      </c>
      <c r="Q1259" s="3">
        <v>116.14</v>
      </c>
      <c r="R1259">
        <f t="shared" si="95"/>
        <v>2023</v>
      </c>
      <c r="S1259" t="str">
        <f t="shared" si="96"/>
        <v>October</v>
      </c>
      <c r="T1259" s="1">
        <f t="shared" si="97"/>
        <v>0.16999912175414972</v>
      </c>
      <c r="U1259" t="str">
        <f t="shared" si="98"/>
        <v>Profit</v>
      </c>
      <c r="V1259" t="str">
        <f t="shared" si="99"/>
        <v>Small Order</v>
      </c>
    </row>
    <row r="1260" spans="1:22" x14ac:dyDescent="0.35">
      <c r="A1260" t="s">
        <v>1557</v>
      </c>
      <c r="B1260" s="2">
        <v>45047</v>
      </c>
      <c r="C1260" s="2">
        <v>45052</v>
      </c>
      <c r="D1260" t="s">
        <v>65</v>
      </c>
      <c r="E1260" t="s">
        <v>66</v>
      </c>
      <c r="F1260" t="s">
        <v>31</v>
      </c>
      <c r="G1260" t="s">
        <v>21</v>
      </c>
      <c r="H1260" t="s">
        <v>22</v>
      </c>
      <c r="I1260" t="s">
        <v>23</v>
      </c>
      <c r="J1260" t="s">
        <v>334</v>
      </c>
      <c r="K1260" t="s">
        <v>25</v>
      </c>
      <c r="L1260" t="s">
        <v>171</v>
      </c>
      <c r="M1260" t="s">
        <v>335</v>
      </c>
      <c r="N1260" s="3">
        <v>1451.12</v>
      </c>
      <c r="O1260">
        <v>4</v>
      </c>
      <c r="P1260" s="4">
        <v>0.1</v>
      </c>
      <c r="Q1260" s="3">
        <v>246.69</v>
      </c>
      <c r="R1260">
        <f t="shared" si="95"/>
        <v>2023</v>
      </c>
      <c r="S1260" t="str">
        <f t="shared" si="96"/>
        <v>May</v>
      </c>
      <c r="T1260" s="1">
        <f t="shared" si="97"/>
        <v>0.16999972435084626</v>
      </c>
      <c r="U1260" t="str">
        <f t="shared" si="98"/>
        <v>Profit</v>
      </c>
      <c r="V1260" t="str">
        <f t="shared" si="99"/>
        <v>Large Order</v>
      </c>
    </row>
    <row r="1261" spans="1:22" x14ac:dyDescent="0.35">
      <c r="A1261" t="s">
        <v>1558</v>
      </c>
      <c r="B1261" s="2">
        <v>45554</v>
      </c>
      <c r="C1261" s="2">
        <v>45560</v>
      </c>
      <c r="D1261" t="s">
        <v>398</v>
      </c>
      <c r="E1261" t="s">
        <v>399</v>
      </c>
      <c r="F1261" t="s">
        <v>31</v>
      </c>
      <c r="G1261" t="s">
        <v>78</v>
      </c>
      <c r="H1261" t="s">
        <v>79</v>
      </c>
      <c r="I1261" t="s">
        <v>80</v>
      </c>
      <c r="J1261" t="s">
        <v>162</v>
      </c>
      <c r="K1261" t="s">
        <v>42</v>
      </c>
      <c r="L1261" t="s">
        <v>73</v>
      </c>
      <c r="M1261" t="s">
        <v>163</v>
      </c>
      <c r="N1261" s="3">
        <v>1932.16</v>
      </c>
      <c r="O1261">
        <v>4</v>
      </c>
      <c r="P1261" s="4">
        <v>0</v>
      </c>
      <c r="Q1261" s="3">
        <v>483.04</v>
      </c>
      <c r="R1261">
        <f t="shared" si="95"/>
        <v>2024</v>
      </c>
      <c r="S1261" t="str">
        <f t="shared" si="96"/>
        <v>September</v>
      </c>
      <c r="T1261" s="1">
        <f t="shared" si="97"/>
        <v>0.25</v>
      </c>
      <c r="U1261" t="str">
        <f t="shared" si="98"/>
        <v>Profit</v>
      </c>
      <c r="V1261" t="str">
        <f t="shared" si="99"/>
        <v>Large Order</v>
      </c>
    </row>
    <row r="1262" spans="1:22" x14ac:dyDescent="0.35">
      <c r="A1262" t="s">
        <v>1559</v>
      </c>
      <c r="B1262" s="2">
        <v>45038</v>
      </c>
      <c r="C1262" s="2">
        <v>45043</v>
      </c>
      <c r="D1262" t="s">
        <v>552</v>
      </c>
      <c r="E1262" t="s">
        <v>553</v>
      </c>
      <c r="F1262" t="s">
        <v>48</v>
      </c>
      <c r="G1262" t="s">
        <v>39</v>
      </c>
      <c r="H1262" t="s">
        <v>40</v>
      </c>
      <c r="I1262" t="s">
        <v>40</v>
      </c>
      <c r="J1262" t="s">
        <v>112</v>
      </c>
      <c r="K1262" t="s">
        <v>25</v>
      </c>
      <c r="L1262" t="s">
        <v>26</v>
      </c>
      <c r="M1262" t="s">
        <v>113</v>
      </c>
      <c r="N1262" s="3">
        <v>1314.04</v>
      </c>
      <c r="O1262">
        <v>10</v>
      </c>
      <c r="P1262" s="4">
        <v>0.1</v>
      </c>
      <c r="Q1262" s="3">
        <v>223.39</v>
      </c>
      <c r="R1262">
        <f t="shared" si="95"/>
        <v>2023</v>
      </c>
      <c r="S1262" t="str">
        <f t="shared" si="96"/>
        <v>April</v>
      </c>
      <c r="T1262" s="1">
        <f t="shared" si="97"/>
        <v>0.1700024352378923</v>
      </c>
      <c r="U1262" t="str">
        <f t="shared" si="98"/>
        <v>Profit</v>
      </c>
      <c r="V1262" t="str">
        <f t="shared" si="99"/>
        <v>Large Order</v>
      </c>
    </row>
    <row r="1263" spans="1:22" x14ac:dyDescent="0.35">
      <c r="A1263" t="s">
        <v>1560</v>
      </c>
      <c r="B1263" s="2">
        <v>45338</v>
      </c>
      <c r="C1263" s="2">
        <v>45343</v>
      </c>
      <c r="D1263" t="s">
        <v>340</v>
      </c>
      <c r="E1263" t="s">
        <v>341</v>
      </c>
      <c r="F1263" t="s">
        <v>20</v>
      </c>
      <c r="G1263" t="s">
        <v>21</v>
      </c>
      <c r="H1263" t="s">
        <v>22</v>
      </c>
      <c r="I1263" t="s">
        <v>23</v>
      </c>
      <c r="J1263" t="s">
        <v>62</v>
      </c>
      <c r="K1263" t="s">
        <v>25</v>
      </c>
      <c r="L1263" t="s">
        <v>26</v>
      </c>
      <c r="M1263" t="s">
        <v>63</v>
      </c>
      <c r="N1263" s="3">
        <v>1052.6099999999999</v>
      </c>
      <c r="O1263">
        <v>1</v>
      </c>
      <c r="P1263" s="4">
        <v>0</v>
      </c>
      <c r="Q1263" s="3">
        <v>263.14999999999998</v>
      </c>
      <c r="R1263">
        <f t="shared" si="95"/>
        <v>2024</v>
      </c>
      <c r="S1263" t="str">
        <f t="shared" si="96"/>
        <v>February</v>
      </c>
      <c r="T1263" s="1">
        <f t="shared" si="97"/>
        <v>0.2499976249513115</v>
      </c>
      <c r="U1263" t="str">
        <f t="shared" si="98"/>
        <v>Profit</v>
      </c>
      <c r="V1263" t="str">
        <f t="shared" si="99"/>
        <v>Large Order</v>
      </c>
    </row>
    <row r="1264" spans="1:22" x14ac:dyDescent="0.35">
      <c r="A1264" t="s">
        <v>1561</v>
      </c>
      <c r="B1264" s="2">
        <v>45607</v>
      </c>
      <c r="C1264" s="2">
        <v>45613</v>
      </c>
      <c r="D1264" t="s">
        <v>129</v>
      </c>
      <c r="E1264" t="s">
        <v>130</v>
      </c>
      <c r="F1264" t="s">
        <v>48</v>
      </c>
      <c r="G1264" t="s">
        <v>49</v>
      </c>
      <c r="H1264" t="s">
        <v>50</v>
      </c>
      <c r="I1264" t="s">
        <v>50</v>
      </c>
      <c r="J1264" t="s">
        <v>84</v>
      </c>
      <c r="K1264" t="s">
        <v>33</v>
      </c>
      <c r="L1264" t="s">
        <v>34</v>
      </c>
      <c r="M1264" t="s">
        <v>85</v>
      </c>
      <c r="N1264" s="3">
        <v>767.36</v>
      </c>
      <c r="O1264">
        <v>7</v>
      </c>
      <c r="P1264" s="4">
        <v>0</v>
      </c>
      <c r="Q1264" s="3">
        <v>191.84</v>
      </c>
      <c r="R1264">
        <f t="shared" si="95"/>
        <v>2024</v>
      </c>
      <c r="S1264" t="str">
        <f t="shared" si="96"/>
        <v>November</v>
      </c>
      <c r="T1264" s="1">
        <f t="shared" si="97"/>
        <v>0.25</v>
      </c>
      <c r="U1264" t="str">
        <f t="shared" si="98"/>
        <v>Profit</v>
      </c>
      <c r="V1264" t="str">
        <f t="shared" si="99"/>
        <v>Small Order</v>
      </c>
    </row>
    <row r="1265" spans="1:22" x14ac:dyDescent="0.35">
      <c r="A1265" t="s">
        <v>1562</v>
      </c>
      <c r="B1265" s="2">
        <v>45059</v>
      </c>
      <c r="C1265" s="2">
        <v>45065</v>
      </c>
      <c r="D1265" t="s">
        <v>272</v>
      </c>
      <c r="E1265" t="s">
        <v>273</v>
      </c>
      <c r="F1265" t="s">
        <v>31</v>
      </c>
      <c r="G1265" t="s">
        <v>78</v>
      </c>
      <c r="H1265" t="s">
        <v>79</v>
      </c>
      <c r="I1265" t="s">
        <v>80</v>
      </c>
      <c r="J1265" t="s">
        <v>141</v>
      </c>
      <c r="K1265" t="s">
        <v>33</v>
      </c>
      <c r="L1265" t="s">
        <v>88</v>
      </c>
      <c r="M1265" t="s">
        <v>142</v>
      </c>
      <c r="N1265" s="3">
        <v>751.08</v>
      </c>
      <c r="O1265">
        <v>8</v>
      </c>
      <c r="P1265" s="4">
        <v>0</v>
      </c>
      <c r="Q1265" s="3">
        <v>187.77</v>
      </c>
      <c r="R1265">
        <f t="shared" si="95"/>
        <v>2023</v>
      </c>
      <c r="S1265" t="str">
        <f t="shared" si="96"/>
        <v>May</v>
      </c>
      <c r="T1265" s="1">
        <f t="shared" si="97"/>
        <v>0.25</v>
      </c>
      <c r="U1265" t="str">
        <f t="shared" si="98"/>
        <v>Profit</v>
      </c>
      <c r="V1265" t="str">
        <f t="shared" si="99"/>
        <v>Small Order</v>
      </c>
    </row>
    <row r="1266" spans="1:22" x14ac:dyDescent="0.35">
      <c r="A1266" t="s">
        <v>1563</v>
      </c>
      <c r="B1266" s="2">
        <v>45032</v>
      </c>
      <c r="C1266" s="2">
        <v>45036</v>
      </c>
      <c r="D1266" t="s">
        <v>281</v>
      </c>
      <c r="E1266" t="s">
        <v>282</v>
      </c>
      <c r="F1266" t="s">
        <v>20</v>
      </c>
      <c r="G1266" t="s">
        <v>78</v>
      </c>
      <c r="H1266" t="s">
        <v>79</v>
      </c>
      <c r="I1266" t="s">
        <v>80</v>
      </c>
      <c r="J1266" t="s">
        <v>251</v>
      </c>
      <c r="K1266" t="s">
        <v>25</v>
      </c>
      <c r="L1266" t="s">
        <v>171</v>
      </c>
      <c r="M1266" t="s">
        <v>252</v>
      </c>
      <c r="N1266" s="3">
        <v>1206.73</v>
      </c>
      <c r="O1266">
        <v>7</v>
      </c>
      <c r="P1266" s="4">
        <v>0.2</v>
      </c>
      <c r="Q1266" s="3">
        <v>108.61</v>
      </c>
      <c r="R1266">
        <f t="shared" si="95"/>
        <v>2023</v>
      </c>
      <c r="S1266" t="str">
        <f t="shared" si="96"/>
        <v>April</v>
      </c>
      <c r="T1266" s="1">
        <f t="shared" si="97"/>
        <v>9.0003563348884999E-2</v>
      </c>
      <c r="U1266" t="str">
        <f t="shared" si="98"/>
        <v>Profit</v>
      </c>
      <c r="V1266" t="str">
        <f t="shared" si="99"/>
        <v>Large Order</v>
      </c>
    </row>
    <row r="1267" spans="1:22" x14ac:dyDescent="0.35">
      <c r="A1267" t="s">
        <v>1564</v>
      </c>
      <c r="B1267" s="2">
        <v>45440</v>
      </c>
      <c r="C1267" s="2">
        <v>45444</v>
      </c>
      <c r="D1267" t="s">
        <v>118</v>
      </c>
      <c r="E1267" t="s">
        <v>119</v>
      </c>
      <c r="F1267" t="s">
        <v>20</v>
      </c>
      <c r="G1267" t="s">
        <v>21</v>
      </c>
      <c r="H1267" t="s">
        <v>22</v>
      </c>
      <c r="I1267" t="s">
        <v>23</v>
      </c>
      <c r="J1267" t="s">
        <v>232</v>
      </c>
      <c r="K1267" t="s">
        <v>33</v>
      </c>
      <c r="L1267" t="s">
        <v>34</v>
      </c>
      <c r="M1267" t="s">
        <v>233</v>
      </c>
      <c r="N1267" s="3">
        <v>1400.52</v>
      </c>
      <c r="O1267">
        <v>6</v>
      </c>
      <c r="P1267" s="4">
        <v>0.1</v>
      </c>
      <c r="Q1267" s="3">
        <v>238.09</v>
      </c>
      <c r="R1267">
        <f t="shared" si="95"/>
        <v>2024</v>
      </c>
      <c r="S1267" t="str">
        <f t="shared" si="96"/>
        <v>May</v>
      </c>
      <c r="T1267" s="1">
        <f t="shared" si="97"/>
        <v>0.17000114243281067</v>
      </c>
      <c r="U1267" t="str">
        <f t="shared" si="98"/>
        <v>Profit</v>
      </c>
      <c r="V1267" t="str">
        <f t="shared" si="99"/>
        <v>Large Order</v>
      </c>
    </row>
    <row r="1268" spans="1:22" x14ac:dyDescent="0.35">
      <c r="A1268" t="s">
        <v>1565</v>
      </c>
      <c r="B1268" s="2">
        <v>45094</v>
      </c>
      <c r="C1268" s="2">
        <v>45095</v>
      </c>
      <c r="D1268" t="s">
        <v>366</v>
      </c>
      <c r="E1268" t="s">
        <v>367</v>
      </c>
      <c r="F1268" t="s">
        <v>20</v>
      </c>
      <c r="G1268" t="s">
        <v>21</v>
      </c>
      <c r="H1268" t="s">
        <v>22</v>
      </c>
      <c r="I1268" t="s">
        <v>23</v>
      </c>
      <c r="J1268" t="s">
        <v>302</v>
      </c>
      <c r="K1268" t="s">
        <v>33</v>
      </c>
      <c r="L1268" t="s">
        <v>34</v>
      </c>
      <c r="M1268" t="s">
        <v>303</v>
      </c>
      <c r="N1268" s="3">
        <v>689.24</v>
      </c>
      <c r="O1268">
        <v>2</v>
      </c>
      <c r="P1268" s="4">
        <v>0.1</v>
      </c>
      <c r="Q1268" s="3">
        <v>117.17</v>
      </c>
      <c r="R1268">
        <f t="shared" si="95"/>
        <v>2023</v>
      </c>
      <c r="S1268" t="str">
        <f t="shared" si="96"/>
        <v>June</v>
      </c>
      <c r="T1268" s="1">
        <f t="shared" si="97"/>
        <v>0.16999883930125936</v>
      </c>
      <c r="U1268" t="str">
        <f t="shared" si="98"/>
        <v>Profit</v>
      </c>
      <c r="V1268" t="str">
        <f t="shared" si="99"/>
        <v>Small Order</v>
      </c>
    </row>
    <row r="1269" spans="1:22" x14ac:dyDescent="0.35">
      <c r="A1269" t="s">
        <v>1566</v>
      </c>
      <c r="B1269" s="2">
        <v>45629</v>
      </c>
      <c r="C1269" s="2">
        <v>45630</v>
      </c>
      <c r="D1269" t="s">
        <v>155</v>
      </c>
      <c r="E1269" t="s">
        <v>156</v>
      </c>
      <c r="F1269" t="s">
        <v>20</v>
      </c>
      <c r="G1269" t="s">
        <v>21</v>
      </c>
      <c r="H1269" t="s">
        <v>22</v>
      </c>
      <c r="I1269" t="s">
        <v>23</v>
      </c>
      <c r="J1269" t="s">
        <v>87</v>
      </c>
      <c r="K1269" t="s">
        <v>33</v>
      </c>
      <c r="L1269" t="s">
        <v>88</v>
      </c>
      <c r="M1269" t="s">
        <v>89</v>
      </c>
      <c r="N1269" s="3">
        <v>1675.16</v>
      </c>
      <c r="O1269">
        <v>6</v>
      </c>
      <c r="P1269" s="4">
        <v>0</v>
      </c>
      <c r="Q1269" s="3">
        <v>418.79</v>
      </c>
      <c r="R1269">
        <f t="shared" si="95"/>
        <v>2024</v>
      </c>
      <c r="S1269" t="str">
        <f t="shared" si="96"/>
        <v>December</v>
      </c>
      <c r="T1269" s="1">
        <f t="shared" si="97"/>
        <v>0.25</v>
      </c>
      <c r="U1269" t="str">
        <f t="shared" si="98"/>
        <v>Profit</v>
      </c>
      <c r="V1269" t="str">
        <f t="shared" si="99"/>
        <v>Large Order</v>
      </c>
    </row>
    <row r="1270" spans="1:22" x14ac:dyDescent="0.35">
      <c r="A1270" t="s">
        <v>1567</v>
      </c>
      <c r="B1270" s="2">
        <v>45594</v>
      </c>
      <c r="C1270" s="2">
        <v>45595</v>
      </c>
      <c r="D1270" t="s">
        <v>202</v>
      </c>
      <c r="E1270" t="s">
        <v>203</v>
      </c>
      <c r="F1270" t="s">
        <v>48</v>
      </c>
      <c r="G1270" t="s">
        <v>39</v>
      </c>
      <c r="H1270" t="s">
        <v>40</v>
      </c>
      <c r="I1270" t="s">
        <v>40</v>
      </c>
      <c r="J1270" t="s">
        <v>391</v>
      </c>
      <c r="K1270" t="s">
        <v>33</v>
      </c>
      <c r="L1270" t="s">
        <v>88</v>
      </c>
      <c r="M1270" t="s">
        <v>392</v>
      </c>
      <c r="N1270" s="3">
        <v>829.83</v>
      </c>
      <c r="O1270">
        <v>9</v>
      </c>
      <c r="P1270" s="4">
        <v>0.2</v>
      </c>
      <c r="Q1270" s="3">
        <v>74.680000000000007</v>
      </c>
      <c r="R1270">
        <f t="shared" si="95"/>
        <v>2024</v>
      </c>
      <c r="S1270" t="str">
        <f t="shared" si="96"/>
        <v>October</v>
      </c>
      <c r="T1270" s="1">
        <f t="shared" si="97"/>
        <v>8.9994336189339982E-2</v>
      </c>
      <c r="U1270" t="str">
        <f t="shared" si="98"/>
        <v>Profit</v>
      </c>
      <c r="V1270" t="str">
        <f t="shared" si="99"/>
        <v>Small Order</v>
      </c>
    </row>
    <row r="1271" spans="1:22" x14ac:dyDescent="0.35">
      <c r="A1271" t="s">
        <v>1568</v>
      </c>
      <c r="B1271" s="2">
        <v>45619</v>
      </c>
      <c r="C1271" s="2">
        <v>45622</v>
      </c>
      <c r="D1271" t="s">
        <v>229</v>
      </c>
      <c r="E1271" t="s">
        <v>230</v>
      </c>
      <c r="F1271" t="s">
        <v>48</v>
      </c>
      <c r="G1271" t="s">
        <v>39</v>
      </c>
      <c r="H1271" t="s">
        <v>40</v>
      </c>
      <c r="I1271" t="s">
        <v>40</v>
      </c>
      <c r="J1271" t="s">
        <v>51</v>
      </c>
      <c r="K1271" t="s">
        <v>33</v>
      </c>
      <c r="L1271" t="s">
        <v>34</v>
      </c>
      <c r="M1271" t="s">
        <v>52</v>
      </c>
      <c r="N1271" s="3">
        <v>1616.29</v>
      </c>
      <c r="O1271">
        <v>8</v>
      </c>
      <c r="P1271" s="4">
        <v>0.1</v>
      </c>
      <c r="Q1271" s="3">
        <v>274.77</v>
      </c>
      <c r="R1271">
        <f t="shared" si="95"/>
        <v>2024</v>
      </c>
      <c r="S1271" t="str">
        <f t="shared" si="96"/>
        <v>November</v>
      </c>
      <c r="T1271" s="1">
        <f t="shared" si="97"/>
        <v>0.17000043309059637</v>
      </c>
      <c r="U1271" t="str">
        <f t="shared" si="98"/>
        <v>Profit</v>
      </c>
      <c r="V1271" t="str">
        <f t="shared" si="99"/>
        <v>Large Order</v>
      </c>
    </row>
    <row r="1272" spans="1:22" x14ac:dyDescent="0.35">
      <c r="A1272" t="s">
        <v>1569</v>
      </c>
      <c r="B1272" s="2">
        <v>45195</v>
      </c>
      <c r="C1272" s="2">
        <v>45200</v>
      </c>
      <c r="D1272" t="s">
        <v>195</v>
      </c>
      <c r="E1272" t="s">
        <v>196</v>
      </c>
      <c r="F1272" t="s">
        <v>31</v>
      </c>
      <c r="G1272" t="s">
        <v>78</v>
      </c>
      <c r="H1272" t="s">
        <v>79</v>
      </c>
      <c r="I1272" t="s">
        <v>80</v>
      </c>
      <c r="J1272" t="s">
        <v>157</v>
      </c>
      <c r="K1272" t="s">
        <v>42</v>
      </c>
      <c r="L1272" t="s">
        <v>73</v>
      </c>
      <c r="M1272" t="s">
        <v>158</v>
      </c>
      <c r="N1272" s="3">
        <v>374.84</v>
      </c>
      <c r="O1272">
        <v>10</v>
      </c>
      <c r="P1272" s="4">
        <v>0</v>
      </c>
      <c r="Q1272" s="3">
        <v>93.71</v>
      </c>
      <c r="R1272">
        <f t="shared" si="95"/>
        <v>2023</v>
      </c>
      <c r="S1272" t="str">
        <f t="shared" si="96"/>
        <v>September</v>
      </c>
      <c r="T1272" s="1">
        <f t="shared" si="97"/>
        <v>0.25</v>
      </c>
      <c r="U1272" t="str">
        <f t="shared" si="98"/>
        <v>Profit</v>
      </c>
      <c r="V1272" t="str">
        <f t="shared" si="99"/>
        <v>Small Order</v>
      </c>
    </row>
    <row r="1273" spans="1:22" x14ac:dyDescent="0.35">
      <c r="A1273" t="s">
        <v>1570</v>
      </c>
      <c r="B1273" s="2">
        <v>45472</v>
      </c>
      <c r="C1273" s="2">
        <v>45477</v>
      </c>
      <c r="D1273" t="s">
        <v>240</v>
      </c>
      <c r="E1273" t="s">
        <v>241</v>
      </c>
      <c r="F1273" t="s">
        <v>48</v>
      </c>
      <c r="G1273" t="s">
        <v>21</v>
      </c>
      <c r="H1273" t="s">
        <v>22</v>
      </c>
      <c r="I1273" t="s">
        <v>23</v>
      </c>
      <c r="J1273" t="s">
        <v>232</v>
      </c>
      <c r="K1273" t="s">
        <v>33</v>
      </c>
      <c r="L1273" t="s">
        <v>34</v>
      </c>
      <c r="M1273" t="s">
        <v>233</v>
      </c>
      <c r="N1273" s="3">
        <v>1484.03</v>
      </c>
      <c r="O1273">
        <v>2</v>
      </c>
      <c r="P1273" s="4">
        <v>0.3</v>
      </c>
      <c r="Q1273" s="3">
        <v>14.84</v>
      </c>
      <c r="R1273">
        <f t="shared" si="95"/>
        <v>2024</v>
      </c>
      <c r="S1273" t="str">
        <f t="shared" si="96"/>
        <v>June</v>
      </c>
      <c r="T1273" s="1">
        <f t="shared" si="97"/>
        <v>9.9997978477524042E-3</v>
      </c>
      <c r="U1273" t="str">
        <f t="shared" si="98"/>
        <v>Profit</v>
      </c>
      <c r="V1273" t="str">
        <f t="shared" si="99"/>
        <v>Large Order</v>
      </c>
    </row>
    <row r="1274" spans="1:22" x14ac:dyDescent="0.35">
      <c r="A1274" t="s">
        <v>1571</v>
      </c>
      <c r="B1274" s="2">
        <v>45108</v>
      </c>
      <c r="C1274" s="2">
        <v>45110</v>
      </c>
      <c r="D1274" t="s">
        <v>281</v>
      </c>
      <c r="E1274" t="s">
        <v>282</v>
      </c>
      <c r="F1274" t="s">
        <v>20</v>
      </c>
      <c r="G1274" t="s">
        <v>21</v>
      </c>
      <c r="H1274" t="s">
        <v>22</v>
      </c>
      <c r="I1274" t="s">
        <v>23</v>
      </c>
      <c r="J1274" t="s">
        <v>320</v>
      </c>
      <c r="K1274" t="s">
        <v>25</v>
      </c>
      <c r="L1274" t="s">
        <v>171</v>
      </c>
      <c r="M1274" t="s">
        <v>321</v>
      </c>
      <c r="N1274" s="3">
        <v>37.64</v>
      </c>
      <c r="O1274">
        <v>6</v>
      </c>
      <c r="P1274" s="4">
        <v>0.3</v>
      </c>
      <c r="Q1274" s="3">
        <v>0.38</v>
      </c>
      <c r="R1274">
        <f t="shared" si="95"/>
        <v>2023</v>
      </c>
      <c r="S1274" t="str">
        <f t="shared" si="96"/>
        <v>July</v>
      </c>
      <c r="T1274" s="1">
        <f t="shared" si="97"/>
        <v>1.0095642933049946E-2</v>
      </c>
      <c r="U1274" t="str">
        <f t="shared" si="98"/>
        <v>Profit</v>
      </c>
      <c r="V1274" t="str">
        <f t="shared" si="99"/>
        <v>Small Order</v>
      </c>
    </row>
    <row r="1275" spans="1:22" x14ac:dyDescent="0.35">
      <c r="A1275" t="s">
        <v>1572</v>
      </c>
      <c r="B1275" s="2">
        <v>45404</v>
      </c>
      <c r="C1275" s="2">
        <v>45409</v>
      </c>
      <c r="D1275" t="s">
        <v>174</v>
      </c>
      <c r="E1275" t="s">
        <v>175</v>
      </c>
      <c r="F1275" t="s">
        <v>48</v>
      </c>
      <c r="G1275" t="s">
        <v>49</v>
      </c>
      <c r="H1275" t="s">
        <v>50</v>
      </c>
      <c r="I1275" t="s">
        <v>50</v>
      </c>
      <c r="J1275" t="s">
        <v>134</v>
      </c>
      <c r="K1275" t="s">
        <v>42</v>
      </c>
      <c r="L1275" t="s">
        <v>43</v>
      </c>
      <c r="M1275" t="s">
        <v>135</v>
      </c>
      <c r="N1275" s="3">
        <v>1436.32</v>
      </c>
      <c r="O1275">
        <v>9</v>
      </c>
      <c r="P1275" s="4">
        <v>0.1</v>
      </c>
      <c r="Q1275" s="3">
        <v>244.17</v>
      </c>
      <c r="R1275">
        <f t="shared" si="95"/>
        <v>2024</v>
      </c>
      <c r="S1275" t="str">
        <f t="shared" si="96"/>
        <v>April</v>
      </c>
      <c r="T1275" s="1">
        <f t="shared" si="97"/>
        <v>0.16999693661579593</v>
      </c>
      <c r="U1275" t="str">
        <f t="shared" si="98"/>
        <v>Profit</v>
      </c>
      <c r="V1275" t="str">
        <f t="shared" si="99"/>
        <v>Large Order</v>
      </c>
    </row>
    <row r="1276" spans="1:22" x14ac:dyDescent="0.35">
      <c r="A1276" t="s">
        <v>1573</v>
      </c>
      <c r="B1276" s="2">
        <v>44963</v>
      </c>
      <c r="C1276" s="2">
        <v>44964</v>
      </c>
      <c r="D1276" t="s">
        <v>214</v>
      </c>
      <c r="E1276" t="s">
        <v>215</v>
      </c>
      <c r="F1276" t="s">
        <v>48</v>
      </c>
      <c r="G1276" t="s">
        <v>78</v>
      </c>
      <c r="H1276" t="s">
        <v>79</v>
      </c>
      <c r="I1276" t="s">
        <v>80</v>
      </c>
      <c r="J1276" t="s">
        <v>179</v>
      </c>
      <c r="K1276" t="s">
        <v>33</v>
      </c>
      <c r="L1276" t="s">
        <v>88</v>
      </c>
      <c r="M1276" t="s">
        <v>180</v>
      </c>
      <c r="N1276" s="3">
        <v>1342.96</v>
      </c>
      <c r="O1276">
        <v>1</v>
      </c>
      <c r="P1276" s="4">
        <v>0</v>
      </c>
      <c r="Q1276" s="3">
        <v>335.74</v>
      </c>
      <c r="R1276">
        <f t="shared" si="95"/>
        <v>2023</v>
      </c>
      <c r="S1276" t="str">
        <f t="shared" si="96"/>
        <v>February</v>
      </c>
      <c r="T1276" s="1">
        <f t="shared" si="97"/>
        <v>0.25</v>
      </c>
      <c r="U1276" t="str">
        <f t="shared" si="98"/>
        <v>Profit</v>
      </c>
      <c r="V1276" t="str">
        <f t="shared" si="99"/>
        <v>Large Order</v>
      </c>
    </row>
    <row r="1277" spans="1:22" x14ac:dyDescent="0.35">
      <c r="A1277" t="s">
        <v>1574</v>
      </c>
      <c r="B1277" s="2">
        <v>45480</v>
      </c>
      <c r="C1277" s="2">
        <v>45481</v>
      </c>
      <c r="D1277" t="s">
        <v>487</v>
      </c>
      <c r="E1277" t="s">
        <v>488</v>
      </c>
      <c r="F1277" t="s">
        <v>20</v>
      </c>
      <c r="G1277" t="s">
        <v>78</v>
      </c>
      <c r="H1277" t="s">
        <v>79</v>
      </c>
      <c r="I1277" t="s">
        <v>80</v>
      </c>
      <c r="J1277" t="s">
        <v>120</v>
      </c>
      <c r="K1277" t="s">
        <v>42</v>
      </c>
      <c r="L1277" t="s">
        <v>43</v>
      </c>
      <c r="M1277" t="s">
        <v>121</v>
      </c>
      <c r="N1277" s="3">
        <v>940.1</v>
      </c>
      <c r="O1277">
        <v>3</v>
      </c>
      <c r="P1277" s="4">
        <v>0.1</v>
      </c>
      <c r="Q1277" s="3">
        <v>159.82</v>
      </c>
      <c r="R1277">
        <f t="shared" si="95"/>
        <v>2024</v>
      </c>
      <c r="S1277" t="str">
        <f t="shared" si="96"/>
        <v>July</v>
      </c>
      <c r="T1277" s="1">
        <f t="shared" si="97"/>
        <v>0.17000319114987766</v>
      </c>
      <c r="U1277" t="str">
        <f t="shared" si="98"/>
        <v>Profit</v>
      </c>
      <c r="V1277" t="str">
        <f t="shared" si="99"/>
        <v>Small Order</v>
      </c>
    </row>
    <row r="1278" spans="1:22" x14ac:dyDescent="0.35">
      <c r="A1278" t="s">
        <v>1575</v>
      </c>
      <c r="B1278" s="2">
        <v>45571</v>
      </c>
      <c r="C1278" s="2">
        <v>45574</v>
      </c>
      <c r="D1278" t="s">
        <v>859</v>
      </c>
      <c r="E1278" t="s">
        <v>860</v>
      </c>
      <c r="F1278" t="s">
        <v>31</v>
      </c>
      <c r="G1278" t="s">
        <v>78</v>
      </c>
      <c r="H1278" t="s">
        <v>79</v>
      </c>
      <c r="I1278" t="s">
        <v>80</v>
      </c>
      <c r="J1278" t="s">
        <v>62</v>
      </c>
      <c r="K1278" t="s">
        <v>25</v>
      </c>
      <c r="L1278" t="s">
        <v>26</v>
      </c>
      <c r="M1278" t="s">
        <v>63</v>
      </c>
      <c r="N1278" s="3">
        <v>380.72</v>
      </c>
      <c r="O1278">
        <v>10</v>
      </c>
      <c r="P1278" s="4">
        <v>0.3</v>
      </c>
      <c r="Q1278" s="3">
        <v>3.81</v>
      </c>
      <c r="R1278">
        <f t="shared" si="95"/>
        <v>2024</v>
      </c>
      <c r="S1278" t="str">
        <f t="shared" si="96"/>
        <v>October</v>
      </c>
      <c r="T1278" s="1">
        <f t="shared" si="97"/>
        <v>1.0007354486236604E-2</v>
      </c>
      <c r="U1278" t="str">
        <f t="shared" si="98"/>
        <v>Profit</v>
      </c>
      <c r="V1278" t="str">
        <f t="shared" si="99"/>
        <v>Small Order</v>
      </c>
    </row>
    <row r="1279" spans="1:22" x14ac:dyDescent="0.35">
      <c r="A1279" t="s">
        <v>1576</v>
      </c>
      <c r="B1279" s="2">
        <v>45443</v>
      </c>
      <c r="C1279" s="2">
        <v>45446</v>
      </c>
      <c r="D1279" t="s">
        <v>456</v>
      </c>
      <c r="E1279" t="s">
        <v>457</v>
      </c>
      <c r="F1279" t="s">
        <v>20</v>
      </c>
      <c r="G1279" t="s">
        <v>21</v>
      </c>
      <c r="H1279" t="s">
        <v>22</v>
      </c>
      <c r="I1279" t="s">
        <v>23</v>
      </c>
      <c r="J1279" t="s">
        <v>67</v>
      </c>
      <c r="K1279" t="s">
        <v>42</v>
      </c>
      <c r="L1279" t="s">
        <v>43</v>
      </c>
      <c r="M1279" t="s">
        <v>68</v>
      </c>
      <c r="N1279" s="3">
        <v>146.86000000000001</v>
      </c>
      <c r="O1279">
        <v>6</v>
      </c>
      <c r="P1279" s="4">
        <v>0.1</v>
      </c>
      <c r="Q1279" s="3">
        <v>24.97</v>
      </c>
      <c r="R1279">
        <f t="shared" si="95"/>
        <v>2024</v>
      </c>
      <c r="S1279" t="str">
        <f t="shared" si="96"/>
        <v>May</v>
      </c>
      <c r="T1279" s="1">
        <f t="shared" si="97"/>
        <v>0.17002587498297697</v>
      </c>
      <c r="U1279" t="str">
        <f t="shared" si="98"/>
        <v>Profit</v>
      </c>
      <c r="V1279" t="str">
        <f t="shared" si="99"/>
        <v>Small Order</v>
      </c>
    </row>
    <row r="1280" spans="1:22" x14ac:dyDescent="0.35">
      <c r="A1280" t="s">
        <v>1577</v>
      </c>
      <c r="B1280" s="2">
        <v>45413</v>
      </c>
      <c r="C1280" s="2">
        <v>45415</v>
      </c>
      <c r="D1280" t="s">
        <v>76</v>
      </c>
      <c r="E1280" t="s">
        <v>77</v>
      </c>
      <c r="F1280" t="s">
        <v>48</v>
      </c>
      <c r="G1280" t="s">
        <v>21</v>
      </c>
      <c r="H1280" t="s">
        <v>22</v>
      </c>
      <c r="I1280" t="s">
        <v>23</v>
      </c>
      <c r="J1280" t="s">
        <v>207</v>
      </c>
      <c r="K1280" t="s">
        <v>25</v>
      </c>
      <c r="L1280" t="s">
        <v>26</v>
      </c>
      <c r="M1280" t="s">
        <v>208</v>
      </c>
      <c r="N1280" s="3">
        <v>195.24</v>
      </c>
      <c r="O1280">
        <v>10</v>
      </c>
      <c r="P1280" s="4">
        <v>0.1</v>
      </c>
      <c r="Q1280" s="3">
        <v>33.19</v>
      </c>
      <c r="R1280">
        <f t="shared" si="95"/>
        <v>2024</v>
      </c>
      <c r="S1280" t="str">
        <f t="shared" si="96"/>
        <v>May</v>
      </c>
      <c r="T1280" s="1">
        <f t="shared" si="97"/>
        <v>0.16999590247900018</v>
      </c>
      <c r="U1280" t="str">
        <f t="shared" si="98"/>
        <v>Profit</v>
      </c>
      <c r="V1280" t="str">
        <f t="shared" si="99"/>
        <v>Small Order</v>
      </c>
    </row>
    <row r="1281" spans="1:22" x14ac:dyDescent="0.35">
      <c r="A1281" t="s">
        <v>1578</v>
      </c>
      <c r="B1281" s="2">
        <v>45330</v>
      </c>
      <c r="C1281" s="2">
        <v>45337</v>
      </c>
      <c r="D1281" t="s">
        <v>430</v>
      </c>
      <c r="E1281" t="s">
        <v>431</v>
      </c>
      <c r="F1281" t="s">
        <v>31</v>
      </c>
      <c r="G1281" t="s">
        <v>21</v>
      </c>
      <c r="H1281" t="s">
        <v>22</v>
      </c>
      <c r="I1281" t="s">
        <v>23</v>
      </c>
      <c r="J1281" t="s">
        <v>67</v>
      </c>
      <c r="K1281" t="s">
        <v>42</v>
      </c>
      <c r="L1281" t="s">
        <v>43</v>
      </c>
      <c r="M1281" t="s">
        <v>68</v>
      </c>
      <c r="N1281" s="3">
        <v>425.97</v>
      </c>
      <c r="O1281">
        <v>7</v>
      </c>
      <c r="P1281" s="4">
        <v>0.3</v>
      </c>
      <c r="Q1281" s="3">
        <v>4.26</v>
      </c>
      <c r="R1281">
        <f t="shared" si="95"/>
        <v>2024</v>
      </c>
      <c r="S1281" t="str">
        <f t="shared" si="96"/>
        <v>February</v>
      </c>
      <c r="T1281" s="1">
        <f t="shared" si="97"/>
        <v>1.000070427494894E-2</v>
      </c>
      <c r="U1281" t="str">
        <f t="shared" si="98"/>
        <v>Profit</v>
      </c>
      <c r="V1281" t="str">
        <f t="shared" si="99"/>
        <v>Small Order</v>
      </c>
    </row>
    <row r="1282" spans="1:22" x14ac:dyDescent="0.35">
      <c r="A1282" t="s">
        <v>1579</v>
      </c>
      <c r="B1282" s="2">
        <v>45478</v>
      </c>
      <c r="C1282" s="2">
        <v>45481</v>
      </c>
      <c r="D1282" t="s">
        <v>405</v>
      </c>
      <c r="E1282" t="s">
        <v>406</v>
      </c>
      <c r="F1282" t="s">
        <v>20</v>
      </c>
      <c r="G1282" t="s">
        <v>39</v>
      </c>
      <c r="H1282" t="s">
        <v>40</v>
      </c>
      <c r="I1282" t="s">
        <v>40</v>
      </c>
      <c r="J1282" t="s">
        <v>112</v>
      </c>
      <c r="K1282" t="s">
        <v>25</v>
      </c>
      <c r="L1282" t="s">
        <v>26</v>
      </c>
      <c r="M1282" t="s">
        <v>113</v>
      </c>
      <c r="N1282" s="3">
        <v>407.55</v>
      </c>
      <c r="O1282">
        <v>8</v>
      </c>
      <c r="P1282" s="4">
        <v>0.2</v>
      </c>
      <c r="Q1282" s="3">
        <v>36.68</v>
      </c>
      <c r="R1282">
        <f t="shared" ref="R1282:R1345" si="100">YEAR(B1282)</f>
        <v>2024</v>
      </c>
      <c r="S1282" t="str">
        <f t="shared" ref="S1282:S1345" si="101">TEXT(B1282,"mmmm")</f>
        <v>July</v>
      </c>
      <c r="T1282" s="1">
        <f t="shared" ref="T1282:T1345" si="102">Q1282/N1282</f>
        <v>9.0001226843332102E-2</v>
      </c>
      <c r="U1282" t="str">
        <f t="shared" ref="U1282:U1345" si="103">IF(Q1282&gt;0,"Profit","Loss")</f>
        <v>Profit</v>
      </c>
      <c r="V1282" t="str">
        <f t="shared" ref="V1282:V1345" si="104">IF(N1282&gt;1000,"Large Order","Small Order")</f>
        <v>Small Order</v>
      </c>
    </row>
    <row r="1283" spans="1:22" x14ac:dyDescent="0.35">
      <c r="A1283" t="s">
        <v>1580</v>
      </c>
      <c r="B1283" s="2">
        <v>45281</v>
      </c>
      <c r="C1283" s="2">
        <v>45285</v>
      </c>
      <c r="D1283" t="s">
        <v>29</v>
      </c>
      <c r="E1283" t="s">
        <v>30</v>
      </c>
      <c r="F1283" t="s">
        <v>31</v>
      </c>
      <c r="G1283" t="s">
        <v>21</v>
      </c>
      <c r="H1283" t="s">
        <v>22</v>
      </c>
      <c r="I1283" t="s">
        <v>23</v>
      </c>
      <c r="J1283" t="s">
        <v>179</v>
      </c>
      <c r="K1283" t="s">
        <v>33</v>
      </c>
      <c r="L1283" t="s">
        <v>88</v>
      </c>
      <c r="M1283" t="s">
        <v>180</v>
      </c>
      <c r="N1283" s="3">
        <v>863.03</v>
      </c>
      <c r="O1283">
        <v>6</v>
      </c>
      <c r="P1283" s="4">
        <v>0</v>
      </c>
      <c r="Q1283" s="3">
        <v>215.76</v>
      </c>
      <c r="R1283">
        <f t="shared" si="100"/>
        <v>2023</v>
      </c>
      <c r="S1283" t="str">
        <f t="shared" si="101"/>
        <v>December</v>
      </c>
      <c r="T1283" s="1">
        <f t="shared" si="102"/>
        <v>0.25000289677068005</v>
      </c>
      <c r="U1283" t="str">
        <f t="shared" si="103"/>
        <v>Profit</v>
      </c>
      <c r="V1283" t="str">
        <f t="shared" si="104"/>
        <v>Small Order</v>
      </c>
    </row>
    <row r="1284" spans="1:22" x14ac:dyDescent="0.35">
      <c r="A1284" t="s">
        <v>1581</v>
      </c>
      <c r="B1284" s="2">
        <v>45081</v>
      </c>
      <c r="C1284" s="2">
        <v>45087</v>
      </c>
      <c r="D1284" t="s">
        <v>296</v>
      </c>
      <c r="E1284" t="s">
        <v>297</v>
      </c>
      <c r="F1284" t="s">
        <v>48</v>
      </c>
      <c r="G1284" t="s">
        <v>21</v>
      </c>
      <c r="H1284" t="s">
        <v>22</v>
      </c>
      <c r="I1284" t="s">
        <v>23</v>
      </c>
      <c r="J1284" t="s">
        <v>179</v>
      </c>
      <c r="K1284" t="s">
        <v>33</v>
      </c>
      <c r="L1284" t="s">
        <v>88</v>
      </c>
      <c r="M1284" t="s">
        <v>180</v>
      </c>
      <c r="N1284" s="3">
        <v>434.68</v>
      </c>
      <c r="O1284">
        <v>10</v>
      </c>
      <c r="P1284" s="4">
        <v>0.2</v>
      </c>
      <c r="Q1284" s="3">
        <v>39.119999999999997</v>
      </c>
      <c r="R1284">
        <f t="shared" si="100"/>
        <v>2023</v>
      </c>
      <c r="S1284" t="str">
        <f t="shared" si="101"/>
        <v>June</v>
      </c>
      <c r="T1284" s="1">
        <f t="shared" si="102"/>
        <v>8.9997239348486233E-2</v>
      </c>
      <c r="U1284" t="str">
        <f t="shared" si="103"/>
        <v>Profit</v>
      </c>
      <c r="V1284" t="str">
        <f t="shared" si="104"/>
        <v>Small Order</v>
      </c>
    </row>
    <row r="1285" spans="1:22" x14ac:dyDescent="0.35">
      <c r="A1285" t="s">
        <v>1582</v>
      </c>
      <c r="B1285" s="2">
        <v>45565</v>
      </c>
      <c r="C1285" s="2">
        <v>45570</v>
      </c>
      <c r="D1285" t="s">
        <v>267</v>
      </c>
      <c r="E1285" t="s">
        <v>268</v>
      </c>
      <c r="F1285" t="s">
        <v>31</v>
      </c>
      <c r="G1285" t="s">
        <v>78</v>
      </c>
      <c r="H1285" t="s">
        <v>79</v>
      </c>
      <c r="I1285" t="s">
        <v>80</v>
      </c>
      <c r="J1285" t="s">
        <v>62</v>
      </c>
      <c r="K1285" t="s">
        <v>25</v>
      </c>
      <c r="L1285" t="s">
        <v>26</v>
      </c>
      <c r="M1285" t="s">
        <v>63</v>
      </c>
      <c r="N1285" s="3">
        <v>20.18</v>
      </c>
      <c r="O1285">
        <v>8</v>
      </c>
      <c r="P1285" s="4">
        <v>0.1</v>
      </c>
      <c r="Q1285" s="3">
        <v>3.43</v>
      </c>
      <c r="R1285">
        <f t="shared" si="100"/>
        <v>2024</v>
      </c>
      <c r="S1285" t="str">
        <f t="shared" si="101"/>
        <v>September</v>
      </c>
      <c r="T1285" s="1">
        <f t="shared" si="102"/>
        <v>0.16997026759167494</v>
      </c>
      <c r="U1285" t="str">
        <f t="shared" si="103"/>
        <v>Profit</v>
      </c>
      <c r="V1285" t="str">
        <f t="shared" si="104"/>
        <v>Small Order</v>
      </c>
    </row>
    <row r="1286" spans="1:22" x14ac:dyDescent="0.35">
      <c r="A1286" t="s">
        <v>1583</v>
      </c>
      <c r="B1286" s="2">
        <v>45105</v>
      </c>
      <c r="C1286" s="2">
        <v>45112</v>
      </c>
      <c r="D1286" t="s">
        <v>330</v>
      </c>
      <c r="E1286" t="s">
        <v>331</v>
      </c>
      <c r="F1286" t="s">
        <v>31</v>
      </c>
      <c r="G1286" t="s">
        <v>39</v>
      </c>
      <c r="H1286" t="s">
        <v>40</v>
      </c>
      <c r="I1286" t="s">
        <v>40</v>
      </c>
      <c r="J1286" t="s">
        <v>302</v>
      </c>
      <c r="K1286" t="s">
        <v>33</v>
      </c>
      <c r="L1286" t="s">
        <v>34</v>
      </c>
      <c r="M1286" t="s">
        <v>303</v>
      </c>
      <c r="N1286" s="3">
        <v>1943.05</v>
      </c>
      <c r="O1286">
        <v>8</v>
      </c>
      <c r="P1286" s="4">
        <v>0.2</v>
      </c>
      <c r="Q1286" s="3">
        <v>174.87</v>
      </c>
      <c r="R1286">
        <f t="shared" si="100"/>
        <v>2023</v>
      </c>
      <c r="S1286" t="str">
        <f t="shared" si="101"/>
        <v>June</v>
      </c>
      <c r="T1286" s="1">
        <f t="shared" si="102"/>
        <v>8.9997684053421179E-2</v>
      </c>
      <c r="U1286" t="str">
        <f t="shared" si="103"/>
        <v>Profit</v>
      </c>
      <c r="V1286" t="str">
        <f t="shared" si="104"/>
        <v>Large Order</v>
      </c>
    </row>
    <row r="1287" spans="1:22" x14ac:dyDescent="0.35">
      <c r="A1287" t="s">
        <v>1584</v>
      </c>
      <c r="B1287" s="2">
        <v>45486</v>
      </c>
      <c r="C1287" s="2">
        <v>45492</v>
      </c>
      <c r="D1287" t="s">
        <v>60</v>
      </c>
      <c r="E1287" t="s">
        <v>61</v>
      </c>
      <c r="F1287" t="s">
        <v>48</v>
      </c>
      <c r="G1287" t="s">
        <v>78</v>
      </c>
      <c r="H1287" t="s">
        <v>79</v>
      </c>
      <c r="I1287" t="s">
        <v>80</v>
      </c>
      <c r="J1287" t="s">
        <v>391</v>
      </c>
      <c r="K1287" t="s">
        <v>33</v>
      </c>
      <c r="L1287" t="s">
        <v>88</v>
      </c>
      <c r="M1287" t="s">
        <v>392</v>
      </c>
      <c r="N1287" s="3">
        <v>1142.08</v>
      </c>
      <c r="O1287">
        <v>3</v>
      </c>
      <c r="P1287" s="4">
        <v>0.3</v>
      </c>
      <c r="Q1287" s="3">
        <v>11.42</v>
      </c>
      <c r="R1287">
        <f t="shared" si="100"/>
        <v>2024</v>
      </c>
      <c r="S1287" t="str">
        <f t="shared" si="101"/>
        <v>July</v>
      </c>
      <c r="T1287" s="1">
        <f t="shared" si="102"/>
        <v>9.9992995236761004E-3</v>
      </c>
      <c r="U1287" t="str">
        <f t="shared" si="103"/>
        <v>Profit</v>
      </c>
      <c r="V1287" t="str">
        <f t="shared" si="104"/>
        <v>Large Order</v>
      </c>
    </row>
    <row r="1288" spans="1:22" x14ac:dyDescent="0.35">
      <c r="A1288" t="s">
        <v>1585</v>
      </c>
      <c r="B1288" s="2">
        <v>45371</v>
      </c>
      <c r="C1288" s="2">
        <v>45378</v>
      </c>
      <c r="D1288" t="s">
        <v>386</v>
      </c>
      <c r="E1288" t="s">
        <v>387</v>
      </c>
      <c r="F1288" t="s">
        <v>48</v>
      </c>
      <c r="G1288" t="s">
        <v>49</v>
      </c>
      <c r="H1288" t="s">
        <v>50</v>
      </c>
      <c r="I1288" t="s">
        <v>50</v>
      </c>
      <c r="J1288" t="s">
        <v>51</v>
      </c>
      <c r="K1288" t="s">
        <v>33</v>
      </c>
      <c r="L1288" t="s">
        <v>34</v>
      </c>
      <c r="M1288" t="s">
        <v>52</v>
      </c>
      <c r="N1288" s="3">
        <v>658.24</v>
      </c>
      <c r="O1288">
        <v>6</v>
      </c>
      <c r="P1288" s="4">
        <v>0</v>
      </c>
      <c r="Q1288" s="3">
        <v>164.56</v>
      </c>
      <c r="R1288">
        <f t="shared" si="100"/>
        <v>2024</v>
      </c>
      <c r="S1288" t="str">
        <f t="shared" si="101"/>
        <v>March</v>
      </c>
      <c r="T1288" s="1">
        <f t="shared" si="102"/>
        <v>0.25</v>
      </c>
      <c r="U1288" t="str">
        <f t="shared" si="103"/>
        <v>Profit</v>
      </c>
      <c r="V1288" t="str">
        <f t="shared" si="104"/>
        <v>Small Order</v>
      </c>
    </row>
    <row r="1289" spans="1:22" x14ac:dyDescent="0.35">
      <c r="A1289" t="s">
        <v>1586</v>
      </c>
      <c r="B1289" s="2">
        <v>45058</v>
      </c>
      <c r="C1289" s="2">
        <v>45060</v>
      </c>
      <c r="D1289" t="s">
        <v>402</v>
      </c>
      <c r="E1289" t="s">
        <v>403</v>
      </c>
      <c r="F1289" t="s">
        <v>31</v>
      </c>
      <c r="G1289" t="s">
        <v>21</v>
      </c>
      <c r="H1289" t="s">
        <v>22</v>
      </c>
      <c r="I1289" t="s">
        <v>23</v>
      </c>
      <c r="J1289" t="s">
        <v>391</v>
      </c>
      <c r="K1289" t="s">
        <v>33</v>
      </c>
      <c r="L1289" t="s">
        <v>88</v>
      </c>
      <c r="M1289" t="s">
        <v>392</v>
      </c>
      <c r="N1289" s="3">
        <v>817.17</v>
      </c>
      <c r="O1289">
        <v>7</v>
      </c>
      <c r="P1289" s="4">
        <v>0.05</v>
      </c>
      <c r="Q1289" s="3">
        <v>171.61</v>
      </c>
      <c r="R1289">
        <f t="shared" si="100"/>
        <v>2023</v>
      </c>
      <c r="S1289" t="str">
        <f t="shared" si="101"/>
        <v>May</v>
      </c>
      <c r="T1289" s="1">
        <f t="shared" si="102"/>
        <v>0.21000526206297346</v>
      </c>
      <c r="U1289" t="str">
        <f t="shared" si="103"/>
        <v>Profit</v>
      </c>
      <c r="V1289" t="str">
        <f t="shared" si="104"/>
        <v>Small Order</v>
      </c>
    </row>
    <row r="1290" spans="1:22" x14ac:dyDescent="0.35">
      <c r="A1290" t="s">
        <v>1587</v>
      </c>
      <c r="B1290" s="2">
        <v>45423</v>
      </c>
      <c r="C1290" s="2">
        <v>45428</v>
      </c>
      <c r="D1290" t="s">
        <v>118</v>
      </c>
      <c r="E1290" t="s">
        <v>119</v>
      </c>
      <c r="F1290" t="s">
        <v>20</v>
      </c>
      <c r="G1290" t="s">
        <v>39</v>
      </c>
      <c r="H1290" t="s">
        <v>40</v>
      </c>
      <c r="I1290" t="s">
        <v>40</v>
      </c>
      <c r="J1290" t="s">
        <v>251</v>
      </c>
      <c r="K1290" t="s">
        <v>25</v>
      </c>
      <c r="L1290" t="s">
        <v>171</v>
      </c>
      <c r="M1290" t="s">
        <v>252</v>
      </c>
      <c r="N1290" s="3">
        <v>546.30999999999995</v>
      </c>
      <c r="O1290">
        <v>5</v>
      </c>
      <c r="P1290" s="4">
        <v>0.1</v>
      </c>
      <c r="Q1290" s="3">
        <v>92.87</v>
      </c>
      <c r="R1290">
        <f t="shared" si="100"/>
        <v>2024</v>
      </c>
      <c r="S1290" t="str">
        <f t="shared" si="101"/>
        <v>May</v>
      </c>
      <c r="T1290" s="1">
        <f t="shared" si="102"/>
        <v>0.16999505775109372</v>
      </c>
      <c r="U1290" t="str">
        <f t="shared" si="103"/>
        <v>Profit</v>
      </c>
      <c r="V1290" t="str">
        <f t="shared" si="104"/>
        <v>Small Order</v>
      </c>
    </row>
    <row r="1291" spans="1:22" x14ac:dyDescent="0.35">
      <c r="A1291" t="s">
        <v>1588</v>
      </c>
      <c r="B1291" s="2">
        <v>45288</v>
      </c>
      <c r="C1291" s="2">
        <v>45290</v>
      </c>
      <c r="D1291" t="s">
        <v>281</v>
      </c>
      <c r="E1291" t="s">
        <v>282</v>
      </c>
      <c r="F1291" t="s">
        <v>20</v>
      </c>
      <c r="G1291" t="s">
        <v>78</v>
      </c>
      <c r="H1291" t="s">
        <v>79</v>
      </c>
      <c r="I1291" t="s">
        <v>80</v>
      </c>
      <c r="J1291" t="s">
        <v>67</v>
      </c>
      <c r="K1291" t="s">
        <v>42</v>
      </c>
      <c r="L1291" t="s">
        <v>43</v>
      </c>
      <c r="M1291" t="s">
        <v>68</v>
      </c>
      <c r="N1291" s="3">
        <v>899.57</v>
      </c>
      <c r="O1291">
        <v>1</v>
      </c>
      <c r="P1291" s="4">
        <v>0.05</v>
      </c>
      <c r="Q1291" s="3">
        <v>188.91</v>
      </c>
      <c r="R1291">
        <f t="shared" si="100"/>
        <v>2023</v>
      </c>
      <c r="S1291" t="str">
        <f t="shared" si="101"/>
        <v>December</v>
      </c>
      <c r="T1291" s="1">
        <f t="shared" si="102"/>
        <v>0.21000033349266869</v>
      </c>
      <c r="U1291" t="str">
        <f t="shared" si="103"/>
        <v>Profit</v>
      </c>
      <c r="V1291" t="str">
        <f t="shared" si="104"/>
        <v>Small Order</v>
      </c>
    </row>
    <row r="1292" spans="1:22" x14ac:dyDescent="0.35">
      <c r="A1292" t="s">
        <v>1589</v>
      </c>
      <c r="B1292" s="2">
        <v>45522</v>
      </c>
      <c r="C1292" s="2">
        <v>45528</v>
      </c>
      <c r="D1292" t="s">
        <v>246</v>
      </c>
      <c r="E1292" t="s">
        <v>247</v>
      </c>
      <c r="F1292" t="s">
        <v>31</v>
      </c>
      <c r="G1292" t="s">
        <v>21</v>
      </c>
      <c r="H1292" t="s">
        <v>22</v>
      </c>
      <c r="I1292" t="s">
        <v>23</v>
      </c>
      <c r="J1292" t="s">
        <v>391</v>
      </c>
      <c r="K1292" t="s">
        <v>33</v>
      </c>
      <c r="L1292" t="s">
        <v>88</v>
      </c>
      <c r="M1292" t="s">
        <v>392</v>
      </c>
      <c r="N1292" s="3">
        <v>1497.51</v>
      </c>
      <c r="O1292">
        <v>7</v>
      </c>
      <c r="P1292" s="4">
        <v>0.2</v>
      </c>
      <c r="Q1292" s="3">
        <v>134.78</v>
      </c>
      <c r="R1292">
        <f t="shared" si="100"/>
        <v>2024</v>
      </c>
      <c r="S1292" t="str">
        <f t="shared" si="101"/>
        <v>August</v>
      </c>
      <c r="T1292" s="1">
        <f t="shared" si="102"/>
        <v>9.000273787821117E-2</v>
      </c>
      <c r="U1292" t="str">
        <f t="shared" si="103"/>
        <v>Profit</v>
      </c>
      <c r="V1292" t="str">
        <f t="shared" si="104"/>
        <v>Large Order</v>
      </c>
    </row>
    <row r="1293" spans="1:22" x14ac:dyDescent="0.35">
      <c r="A1293" t="s">
        <v>1590</v>
      </c>
      <c r="B1293" s="2">
        <v>45000</v>
      </c>
      <c r="C1293" s="2">
        <v>45005</v>
      </c>
      <c r="D1293" t="s">
        <v>358</v>
      </c>
      <c r="E1293" t="s">
        <v>359</v>
      </c>
      <c r="F1293" t="s">
        <v>31</v>
      </c>
      <c r="G1293" t="s">
        <v>39</v>
      </c>
      <c r="H1293" t="s">
        <v>40</v>
      </c>
      <c r="I1293" t="s">
        <v>40</v>
      </c>
      <c r="J1293" t="s">
        <v>170</v>
      </c>
      <c r="K1293" t="s">
        <v>25</v>
      </c>
      <c r="L1293" t="s">
        <v>171</v>
      </c>
      <c r="M1293" t="s">
        <v>172</v>
      </c>
      <c r="N1293" s="3">
        <v>1107.44</v>
      </c>
      <c r="O1293">
        <v>7</v>
      </c>
      <c r="P1293" s="4">
        <v>0.3</v>
      </c>
      <c r="Q1293" s="3">
        <v>11.07</v>
      </c>
      <c r="R1293">
        <f t="shared" si="100"/>
        <v>2023</v>
      </c>
      <c r="S1293" t="str">
        <f t="shared" si="101"/>
        <v>March</v>
      </c>
      <c r="T1293" s="1">
        <f t="shared" si="102"/>
        <v>9.9960268727876909E-3</v>
      </c>
      <c r="U1293" t="str">
        <f t="shared" si="103"/>
        <v>Profit</v>
      </c>
      <c r="V1293" t="str">
        <f t="shared" si="104"/>
        <v>Large Order</v>
      </c>
    </row>
    <row r="1294" spans="1:22" x14ac:dyDescent="0.35">
      <c r="A1294" t="s">
        <v>1591</v>
      </c>
      <c r="B1294" s="2">
        <v>45042</v>
      </c>
      <c r="C1294" s="2">
        <v>45043</v>
      </c>
      <c r="D1294" t="s">
        <v>296</v>
      </c>
      <c r="E1294" t="s">
        <v>297</v>
      </c>
      <c r="F1294" t="s">
        <v>48</v>
      </c>
      <c r="G1294" t="s">
        <v>39</v>
      </c>
      <c r="H1294" t="s">
        <v>40</v>
      </c>
      <c r="I1294" t="s">
        <v>40</v>
      </c>
      <c r="J1294" t="s">
        <v>62</v>
      </c>
      <c r="K1294" t="s">
        <v>25</v>
      </c>
      <c r="L1294" t="s">
        <v>26</v>
      </c>
      <c r="M1294" t="s">
        <v>63</v>
      </c>
      <c r="N1294" s="3">
        <v>1242.33</v>
      </c>
      <c r="O1294">
        <v>4</v>
      </c>
      <c r="P1294" s="4">
        <v>0</v>
      </c>
      <c r="Q1294" s="3">
        <v>310.58</v>
      </c>
      <c r="R1294">
        <f t="shared" si="100"/>
        <v>2023</v>
      </c>
      <c r="S1294" t="str">
        <f t="shared" si="101"/>
        <v>April</v>
      </c>
      <c r="T1294" s="1">
        <f t="shared" si="102"/>
        <v>0.2499979876522341</v>
      </c>
      <c r="U1294" t="str">
        <f t="shared" si="103"/>
        <v>Profit</v>
      </c>
      <c r="V1294" t="str">
        <f t="shared" si="104"/>
        <v>Large Order</v>
      </c>
    </row>
    <row r="1295" spans="1:22" x14ac:dyDescent="0.35">
      <c r="A1295" t="s">
        <v>1592</v>
      </c>
      <c r="B1295" s="2">
        <v>45468</v>
      </c>
      <c r="C1295" s="2">
        <v>45474</v>
      </c>
      <c r="D1295" t="s">
        <v>223</v>
      </c>
      <c r="E1295" t="s">
        <v>224</v>
      </c>
      <c r="F1295" t="s">
        <v>31</v>
      </c>
      <c r="G1295" t="s">
        <v>21</v>
      </c>
      <c r="H1295" t="s">
        <v>22</v>
      </c>
      <c r="I1295" t="s">
        <v>23</v>
      </c>
      <c r="J1295" t="s">
        <v>72</v>
      </c>
      <c r="K1295" t="s">
        <v>42</v>
      </c>
      <c r="L1295" t="s">
        <v>73</v>
      </c>
      <c r="M1295" t="s">
        <v>74</v>
      </c>
      <c r="N1295" s="3">
        <v>765.71</v>
      </c>
      <c r="O1295">
        <v>3</v>
      </c>
      <c r="P1295" s="4">
        <v>0.05</v>
      </c>
      <c r="Q1295" s="3">
        <v>160.80000000000001</v>
      </c>
      <c r="R1295">
        <f t="shared" si="100"/>
        <v>2024</v>
      </c>
      <c r="S1295" t="str">
        <f t="shared" si="101"/>
        <v>June</v>
      </c>
      <c r="T1295" s="1">
        <f t="shared" si="102"/>
        <v>0.21000117537971294</v>
      </c>
      <c r="U1295" t="str">
        <f t="shared" si="103"/>
        <v>Profit</v>
      </c>
      <c r="V1295" t="str">
        <f t="shared" si="104"/>
        <v>Small Order</v>
      </c>
    </row>
    <row r="1296" spans="1:22" x14ac:dyDescent="0.35">
      <c r="A1296" t="s">
        <v>1593</v>
      </c>
      <c r="B1296" s="2">
        <v>45390</v>
      </c>
      <c r="C1296" s="2">
        <v>45394</v>
      </c>
      <c r="D1296" t="s">
        <v>29</v>
      </c>
      <c r="E1296" t="s">
        <v>30</v>
      </c>
      <c r="F1296" t="s">
        <v>31</v>
      </c>
      <c r="G1296" t="s">
        <v>39</v>
      </c>
      <c r="H1296" t="s">
        <v>40</v>
      </c>
      <c r="I1296" t="s">
        <v>40</v>
      </c>
      <c r="J1296" t="s">
        <v>141</v>
      </c>
      <c r="K1296" t="s">
        <v>33</v>
      </c>
      <c r="L1296" t="s">
        <v>88</v>
      </c>
      <c r="M1296" t="s">
        <v>142</v>
      </c>
      <c r="N1296" s="3">
        <v>1264.67</v>
      </c>
      <c r="O1296">
        <v>2</v>
      </c>
      <c r="P1296" s="4">
        <v>0.05</v>
      </c>
      <c r="Q1296" s="3">
        <v>265.58</v>
      </c>
      <c r="R1296">
        <f t="shared" si="100"/>
        <v>2024</v>
      </c>
      <c r="S1296" t="str">
        <f t="shared" si="101"/>
        <v>April</v>
      </c>
      <c r="T1296" s="1">
        <f t="shared" si="102"/>
        <v>0.20999944649592381</v>
      </c>
      <c r="U1296" t="str">
        <f t="shared" si="103"/>
        <v>Profit</v>
      </c>
      <c r="V1296" t="str">
        <f t="shared" si="104"/>
        <v>Large Order</v>
      </c>
    </row>
    <row r="1297" spans="1:22" x14ac:dyDescent="0.35">
      <c r="A1297" t="s">
        <v>1594</v>
      </c>
      <c r="B1297" s="2">
        <v>45489</v>
      </c>
      <c r="C1297" s="2">
        <v>45494</v>
      </c>
      <c r="D1297" t="s">
        <v>160</v>
      </c>
      <c r="E1297" t="s">
        <v>161</v>
      </c>
      <c r="F1297" t="s">
        <v>20</v>
      </c>
      <c r="G1297" t="s">
        <v>78</v>
      </c>
      <c r="H1297" t="s">
        <v>79</v>
      </c>
      <c r="I1297" t="s">
        <v>80</v>
      </c>
      <c r="J1297" t="s">
        <v>302</v>
      </c>
      <c r="K1297" t="s">
        <v>33</v>
      </c>
      <c r="L1297" t="s">
        <v>34</v>
      </c>
      <c r="M1297" t="s">
        <v>303</v>
      </c>
      <c r="N1297" s="3">
        <v>94.53</v>
      </c>
      <c r="O1297">
        <v>2</v>
      </c>
      <c r="P1297" s="4">
        <v>0.1</v>
      </c>
      <c r="Q1297" s="3">
        <v>16.07</v>
      </c>
      <c r="R1297">
        <f t="shared" si="100"/>
        <v>2024</v>
      </c>
      <c r="S1297" t="str">
        <f t="shared" si="101"/>
        <v>July</v>
      </c>
      <c r="T1297" s="1">
        <f t="shared" si="102"/>
        <v>0.16999894213477204</v>
      </c>
      <c r="U1297" t="str">
        <f t="shared" si="103"/>
        <v>Profit</v>
      </c>
      <c r="V1297" t="str">
        <f t="shared" si="104"/>
        <v>Small Order</v>
      </c>
    </row>
    <row r="1298" spans="1:22" x14ac:dyDescent="0.35">
      <c r="A1298" t="s">
        <v>1595</v>
      </c>
      <c r="B1298" s="2">
        <v>45009</v>
      </c>
      <c r="C1298" s="2">
        <v>45010</v>
      </c>
      <c r="D1298" t="s">
        <v>99</v>
      </c>
      <c r="E1298" t="s">
        <v>100</v>
      </c>
      <c r="F1298" t="s">
        <v>31</v>
      </c>
      <c r="G1298" t="s">
        <v>78</v>
      </c>
      <c r="H1298" t="s">
        <v>79</v>
      </c>
      <c r="I1298" t="s">
        <v>80</v>
      </c>
      <c r="J1298" t="s">
        <v>189</v>
      </c>
      <c r="K1298" t="s">
        <v>42</v>
      </c>
      <c r="L1298" t="s">
        <v>43</v>
      </c>
      <c r="M1298" t="s">
        <v>190</v>
      </c>
      <c r="N1298" s="3">
        <v>1743.43</v>
      </c>
      <c r="O1298">
        <v>9</v>
      </c>
      <c r="P1298" s="4">
        <v>0.1</v>
      </c>
      <c r="Q1298" s="3">
        <v>296.38</v>
      </c>
      <c r="R1298">
        <f t="shared" si="100"/>
        <v>2023</v>
      </c>
      <c r="S1298" t="str">
        <f t="shared" si="101"/>
        <v>March</v>
      </c>
      <c r="T1298" s="1">
        <f t="shared" si="102"/>
        <v>0.16999822189591782</v>
      </c>
      <c r="U1298" t="str">
        <f t="shared" si="103"/>
        <v>Profit</v>
      </c>
      <c r="V1298" t="str">
        <f t="shared" si="104"/>
        <v>Large Order</v>
      </c>
    </row>
    <row r="1299" spans="1:22" x14ac:dyDescent="0.35">
      <c r="A1299" t="s">
        <v>1596</v>
      </c>
      <c r="B1299" s="2">
        <v>45275</v>
      </c>
      <c r="C1299" s="2">
        <v>45279</v>
      </c>
      <c r="D1299" t="s">
        <v>562</v>
      </c>
      <c r="E1299" t="s">
        <v>563</v>
      </c>
      <c r="F1299" t="s">
        <v>31</v>
      </c>
      <c r="G1299" t="s">
        <v>78</v>
      </c>
      <c r="H1299" t="s">
        <v>79</v>
      </c>
      <c r="I1299" t="s">
        <v>80</v>
      </c>
      <c r="J1299" t="s">
        <v>320</v>
      </c>
      <c r="K1299" t="s">
        <v>25</v>
      </c>
      <c r="L1299" t="s">
        <v>171</v>
      </c>
      <c r="M1299" t="s">
        <v>321</v>
      </c>
      <c r="N1299" s="3">
        <v>428.7</v>
      </c>
      <c r="O1299">
        <v>5</v>
      </c>
      <c r="P1299" s="4">
        <v>0</v>
      </c>
      <c r="Q1299" s="3">
        <v>107.17</v>
      </c>
      <c r="R1299">
        <f t="shared" si="100"/>
        <v>2023</v>
      </c>
      <c r="S1299" t="str">
        <f t="shared" si="101"/>
        <v>December</v>
      </c>
      <c r="T1299" s="1">
        <f t="shared" si="102"/>
        <v>0.24998833683228366</v>
      </c>
      <c r="U1299" t="str">
        <f t="shared" si="103"/>
        <v>Profit</v>
      </c>
      <c r="V1299" t="str">
        <f t="shared" si="104"/>
        <v>Small Order</v>
      </c>
    </row>
    <row r="1300" spans="1:22" x14ac:dyDescent="0.35">
      <c r="A1300" t="s">
        <v>1597</v>
      </c>
      <c r="B1300" s="2">
        <v>45553</v>
      </c>
      <c r="C1300" s="2">
        <v>45555</v>
      </c>
      <c r="D1300" t="s">
        <v>425</v>
      </c>
      <c r="E1300" t="s">
        <v>426</v>
      </c>
      <c r="F1300" t="s">
        <v>31</v>
      </c>
      <c r="G1300" t="s">
        <v>39</v>
      </c>
      <c r="H1300" t="s">
        <v>40</v>
      </c>
      <c r="I1300" t="s">
        <v>40</v>
      </c>
      <c r="J1300" t="s">
        <v>51</v>
      </c>
      <c r="K1300" t="s">
        <v>33</v>
      </c>
      <c r="L1300" t="s">
        <v>34</v>
      </c>
      <c r="M1300" t="s">
        <v>52</v>
      </c>
      <c r="N1300" s="3">
        <v>1355.25</v>
      </c>
      <c r="O1300">
        <v>8</v>
      </c>
      <c r="P1300" s="4">
        <v>0.05</v>
      </c>
      <c r="Q1300" s="3">
        <v>284.60000000000002</v>
      </c>
      <c r="R1300">
        <f t="shared" si="100"/>
        <v>2024</v>
      </c>
      <c r="S1300" t="str">
        <f t="shared" si="101"/>
        <v>September</v>
      </c>
      <c r="T1300" s="1">
        <f t="shared" si="102"/>
        <v>0.20999815532189633</v>
      </c>
      <c r="U1300" t="str">
        <f t="shared" si="103"/>
        <v>Profit</v>
      </c>
      <c r="V1300" t="str">
        <f t="shared" si="104"/>
        <v>Large Order</v>
      </c>
    </row>
    <row r="1301" spans="1:22" x14ac:dyDescent="0.35">
      <c r="A1301" t="s">
        <v>1598</v>
      </c>
      <c r="B1301" s="2">
        <v>45236</v>
      </c>
      <c r="C1301" s="2">
        <v>45243</v>
      </c>
      <c r="D1301" t="s">
        <v>296</v>
      </c>
      <c r="E1301" t="s">
        <v>297</v>
      </c>
      <c r="F1301" t="s">
        <v>48</v>
      </c>
      <c r="G1301" t="s">
        <v>49</v>
      </c>
      <c r="H1301" t="s">
        <v>50</v>
      </c>
      <c r="I1301" t="s">
        <v>50</v>
      </c>
      <c r="J1301" t="s">
        <v>170</v>
      </c>
      <c r="K1301" t="s">
        <v>25</v>
      </c>
      <c r="L1301" t="s">
        <v>171</v>
      </c>
      <c r="M1301" t="s">
        <v>172</v>
      </c>
      <c r="N1301" s="3">
        <v>1658</v>
      </c>
      <c r="O1301">
        <v>6</v>
      </c>
      <c r="P1301" s="4">
        <v>0.1</v>
      </c>
      <c r="Q1301" s="3">
        <v>281.86</v>
      </c>
      <c r="R1301">
        <f t="shared" si="100"/>
        <v>2023</v>
      </c>
      <c r="S1301" t="str">
        <f t="shared" si="101"/>
        <v>November</v>
      </c>
      <c r="T1301" s="1">
        <f t="shared" si="102"/>
        <v>0.17</v>
      </c>
      <c r="U1301" t="str">
        <f t="shared" si="103"/>
        <v>Profit</v>
      </c>
      <c r="V1301" t="str">
        <f t="shared" si="104"/>
        <v>Large Order</v>
      </c>
    </row>
    <row r="1302" spans="1:22" x14ac:dyDescent="0.35">
      <c r="A1302" t="s">
        <v>1599</v>
      </c>
      <c r="B1302" s="2">
        <v>45410</v>
      </c>
      <c r="C1302" s="2">
        <v>45413</v>
      </c>
      <c r="D1302" t="s">
        <v>484</v>
      </c>
      <c r="E1302" t="s">
        <v>485</v>
      </c>
      <c r="F1302" t="s">
        <v>20</v>
      </c>
      <c r="G1302" t="s">
        <v>49</v>
      </c>
      <c r="H1302" t="s">
        <v>50</v>
      </c>
      <c r="I1302" t="s">
        <v>50</v>
      </c>
      <c r="J1302" t="s">
        <v>104</v>
      </c>
      <c r="K1302" t="s">
        <v>42</v>
      </c>
      <c r="L1302" t="s">
        <v>73</v>
      </c>
      <c r="M1302" t="s">
        <v>105</v>
      </c>
      <c r="N1302" s="3">
        <v>1632.42</v>
      </c>
      <c r="O1302">
        <v>5</v>
      </c>
      <c r="P1302" s="4">
        <v>0.05</v>
      </c>
      <c r="Q1302" s="3">
        <v>342.81</v>
      </c>
      <c r="R1302">
        <f t="shared" si="100"/>
        <v>2024</v>
      </c>
      <c r="S1302" t="str">
        <f t="shared" si="101"/>
        <v>April</v>
      </c>
      <c r="T1302" s="1">
        <f t="shared" si="102"/>
        <v>0.21000110265740435</v>
      </c>
      <c r="U1302" t="str">
        <f t="shared" si="103"/>
        <v>Profit</v>
      </c>
      <c r="V1302" t="str">
        <f t="shared" si="104"/>
        <v>Large Order</v>
      </c>
    </row>
    <row r="1303" spans="1:22" x14ac:dyDescent="0.35">
      <c r="A1303" t="s">
        <v>1600</v>
      </c>
      <c r="B1303" s="2">
        <v>45046</v>
      </c>
      <c r="C1303" s="2">
        <v>45050</v>
      </c>
      <c r="D1303" t="s">
        <v>503</v>
      </c>
      <c r="E1303" t="s">
        <v>504</v>
      </c>
      <c r="F1303" t="s">
        <v>31</v>
      </c>
      <c r="G1303" t="s">
        <v>78</v>
      </c>
      <c r="H1303" t="s">
        <v>79</v>
      </c>
      <c r="I1303" t="s">
        <v>80</v>
      </c>
      <c r="J1303" t="s">
        <v>87</v>
      </c>
      <c r="K1303" t="s">
        <v>33</v>
      </c>
      <c r="L1303" t="s">
        <v>88</v>
      </c>
      <c r="M1303" t="s">
        <v>89</v>
      </c>
      <c r="N1303" s="3">
        <v>945.27</v>
      </c>
      <c r="O1303">
        <v>7</v>
      </c>
      <c r="P1303" s="4">
        <v>0.1</v>
      </c>
      <c r="Q1303" s="3">
        <v>160.69999999999999</v>
      </c>
      <c r="R1303">
        <f t="shared" si="100"/>
        <v>2023</v>
      </c>
      <c r="S1303" t="str">
        <f t="shared" si="101"/>
        <v>April</v>
      </c>
      <c r="T1303" s="1">
        <f t="shared" si="102"/>
        <v>0.17000433738508575</v>
      </c>
      <c r="U1303" t="str">
        <f t="shared" si="103"/>
        <v>Profit</v>
      </c>
      <c r="V1303" t="str">
        <f t="shared" si="104"/>
        <v>Small Order</v>
      </c>
    </row>
    <row r="1304" spans="1:22" x14ac:dyDescent="0.35">
      <c r="A1304" t="s">
        <v>1601</v>
      </c>
      <c r="B1304" s="2">
        <v>45092</v>
      </c>
      <c r="C1304" s="2">
        <v>45096</v>
      </c>
      <c r="D1304" t="s">
        <v>249</v>
      </c>
      <c r="E1304" t="s">
        <v>250</v>
      </c>
      <c r="F1304" t="s">
        <v>31</v>
      </c>
      <c r="G1304" t="s">
        <v>39</v>
      </c>
      <c r="H1304" t="s">
        <v>40</v>
      </c>
      <c r="I1304" t="s">
        <v>40</v>
      </c>
      <c r="J1304" t="s">
        <v>176</v>
      </c>
      <c r="K1304" t="s">
        <v>25</v>
      </c>
      <c r="L1304" t="s">
        <v>171</v>
      </c>
      <c r="M1304" t="s">
        <v>177</v>
      </c>
      <c r="N1304" s="3">
        <v>66.62</v>
      </c>
      <c r="O1304">
        <v>1</v>
      </c>
      <c r="P1304" s="4">
        <v>0.1</v>
      </c>
      <c r="Q1304" s="3">
        <v>11.33</v>
      </c>
      <c r="R1304">
        <f t="shared" si="100"/>
        <v>2023</v>
      </c>
      <c r="S1304" t="str">
        <f t="shared" si="101"/>
        <v>June</v>
      </c>
      <c r="T1304" s="1">
        <f t="shared" si="102"/>
        <v>0.17006904833383368</v>
      </c>
      <c r="U1304" t="str">
        <f t="shared" si="103"/>
        <v>Profit</v>
      </c>
      <c r="V1304" t="str">
        <f t="shared" si="104"/>
        <v>Small Order</v>
      </c>
    </row>
    <row r="1305" spans="1:22" x14ac:dyDescent="0.35">
      <c r="A1305" t="s">
        <v>1602</v>
      </c>
      <c r="B1305" s="2">
        <v>45076</v>
      </c>
      <c r="C1305" s="2">
        <v>45077</v>
      </c>
      <c r="D1305" t="s">
        <v>220</v>
      </c>
      <c r="E1305" t="s">
        <v>221</v>
      </c>
      <c r="F1305" t="s">
        <v>20</v>
      </c>
      <c r="G1305" t="s">
        <v>21</v>
      </c>
      <c r="H1305" t="s">
        <v>22</v>
      </c>
      <c r="I1305" t="s">
        <v>23</v>
      </c>
      <c r="J1305" t="s">
        <v>24</v>
      </c>
      <c r="K1305" t="s">
        <v>25</v>
      </c>
      <c r="L1305" t="s">
        <v>26</v>
      </c>
      <c r="M1305" t="s">
        <v>27</v>
      </c>
      <c r="N1305" s="3">
        <v>514.65</v>
      </c>
      <c r="O1305">
        <v>10</v>
      </c>
      <c r="P1305" s="4">
        <v>0.2</v>
      </c>
      <c r="Q1305" s="3">
        <v>46.32</v>
      </c>
      <c r="R1305">
        <f t="shared" si="100"/>
        <v>2023</v>
      </c>
      <c r="S1305" t="str">
        <f t="shared" si="101"/>
        <v>May</v>
      </c>
      <c r="T1305" s="1">
        <f t="shared" si="102"/>
        <v>9.0002914602156814E-2</v>
      </c>
      <c r="U1305" t="str">
        <f t="shared" si="103"/>
        <v>Profit</v>
      </c>
      <c r="V1305" t="str">
        <f t="shared" si="104"/>
        <v>Small Order</v>
      </c>
    </row>
    <row r="1306" spans="1:22" x14ac:dyDescent="0.35">
      <c r="A1306" t="s">
        <v>1603</v>
      </c>
      <c r="B1306" s="2">
        <v>45027</v>
      </c>
      <c r="C1306" s="2">
        <v>45031</v>
      </c>
      <c r="D1306" t="s">
        <v>165</v>
      </c>
      <c r="E1306" t="s">
        <v>166</v>
      </c>
      <c r="F1306" t="s">
        <v>31</v>
      </c>
      <c r="G1306" t="s">
        <v>39</v>
      </c>
      <c r="H1306" t="s">
        <v>40</v>
      </c>
      <c r="I1306" t="s">
        <v>40</v>
      </c>
      <c r="J1306" t="s">
        <v>24</v>
      </c>
      <c r="K1306" t="s">
        <v>25</v>
      </c>
      <c r="L1306" t="s">
        <v>26</v>
      </c>
      <c r="M1306" t="s">
        <v>27</v>
      </c>
      <c r="N1306" s="3">
        <v>1271.92</v>
      </c>
      <c r="O1306">
        <v>8</v>
      </c>
      <c r="P1306" s="4">
        <v>0.05</v>
      </c>
      <c r="Q1306" s="3">
        <v>267.10000000000002</v>
      </c>
      <c r="R1306">
        <f t="shared" si="100"/>
        <v>2023</v>
      </c>
      <c r="S1306" t="str">
        <f t="shared" si="101"/>
        <v>April</v>
      </c>
      <c r="T1306" s="1">
        <f t="shared" si="102"/>
        <v>0.20999748411849803</v>
      </c>
      <c r="U1306" t="str">
        <f t="shared" si="103"/>
        <v>Profit</v>
      </c>
      <c r="V1306" t="str">
        <f t="shared" si="104"/>
        <v>Large Order</v>
      </c>
    </row>
    <row r="1307" spans="1:22" x14ac:dyDescent="0.35">
      <c r="A1307" t="s">
        <v>1604</v>
      </c>
      <c r="B1307" s="2">
        <v>45095</v>
      </c>
      <c r="C1307" s="2">
        <v>45099</v>
      </c>
      <c r="D1307" t="s">
        <v>358</v>
      </c>
      <c r="E1307" t="s">
        <v>359</v>
      </c>
      <c r="F1307" t="s">
        <v>31</v>
      </c>
      <c r="G1307" t="s">
        <v>39</v>
      </c>
      <c r="H1307" t="s">
        <v>40</v>
      </c>
      <c r="I1307" t="s">
        <v>40</v>
      </c>
      <c r="J1307" t="s">
        <v>120</v>
      </c>
      <c r="K1307" t="s">
        <v>42</v>
      </c>
      <c r="L1307" t="s">
        <v>43</v>
      </c>
      <c r="M1307" t="s">
        <v>121</v>
      </c>
      <c r="N1307" s="3">
        <v>1547.23</v>
      </c>
      <c r="O1307">
        <v>4</v>
      </c>
      <c r="P1307" s="4">
        <v>0.1</v>
      </c>
      <c r="Q1307" s="3">
        <v>263.02999999999997</v>
      </c>
      <c r="R1307">
        <f t="shared" si="100"/>
        <v>2023</v>
      </c>
      <c r="S1307" t="str">
        <f t="shared" si="101"/>
        <v>June</v>
      </c>
      <c r="T1307" s="1">
        <f t="shared" si="102"/>
        <v>0.1700005816846881</v>
      </c>
      <c r="U1307" t="str">
        <f t="shared" si="103"/>
        <v>Profit</v>
      </c>
      <c r="V1307" t="str">
        <f t="shared" si="104"/>
        <v>Large Order</v>
      </c>
    </row>
    <row r="1308" spans="1:22" x14ac:dyDescent="0.35">
      <c r="A1308" t="s">
        <v>1605</v>
      </c>
      <c r="B1308" s="2">
        <v>45245</v>
      </c>
      <c r="C1308" s="2">
        <v>45248</v>
      </c>
      <c r="D1308" t="s">
        <v>376</v>
      </c>
      <c r="E1308" t="s">
        <v>377</v>
      </c>
      <c r="F1308" t="s">
        <v>20</v>
      </c>
      <c r="G1308" t="s">
        <v>39</v>
      </c>
      <c r="H1308" t="s">
        <v>40</v>
      </c>
      <c r="I1308" t="s">
        <v>40</v>
      </c>
      <c r="J1308" t="s">
        <v>41</v>
      </c>
      <c r="K1308" t="s">
        <v>42</v>
      </c>
      <c r="L1308" t="s">
        <v>43</v>
      </c>
      <c r="M1308" t="s">
        <v>44</v>
      </c>
      <c r="N1308" s="3">
        <v>340.82</v>
      </c>
      <c r="O1308">
        <v>5</v>
      </c>
      <c r="P1308" s="4">
        <v>0</v>
      </c>
      <c r="Q1308" s="3">
        <v>85.2</v>
      </c>
      <c r="R1308">
        <f t="shared" si="100"/>
        <v>2023</v>
      </c>
      <c r="S1308" t="str">
        <f t="shared" si="101"/>
        <v>November</v>
      </c>
      <c r="T1308" s="1">
        <f t="shared" si="102"/>
        <v>0.24998532949944252</v>
      </c>
      <c r="U1308" t="str">
        <f t="shared" si="103"/>
        <v>Profit</v>
      </c>
      <c r="V1308" t="str">
        <f t="shared" si="104"/>
        <v>Small Order</v>
      </c>
    </row>
    <row r="1309" spans="1:22" x14ac:dyDescent="0.35">
      <c r="A1309" t="s">
        <v>1606</v>
      </c>
      <c r="B1309" s="2">
        <v>45448</v>
      </c>
      <c r="C1309" s="2">
        <v>45450</v>
      </c>
      <c r="D1309" t="s">
        <v>285</v>
      </c>
      <c r="E1309" t="s">
        <v>286</v>
      </c>
      <c r="F1309" t="s">
        <v>48</v>
      </c>
      <c r="G1309" t="s">
        <v>49</v>
      </c>
      <c r="H1309" t="s">
        <v>50</v>
      </c>
      <c r="I1309" t="s">
        <v>50</v>
      </c>
      <c r="J1309" t="s">
        <v>152</v>
      </c>
      <c r="K1309" t="s">
        <v>42</v>
      </c>
      <c r="L1309" t="s">
        <v>73</v>
      </c>
      <c r="M1309" t="s">
        <v>153</v>
      </c>
      <c r="N1309" s="3">
        <v>292.45999999999998</v>
      </c>
      <c r="O1309">
        <v>2</v>
      </c>
      <c r="P1309" s="4">
        <v>0.1</v>
      </c>
      <c r="Q1309" s="3">
        <v>49.72</v>
      </c>
      <c r="R1309">
        <f t="shared" si="100"/>
        <v>2024</v>
      </c>
      <c r="S1309" t="str">
        <f t="shared" si="101"/>
        <v>June</v>
      </c>
      <c r="T1309" s="1">
        <f t="shared" si="102"/>
        <v>0.17000615468782057</v>
      </c>
      <c r="U1309" t="str">
        <f t="shared" si="103"/>
        <v>Profit</v>
      </c>
      <c r="V1309" t="str">
        <f t="shared" si="104"/>
        <v>Small Order</v>
      </c>
    </row>
    <row r="1310" spans="1:22" x14ac:dyDescent="0.35">
      <c r="A1310" t="s">
        <v>1607</v>
      </c>
      <c r="B1310" s="2">
        <v>45013</v>
      </c>
      <c r="C1310" s="2">
        <v>45020</v>
      </c>
      <c r="D1310" t="s">
        <v>195</v>
      </c>
      <c r="E1310" t="s">
        <v>196</v>
      </c>
      <c r="F1310" t="s">
        <v>31</v>
      </c>
      <c r="G1310" t="s">
        <v>49</v>
      </c>
      <c r="H1310" t="s">
        <v>50</v>
      </c>
      <c r="I1310" t="s">
        <v>50</v>
      </c>
      <c r="J1310" t="s">
        <v>162</v>
      </c>
      <c r="K1310" t="s">
        <v>42</v>
      </c>
      <c r="L1310" t="s">
        <v>73</v>
      </c>
      <c r="M1310" t="s">
        <v>163</v>
      </c>
      <c r="N1310" s="3">
        <v>1070.8499999999999</v>
      </c>
      <c r="O1310">
        <v>7</v>
      </c>
      <c r="P1310" s="4">
        <v>0.2</v>
      </c>
      <c r="Q1310" s="3">
        <v>96.38</v>
      </c>
      <c r="R1310">
        <f t="shared" si="100"/>
        <v>2023</v>
      </c>
      <c r="S1310" t="str">
        <f t="shared" si="101"/>
        <v>March</v>
      </c>
      <c r="T1310" s="1">
        <f t="shared" si="102"/>
        <v>9.0003268431619751E-2</v>
      </c>
      <c r="U1310" t="str">
        <f t="shared" si="103"/>
        <v>Profit</v>
      </c>
      <c r="V1310" t="str">
        <f t="shared" si="104"/>
        <v>Large Order</v>
      </c>
    </row>
    <row r="1311" spans="1:22" x14ac:dyDescent="0.35">
      <c r="A1311" t="s">
        <v>1608</v>
      </c>
      <c r="B1311" s="2">
        <v>44978</v>
      </c>
      <c r="C1311" s="2">
        <v>44980</v>
      </c>
      <c r="D1311" t="s">
        <v>246</v>
      </c>
      <c r="E1311" t="s">
        <v>247</v>
      </c>
      <c r="F1311" t="s">
        <v>31</v>
      </c>
      <c r="G1311" t="s">
        <v>39</v>
      </c>
      <c r="H1311" t="s">
        <v>40</v>
      </c>
      <c r="I1311" t="s">
        <v>40</v>
      </c>
      <c r="J1311" t="s">
        <v>84</v>
      </c>
      <c r="K1311" t="s">
        <v>33</v>
      </c>
      <c r="L1311" t="s">
        <v>34</v>
      </c>
      <c r="M1311" t="s">
        <v>85</v>
      </c>
      <c r="N1311" s="3">
        <v>1460.43</v>
      </c>
      <c r="O1311">
        <v>10</v>
      </c>
      <c r="P1311" s="4">
        <v>0.2</v>
      </c>
      <c r="Q1311" s="3">
        <v>131.44</v>
      </c>
      <c r="R1311">
        <f t="shared" si="100"/>
        <v>2023</v>
      </c>
      <c r="S1311" t="str">
        <f t="shared" si="101"/>
        <v>February</v>
      </c>
      <c r="T1311" s="1">
        <f t="shared" si="102"/>
        <v>9.0000890148791785E-2</v>
      </c>
      <c r="U1311" t="str">
        <f t="shared" si="103"/>
        <v>Profit</v>
      </c>
      <c r="V1311" t="str">
        <f t="shared" si="104"/>
        <v>Large Order</v>
      </c>
    </row>
    <row r="1312" spans="1:22" x14ac:dyDescent="0.35">
      <c r="A1312" t="s">
        <v>1609</v>
      </c>
      <c r="B1312" s="2">
        <v>45179</v>
      </c>
      <c r="C1312" s="2">
        <v>45186</v>
      </c>
      <c r="D1312" t="s">
        <v>192</v>
      </c>
      <c r="E1312" t="s">
        <v>193</v>
      </c>
      <c r="F1312" t="s">
        <v>48</v>
      </c>
      <c r="G1312" t="s">
        <v>21</v>
      </c>
      <c r="H1312" t="s">
        <v>22</v>
      </c>
      <c r="I1312" t="s">
        <v>23</v>
      </c>
      <c r="J1312" t="s">
        <v>334</v>
      </c>
      <c r="K1312" t="s">
        <v>25</v>
      </c>
      <c r="L1312" t="s">
        <v>171</v>
      </c>
      <c r="M1312" t="s">
        <v>335</v>
      </c>
      <c r="N1312" s="3">
        <v>34.54</v>
      </c>
      <c r="O1312">
        <v>2</v>
      </c>
      <c r="P1312" s="4">
        <v>0.2</v>
      </c>
      <c r="Q1312" s="3">
        <v>3.11</v>
      </c>
      <c r="R1312">
        <f t="shared" si="100"/>
        <v>2023</v>
      </c>
      <c r="S1312" t="str">
        <f t="shared" si="101"/>
        <v>September</v>
      </c>
      <c r="T1312" s="1">
        <f t="shared" si="102"/>
        <v>9.0040532715691957E-2</v>
      </c>
      <c r="U1312" t="str">
        <f t="shared" si="103"/>
        <v>Profit</v>
      </c>
      <c r="V1312" t="str">
        <f t="shared" si="104"/>
        <v>Small Order</v>
      </c>
    </row>
    <row r="1313" spans="1:22" x14ac:dyDescent="0.35">
      <c r="A1313" t="s">
        <v>1610</v>
      </c>
      <c r="B1313" s="2">
        <v>45058</v>
      </c>
      <c r="C1313" s="2">
        <v>45065</v>
      </c>
      <c r="D1313" t="s">
        <v>199</v>
      </c>
      <c r="E1313" t="s">
        <v>200</v>
      </c>
      <c r="F1313" t="s">
        <v>48</v>
      </c>
      <c r="G1313" t="s">
        <v>21</v>
      </c>
      <c r="H1313" t="s">
        <v>22</v>
      </c>
      <c r="I1313" t="s">
        <v>23</v>
      </c>
      <c r="J1313" t="s">
        <v>179</v>
      </c>
      <c r="K1313" t="s">
        <v>33</v>
      </c>
      <c r="L1313" t="s">
        <v>88</v>
      </c>
      <c r="M1313" t="s">
        <v>180</v>
      </c>
      <c r="N1313" s="3">
        <v>80.12</v>
      </c>
      <c r="O1313">
        <v>7</v>
      </c>
      <c r="P1313" s="4">
        <v>0.3</v>
      </c>
      <c r="Q1313" s="3">
        <v>0.8</v>
      </c>
      <c r="R1313">
        <f t="shared" si="100"/>
        <v>2023</v>
      </c>
      <c r="S1313" t="str">
        <f t="shared" si="101"/>
        <v>May</v>
      </c>
      <c r="T1313" s="1">
        <f t="shared" si="102"/>
        <v>9.9850224663005499E-3</v>
      </c>
      <c r="U1313" t="str">
        <f t="shared" si="103"/>
        <v>Profit</v>
      </c>
      <c r="V1313" t="str">
        <f t="shared" si="104"/>
        <v>Small Order</v>
      </c>
    </row>
    <row r="1314" spans="1:22" x14ac:dyDescent="0.35">
      <c r="A1314" t="s">
        <v>1611</v>
      </c>
      <c r="B1314" s="2">
        <v>45227</v>
      </c>
      <c r="C1314" s="2">
        <v>45233</v>
      </c>
      <c r="D1314" t="s">
        <v>118</v>
      </c>
      <c r="E1314" t="s">
        <v>119</v>
      </c>
      <c r="F1314" t="s">
        <v>20</v>
      </c>
      <c r="G1314" t="s">
        <v>39</v>
      </c>
      <c r="H1314" t="s">
        <v>40</v>
      </c>
      <c r="I1314" t="s">
        <v>40</v>
      </c>
      <c r="J1314" t="s">
        <v>62</v>
      </c>
      <c r="K1314" t="s">
        <v>25</v>
      </c>
      <c r="L1314" t="s">
        <v>26</v>
      </c>
      <c r="M1314" t="s">
        <v>63</v>
      </c>
      <c r="N1314" s="3">
        <v>1765.43</v>
      </c>
      <c r="O1314">
        <v>6</v>
      </c>
      <c r="P1314" s="4">
        <v>0.3</v>
      </c>
      <c r="Q1314" s="3">
        <v>17.649999999999999</v>
      </c>
      <c r="R1314">
        <f t="shared" si="100"/>
        <v>2023</v>
      </c>
      <c r="S1314" t="str">
        <f t="shared" si="101"/>
        <v>October</v>
      </c>
      <c r="T1314" s="1">
        <f t="shared" si="102"/>
        <v>9.9975643327687852E-3</v>
      </c>
      <c r="U1314" t="str">
        <f t="shared" si="103"/>
        <v>Profit</v>
      </c>
      <c r="V1314" t="str">
        <f t="shared" si="104"/>
        <v>Large Order</v>
      </c>
    </row>
    <row r="1315" spans="1:22" x14ac:dyDescent="0.35">
      <c r="A1315" t="s">
        <v>1612</v>
      </c>
      <c r="B1315" s="2">
        <v>45521</v>
      </c>
      <c r="C1315" s="2">
        <v>45525</v>
      </c>
      <c r="D1315" t="s">
        <v>118</v>
      </c>
      <c r="E1315" t="s">
        <v>119</v>
      </c>
      <c r="F1315" t="s">
        <v>20</v>
      </c>
      <c r="G1315" t="s">
        <v>21</v>
      </c>
      <c r="H1315" t="s">
        <v>22</v>
      </c>
      <c r="I1315" t="s">
        <v>23</v>
      </c>
      <c r="J1315" t="s">
        <v>32</v>
      </c>
      <c r="K1315" t="s">
        <v>33</v>
      </c>
      <c r="L1315" t="s">
        <v>34</v>
      </c>
      <c r="M1315" t="s">
        <v>35</v>
      </c>
      <c r="N1315" s="3">
        <v>95.38</v>
      </c>
      <c r="O1315">
        <v>6</v>
      </c>
      <c r="P1315" s="4">
        <v>0.3</v>
      </c>
      <c r="Q1315" s="3">
        <v>0.95</v>
      </c>
      <c r="R1315">
        <f t="shared" si="100"/>
        <v>2024</v>
      </c>
      <c r="S1315" t="str">
        <f t="shared" si="101"/>
        <v>August</v>
      </c>
      <c r="T1315" s="1">
        <f t="shared" si="102"/>
        <v>9.9601593625498006E-3</v>
      </c>
      <c r="U1315" t="str">
        <f t="shared" si="103"/>
        <v>Profit</v>
      </c>
      <c r="V1315" t="str">
        <f t="shared" si="104"/>
        <v>Small Order</v>
      </c>
    </row>
    <row r="1316" spans="1:22" x14ac:dyDescent="0.35">
      <c r="A1316" t="s">
        <v>1613</v>
      </c>
      <c r="B1316" s="2">
        <v>44999</v>
      </c>
      <c r="C1316" s="2">
        <v>45004</v>
      </c>
      <c r="D1316" t="s">
        <v>312</v>
      </c>
      <c r="E1316" t="s">
        <v>313</v>
      </c>
      <c r="F1316" t="s">
        <v>48</v>
      </c>
      <c r="G1316" t="s">
        <v>39</v>
      </c>
      <c r="H1316" t="s">
        <v>40</v>
      </c>
      <c r="I1316" t="s">
        <v>40</v>
      </c>
      <c r="J1316" t="s">
        <v>62</v>
      </c>
      <c r="K1316" t="s">
        <v>25</v>
      </c>
      <c r="L1316" t="s">
        <v>26</v>
      </c>
      <c r="M1316" t="s">
        <v>63</v>
      </c>
      <c r="N1316" s="3">
        <v>841.69</v>
      </c>
      <c r="O1316">
        <v>1</v>
      </c>
      <c r="P1316" s="4">
        <v>0.2</v>
      </c>
      <c r="Q1316" s="3">
        <v>75.75</v>
      </c>
      <c r="R1316">
        <f t="shared" si="100"/>
        <v>2023</v>
      </c>
      <c r="S1316" t="str">
        <f t="shared" si="101"/>
        <v>March</v>
      </c>
      <c r="T1316" s="1">
        <f t="shared" si="102"/>
        <v>8.9997505019662818E-2</v>
      </c>
      <c r="U1316" t="str">
        <f t="shared" si="103"/>
        <v>Profit</v>
      </c>
      <c r="V1316" t="str">
        <f t="shared" si="104"/>
        <v>Small Order</v>
      </c>
    </row>
    <row r="1317" spans="1:22" x14ac:dyDescent="0.35">
      <c r="A1317" t="s">
        <v>1614</v>
      </c>
      <c r="B1317" s="2">
        <v>45549</v>
      </c>
      <c r="C1317" s="2">
        <v>45555</v>
      </c>
      <c r="D1317" t="s">
        <v>46</v>
      </c>
      <c r="E1317" t="s">
        <v>47</v>
      </c>
      <c r="F1317" t="s">
        <v>48</v>
      </c>
      <c r="G1317" t="s">
        <v>49</v>
      </c>
      <c r="H1317" t="s">
        <v>50</v>
      </c>
      <c r="I1317" t="s">
        <v>50</v>
      </c>
      <c r="J1317" t="s">
        <v>72</v>
      </c>
      <c r="K1317" t="s">
        <v>42</v>
      </c>
      <c r="L1317" t="s">
        <v>73</v>
      </c>
      <c r="M1317" t="s">
        <v>74</v>
      </c>
      <c r="N1317" s="3">
        <v>424.72</v>
      </c>
      <c r="O1317">
        <v>8</v>
      </c>
      <c r="P1317" s="4">
        <v>0.1</v>
      </c>
      <c r="Q1317" s="3">
        <v>72.2</v>
      </c>
      <c r="R1317">
        <f t="shared" si="100"/>
        <v>2024</v>
      </c>
      <c r="S1317" t="str">
        <f t="shared" si="101"/>
        <v>September</v>
      </c>
      <c r="T1317" s="1">
        <f t="shared" si="102"/>
        <v>0.16999434921830853</v>
      </c>
      <c r="U1317" t="str">
        <f t="shared" si="103"/>
        <v>Profit</v>
      </c>
      <c r="V1317" t="str">
        <f t="shared" si="104"/>
        <v>Small Order</v>
      </c>
    </row>
    <row r="1318" spans="1:22" x14ac:dyDescent="0.35">
      <c r="A1318" t="s">
        <v>1615</v>
      </c>
      <c r="B1318" s="2">
        <v>45182</v>
      </c>
      <c r="C1318" s="2">
        <v>45183</v>
      </c>
      <c r="D1318" t="s">
        <v>246</v>
      </c>
      <c r="E1318" t="s">
        <v>247</v>
      </c>
      <c r="F1318" t="s">
        <v>31</v>
      </c>
      <c r="G1318" t="s">
        <v>39</v>
      </c>
      <c r="H1318" t="s">
        <v>40</v>
      </c>
      <c r="I1318" t="s">
        <v>40</v>
      </c>
      <c r="J1318" t="s">
        <v>141</v>
      </c>
      <c r="K1318" t="s">
        <v>33</v>
      </c>
      <c r="L1318" t="s">
        <v>88</v>
      </c>
      <c r="M1318" t="s">
        <v>142</v>
      </c>
      <c r="N1318" s="3">
        <v>1740.73</v>
      </c>
      <c r="O1318">
        <v>2</v>
      </c>
      <c r="P1318" s="4">
        <v>0.05</v>
      </c>
      <c r="Q1318" s="3">
        <v>365.55</v>
      </c>
      <c r="R1318">
        <f t="shared" si="100"/>
        <v>2023</v>
      </c>
      <c r="S1318" t="str">
        <f t="shared" si="101"/>
        <v>September</v>
      </c>
      <c r="T1318" s="1">
        <f t="shared" si="102"/>
        <v>0.20999810424362192</v>
      </c>
      <c r="U1318" t="str">
        <f t="shared" si="103"/>
        <v>Profit</v>
      </c>
      <c r="V1318" t="str">
        <f t="shared" si="104"/>
        <v>Large Order</v>
      </c>
    </row>
    <row r="1319" spans="1:22" x14ac:dyDescent="0.35">
      <c r="A1319" t="s">
        <v>1616</v>
      </c>
      <c r="B1319" s="2">
        <v>45317</v>
      </c>
      <c r="C1319" s="2">
        <v>45320</v>
      </c>
      <c r="D1319" t="s">
        <v>235</v>
      </c>
      <c r="E1319" t="s">
        <v>236</v>
      </c>
      <c r="F1319" t="s">
        <v>48</v>
      </c>
      <c r="G1319" t="s">
        <v>21</v>
      </c>
      <c r="H1319" t="s">
        <v>22</v>
      </c>
      <c r="I1319" t="s">
        <v>23</v>
      </c>
      <c r="J1319" t="s">
        <v>152</v>
      </c>
      <c r="K1319" t="s">
        <v>42</v>
      </c>
      <c r="L1319" t="s">
        <v>73</v>
      </c>
      <c r="M1319" t="s">
        <v>153</v>
      </c>
      <c r="N1319" s="3">
        <v>828.79</v>
      </c>
      <c r="O1319">
        <v>1</v>
      </c>
      <c r="P1319" s="4">
        <v>0.1</v>
      </c>
      <c r="Q1319" s="3">
        <v>140.88999999999999</v>
      </c>
      <c r="R1319">
        <f t="shared" si="100"/>
        <v>2024</v>
      </c>
      <c r="S1319" t="str">
        <f t="shared" si="101"/>
        <v>January</v>
      </c>
      <c r="T1319" s="1">
        <f t="shared" si="102"/>
        <v>0.16999481171346179</v>
      </c>
      <c r="U1319" t="str">
        <f t="shared" si="103"/>
        <v>Profit</v>
      </c>
      <c r="V1319" t="str">
        <f t="shared" si="104"/>
        <v>Small Order</v>
      </c>
    </row>
    <row r="1320" spans="1:22" x14ac:dyDescent="0.35">
      <c r="A1320" t="s">
        <v>1617</v>
      </c>
      <c r="B1320" s="2">
        <v>45524</v>
      </c>
      <c r="C1320" s="2">
        <v>45528</v>
      </c>
      <c r="D1320" t="s">
        <v>60</v>
      </c>
      <c r="E1320" t="s">
        <v>61</v>
      </c>
      <c r="F1320" t="s">
        <v>48</v>
      </c>
      <c r="G1320" t="s">
        <v>78</v>
      </c>
      <c r="H1320" t="s">
        <v>79</v>
      </c>
      <c r="I1320" t="s">
        <v>80</v>
      </c>
      <c r="J1320" t="s">
        <v>24</v>
      </c>
      <c r="K1320" t="s">
        <v>25</v>
      </c>
      <c r="L1320" t="s">
        <v>26</v>
      </c>
      <c r="M1320" t="s">
        <v>27</v>
      </c>
      <c r="N1320" s="3">
        <v>1993.14</v>
      </c>
      <c r="O1320">
        <v>4</v>
      </c>
      <c r="P1320" s="4">
        <v>0.05</v>
      </c>
      <c r="Q1320" s="3">
        <v>418.56</v>
      </c>
      <c r="R1320">
        <f t="shared" si="100"/>
        <v>2024</v>
      </c>
      <c r="S1320" t="str">
        <f t="shared" si="101"/>
        <v>August</v>
      </c>
      <c r="T1320" s="1">
        <f t="shared" si="102"/>
        <v>0.21000030103254161</v>
      </c>
      <c r="U1320" t="str">
        <f t="shared" si="103"/>
        <v>Profit</v>
      </c>
      <c r="V1320" t="str">
        <f t="shared" si="104"/>
        <v>Large Order</v>
      </c>
    </row>
    <row r="1321" spans="1:22" x14ac:dyDescent="0.35">
      <c r="A1321" t="s">
        <v>1618</v>
      </c>
      <c r="B1321" s="2">
        <v>45515</v>
      </c>
      <c r="C1321" s="2">
        <v>45520</v>
      </c>
      <c r="D1321" t="s">
        <v>323</v>
      </c>
      <c r="E1321" t="s">
        <v>324</v>
      </c>
      <c r="F1321" t="s">
        <v>31</v>
      </c>
      <c r="G1321" t="s">
        <v>49</v>
      </c>
      <c r="H1321" t="s">
        <v>50</v>
      </c>
      <c r="I1321" t="s">
        <v>50</v>
      </c>
      <c r="J1321" t="s">
        <v>391</v>
      </c>
      <c r="K1321" t="s">
        <v>33</v>
      </c>
      <c r="L1321" t="s">
        <v>88</v>
      </c>
      <c r="M1321" t="s">
        <v>392</v>
      </c>
      <c r="N1321" s="3">
        <v>119.72</v>
      </c>
      <c r="O1321">
        <v>5</v>
      </c>
      <c r="P1321" s="4">
        <v>0</v>
      </c>
      <c r="Q1321" s="3">
        <v>29.93</v>
      </c>
      <c r="R1321">
        <f t="shared" si="100"/>
        <v>2024</v>
      </c>
      <c r="S1321" t="str">
        <f t="shared" si="101"/>
        <v>August</v>
      </c>
      <c r="T1321" s="1">
        <f t="shared" si="102"/>
        <v>0.25</v>
      </c>
      <c r="U1321" t="str">
        <f t="shared" si="103"/>
        <v>Profit</v>
      </c>
      <c r="V1321" t="str">
        <f t="shared" si="104"/>
        <v>Small Order</v>
      </c>
    </row>
    <row r="1322" spans="1:22" x14ac:dyDescent="0.35">
      <c r="A1322" t="s">
        <v>1619</v>
      </c>
      <c r="B1322" s="2">
        <v>45468</v>
      </c>
      <c r="C1322" s="2">
        <v>45469</v>
      </c>
      <c r="D1322" t="s">
        <v>110</v>
      </c>
      <c r="E1322" t="s">
        <v>111</v>
      </c>
      <c r="F1322" t="s">
        <v>48</v>
      </c>
      <c r="G1322" t="s">
        <v>78</v>
      </c>
      <c r="H1322" t="s">
        <v>79</v>
      </c>
      <c r="I1322" t="s">
        <v>80</v>
      </c>
      <c r="J1322" t="s">
        <v>32</v>
      </c>
      <c r="K1322" t="s">
        <v>33</v>
      </c>
      <c r="L1322" t="s">
        <v>34</v>
      </c>
      <c r="M1322" t="s">
        <v>35</v>
      </c>
      <c r="N1322" s="3">
        <v>1159.31</v>
      </c>
      <c r="O1322">
        <v>10</v>
      </c>
      <c r="P1322" s="4">
        <v>0.05</v>
      </c>
      <c r="Q1322" s="3">
        <v>243.46</v>
      </c>
      <c r="R1322">
        <f t="shared" si="100"/>
        <v>2024</v>
      </c>
      <c r="S1322" t="str">
        <f t="shared" si="101"/>
        <v>June</v>
      </c>
      <c r="T1322" s="1">
        <f t="shared" si="102"/>
        <v>0.21000422665206028</v>
      </c>
      <c r="U1322" t="str">
        <f t="shared" si="103"/>
        <v>Profit</v>
      </c>
      <c r="V1322" t="str">
        <f t="shared" si="104"/>
        <v>Large Order</v>
      </c>
    </row>
    <row r="1323" spans="1:22" x14ac:dyDescent="0.35">
      <c r="A1323" t="s">
        <v>1620</v>
      </c>
      <c r="B1323" s="2">
        <v>45495</v>
      </c>
      <c r="C1323" s="2">
        <v>45502</v>
      </c>
      <c r="D1323" t="s">
        <v>118</v>
      </c>
      <c r="E1323" t="s">
        <v>119</v>
      </c>
      <c r="F1323" t="s">
        <v>20</v>
      </c>
      <c r="G1323" t="s">
        <v>78</v>
      </c>
      <c r="H1323" t="s">
        <v>79</v>
      </c>
      <c r="I1323" t="s">
        <v>80</v>
      </c>
      <c r="J1323" t="s">
        <v>41</v>
      </c>
      <c r="K1323" t="s">
        <v>42</v>
      </c>
      <c r="L1323" t="s">
        <v>43</v>
      </c>
      <c r="M1323" t="s">
        <v>44</v>
      </c>
      <c r="N1323" s="3">
        <v>1168.1600000000001</v>
      </c>
      <c r="O1323">
        <v>8</v>
      </c>
      <c r="P1323" s="4">
        <v>0.1</v>
      </c>
      <c r="Q1323" s="3">
        <v>198.59</v>
      </c>
      <c r="R1323">
        <f t="shared" si="100"/>
        <v>2024</v>
      </c>
      <c r="S1323" t="str">
        <f t="shared" si="101"/>
        <v>July</v>
      </c>
      <c r="T1323" s="1">
        <f t="shared" si="102"/>
        <v>0.17000239693192712</v>
      </c>
      <c r="U1323" t="str">
        <f t="shared" si="103"/>
        <v>Profit</v>
      </c>
      <c r="V1323" t="str">
        <f t="shared" si="104"/>
        <v>Large Order</v>
      </c>
    </row>
    <row r="1324" spans="1:22" x14ac:dyDescent="0.35">
      <c r="A1324" t="s">
        <v>1621</v>
      </c>
      <c r="B1324" s="2">
        <v>45212</v>
      </c>
      <c r="C1324" s="2">
        <v>45213</v>
      </c>
      <c r="D1324" t="s">
        <v>214</v>
      </c>
      <c r="E1324" t="s">
        <v>215</v>
      </c>
      <c r="F1324" t="s">
        <v>48</v>
      </c>
      <c r="G1324" t="s">
        <v>78</v>
      </c>
      <c r="H1324" t="s">
        <v>79</v>
      </c>
      <c r="I1324" t="s">
        <v>80</v>
      </c>
      <c r="J1324" t="s">
        <v>141</v>
      </c>
      <c r="K1324" t="s">
        <v>33</v>
      </c>
      <c r="L1324" t="s">
        <v>88</v>
      </c>
      <c r="M1324" t="s">
        <v>142</v>
      </c>
      <c r="N1324" s="3">
        <v>1760.23</v>
      </c>
      <c r="O1324">
        <v>8</v>
      </c>
      <c r="P1324" s="4">
        <v>0.05</v>
      </c>
      <c r="Q1324" s="3">
        <v>369.65</v>
      </c>
      <c r="R1324">
        <f t="shared" si="100"/>
        <v>2023</v>
      </c>
      <c r="S1324" t="str">
        <f t="shared" si="101"/>
        <v>October</v>
      </c>
      <c r="T1324" s="1">
        <f t="shared" si="102"/>
        <v>0.21000096578288063</v>
      </c>
      <c r="U1324" t="str">
        <f t="shared" si="103"/>
        <v>Profit</v>
      </c>
      <c r="V1324" t="str">
        <f t="shared" si="104"/>
        <v>Large Order</v>
      </c>
    </row>
    <row r="1325" spans="1:22" x14ac:dyDescent="0.35">
      <c r="A1325" t="s">
        <v>1622</v>
      </c>
      <c r="B1325" s="2">
        <v>45503</v>
      </c>
      <c r="C1325" s="2">
        <v>45509</v>
      </c>
      <c r="D1325" t="s">
        <v>456</v>
      </c>
      <c r="E1325" t="s">
        <v>457</v>
      </c>
      <c r="F1325" t="s">
        <v>20</v>
      </c>
      <c r="G1325" t="s">
        <v>49</v>
      </c>
      <c r="H1325" t="s">
        <v>50</v>
      </c>
      <c r="I1325" t="s">
        <v>50</v>
      </c>
      <c r="J1325" t="s">
        <v>334</v>
      </c>
      <c r="K1325" t="s">
        <v>25</v>
      </c>
      <c r="L1325" t="s">
        <v>171</v>
      </c>
      <c r="M1325" t="s">
        <v>335</v>
      </c>
      <c r="N1325" s="3">
        <v>636.97</v>
      </c>
      <c r="O1325">
        <v>3</v>
      </c>
      <c r="P1325" s="4">
        <v>0.05</v>
      </c>
      <c r="Q1325" s="3">
        <v>133.76</v>
      </c>
      <c r="R1325">
        <f t="shared" si="100"/>
        <v>2024</v>
      </c>
      <c r="S1325" t="str">
        <f t="shared" si="101"/>
        <v>July</v>
      </c>
      <c r="T1325" s="1">
        <f t="shared" si="102"/>
        <v>0.20999419124919538</v>
      </c>
      <c r="U1325" t="str">
        <f t="shared" si="103"/>
        <v>Profit</v>
      </c>
      <c r="V1325" t="str">
        <f t="shared" si="104"/>
        <v>Small Order</v>
      </c>
    </row>
    <row r="1326" spans="1:22" x14ac:dyDescent="0.35">
      <c r="A1326" t="s">
        <v>1623</v>
      </c>
      <c r="B1326" s="2">
        <v>45489</v>
      </c>
      <c r="C1326" s="2">
        <v>45496</v>
      </c>
      <c r="D1326" t="s">
        <v>240</v>
      </c>
      <c r="E1326" t="s">
        <v>241</v>
      </c>
      <c r="F1326" t="s">
        <v>48</v>
      </c>
      <c r="G1326" t="s">
        <v>78</v>
      </c>
      <c r="H1326" t="s">
        <v>79</v>
      </c>
      <c r="I1326" t="s">
        <v>80</v>
      </c>
      <c r="J1326" t="s">
        <v>72</v>
      </c>
      <c r="K1326" t="s">
        <v>42</v>
      </c>
      <c r="L1326" t="s">
        <v>73</v>
      </c>
      <c r="M1326" t="s">
        <v>74</v>
      </c>
      <c r="N1326" s="3">
        <v>1276.45</v>
      </c>
      <c r="O1326">
        <v>2</v>
      </c>
      <c r="P1326" s="4">
        <v>0.1</v>
      </c>
      <c r="Q1326" s="3">
        <v>217</v>
      </c>
      <c r="R1326">
        <f t="shared" si="100"/>
        <v>2024</v>
      </c>
      <c r="S1326" t="str">
        <f t="shared" si="101"/>
        <v>July</v>
      </c>
      <c r="T1326" s="1">
        <f t="shared" si="102"/>
        <v>0.17000274197970935</v>
      </c>
      <c r="U1326" t="str">
        <f t="shared" si="103"/>
        <v>Profit</v>
      </c>
      <c r="V1326" t="str">
        <f t="shared" si="104"/>
        <v>Large Order</v>
      </c>
    </row>
    <row r="1327" spans="1:22" x14ac:dyDescent="0.35">
      <c r="A1327" t="s">
        <v>1624</v>
      </c>
      <c r="B1327" s="2">
        <v>45099</v>
      </c>
      <c r="C1327" s="2">
        <v>45101</v>
      </c>
      <c r="D1327" t="s">
        <v>46</v>
      </c>
      <c r="E1327" t="s">
        <v>47</v>
      </c>
      <c r="F1327" t="s">
        <v>48</v>
      </c>
      <c r="G1327" t="s">
        <v>78</v>
      </c>
      <c r="H1327" t="s">
        <v>79</v>
      </c>
      <c r="I1327" t="s">
        <v>80</v>
      </c>
      <c r="J1327" t="s">
        <v>87</v>
      </c>
      <c r="K1327" t="s">
        <v>33</v>
      </c>
      <c r="L1327" t="s">
        <v>88</v>
      </c>
      <c r="M1327" t="s">
        <v>89</v>
      </c>
      <c r="N1327" s="3">
        <v>501.47</v>
      </c>
      <c r="O1327">
        <v>9</v>
      </c>
      <c r="P1327" s="4">
        <v>0</v>
      </c>
      <c r="Q1327" s="3">
        <v>125.37</v>
      </c>
      <c r="R1327">
        <f t="shared" si="100"/>
        <v>2023</v>
      </c>
      <c r="S1327" t="str">
        <f t="shared" si="101"/>
        <v>June</v>
      </c>
      <c r="T1327" s="1">
        <f t="shared" si="102"/>
        <v>0.25000498534309129</v>
      </c>
      <c r="U1327" t="str">
        <f t="shared" si="103"/>
        <v>Profit</v>
      </c>
      <c r="V1327" t="str">
        <f t="shared" si="104"/>
        <v>Small Order</v>
      </c>
    </row>
    <row r="1328" spans="1:22" x14ac:dyDescent="0.35">
      <c r="A1328" t="s">
        <v>1625</v>
      </c>
      <c r="B1328" s="2">
        <v>45487</v>
      </c>
      <c r="C1328" s="2">
        <v>45492</v>
      </c>
      <c r="D1328" t="s">
        <v>249</v>
      </c>
      <c r="E1328" t="s">
        <v>250</v>
      </c>
      <c r="F1328" t="s">
        <v>31</v>
      </c>
      <c r="G1328" t="s">
        <v>21</v>
      </c>
      <c r="H1328" t="s">
        <v>22</v>
      </c>
      <c r="I1328" t="s">
        <v>23</v>
      </c>
      <c r="J1328" t="s">
        <v>126</v>
      </c>
      <c r="K1328" t="s">
        <v>25</v>
      </c>
      <c r="L1328" t="s">
        <v>26</v>
      </c>
      <c r="M1328" t="s">
        <v>127</v>
      </c>
      <c r="N1328" s="3">
        <v>1077.31</v>
      </c>
      <c r="O1328">
        <v>4</v>
      </c>
      <c r="P1328" s="4">
        <v>0</v>
      </c>
      <c r="Q1328" s="3">
        <v>269.33</v>
      </c>
      <c r="R1328">
        <f t="shared" si="100"/>
        <v>2024</v>
      </c>
      <c r="S1328" t="str">
        <f t="shared" si="101"/>
        <v>July</v>
      </c>
      <c r="T1328" s="1">
        <f t="shared" si="102"/>
        <v>0.25000232059481486</v>
      </c>
      <c r="U1328" t="str">
        <f t="shared" si="103"/>
        <v>Profit</v>
      </c>
      <c r="V1328" t="str">
        <f t="shared" si="104"/>
        <v>Large Order</v>
      </c>
    </row>
    <row r="1329" spans="1:22" x14ac:dyDescent="0.35">
      <c r="A1329" t="s">
        <v>1626</v>
      </c>
      <c r="B1329" s="2">
        <v>45188</v>
      </c>
      <c r="C1329" s="2">
        <v>45192</v>
      </c>
      <c r="D1329" t="s">
        <v>262</v>
      </c>
      <c r="E1329" t="s">
        <v>263</v>
      </c>
      <c r="F1329" t="s">
        <v>31</v>
      </c>
      <c r="G1329" t="s">
        <v>49</v>
      </c>
      <c r="H1329" t="s">
        <v>50</v>
      </c>
      <c r="I1329" t="s">
        <v>50</v>
      </c>
      <c r="J1329" t="s">
        <v>41</v>
      </c>
      <c r="K1329" t="s">
        <v>42</v>
      </c>
      <c r="L1329" t="s">
        <v>43</v>
      </c>
      <c r="M1329" t="s">
        <v>44</v>
      </c>
      <c r="N1329" s="3">
        <v>1660.42</v>
      </c>
      <c r="O1329">
        <v>9</v>
      </c>
      <c r="P1329" s="4">
        <v>0.2</v>
      </c>
      <c r="Q1329" s="3">
        <v>149.44</v>
      </c>
      <c r="R1329">
        <f t="shared" si="100"/>
        <v>2023</v>
      </c>
      <c r="S1329" t="str">
        <f t="shared" si="101"/>
        <v>September</v>
      </c>
      <c r="T1329" s="1">
        <f t="shared" si="102"/>
        <v>9.0001324965972462E-2</v>
      </c>
      <c r="U1329" t="str">
        <f t="shared" si="103"/>
        <v>Profit</v>
      </c>
      <c r="V1329" t="str">
        <f t="shared" si="104"/>
        <v>Large Order</v>
      </c>
    </row>
    <row r="1330" spans="1:22" x14ac:dyDescent="0.35">
      <c r="A1330" t="s">
        <v>1627</v>
      </c>
      <c r="B1330" s="2">
        <v>45179</v>
      </c>
      <c r="C1330" s="2">
        <v>45184</v>
      </c>
      <c r="D1330" t="s">
        <v>205</v>
      </c>
      <c r="E1330" t="s">
        <v>206</v>
      </c>
      <c r="F1330" t="s">
        <v>48</v>
      </c>
      <c r="G1330" t="s">
        <v>49</v>
      </c>
      <c r="H1330" t="s">
        <v>50</v>
      </c>
      <c r="I1330" t="s">
        <v>50</v>
      </c>
      <c r="J1330" t="s">
        <v>251</v>
      </c>
      <c r="K1330" t="s">
        <v>25</v>
      </c>
      <c r="L1330" t="s">
        <v>171</v>
      </c>
      <c r="M1330" t="s">
        <v>252</v>
      </c>
      <c r="N1330" s="3">
        <v>1895.29</v>
      </c>
      <c r="O1330">
        <v>3</v>
      </c>
      <c r="P1330" s="4">
        <v>0</v>
      </c>
      <c r="Q1330" s="3">
        <v>473.82</v>
      </c>
      <c r="R1330">
        <f t="shared" si="100"/>
        <v>2023</v>
      </c>
      <c r="S1330" t="str">
        <f t="shared" si="101"/>
        <v>September</v>
      </c>
      <c r="T1330" s="1">
        <f t="shared" si="102"/>
        <v>0.24999868094064762</v>
      </c>
      <c r="U1330" t="str">
        <f t="shared" si="103"/>
        <v>Profit</v>
      </c>
      <c r="V1330" t="str">
        <f t="shared" si="104"/>
        <v>Large Order</v>
      </c>
    </row>
    <row r="1331" spans="1:22" x14ac:dyDescent="0.35">
      <c r="A1331" t="s">
        <v>1628</v>
      </c>
      <c r="B1331" s="2">
        <v>45645</v>
      </c>
      <c r="C1331" s="2">
        <v>45651</v>
      </c>
      <c r="D1331" t="s">
        <v>394</v>
      </c>
      <c r="E1331" t="s">
        <v>395</v>
      </c>
      <c r="F1331" t="s">
        <v>48</v>
      </c>
      <c r="G1331" t="s">
        <v>39</v>
      </c>
      <c r="H1331" t="s">
        <v>40</v>
      </c>
      <c r="I1331" t="s">
        <v>40</v>
      </c>
      <c r="J1331" t="s">
        <v>104</v>
      </c>
      <c r="K1331" t="s">
        <v>42</v>
      </c>
      <c r="L1331" t="s">
        <v>73</v>
      </c>
      <c r="M1331" t="s">
        <v>105</v>
      </c>
      <c r="N1331" s="3">
        <v>243.93</v>
      </c>
      <c r="O1331">
        <v>3</v>
      </c>
      <c r="P1331" s="4">
        <v>0.05</v>
      </c>
      <c r="Q1331" s="3">
        <v>51.23</v>
      </c>
      <c r="R1331">
        <f t="shared" si="100"/>
        <v>2024</v>
      </c>
      <c r="S1331" t="str">
        <f t="shared" si="101"/>
        <v>December</v>
      </c>
      <c r="T1331" s="1">
        <f t="shared" si="102"/>
        <v>0.210019267822736</v>
      </c>
      <c r="U1331" t="str">
        <f t="shared" si="103"/>
        <v>Profit</v>
      </c>
      <c r="V1331" t="str">
        <f t="shared" si="104"/>
        <v>Small Order</v>
      </c>
    </row>
    <row r="1332" spans="1:22" x14ac:dyDescent="0.35">
      <c r="A1332" t="s">
        <v>1629</v>
      </c>
      <c r="B1332" s="2">
        <v>44994</v>
      </c>
      <c r="C1332" s="2">
        <v>44995</v>
      </c>
      <c r="D1332" t="s">
        <v>155</v>
      </c>
      <c r="E1332" t="s">
        <v>156</v>
      </c>
      <c r="F1332" t="s">
        <v>20</v>
      </c>
      <c r="G1332" t="s">
        <v>21</v>
      </c>
      <c r="H1332" t="s">
        <v>22</v>
      </c>
      <c r="I1332" t="s">
        <v>23</v>
      </c>
      <c r="J1332" t="s">
        <v>134</v>
      </c>
      <c r="K1332" t="s">
        <v>42</v>
      </c>
      <c r="L1332" t="s">
        <v>43</v>
      </c>
      <c r="M1332" t="s">
        <v>135</v>
      </c>
      <c r="N1332" s="3">
        <v>1577.25</v>
      </c>
      <c r="O1332">
        <v>7</v>
      </c>
      <c r="P1332" s="4">
        <v>0.2</v>
      </c>
      <c r="Q1332" s="3">
        <v>141.94999999999999</v>
      </c>
      <c r="R1332">
        <f t="shared" si="100"/>
        <v>2023</v>
      </c>
      <c r="S1332" t="str">
        <f t="shared" si="101"/>
        <v>March</v>
      </c>
      <c r="T1332" s="1">
        <f t="shared" si="102"/>
        <v>8.9998414962751613E-2</v>
      </c>
      <c r="U1332" t="str">
        <f t="shared" si="103"/>
        <v>Profit</v>
      </c>
      <c r="V1332" t="str">
        <f t="shared" si="104"/>
        <v>Large Order</v>
      </c>
    </row>
    <row r="1333" spans="1:22" x14ac:dyDescent="0.35">
      <c r="A1333" t="s">
        <v>1630</v>
      </c>
      <c r="B1333" s="2">
        <v>45430</v>
      </c>
      <c r="C1333" s="2">
        <v>45437</v>
      </c>
      <c r="D1333" t="s">
        <v>160</v>
      </c>
      <c r="E1333" t="s">
        <v>161</v>
      </c>
      <c r="F1333" t="s">
        <v>20</v>
      </c>
      <c r="G1333" t="s">
        <v>21</v>
      </c>
      <c r="H1333" t="s">
        <v>22</v>
      </c>
      <c r="I1333" t="s">
        <v>23</v>
      </c>
      <c r="J1333" t="s">
        <v>24</v>
      </c>
      <c r="K1333" t="s">
        <v>25</v>
      </c>
      <c r="L1333" t="s">
        <v>26</v>
      </c>
      <c r="M1333" t="s">
        <v>27</v>
      </c>
      <c r="N1333" s="3">
        <v>544.9</v>
      </c>
      <c r="O1333">
        <v>6</v>
      </c>
      <c r="P1333" s="4">
        <v>0</v>
      </c>
      <c r="Q1333" s="3">
        <v>136.22</v>
      </c>
      <c r="R1333">
        <f t="shared" si="100"/>
        <v>2024</v>
      </c>
      <c r="S1333" t="str">
        <f t="shared" si="101"/>
        <v>May</v>
      </c>
      <c r="T1333" s="1">
        <f t="shared" si="102"/>
        <v>0.24999082400440448</v>
      </c>
      <c r="U1333" t="str">
        <f t="shared" si="103"/>
        <v>Profit</v>
      </c>
      <c r="V1333" t="str">
        <f t="shared" si="104"/>
        <v>Small Order</v>
      </c>
    </row>
    <row r="1334" spans="1:22" x14ac:dyDescent="0.35">
      <c r="A1334" t="s">
        <v>1631</v>
      </c>
      <c r="B1334" s="2">
        <v>45085</v>
      </c>
      <c r="C1334" s="2">
        <v>45089</v>
      </c>
      <c r="D1334" t="s">
        <v>65</v>
      </c>
      <c r="E1334" t="s">
        <v>66</v>
      </c>
      <c r="F1334" t="s">
        <v>31</v>
      </c>
      <c r="G1334" t="s">
        <v>49</v>
      </c>
      <c r="H1334" t="s">
        <v>50</v>
      </c>
      <c r="I1334" t="s">
        <v>50</v>
      </c>
      <c r="J1334" t="s">
        <v>176</v>
      </c>
      <c r="K1334" t="s">
        <v>25</v>
      </c>
      <c r="L1334" t="s">
        <v>171</v>
      </c>
      <c r="M1334" t="s">
        <v>177</v>
      </c>
      <c r="N1334" s="3">
        <v>1317.51</v>
      </c>
      <c r="O1334">
        <v>4</v>
      </c>
      <c r="P1334" s="4">
        <v>0.2</v>
      </c>
      <c r="Q1334" s="3">
        <v>118.58</v>
      </c>
      <c r="R1334">
        <f t="shared" si="100"/>
        <v>2023</v>
      </c>
      <c r="S1334" t="str">
        <f t="shared" si="101"/>
        <v>June</v>
      </c>
      <c r="T1334" s="1">
        <f t="shared" si="102"/>
        <v>9.0003111930839236E-2</v>
      </c>
      <c r="U1334" t="str">
        <f t="shared" si="103"/>
        <v>Profit</v>
      </c>
      <c r="V1334" t="str">
        <f t="shared" si="104"/>
        <v>Large Order</v>
      </c>
    </row>
    <row r="1335" spans="1:22" x14ac:dyDescent="0.35">
      <c r="A1335" t="s">
        <v>1632</v>
      </c>
      <c r="B1335" s="2">
        <v>45323</v>
      </c>
      <c r="C1335" s="2">
        <v>45327</v>
      </c>
      <c r="D1335" t="s">
        <v>235</v>
      </c>
      <c r="E1335" t="s">
        <v>236</v>
      </c>
      <c r="F1335" t="s">
        <v>48</v>
      </c>
      <c r="G1335" t="s">
        <v>49</v>
      </c>
      <c r="H1335" t="s">
        <v>50</v>
      </c>
      <c r="I1335" t="s">
        <v>50</v>
      </c>
      <c r="J1335" t="s">
        <v>67</v>
      </c>
      <c r="K1335" t="s">
        <v>42</v>
      </c>
      <c r="L1335" t="s">
        <v>43</v>
      </c>
      <c r="M1335" t="s">
        <v>68</v>
      </c>
      <c r="N1335" s="3">
        <v>876.84</v>
      </c>
      <c r="O1335">
        <v>2</v>
      </c>
      <c r="P1335" s="4">
        <v>0.3</v>
      </c>
      <c r="Q1335" s="3">
        <v>8.77</v>
      </c>
      <c r="R1335">
        <f t="shared" si="100"/>
        <v>2024</v>
      </c>
      <c r="S1335" t="str">
        <f t="shared" si="101"/>
        <v>February</v>
      </c>
      <c r="T1335" s="1">
        <f t="shared" si="102"/>
        <v>1.0001824734273071E-2</v>
      </c>
      <c r="U1335" t="str">
        <f t="shared" si="103"/>
        <v>Profit</v>
      </c>
      <c r="V1335" t="str">
        <f t="shared" si="104"/>
        <v>Small Order</v>
      </c>
    </row>
    <row r="1336" spans="1:22" x14ac:dyDescent="0.35">
      <c r="A1336" t="s">
        <v>1633</v>
      </c>
      <c r="B1336" s="2">
        <v>45590</v>
      </c>
      <c r="C1336" s="2">
        <v>45595</v>
      </c>
      <c r="D1336" t="s">
        <v>503</v>
      </c>
      <c r="E1336" t="s">
        <v>504</v>
      </c>
      <c r="F1336" t="s">
        <v>31</v>
      </c>
      <c r="G1336" t="s">
        <v>49</v>
      </c>
      <c r="H1336" t="s">
        <v>50</v>
      </c>
      <c r="I1336" t="s">
        <v>50</v>
      </c>
      <c r="J1336" t="s">
        <v>162</v>
      </c>
      <c r="K1336" t="s">
        <v>42</v>
      </c>
      <c r="L1336" t="s">
        <v>73</v>
      </c>
      <c r="M1336" t="s">
        <v>163</v>
      </c>
      <c r="N1336" s="3">
        <v>1709.7</v>
      </c>
      <c r="O1336">
        <v>9</v>
      </c>
      <c r="P1336" s="4">
        <v>0</v>
      </c>
      <c r="Q1336" s="3">
        <v>427.43</v>
      </c>
      <c r="R1336">
        <f t="shared" si="100"/>
        <v>2024</v>
      </c>
      <c r="S1336" t="str">
        <f t="shared" si="101"/>
        <v>October</v>
      </c>
      <c r="T1336" s="1">
        <f t="shared" si="102"/>
        <v>0.25000292448967654</v>
      </c>
      <c r="U1336" t="str">
        <f t="shared" si="103"/>
        <v>Profit</v>
      </c>
      <c r="V1336" t="str">
        <f t="shared" si="104"/>
        <v>Large Order</v>
      </c>
    </row>
    <row r="1337" spans="1:22" x14ac:dyDescent="0.35">
      <c r="A1337" t="s">
        <v>1634</v>
      </c>
      <c r="B1337" s="2">
        <v>45561</v>
      </c>
      <c r="C1337" s="2">
        <v>45565</v>
      </c>
      <c r="D1337" t="s">
        <v>199</v>
      </c>
      <c r="E1337" t="s">
        <v>200</v>
      </c>
      <c r="F1337" t="s">
        <v>48</v>
      </c>
      <c r="G1337" t="s">
        <v>49</v>
      </c>
      <c r="H1337" t="s">
        <v>50</v>
      </c>
      <c r="I1337" t="s">
        <v>50</v>
      </c>
      <c r="J1337" t="s">
        <v>51</v>
      </c>
      <c r="K1337" t="s">
        <v>33</v>
      </c>
      <c r="L1337" t="s">
        <v>34</v>
      </c>
      <c r="M1337" t="s">
        <v>52</v>
      </c>
      <c r="N1337" s="3">
        <v>1160.1199999999999</v>
      </c>
      <c r="O1337">
        <v>3</v>
      </c>
      <c r="P1337" s="4">
        <v>0</v>
      </c>
      <c r="Q1337" s="3">
        <v>290.02999999999997</v>
      </c>
      <c r="R1337">
        <f t="shared" si="100"/>
        <v>2024</v>
      </c>
      <c r="S1337" t="str">
        <f t="shared" si="101"/>
        <v>September</v>
      </c>
      <c r="T1337" s="1">
        <f t="shared" si="102"/>
        <v>0.25</v>
      </c>
      <c r="U1337" t="str">
        <f t="shared" si="103"/>
        <v>Profit</v>
      </c>
      <c r="V1337" t="str">
        <f t="shared" si="104"/>
        <v>Large Order</v>
      </c>
    </row>
    <row r="1338" spans="1:22" x14ac:dyDescent="0.35">
      <c r="A1338" t="s">
        <v>1635</v>
      </c>
      <c r="B1338" s="2">
        <v>45596</v>
      </c>
      <c r="C1338" s="2">
        <v>45598</v>
      </c>
      <c r="D1338" t="s">
        <v>362</v>
      </c>
      <c r="E1338" t="s">
        <v>363</v>
      </c>
      <c r="F1338" t="s">
        <v>31</v>
      </c>
      <c r="G1338" t="s">
        <v>39</v>
      </c>
      <c r="H1338" t="s">
        <v>40</v>
      </c>
      <c r="I1338" t="s">
        <v>40</v>
      </c>
      <c r="J1338" t="s">
        <v>179</v>
      </c>
      <c r="K1338" t="s">
        <v>33</v>
      </c>
      <c r="L1338" t="s">
        <v>88</v>
      </c>
      <c r="M1338" t="s">
        <v>180</v>
      </c>
      <c r="N1338" s="3">
        <v>288.72000000000003</v>
      </c>
      <c r="O1338">
        <v>5</v>
      </c>
      <c r="P1338" s="4">
        <v>0.2</v>
      </c>
      <c r="Q1338" s="3">
        <v>25.98</v>
      </c>
      <c r="R1338">
        <f t="shared" si="100"/>
        <v>2024</v>
      </c>
      <c r="S1338" t="str">
        <f t="shared" si="101"/>
        <v>October</v>
      </c>
      <c r="T1338" s="1">
        <f t="shared" si="102"/>
        <v>8.9983374896093093E-2</v>
      </c>
      <c r="U1338" t="str">
        <f t="shared" si="103"/>
        <v>Profit</v>
      </c>
      <c r="V1338" t="str">
        <f t="shared" si="104"/>
        <v>Small Order</v>
      </c>
    </row>
    <row r="1339" spans="1:22" x14ac:dyDescent="0.35">
      <c r="A1339" t="s">
        <v>1636</v>
      </c>
      <c r="B1339" s="2">
        <v>45333</v>
      </c>
      <c r="C1339" s="2">
        <v>45335</v>
      </c>
      <c r="D1339" t="s">
        <v>370</v>
      </c>
      <c r="E1339" t="s">
        <v>371</v>
      </c>
      <c r="F1339" t="s">
        <v>48</v>
      </c>
      <c r="G1339" t="s">
        <v>78</v>
      </c>
      <c r="H1339" t="s">
        <v>79</v>
      </c>
      <c r="I1339" t="s">
        <v>80</v>
      </c>
      <c r="J1339" t="s">
        <v>67</v>
      </c>
      <c r="K1339" t="s">
        <v>42</v>
      </c>
      <c r="L1339" t="s">
        <v>43</v>
      </c>
      <c r="M1339" t="s">
        <v>68</v>
      </c>
      <c r="N1339" s="3">
        <v>132.72</v>
      </c>
      <c r="O1339">
        <v>2</v>
      </c>
      <c r="P1339" s="4">
        <v>0.3</v>
      </c>
      <c r="Q1339" s="3">
        <v>1.33</v>
      </c>
      <c r="R1339">
        <f t="shared" si="100"/>
        <v>2024</v>
      </c>
      <c r="S1339" t="str">
        <f t="shared" si="101"/>
        <v>February</v>
      </c>
      <c r="T1339" s="1">
        <f t="shared" si="102"/>
        <v>1.0021097046413503E-2</v>
      </c>
      <c r="U1339" t="str">
        <f t="shared" si="103"/>
        <v>Profit</v>
      </c>
      <c r="V1339" t="str">
        <f t="shared" si="104"/>
        <v>Small Order</v>
      </c>
    </row>
    <row r="1340" spans="1:22" x14ac:dyDescent="0.35">
      <c r="A1340" t="s">
        <v>1637</v>
      </c>
      <c r="B1340" s="2">
        <v>44977</v>
      </c>
      <c r="C1340" s="2">
        <v>44981</v>
      </c>
      <c r="D1340" t="s">
        <v>340</v>
      </c>
      <c r="E1340" t="s">
        <v>341</v>
      </c>
      <c r="F1340" t="s">
        <v>20</v>
      </c>
      <c r="G1340" t="s">
        <v>21</v>
      </c>
      <c r="H1340" t="s">
        <v>22</v>
      </c>
      <c r="I1340" t="s">
        <v>23</v>
      </c>
      <c r="J1340" t="s">
        <v>72</v>
      </c>
      <c r="K1340" t="s">
        <v>42</v>
      </c>
      <c r="L1340" t="s">
        <v>73</v>
      </c>
      <c r="M1340" t="s">
        <v>74</v>
      </c>
      <c r="N1340" s="3">
        <v>1685.31</v>
      </c>
      <c r="O1340">
        <v>5</v>
      </c>
      <c r="P1340" s="4">
        <v>0.2</v>
      </c>
      <c r="Q1340" s="3">
        <v>151.68</v>
      </c>
      <c r="R1340">
        <f t="shared" si="100"/>
        <v>2023</v>
      </c>
      <c r="S1340" t="str">
        <f t="shared" si="101"/>
        <v>February</v>
      </c>
      <c r="T1340" s="1">
        <f t="shared" si="102"/>
        <v>9.0001246061555448E-2</v>
      </c>
      <c r="U1340" t="str">
        <f t="shared" si="103"/>
        <v>Profit</v>
      </c>
      <c r="V1340" t="str">
        <f t="shared" si="104"/>
        <v>Large Order</v>
      </c>
    </row>
    <row r="1341" spans="1:22" x14ac:dyDescent="0.35">
      <c r="A1341" t="s">
        <v>1638</v>
      </c>
      <c r="B1341" s="2">
        <v>45076</v>
      </c>
      <c r="C1341" s="2">
        <v>45077</v>
      </c>
      <c r="D1341" t="s">
        <v>160</v>
      </c>
      <c r="E1341" t="s">
        <v>161</v>
      </c>
      <c r="F1341" t="s">
        <v>20</v>
      </c>
      <c r="G1341" t="s">
        <v>49</v>
      </c>
      <c r="H1341" t="s">
        <v>50</v>
      </c>
      <c r="I1341" t="s">
        <v>50</v>
      </c>
      <c r="J1341" t="s">
        <v>104</v>
      </c>
      <c r="K1341" t="s">
        <v>42</v>
      </c>
      <c r="L1341" t="s">
        <v>73</v>
      </c>
      <c r="M1341" t="s">
        <v>105</v>
      </c>
      <c r="N1341" s="3">
        <v>1109.8900000000001</v>
      </c>
      <c r="O1341">
        <v>4</v>
      </c>
      <c r="P1341" s="4">
        <v>0</v>
      </c>
      <c r="Q1341" s="3">
        <v>277.47000000000003</v>
      </c>
      <c r="R1341">
        <f t="shared" si="100"/>
        <v>2023</v>
      </c>
      <c r="S1341" t="str">
        <f t="shared" si="101"/>
        <v>May</v>
      </c>
      <c r="T1341" s="1">
        <f t="shared" si="102"/>
        <v>0.24999774752452947</v>
      </c>
      <c r="U1341" t="str">
        <f t="shared" si="103"/>
        <v>Profit</v>
      </c>
      <c r="V1341" t="str">
        <f t="shared" si="104"/>
        <v>Large Order</v>
      </c>
    </row>
    <row r="1342" spans="1:22" x14ac:dyDescent="0.35">
      <c r="A1342" t="s">
        <v>1639</v>
      </c>
      <c r="B1342" s="2">
        <v>45024</v>
      </c>
      <c r="C1342" s="2">
        <v>45030</v>
      </c>
      <c r="D1342" t="s">
        <v>487</v>
      </c>
      <c r="E1342" t="s">
        <v>488</v>
      </c>
      <c r="F1342" t="s">
        <v>20</v>
      </c>
      <c r="G1342" t="s">
        <v>49</v>
      </c>
      <c r="H1342" t="s">
        <v>50</v>
      </c>
      <c r="I1342" t="s">
        <v>50</v>
      </c>
      <c r="J1342" t="s">
        <v>207</v>
      </c>
      <c r="K1342" t="s">
        <v>25</v>
      </c>
      <c r="L1342" t="s">
        <v>26</v>
      </c>
      <c r="M1342" t="s">
        <v>208</v>
      </c>
      <c r="N1342" s="3">
        <v>1156.3</v>
      </c>
      <c r="O1342">
        <v>7</v>
      </c>
      <c r="P1342" s="4">
        <v>0.3</v>
      </c>
      <c r="Q1342" s="3">
        <v>11.56</v>
      </c>
      <c r="R1342">
        <f t="shared" si="100"/>
        <v>2023</v>
      </c>
      <c r="S1342" t="str">
        <f t="shared" si="101"/>
        <v>April</v>
      </c>
      <c r="T1342" s="1">
        <f t="shared" si="102"/>
        <v>9.9974055175992404E-3</v>
      </c>
      <c r="U1342" t="str">
        <f t="shared" si="103"/>
        <v>Profit</v>
      </c>
      <c r="V1342" t="str">
        <f t="shared" si="104"/>
        <v>Large Order</v>
      </c>
    </row>
    <row r="1343" spans="1:22" x14ac:dyDescent="0.35">
      <c r="A1343" t="s">
        <v>1640</v>
      </c>
      <c r="B1343" s="2">
        <v>45120</v>
      </c>
      <c r="C1343" s="2">
        <v>45122</v>
      </c>
      <c r="D1343" t="s">
        <v>139</v>
      </c>
      <c r="E1343" t="s">
        <v>140</v>
      </c>
      <c r="F1343" t="s">
        <v>31</v>
      </c>
      <c r="G1343" t="s">
        <v>21</v>
      </c>
      <c r="H1343" t="s">
        <v>22</v>
      </c>
      <c r="I1343" t="s">
        <v>23</v>
      </c>
      <c r="J1343" t="s">
        <v>141</v>
      </c>
      <c r="K1343" t="s">
        <v>33</v>
      </c>
      <c r="L1343" t="s">
        <v>88</v>
      </c>
      <c r="M1343" t="s">
        <v>142</v>
      </c>
      <c r="N1343" s="3">
        <v>192.39</v>
      </c>
      <c r="O1343">
        <v>6</v>
      </c>
      <c r="P1343" s="4">
        <v>0.1</v>
      </c>
      <c r="Q1343" s="3">
        <v>32.71</v>
      </c>
      <c r="R1343">
        <f t="shared" si="100"/>
        <v>2023</v>
      </c>
      <c r="S1343" t="str">
        <f t="shared" si="101"/>
        <v>July</v>
      </c>
      <c r="T1343" s="1">
        <f t="shared" si="102"/>
        <v>0.17001923176880296</v>
      </c>
      <c r="U1343" t="str">
        <f t="shared" si="103"/>
        <v>Profit</v>
      </c>
      <c r="V1343" t="str">
        <f t="shared" si="104"/>
        <v>Small Order</v>
      </c>
    </row>
    <row r="1344" spans="1:22" x14ac:dyDescent="0.35">
      <c r="A1344" t="s">
        <v>1641</v>
      </c>
      <c r="B1344" s="2">
        <v>45397</v>
      </c>
      <c r="C1344" s="2">
        <v>45402</v>
      </c>
      <c r="D1344" t="s">
        <v>96</v>
      </c>
      <c r="E1344" t="s">
        <v>97</v>
      </c>
      <c r="F1344" t="s">
        <v>20</v>
      </c>
      <c r="G1344" t="s">
        <v>78</v>
      </c>
      <c r="H1344" t="s">
        <v>79</v>
      </c>
      <c r="I1344" t="s">
        <v>80</v>
      </c>
      <c r="J1344" t="s">
        <v>104</v>
      </c>
      <c r="K1344" t="s">
        <v>42</v>
      </c>
      <c r="L1344" t="s">
        <v>73</v>
      </c>
      <c r="M1344" t="s">
        <v>105</v>
      </c>
      <c r="N1344" s="3">
        <v>1771.46</v>
      </c>
      <c r="O1344">
        <v>7</v>
      </c>
      <c r="P1344" s="4">
        <v>0.1</v>
      </c>
      <c r="Q1344" s="3">
        <v>301.14999999999998</v>
      </c>
      <c r="R1344">
        <f t="shared" si="100"/>
        <v>2024</v>
      </c>
      <c r="S1344" t="str">
        <f t="shared" si="101"/>
        <v>April</v>
      </c>
      <c r="T1344" s="1">
        <f t="shared" si="102"/>
        <v>0.17000101611100446</v>
      </c>
      <c r="U1344" t="str">
        <f t="shared" si="103"/>
        <v>Profit</v>
      </c>
      <c r="V1344" t="str">
        <f t="shared" si="104"/>
        <v>Large Order</v>
      </c>
    </row>
    <row r="1345" spans="1:22" x14ac:dyDescent="0.35">
      <c r="A1345" t="s">
        <v>1642</v>
      </c>
      <c r="B1345" s="2">
        <v>45337</v>
      </c>
      <c r="C1345" s="2">
        <v>45340</v>
      </c>
      <c r="D1345" t="s">
        <v>358</v>
      </c>
      <c r="E1345" t="s">
        <v>359</v>
      </c>
      <c r="F1345" t="s">
        <v>31</v>
      </c>
      <c r="G1345" t="s">
        <v>39</v>
      </c>
      <c r="H1345" t="s">
        <v>40</v>
      </c>
      <c r="I1345" t="s">
        <v>40</v>
      </c>
      <c r="J1345" t="s">
        <v>320</v>
      </c>
      <c r="K1345" t="s">
        <v>25</v>
      </c>
      <c r="L1345" t="s">
        <v>171</v>
      </c>
      <c r="M1345" t="s">
        <v>321</v>
      </c>
      <c r="N1345" s="3">
        <v>218.76</v>
      </c>
      <c r="O1345">
        <v>5</v>
      </c>
      <c r="P1345" s="4">
        <v>0</v>
      </c>
      <c r="Q1345" s="3">
        <v>54.69</v>
      </c>
      <c r="R1345">
        <f t="shared" si="100"/>
        <v>2024</v>
      </c>
      <c r="S1345" t="str">
        <f t="shared" si="101"/>
        <v>February</v>
      </c>
      <c r="T1345" s="1">
        <f t="shared" si="102"/>
        <v>0.25</v>
      </c>
      <c r="U1345" t="str">
        <f t="shared" si="103"/>
        <v>Profit</v>
      </c>
      <c r="V1345" t="str">
        <f t="shared" si="104"/>
        <v>Small Order</v>
      </c>
    </row>
    <row r="1346" spans="1:22" x14ac:dyDescent="0.35">
      <c r="A1346" t="s">
        <v>1643</v>
      </c>
      <c r="B1346" s="2">
        <v>45376</v>
      </c>
      <c r="C1346" s="2">
        <v>45379</v>
      </c>
      <c r="D1346" t="s">
        <v>174</v>
      </c>
      <c r="E1346" t="s">
        <v>175</v>
      </c>
      <c r="F1346" t="s">
        <v>48</v>
      </c>
      <c r="G1346" t="s">
        <v>78</v>
      </c>
      <c r="H1346" t="s">
        <v>79</v>
      </c>
      <c r="I1346" t="s">
        <v>80</v>
      </c>
      <c r="J1346" t="s">
        <v>112</v>
      </c>
      <c r="K1346" t="s">
        <v>25</v>
      </c>
      <c r="L1346" t="s">
        <v>26</v>
      </c>
      <c r="M1346" t="s">
        <v>113</v>
      </c>
      <c r="N1346" s="3">
        <v>26.65</v>
      </c>
      <c r="O1346">
        <v>3</v>
      </c>
      <c r="P1346" s="4">
        <v>0.1</v>
      </c>
      <c r="Q1346" s="3">
        <v>4.53</v>
      </c>
      <c r="R1346">
        <f t="shared" ref="R1346:R1409" si="105">YEAR(B1346)</f>
        <v>2024</v>
      </c>
      <c r="S1346" t="str">
        <f t="shared" ref="S1346:S1409" si="106">TEXT(B1346,"mmmm")</f>
        <v>March</v>
      </c>
      <c r="T1346" s="1">
        <f t="shared" ref="T1346:T1409" si="107">Q1346/N1346</f>
        <v>0.16998123827392123</v>
      </c>
      <c r="U1346" t="str">
        <f t="shared" ref="U1346:U1409" si="108">IF(Q1346&gt;0,"Profit","Loss")</f>
        <v>Profit</v>
      </c>
      <c r="V1346" t="str">
        <f t="shared" ref="V1346:V1409" si="109">IF(N1346&gt;1000,"Large Order","Small Order")</f>
        <v>Small Order</v>
      </c>
    </row>
    <row r="1347" spans="1:22" x14ac:dyDescent="0.35">
      <c r="A1347" t="s">
        <v>1644</v>
      </c>
      <c r="B1347" s="2">
        <v>45653</v>
      </c>
      <c r="C1347" s="2">
        <v>45658</v>
      </c>
      <c r="D1347" t="s">
        <v>182</v>
      </c>
      <c r="E1347" t="s">
        <v>183</v>
      </c>
      <c r="F1347" t="s">
        <v>20</v>
      </c>
      <c r="G1347" t="s">
        <v>21</v>
      </c>
      <c r="H1347" t="s">
        <v>22</v>
      </c>
      <c r="I1347" t="s">
        <v>23</v>
      </c>
      <c r="J1347" t="s">
        <v>87</v>
      </c>
      <c r="K1347" t="s">
        <v>33</v>
      </c>
      <c r="L1347" t="s">
        <v>88</v>
      </c>
      <c r="M1347" t="s">
        <v>89</v>
      </c>
      <c r="N1347" s="3">
        <v>912.08</v>
      </c>
      <c r="O1347">
        <v>8</v>
      </c>
      <c r="P1347" s="4">
        <v>0.1</v>
      </c>
      <c r="Q1347" s="3">
        <v>155.05000000000001</v>
      </c>
      <c r="R1347">
        <f t="shared" si="105"/>
        <v>2024</v>
      </c>
      <c r="S1347" t="str">
        <f t="shared" si="106"/>
        <v>December</v>
      </c>
      <c r="T1347" s="1">
        <f t="shared" si="107"/>
        <v>0.16999605297780898</v>
      </c>
      <c r="U1347" t="str">
        <f t="shared" si="108"/>
        <v>Profit</v>
      </c>
      <c r="V1347" t="str">
        <f t="shared" si="109"/>
        <v>Small Order</v>
      </c>
    </row>
    <row r="1348" spans="1:22" x14ac:dyDescent="0.35">
      <c r="A1348" t="s">
        <v>1645</v>
      </c>
      <c r="B1348" s="2">
        <v>45304</v>
      </c>
      <c r="C1348" s="2">
        <v>45308</v>
      </c>
      <c r="D1348" t="s">
        <v>859</v>
      </c>
      <c r="E1348" t="s">
        <v>860</v>
      </c>
      <c r="F1348" t="s">
        <v>31</v>
      </c>
      <c r="G1348" t="s">
        <v>39</v>
      </c>
      <c r="H1348" t="s">
        <v>40</v>
      </c>
      <c r="I1348" t="s">
        <v>40</v>
      </c>
      <c r="J1348" t="s">
        <v>179</v>
      </c>
      <c r="K1348" t="s">
        <v>33</v>
      </c>
      <c r="L1348" t="s">
        <v>88</v>
      </c>
      <c r="M1348" t="s">
        <v>180</v>
      </c>
      <c r="N1348" s="3">
        <v>1998</v>
      </c>
      <c r="O1348">
        <v>5</v>
      </c>
      <c r="P1348" s="4">
        <v>0</v>
      </c>
      <c r="Q1348" s="3">
        <v>499.5</v>
      </c>
      <c r="R1348">
        <f t="shared" si="105"/>
        <v>2024</v>
      </c>
      <c r="S1348" t="str">
        <f t="shared" si="106"/>
        <v>January</v>
      </c>
      <c r="T1348" s="1">
        <f t="shared" si="107"/>
        <v>0.25</v>
      </c>
      <c r="U1348" t="str">
        <f t="shared" si="108"/>
        <v>Profit</v>
      </c>
      <c r="V1348" t="str">
        <f t="shared" si="109"/>
        <v>Large Order</v>
      </c>
    </row>
    <row r="1349" spans="1:22" x14ac:dyDescent="0.35">
      <c r="A1349" t="s">
        <v>1646</v>
      </c>
      <c r="B1349" s="2">
        <v>44997</v>
      </c>
      <c r="C1349" s="2">
        <v>44998</v>
      </c>
      <c r="D1349" t="s">
        <v>410</v>
      </c>
      <c r="E1349" t="s">
        <v>411</v>
      </c>
      <c r="F1349" t="s">
        <v>31</v>
      </c>
      <c r="G1349" t="s">
        <v>78</v>
      </c>
      <c r="H1349" t="s">
        <v>79</v>
      </c>
      <c r="I1349" t="s">
        <v>80</v>
      </c>
      <c r="J1349" t="s">
        <v>24</v>
      </c>
      <c r="K1349" t="s">
        <v>25</v>
      </c>
      <c r="L1349" t="s">
        <v>26</v>
      </c>
      <c r="M1349" t="s">
        <v>27</v>
      </c>
      <c r="N1349" s="3">
        <v>1780.57</v>
      </c>
      <c r="O1349">
        <v>5</v>
      </c>
      <c r="P1349" s="4">
        <v>0.05</v>
      </c>
      <c r="Q1349" s="3">
        <v>373.92</v>
      </c>
      <c r="R1349">
        <f t="shared" si="105"/>
        <v>2023</v>
      </c>
      <c r="S1349" t="str">
        <f t="shared" si="106"/>
        <v>March</v>
      </c>
      <c r="T1349" s="1">
        <f t="shared" si="107"/>
        <v>0.21000016848537267</v>
      </c>
      <c r="U1349" t="str">
        <f t="shared" si="108"/>
        <v>Profit</v>
      </c>
      <c r="V1349" t="str">
        <f t="shared" si="109"/>
        <v>Large Order</v>
      </c>
    </row>
    <row r="1350" spans="1:22" x14ac:dyDescent="0.35">
      <c r="A1350" t="s">
        <v>1647</v>
      </c>
      <c r="B1350" s="2">
        <v>45558</v>
      </c>
      <c r="C1350" s="2">
        <v>45562</v>
      </c>
      <c r="D1350" t="s">
        <v>511</v>
      </c>
      <c r="E1350" t="s">
        <v>512</v>
      </c>
      <c r="F1350" t="s">
        <v>31</v>
      </c>
      <c r="G1350" t="s">
        <v>21</v>
      </c>
      <c r="H1350" t="s">
        <v>22</v>
      </c>
      <c r="I1350" t="s">
        <v>23</v>
      </c>
      <c r="J1350" t="s">
        <v>24</v>
      </c>
      <c r="K1350" t="s">
        <v>25</v>
      </c>
      <c r="L1350" t="s">
        <v>26</v>
      </c>
      <c r="M1350" t="s">
        <v>27</v>
      </c>
      <c r="N1350" s="3">
        <v>566.29999999999995</v>
      </c>
      <c r="O1350">
        <v>2</v>
      </c>
      <c r="P1350" s="4">
        <v>0.05</v>
      </c>
      <c r="Q1350" s="3">
        <v>118.92</v>
      </c>
      <c r="R1350">
        <f t="shared" si="105"/>
        <v>2024</v>
      </c>
      <c r="S1350" t="str">
        <f t="shared" si="106"/>
        <v>September</v>
      </c>
      <c r="T1350" s="1">
        <f t="shared" si="107"/>
        <v>0.20999470245452942</v>
      </c>
      <c r="U1350" t="str">
        <f t="shared" si="108"/>
        <v>Profit</v>
      </c>
      <c r="V1350" t="str">
        <f t="shared" si="109"/>
        <v>Small Order</v>
      </c>
    </row>
    <row r="1351" spans="1:22" x14ac:dyDescent="0.35">
      <c r="A1351" t="s">
        <v>1648</v>
      </c>
      <c r="B1351" s="2">
        <v>44930</v>
      </c>
      <c r="C1351" s="2">
        <v>44937</v>
      </c>
      <c r="D1351" t="s">
        <v>160</v>
      </c>
      <c r="E1351" t="s">
        <v>161</v>
      </c>
      <c r="F1351" t="s">
        <v>20</v>
      </c>
      <c r="G1351" t="s">
        <v>49</v>
      </c>
      <c r="H1351" t="s">
        <v>50</v>
      </c>
      <c r="I1351" t="s">
        <v>50</v>
      </c>
      <c r="J1351" t="s">
        <v>320</v>
      </c>
      <c r="K1351" t="s">
        <v>25</v>
      </c>
      <c r="L1351" t="s">
        <v>171</v>
      </c>
      <c r="M1351" t="s">
        <v>321</v>
      </c>
      <c r="N1351" s="3">
        <v>1251.18</v>
      </c>
      <c r="O1351">
        <v>9</v>
      </c>
      <c r="P1351" s="4">
        <v>0</v>
      </c>
      <c r="Q1351" s="3">
        <v>312.8</v>
      </c>
      <c r="R1351">
        <f t="shared" si="105"/>
        <v>2023</v>
      </c>
      <c r="S1351" t="str">
        <f t="shared" si="106"/>
        <v>January</v>
      </c>
      <c r="T1351" s="1">
        <f t="shared" si="107"/>
        <v>0.2500039962275612</v>
      </c>
      <c r="U1351" t="str">
        <f t="shared" si="108"/>
        <v>Profit</v>
      </c>
      <c r="V1351" t="str">
        <f t="shared" si="109"/>
        <v>Large Order</v>
      </c>
    </row>
    <row r="1352" spans="1:22" x14ac:dyDescent="0.35">
      <c r="A1352" t="s">
        <v>1649</v>
      </c>
      <c r="B1352" s="2">
        <v>45490</v>
      </c>
      <c r="C1352" s="2">
        <v>45494</v>
      </c>
      <c r="D1352" t="s">
        <v>326</v>
      </c>
      <c r="E1352" t="s">
        <v>327</v>
      </c>
      <c r="F1352" t="s">
        <v>20</v>
      </c>
      <c r="G1352" t="s">
        <v>21</v>
      </c>
      <c r="H1352" t="s">
        <v>22</v>
      </c>
      <c r="I1352" t="s">
        <v>23</v>
      </c>
      <c r="J1352" t="s">
        <v>232</v>
      </c>
      <c r="K1352" t="s">
        <v>33</v>
      </c>
      <c r="L1352" t="s">
        <v>34</v>
      </c>
      <c r="M1352" t="s">
        <v>233</v>
      </c>
      <c r="N1352" s="3">
        <v>238.73</v>
      </c>
      <c r="O1352">
        <v>6</v>
      </c>
      <c r="P1352" s="4">
        <v>0.2</v>
      </c>
      <c r="Q1352" s="3">
        <v>21.49</v>
      </c>
      <c r="R1352">
        <f t="shared" si="105"/>
        <v>2024</v>
      </c>
      <c r="S1352" t="str">
        <f t="shared" si="106"/>
        <v>July</v>
      </c>
      <c r="T1352" s="1">
        <f t="shared" si="107"/>
        <v>9.0018011980061152E-2</v>
      </c>
      <c r="U1352" t="str">
        <f t="shared" si="108"/>
        <v>Profit</v>
      </c>
      <c r="V1352" t="str">
        <f t="shared" si="109"/>
        <v>Small Order</v>
      </c>
    </row>
    <row r="1353" spans="1:22" x14ac:dyDescent="0.35">
      <c r="A1353" t="s">
        <v>1650</v>
      </c>
      <c r="B1353" s="2">
        <v>45642</v>
      </c>
      <c r="C1353" s="2">
        <v>45649</v>
      </c>
      <c r="D1353" t="s">
        <v>259</v>
      </c>
      <c r="E1353" t="s">
        <v>260</v>
      </c>
      <c r="F1353" t="s">
        <v>20</v>
      </c>
      <c r="G1353" t="s">
        <v>21</v>
      </c>
      <c r="H1353" t="s">
        <v>22</v>
      </c>
      <c r="I1353" t="s">
        <v>23</v>
      </c>
      <c r="J1353" t="s">
        <v>87</v>
      </c>
      <c r="K1353" t="s">
        <v>33</v>
      </c>
      <c r="L1353" t="s">
        <v>88</v>
      </c>
      <c r="M1353" t="s">
        <v>89</v>
      </c>
      <c r="N1353" s="3">
        <v>1919.1</v>
      </c>
      <c r="O1353">
        <v>10</v>
      </c>
      <c r="P1353" s="4">
        <v>0.2</v>
      </c>
      <c r="Q1353" s="3">
        <v>172.72</v>
      </c>
      <c r="R1353">
        <f t="shared" si="105"/>
        <v>2024</v>
      </c>
      <c r="S1353" t="str">
        <f t="shared" si="106"/>
        <v>December</v>
      </c>
      <c r="T1353" s="1">
        <f t="shared" si="107"/>
        <v>9.0000521077588463E-2</v>
      </c>
      <c r="U1353" t="str">
        <f t="shared" si="108"/>
        <v>Profit</v>
      </c>
      <c r="V1353" t="str">
        <f t="shared" si="109"/>
        <v>Large Order</v>
      </c>
    </row>
    <row r="1354" spans="1:22" x14ac:dyDescent="0.35">
      <c r="A1354" t="s">
        <v>1651</v>
      </c>
      <c r="B1354" s="2">
        <v>45583</v>
      </c>
      <c r="C1354" s="2">
        <v>45588</v>
      </c>
      <c r="D1354" t="s">
        <v>168</v>
      </c>
      <c r="E1354" t="s">
        <v>169</v>
      </c>
      <c r="F1354" t="s">
        <v>48</v>
      </c>
      <c r="G1354" t="s">
        <v>21</v>
      </c>
      <c r="H1354" t="s">
        <v>22</v>
      </c>
      <c r="I1354" t="s">
        <v>23</v>
      </c>
      <c r="J1354" t="s">
        <v>179</v>
      </c>
      <c r="K1354" t="s">
        <v>33</v>
      </c>
      <c r="L1354" t="s">
        <v>88</v>
      </c>
      <c r="M1354" t="s">
        <v>180</v>
      </c>
      <c r="N1354" s="3">
        <v>1763.16</v>
      </c>
      <c r="O1354">
        <v>1</v>
      </c>
      <c r="P1354" s="4">
        <v>0.3</v>
      </c>
      <c r="Q1354" s="3">
        <v>17.63</v>
      </c>
      <c r="R1354">
        <f t="shared" si="105"/>
        <v>2024</v>
      </c>
      <c r="S1354" t="str">
        <f t="shared" si="106"/>
        <v>October</v>
      </c>
      <c r="T1354" s="1">
        <f t="shared" si="107"/>
        <v>9.9990925383969687E-3</v>
      </c>
      <c r="U1354" t="str">
        <f t="shared" si="108"/>
        <v>Profit</v>
      </c>
      <c r="V1354" t="str">
        <f t="shared" si="109"/>
        <v>Large Order</v>
      </c>
    </row>
    <row r="1355" spans="1:22" x14ac:dyDescent="0.35">
      <c r="A1355" t="s">
        <v>1652</v>
      </c>
      <c r="B1355" s="2">
        <v>45582</v>
      </c>
      <c r="C1355" s="2">
        <v>45588</v>
      </c>
      <c r="D1355" t="s">
        <v>18</v>
      </c>
      <c r="E1355" t="s">
        <v>19</v>
      </c>
      <c r="F1355" t="s">
        <v>20</v>
      </c>
      <c r="G1355" t="s">
        <v>21</v>
      </c>
      <c r="H1355" t="s">
        <v>22</v>
      </c>
      <c r="I1355" t="s">
        <v>23</v>
      </c>
      <c r="J1355" t="s">
        <v>41</v>
      </c>
      <c r="K1355" t="s">
        <v>42</v>
      </c>
      <c r="L1355" t="s">
        <v>43</v>
      </c>
      <c r="M1355" t="s">
        <v>44</v>
      </c>
      <c r="N1355" s="3">
        <v>554.61</v>
      </c>
      <c r="O1355">
        <v>9</v>
      </c>
      <c r="P1355" s="4">
        <v>0</v>
      </c>
      <c r="Q1355" s="3">
        <v>138.65</v>
      </c>
      <c r="R1355">
        <f t="shared" si="105"/>
        <v>2024</v>
      </c>
      <c r="S1355" t="str">
        <f t="shared" si="106"/>
        <v>October</v>
      </c>
      <c r="T1355" s="1">
        <f t="shared" si="107"/>
        <v>0.24999549232794216</v>
      </c>
      <c r="U1355" t="str">
        <f t="shared" si="108"/>
        <v>Profit</v>
      </c>
      <c r="V1355" t="str">
        <f t="shared" si="109"/>
        <v>Small Order</v>
      </c>
    </row>
    <row r="1356" spans="1:22" x14ac:dyDescent="0.35">
      <c r="A1356" t="s">
        <v>1653</v>
      </c>
      <c r="B1356" s="2">
        <v>44968</v>
      </c>
      <c r="C1356" s="2">
        <v>44973</v>
      </c>
      <c r="D1356" t="s">
        <v>195</v>
      </c>
      <c r="E1356" t="s">
        <v>196</v>
      </c>
      <c r="F1356" t="s">
        <v>31</v>
      </c>
      <c r="G1356" t="s">
        <v>49</v>
      </c>
      <c r="H1356" t="s">
        <v>50</v>
      </c>
      <c r="I1356" t="s">
        <v>50</v>
      </c>
      <c r="J1356" t="s">
        <v>141</v>
      </c>
      <c r="K1356" t="s">
        <v>33</v>
      </c>
      <c r="L1356" t="s">
        <v>88</v>
      </c>
      <c r="M1356" t="s">
        <v>142</v>
      </c>
      <c r="N1356" s="3">
        <v>989.85</v>
      </c>
      <c r="O1356">
        <v>6</v>
      </c>
      <c r="P1356" s="4">
        <v>0.05</v>
      </c>
      <c r="Q1356" s="3">
        <v>207.87</v>
      </c>
      <c r="R1356">
        <f t="shared" si="105"/>
        <v>2023</v>
      </c>
      <c r="S1356" t="str">
        <f t="shared" si="106"/>
        <v>February</v>
      </c>
      <c r="T1356" s="1">
        <f t="shared" si="107"/>
        <v>0.21000151538111836</v>
      </c>
      <c r="U1356" t="str">
        <f t="shared" si="108"/>
        <v>Profit</v>
      </c>
      <c r="V1356" t="str">
        <f t="shared" si="109"/>
        <v>Small Order</v>
      </c>
    </row>
    <row r="1357" spans="1:22" x14ac:dyDescent="0.35">
      <c r="A1357" t="s">
        <v>1654</v>
      </c>
      <c r="B1357" s="2">
        <v>45619</v>
      </c>
      <c r="C1357" s="2">
        <v>45620</v>
      </c>
      <c r="D1357" t="s">
        <v>70</v>
      </c>
      <c r="E1357" t="s">
        <v>71</v>
      </c>
      <c r="F1357" t="s">
        <v>48</v>
      </c>
      <c r="G1357" t="s">
        <v>49</v>
      </c>
      <c r="H1357" t="s">
        <v>50</v>
      </c>
      <c r="I1357" t="s">
        <v>50</v>
      </c>
      <c r="J1357" t="s">
        <v>134</v>
      </c>
      <c r="K1357" t="s">
        <v>42</v>
      </c>
      <c r="L1357" t="s">
        <v>43</v>
      </c>
      <c r="M1357" t="s">
        <v>135</v>
      </c>
      <c r="N1357" s="3">
        <v>1957.95</v>
      </c>
      <c r="O1357">
        <v>7</v>
      </c>
      <c r="P1357" s="4">
        <v>0.3</v>
      </c>
      <c r="Q1357" s="3">
        <v>19.579999999999998</v>
      </c>
      <c r="R1357">
        <f t="shared" si="105"/>
        <v>2024</v>
      </c>
      <c r="S1357" t="str">
        <f t="shared" si="106"/>
        <v>November</v>
      </c>
      <c r="T1357" s="1">
        <f t="shared" si="107"/>
        <v>1.0000255369136086E-2</v>
      </c>
      <c r="U1357" t="str">
        <f t="shared" si="108"/>
        <v>Profit</v>
      </c>
      <c r="V1357" t="str">
        <f t="shared" si="109"/>
        <v>Large Order</v>
      </c>
    </row>
    <row r="1358" spans="1:22" x14ac:dyDescent="0.35">
      <c r="A1358" t="s">
        <v>1655</v>
      </c>
      <c r="B1358" s="2">
        <v>45615</v>
      </c>
      <c r="C1358" s="2">
        <v>45619</v>
      </c>
      <c r="D1358" t="s">
        <v>330</v>
      </c>
      <c r="E1358" t="s">
        <v>331</v>
      </c>
      <c r="F1358" t="s">
        <v>31</v>
      </c>
      <c r="G1358" t="s">
        <v>21</v>
      </c>
      <c r="H1358" t="s">
        <v>22</v>
      </c>
      <c r="I1358" t="s">
        <v>23</v>
      </c>
      <c r="J1358" t="s">
        <v>302</v>
      </c>
      <c r="K1358" t="s">
        <v>33</v>
      </c>
      <c r="L1358" t="s">
        <v>34</v>
      </c>
      <c r="M1358" t="s">
        <v>303</v>
      </c>
      <c r="N1358" s="3">
        <v>1367.43</v>
      </c>
      <c r="O1358">
        <v>1</v>
      </c>
      <c r="P1358" s="4">
        <v>0.2</v>
      </c>
      <c r="Q1358" s="3">
        <v>123.07</v>
      </c>
      <c r="R1358">
        <f t="shared" si="105"/>
        <v>2024</v>
      </c>
      <c r="S1358" t="str">
        <f t="shared" si="106"/>
        <v>November</v>
      </c>
      <c r="T1358" s="1">
        <f t="shared" si="107"/>
        <v>9.0000950688517864E-2</v>
      </c>
      <c r="U1358" t="str">
        <f t="shared" si="108"/>
        <v>Profit</v>
      </c>
      <c r="V1358" t="str">
        <f t="shared" si="109"/>
        <v>Large Order</v>
      </c>
    </row>
    <row r="1359" spans="1:22" x14ac:dyDescent="0.35">
      <c r="A1359" t="s">
        <v>1656</v>
      </c>
      <c r="B1359" s="2">
        <v>45182</v>
      </c>
      <c r="C1359" s="2">
        <v>45189</v>
      </c>
      <c r="D1359" t="s">
        <v>76</v>
      </c>
      <c r="E1359" t="s">
        <v>77</v>
      </c>
      <c r="F1359" t="s">
        <v>48</v>
      </c>
      <c r="G1359" t="s">
        <v>39</v>
      </c>
      <c r="H1359" t="s">
        <v>40</v>
      </c>
      <c r="I1359" t="s">
        <v>40</v>
      </c>
      <c r="J1359" t="s">
        <v>207</v>
      </c>
      <c r="K1359" t="s">
        <v>25</v>
      </c>
      <c r="L1359" t="s">
        <v>26</v>
      </c>
      <c r="M1359" t="s">
        <v>208</v>
      </c>
      <c r="N1359" s="3">
        <v>1080.28</v>
      </c>
      <c r="O1359">
        <v>4</v>
      </c>
      <c r="P1359" s="4">
        <v>0.1</v>
      </c>
      <c r="Q1359" s="3">
        <v>183.65</v>
      </c>
      <c r="R1359">
        <f t="shared" si="105"/>
        <v>2023</v>
      </c>
      <c r="S1359" t="str">
        <f t="shared" si="106"/>
        <v>September</v>
      </c>
      <c r="T1359" s="1">
        <f t="shared" si="107"/>
        <v>0.17000222164623988</v>
      </c>
      <c r="U1359" t="str">
        <f t="shared" si="108"/>
        <v>Profit</v>
      </c>
      <c r="V1359" t="str">
        <f t="shared" si="109"/>
        <v>Large Order</v>
      </c>
    </row>
    <row r="1360" spans="1:22" x14ac:dyDescent="0.35">
      <c r="A1360" t="s">
        <v>1657</v>
      </c>
      <c r="B1360" s="2">
        <v>44971</v>
      </c>
      <c r="C1360" s="2">
        <v>44976</v>
      </c>
      <c r="D1360" t="s">
        <v>487</v>
      </c>
      <c r="E1360" t="s">
        <v>488</v>
      </c>
      <c r="F1360" t="s">
        <v>20</v>
      </c>
      <c r="G1360" t="s">
        <v>78</v>
      </c>
      <c r="H1360" t="s">
        <v>79</v>
      </c>
      <c r="I1360" t="s">
        <v>80</v>
      </c>
      <c r="J1360" t="s">
        <v>32</v>
      </c>
      <c r="K1360" t="s">
        <v>33</v>
      </c>
      <c r="L1360" t="s">
        <v>34</v>
      </c>
      <c r="M1360" t="s">
        <v>35</v>
      </c>
      <c r="N1360" s="3">
        <v>1877.25</v>
      </c>
      <c r="O1360">
        <v>2</v>
      </c>
      <c r="P1360" s="4">
        <v>0.05</v>
      </c>
      <c r="Q1360" s="3">
        <v>394.22</v>
      </c>
      <c r="R1360">
        <f t="shared" si="105"/>
        <v>2023</v>
      </c>
      <c r="S1360" t="str">
        <f t="shared" si="106"/>
        <v>February</v>
      </c>
      <c r="T1360" s="1">
        <f t="shared" si="107"/>
        <v>0.20999866826474897</v>
      </c>
      <c r="U1360" t="str">
        <f t="shared" si="108"/>
        <v>Profit</v>
      </c>
      <c r="V1360" t="str">
        <f t="shared" si="109"/>
        <v>Large Order</v>
      </c>
    </row>
    <row r="1361" spans="1:22" x14ac:dyDescent="0.35">
      <c r="A1361" t="s">
        <v>1658</v>
      </c>
      <c r="B1361" s="2">
        <v>45154</v>
      </c>
      <c r="C1361" s="2">
        <v>45161</v>
      </c>
      <c r="D1361" t="s">
        <v>160</v>
      </c>
      <c r="E1361" t="s">
        <v>161</v>
      </c>
      <c r="F1361" t="s">
        <v>20</v>
      </c>
      <c r="G1361" t="s">
        <v>78</v>
      </c>
      <c r="H1361" t="s">
        <v>79</v>
      </c>
      <c r="I1361" t="s">
        <v>80</v>
      </c>
      <c r="J1361" t="s">
        <v>152</v>
      </c>
      <c r="K1361" t="s">
        <v>42</v>
      </c>
      <c r="L1361" t="s">
        <v>73</v>
      </c>
      <c r="M1361" t="s">
        <v>153</v>
      </c>
      <c r="N1361" s="3">
        <v>535.61</v>
      </c>
      <c r="O1361">
        <v>7</v>
      </c>
      <c r="P1361" s="4">
        <v>0.2</v>
      </c>
      <c r="Q1361" s="3">
        <v>48.2</v>
      </c>
      <c r="R1361">
        <f t="shared" si="105"/>
        <v>2023</v>
      </c>
      <c r="S1361" t="str">
        <f t="shared" si="106"/>
        <v>August</v>
      </c>
      <c r="T1361" s="1">
        <f t="shared" si="107"/>
        <v>8.9990851552435538E-2</v>
      </c>
      <c r="U1361" t="str">
        <f t="shared" si="108"/>
        <v>Profit</v>
      </c>
      <c r="V1361" t="str">
        <f t="shared" si="109"/>
        <v>Small Order</v>
      </c>
    </row>
    <row r="1362" spans="1:22" x14ac:dyDescent="0.35">
      <c r="A1362" t="s">
        <v>1659</v>
      </c>
      <c r="B1362" s="2">
        <v>45105</v>
      </c>
      <c r="C1362" s="2">
        <v>45107</v>
      </c>
      <c r="D1362" t="s">
        <v>223</v>
      </c>
      <c r="E1362" t="s">
        <v>224</v>
      </c>
      <c r="F1362" t="s">
        <v>31</v>
      </c>
      <c r="G1362" t="s">
        <v>78</v>
      </c>
      <c r="H1362" t="s">
        <v>79</v>
      </c>
      <c r="I1362" t="s">
        <v>80</v>
      </c>
      <c r="J1362" t="s">
        <v>232</v>
      </c>
      <c r="K1362" t="s">
        <v>33</v>
      </c>
      <c r="L1362" t="s">
        <v>34</v>
      </c>
      <c r="M1362" t="s">
        <v>233</v>
      </c>
      <c r="N1362" s="3">
        <v>273.08</v>
      </c>
      <c r="O1362">
        <v>5</v>
      </c>
      <c r="P1362" s="4">
        <v>0.3</v>
      </c>
      <c r="Q1362" s="3">
        <v>2.73</v>
      </c>
      <c r="R1362">
        <f t="shared" si="105"/>
        <v>2023</v>
      </c>
      <c r="S1362" t="str">
        <f t="shared" si="106"/>
        <v>June</v>
      </c>
      <c r="T1362" s="1">
        <f t="shared" si="107"/>
        <v>9.9970704555441634E-3</v>
      </c>
      <c r="U1362" t="str">
        <f t="shared" si="108"/>
        <v>Profit</v>
      </c>
      <c r="V1362" t="str">
        <f t="shared" si="109"/>
        <v>Small Order</v>
      </c>
    </row>
    <row r="1363" spans="1:22" x14ac:dyDescent="0.35">
      <c r="A1363" t="s">
        <v>1660</v>
      </c>
      <c r="B1363" s="2">
        <v>44973</v>
      </c>
      <c r="C1363" s="2">
        <v>44979</v>
      </c>
      <c r="D1363" t="s">
        <v>859</v>
      </c>
      <c r="E1363" t="s">
        <v>860</v>
      </c>
      <c r="F1363" t="s">
        <v>31</v>
      </c>
      <c r="G1363" t="s">
        <v>49</v>
      </c>
      <c r="H1363" t="s">
        <v>50</v>
      </c>
      <c r="I1363" t="s">
        <v>50</v>
      </c>
      <c r="J1363" t="s">
        <v>87</v>
      </c>
      <c r="K1363" t="s">
        <v>33</v>
      </c>
      <c r="L1363" t="s">
        <v>88</v>
      </c>
      <c r="M1363" t="s">
        <v>89</v>
      </c>
      <c r="N1363" s="3">
        <v>377.02</v>
      </c>
      <c r="O1363">
        <v>1</v>
      </c>
      <c r="P1363" s="4">
        <v>0.05</v>
      </c>
      <c r="Q1363" s="3">
        <v>79.17</v>
      </c>
      <c r="R1363">
        <f t="shared" si="105"/>
        <v>2023</v>
      </c>
      <c r="S1363" t="str">
        <f t="shared" si="106"/>
        <v>February</v>
      </c>
      <c r="T1363" s="1">
        <f t="shared" si="107"/>
        <v>0.20998886000742667</v>
      </c>
      <c r="U1363" t="str">
        <f t="shared" si="108"/>
        <v>Profit</v>
      </c>
      <c r="V1363" t="str">
        <f t="shared" si="109"/>
        <v>Small Order</v>
      </c>
    </row>
    <row r="1364" spans="1:22" x14ac:dyDescent="0.35">
      <c r="A1364" t="s">
        <v>1661</v>
      </c>
      <c r="B1364" s="2">
        <v>45180</v>
      </c>
      <c r="C1364" s="2">
        <v>45184</v>
      </c>
      <c r="D1364" t="s">
        <v>738</v>
      </c>
      <c r="E1364" t="s">
        <v>739</v>
      </c>
      <c r="F1364" t="s">
        <v>48</v>
      </c>
      <c r="G1364" t="s">
        <v>39</v>
      </c>
      <c r="H1364" t="s">
        <v>40</v>
      </c>
      <c r="I1364" t="s">
        <v>40</v>
      </c>
      <c r="J1364" t="s">
        <v>320</v>
      </c>
      <c r="K1364" t="s">
        <v>25</v>
      </c>
      <c r="L1364" t="s">
        <v>171</v>
      </c>
      <c r="M1364" t="s">
        <v>321</v>
      </c>
      <c r="N1364" s="3">
        <v>803.18</v>
      </c>
      <c r="O1364">
        <v>10</v>
      </c>
      <c r="P1364" s="4">
        <v>0.3</v>
      </c>
      <c r="Q1364" s="3">
        <v>8.0299999999999994</v>
      </c>
      <c r="R1364">
        <f t="shared" si="105"/>
        <v>2023</v>
      </c>
      <c r="S1364" t="str">
        <f t="shared" si="106"/>
        <v>September</v>
      </c>
      <c r="T1364" s="1">
        <f t="shared" si="107"/>
        <v>9.9977589083393506E-3</v>
      </c>
      <c r="U1364" t="str">
        <f t="shared" si="108"/>
        <v>Profit</v>
      </c>
      <c r="V1364" t="str">
        <f t="shared" si="109"/>
        <v>Small Order</v>
      </c>
    </row>
    <row r="1365" spans="1:22" x14ac:dyDescent="0.35">
      <c r="A1365" t="s">
        <v>1662</v>
      </c>
      <c r="B1365" s="2">
        <v>45205</v>
      </c>
      <c r="C1365" s="2">
        <v>45208</v>
      </c>
      <c r="D1365" t="s">
        <v>288</v>
      </c>
      <c r="E1365" t="s">
        <v>289</v>
      </c>
      <c r="F1365" t="s">
        <v>31</v>
      </c>
      <c r="G1365" t="s">
        <v>39</v>
      </c>
      <c r="H1365" t="s">
        <v>40</v>
      </c>
      <c r="I1365" t="s">
        <v>40</v>
      </c>
      <c r="J1365" t="s">
        <v>24</v>
      </c>
      <c r="K1365" t="s">
        <v>25</v>
      </c>
      <c r="L1365" t="s">
        <v>26</v>
      </c>
      <c r="M1365" t="s">
        <v>27</v>
      </c>
      <c r="N1365" s="3">
        <v>1727.93</v>
      </c>
      <c r="O1365">
        <v>3</v>
      </c>
      <c r="P1365" s="4">
        <v>0</v>
      </c>
      <c r="Q1365" s="3">
        <v>431.98</v>
      </c>
      <c r="R1365">
        <f t="shared" si="105"/>
        <v>2023</v>
      </c>
      <c r="S1365" t="str">
        <f t="shared" si="106"/>
        <v>October</v>
      </c>
      <c r="T1365" s="1">
        <f t="shared" si="107"/>
        <v>0.24999855318213121</v>
      </c>
      <c r="U1365" t="str">
        <f t="shared" si="108"/>
        <v>Profit</v>
      </c>
      <c r="V1365" t="str">
        <f t="shared" si="109"/>
        <v>Large Order</v>
      </c>
    </row>
    <row r="1366" spans="1:22" x14ac:dyDescent="0.35">
      <c r="A1366" t="s">
        <v>1663</v>
      </c>
      <c r="B1366" s="2">
        <v>45122</v>
      </c>
      <c r="C1366" s="2">
        <v>45123</v>
      </c>
      <c r="D1366" t="s">
        <v>214</v>
      </c>
      <c r="E1366" t="s">
        <v>215</v>
      </c>
      <c r="F1366" t="s">
        <v>48</v>
      </c>
      <c r="G1366" t="s">
        <v>21</v>
      </c>
      <c r="H1366" t="s">
        <v>22</v>
      </c>
      <c r="I1366" t="s">
        <v>23</v>
      </c>
      <c r="J1366" t="s">
        <v>67</v>
      </c>
      <c r="K1366" t="s">
        <v>42</v>
      </c>
      <c r="L1366" t="s">
        <v>43</v>
      </c>
      <c r="M1366" t="s">
        <v>68</v>
      </c>
      <c r="N1366" s="3">
        <v>1911.91</v>
      </c>
      <c r="O1366">
        <v>1</v>
      </c>
      <c r="P1366" s="4">
        <v>0</v>
      </c>
      <c r="Q1366" s="3">
        <v>477.98</v>
      </c>
      <c r="R1366">
        <f t="shared" si="105"/>
        <v>2023</v>
      </c>
      <c r="S1366" t="str">
        <f t="shared" si="106"/>
        <v>July</v>
      </c>
      <c r="T1366" s="1">
        <f t="shared" si="107"/>
        <v>0.25000130759293065</v>
      </c>
      <c r="U1366" t="str">
        <f t="shared" si="108"/>
        <v>Profit</v>
      </c>
      <c r="V1366" t="str">
        <f t="shared" si="109"/>
        <v>Large Order</v>
      </c>
    </row>
    <row r="1367" spans="1:22" x14ac:dyDescent="0.35">
      <c r="A1367" t="s">
        <v>1664</v>
      </c>
      <c r="B1367" s="2">
        <v>45120</v>
      </c>
      <c r="C1367" s="2">
        <v>45121</v>
      </c>
      <c r="D1367" t="s">
        <v>65</v>
      </c>
      <c r="E1367" t="s">
        <v>66</v>
      </c>
      <c r="F1367" t="s">
        <v>31</v>
      </c>
      <c r="G1367" t="s">
        <v>21</v>
      </c>
      <c r="H1367" t="s">
        <v>22</v>
      </c>
      <c r="I1367" t="s">
        <v>23</v>
      </c>
      <c r="J1367" t="s">
        <v>87</v>
      </c>
      <c r="K1367" t="s">
        <v>33</v>
      </c>
      <c r="L1367" t="s">
        <v>88</v>
      </c>
      <c r="M1367" t="s">
        <v>89</v>
      </c>
      <c r="N1367" s="3">
        <v>1734</v>
      </c>
      <c r="O1367">
        <v>5</v>
      </c>
      <c r="P1367" s="4">
        <v>0.3</v>
      </c>
      <c r="Q1367" s="3">
        <v>17.34</v>
      </c>
      <c r="R1367">
        <f t="shared" si="105"/>
        <v>2023</v>
      </c>
      <c r="S1367" t="str">
        <f t="shared" si="106"/>
        <v>July</v>
      </c>
      <c r="T1367" s="1">
        <f t="shared" si="107"/>
        <v>0.01</v>
      </c>
      <c r="U1367" t="str">
        <f t="shared" si="108"/>
        <v>Profit</v>
      </c>
      <c r="V1367" t="str">
        <f t="shared" si="109"/>
        <v>Large Order</v>
      </c>
    </row>
    <row r="1368" spans="1:22" x14ac:dyDescent="0.35">
      <c r="A1368" t="s">
        <v>1665</v>
      </c>
      <c r="B1368" s="2">
        <v>45617</v>
      </c>
      <c r="C1368" s="2">
        <v>45622</v>
      </c>
      <c r="D1368" t="s">
        <v>503</v>
      </c>
      <c r="E1368" t="s">
        <v>504</v>
      </c>
      <c r="F1368" t="s">
        <v>31</v>
      </c>
      <c r="G1368" t="s">
        <v>49</v>
      </c>
      <c r="H1368" t="s">
        <v>50</v>
      </c>
      <c r="I1368" t="s">
        <v>50</v>
      </c>
      <c r="J1368" t="s">
        <v>67</v>
      </c>
      <c r="K1368" t="s">
        <v>42</v>
      </c>
      <c r="L1368" t="s">
        <v>43</v>
      </c>
      <c r="M1368" t="s">
        <v>68</v>
      </c>
      <c r="N1368" s="3">
        <v>1009.32</v>
      </c>
      <c r="O1368">
        <v>6</v>
      </c>
      <c r="P1368" s="4">
        <v>0.3</v>
      </c>
      <c r="Q1368" s="3">
        <v>10.09</v>
      </c>
      <c r="R1368">
        <f t="shared" si="105"/>
        <v>2024</v>
      </c>
      <c r="S1368" t="str">
        <f t="shared" si="106"/>
        <v>November</v>
      </c>
      <c r="T1368" s="1">
        <f t="shared" si="107"/>
        <v>9.9968295486069815E-3</v>
      </c>
      <c r="U1368" t="str">
        <f t="shared" si="108"/>
        <v>Profit</v>
      </c>
      <c r="V1368" t="str">
        <f t="shared" si="109"/>
        <v>Large Order</v>
      </c>
    </row>
    <row r="1369" spans="1:22" x14ac:dyDescent="0.35">
      <c r="A1369" t="s">
        <v>1666</v>
      </c>
      <c r="B1369" s="2">
        <v>45536</v>
      </c>
      <c r="C1369" s="2">
        <v>45542</v>
      </c>
      <c r="D1369" t="s">
        <v>340</v>
      </c>
      <c r="E1369" t="s">
        <v>341</v>
      </c>
      <c r="F1369" t="s">
        <v>20</v>
      </c>
      <c r="G1369" t="s">
        <v>39</v>
      </c>
      <c r="H1369" t="s">
        <v>40</v>
      </c>
      <c r="I1369" t="s">
        <v>40</v>
      </c>
      <c r="J1369" t="s">
        <v>251</v>
      </c>
      <c r="K1369" t="s">
        <v>25</v>
      </c>
      <c r="L1369" t="s">
        <v>171</v>
      </c>
      <c r="M1369" t="s">
        <v>252</v>
      </c>
      <c r="N1369" s="3">
        <v>43</v>
      </c>
      <c r="O1369">
        <v>3</v>
      </c>
      <c r="P1369" s="4">
        <v>0.3</v>
      </c>
      <c r="Q1369" s="3">
        <v>0.43</v>
      </c>
      <c r="R1369">
        <f t="shared" si="105"/>
        <v>2024</v>
      </c>
      <c r="S1369" t="str">
        <f t="shared" si="106"/>
        <v>September</v>
      </c>
      <c r="T1369" s="1">
        <f t="shared" si="107"/>
        <v>0.01</v>
      </c>
      <c r="U1369" t="str">
        <f t="shared" si="108"/>
        <v>Profit</v>
      </c>
      <c r="V1369" t="str">
        <f t="shared" si="109"/>
        <v>Small Order</v>
      </c>
    </row>
    <row r="1370" spans="1:22" x14ac:dyDescent="0.35">
      <c r="A1370" t="s">
        <v>1667</v>
      </c>
      <c r="B1370" s="2">
        <v>45264</v>
      </c>
      <c r="C1370" s="2">
        <v>45271</v>
      </c>
      <c r="D1370" t="s">
        <v>123</v>
      </c>
      <c r="E1370" t="s">
        <v>124</v>
      </c>
      <c r="F1370" t="s">
        <v>48</v>
      </c>
      <c r="G1370" t="s">
        <v>21</v>
      </c>
      <c r="H1370" t="s">
        <v>22</v>
      </c>
      <c r="I1370" t="s">
        <v>23</v>
      </c>
      <c r="J1370" t="s">
        <v>104</v>
      </c>
      <c r="K1370" t="s">
        <v>42</v>
      </c>
      <c r="L1370" t="s">
        <v>73</v>
      </c>
      <c r="M1370" t="s">
        <v>105</v>
      </c>
      <c r="N1370" s="3">
        <v>1740.81</v>
      </c>
      <c r="O1370">
        <v>4</v>
      </c>
      <c r="P1370" s="4">
        <v>0.1</v>
      </c>
      <c r="Q1370" s="3">
        <v>295.94</v>
      </c>
      <c r="R1370">
        <f t="shared" si="105"/>
        <v>2023</v>
      </c>
      <c r="S1370" t="str">
        <f t="shared" si="106"/>
        <v>December</v>
      </c>
      <c r="T1370" s="1">
        <f t="shared" si="107"/>
        <v>0.17000132122402789</v>
      </c>
      <c r="U1370" t="str">
        <f t="shared" si="108"/>
        <v>Profit</v>
      </c>
      <c r="V1370" t="str">
        <f t="shared" si="109"/>
        <v>Large Order</v>
      </c>
    </row>
    <row r="1371" spans="1:22" x14ac:dyDescent="0.35">
      <c r="A1371" t="s">
        <v>1668</v>
      </c>
      <c r="B1371" s="2">
        <v>45507</v>
      </c>
      <c r="C1371" s="2">
        <v>45512</v>
      </c>
      <c r="D1371" t="s">
        <v>150</v>
      </c>
      <c r="E1371" t="s">
        <v>151</v>
      </c>
      <c r="F1371" t="s">
        <v>48</v>
      </c>
      <c r="G1371" t="s">
        <v>39</v>
      </c>
      <c r="H1371" t="s">
        <v>40</v>
      </c>
      <c r="I1371" t="s">
        <v>40</v>
      </c>
      <c r="J1371" t="s">
        <v>170</v>
      </c>
      <c r="K1371" t="s">
        <v>25</v>
      </c>
      <c r="L1371" t="s">
        <v>171</v>
      </c>
      <c r="M1371" t="s">
        <v>172</v>
      </c>
      <c r="N1371" s="3">
        <v>47.92</v>
      </c>
      <c r="O1371">
        <v>8</v>
      </c>
      <c r="P1371" s="4">
        <v>0.05</v>
      </c>
      <c r="Q1371" s="3">
        <v>10.06</v>
      </c>
      <c r="R1371">
        <f t="shared" si="105"/>
        <v>2024</v>
      </c>
      <c r="S1371" t="str">
        <f t="shared" si="106"/>
        <v>August</v>
      </c>
      <c r="T1371" s="1">
        <f t="shared" si="107"/>
        <v>0.20993322203672787</v>
      </c>
      <c r="U1371" t="str">
        <f t="shared" si="108"/>
        <v>Profit</v>
      </c>
      <c r="V1371" t="str">
        <f t="shared" si="109"/>
        <v>Small Order</v>
      </c>
    </row>
    <row r="1372" spans="1:22" x14ac:dyDescent="0.35">
      <c r="A1372" t="s">
        <v>1669</v>
      </c>
      <c r="B1372" s="2">
        <v>45213</v>
      </c>
      <c r="C1372" s="2">
        <v>45217</v>
      </c>
      <c r="D1372" t="s">
        <v>354</v>
      </c>
      <c r="E1372" t="s">
        <v>355</v>
      </c>
      <c r="F1372" t="s">
        <v>20</v>
      </c>
      <c r="G1372" t="s">
        <v>39</v>
      </c>
      <c r="H1372" t="s">
        <v>40</v>
      </c>
      <c r="I1372" t="s">
        <v>40</v>
      </c>
      <c r="J1372" t="s">
        <v>176</v>
      </c>
      <c r="K1372" t="s">
        <v>25</v>
      </c>
      <c r="L1372" t="s">
        <v>171</v>
      </c>
      <c r="M1372" t="s">
        <v>177</v>
      </c>
      <c r="N1372" s="3">
        <v>993.46</v>
      </c>
      <c r="O1372">
        <v>10</v>
      </c>
      <c r="P1372" s="4">
        <v>0.05</v>
      </c>
      <c r="Q1372" s="3">
        <v>208.63</v>
      </c>
      <c r="R1372">
        <f t="shared" si="105"/>
        <v>2023</v>
      </c>
      <c r="S1372" t="str">
        <f t="shared" si="106"/>
        <v>October</v>
      </c>
      <c r="T1372" s="1">
        <f t="shared" si="107"/>
        <v>0.21000342238238076</v>
      </c>
      <c r="U1372" t="str">
        <f t="shared" si="108"/>
        <v>Profit</v>
      </c>
      <c r="V1372" t="str">
        <f t="shared" si="109"/>
        <v>Small Order</v>
      </c>
    </row>
    <row r="1373" spans="1:22" x14ac:dyDescent="0.35">
      <c r="A1373" t="s">
        <v>1670</v>
      </c>
      <c r="B1373" s="2">
        <v>45255</v>
      </c>
      <c r="C1373" s="2">
        <v>45258</v>
      </c>
      <c r="D1373" t="s">
        <v>267</v>
      </c>
      <c r="E1373" t="s">
        <v>268</v>
      </c>
      <c r="F1373" t="s">
        <v>31</v>
      </c>
      <c r="G1373" t="s">
        <v>39</v>
      </c>
      <c r="H1373" t="s">
        <v>40</v>
      </c>
      <c r="I1373" t="s">
        <v>40</v>
      </c>
      <c r="J1373" t="s">
        <v>157</v>
      </c>
      <c r="K1373" t="s">
        <v>42</v>
      </c>
      <c r="L1373" t="s">
        <v>73</v>
      </c>
      <c r="M1373" t="s">
        <v>158</v>
      </c>
      <c r="N1373" s="3">
        <v>358.66</v>
      </c>
      <c r="O1373">
        <v>2</v>
      </c>
      <c r="P1373" s="4">
        <v>0.3</v>
      </c>
      <c r="Q1373" s="3">
        <v>3.59</v>
      </c>
      <c r="R1373">
        <f t="shared" si="105"/>
        <v>2023</v>
      </c>
      <c r="S1373" t="str">
        <f t="shared" si="106"/>
        <v>November</v>
      </c>
      <c r="T1373" s="1">
        <f t="shared" si="107"/>
        <v>1.0009479730106506E-2</v>
      </c>
      <c r="U1373" t="str">
        <f t="shared" si="108"/>
        <v>Profit</v>
      </c>
      <c r="V1373" t="str">
        <f t="shared" si="109"/>
        <v>Small Order</v>
      </c>
    </row>
    <row r="1374" spans="1:22" x14ac:dyDescent="0.35">
      <c r="A1374" t="s">
        <v>1671</v>
      </c>
      <c r="B1374" s="2">
        <v>45254</v>
      </c>
      <c r="C1374" s="2">
        <v>45256</v>
      </c>
      <c r="D1374" t="s">
        <v>82</v>
      </c>
      <c r="E1374" t="s">
        <v>83</v>
      </c>
      <c r="F1374" t="s">
        <v>20</v>
      </c>
      <c r="G1374" t="s">
        <v>78</v>
      </c>
      <c r="H1374" t="s">
        <v>79</v>
      </c>
      <c r="I1374" t="s">
        <v>80</v>
      </c>
      <c r="J1374" t="s">
        <v>334</v>
      </c>
      <c r="K1374" t="s">
        <v>25</v>
      </c>
      <c r="L1374" t="s">
        <v>171</v>
      </c>
      <c r="M1374" t="s">
        <v>335</v>
      </c>
      <c r="N1374" s="3">
        <v>515.24</v>
      </c>
      <c r="O1374">
        <v>5</v>
      </c>
      <c r="P1374" s="4">
        <v>0</v>
      </c>
      <c r="Q1374" s="3">
        <v>128.81</v>
      </c>
      <c r="R1374">
        <f t="shared" si="105"/>
        <v>2023</v>
      </c>
      <c r="S1374" t="str">
        <f t="shared" si="106"/>
        <v>November</v>
      </c>
      <c r="T1374" s="1">
        <f t="shared" si="107"/>
        <v>0.25</v>
      </c>
      <c r="U1374" t="str">
        <f t="shared" si="108"/>
        <v>Profit</v>
      </c>
      <c r="V1374" t="str">
        <f t="shared" si="109"/>
        <v>Small Order</v>
      </c>
    </row>
    <row r="1375" spans="1:22" x14ac:dyDescent="0.35">
      <c r="A1375" t="s">
        <v>1672</v>
      </c>
      <c r="B1375" s="2">
        <v>45130</v>
      </c>
      <c r="C1375" s="2">
        <v>45137</v>
      </c>
      <c r="D1375" t="s">
        <v>91</v>
      </c>
      <c r="E1375" t="s">
        <v>92</v>
      </c>
      <c r="F1375" t="s">
        <v>31</v>
      </c>
      <c r="G1375" t="s">
        <v>21</v>
      </c>
      <c r="H1375" t="s">
        <v>22</v>
      </c>
      <c r="I1375" t="s">
        <v>23</v>
      </c>
      <c r="J1375" t="s">
        <v>391</v>
      </c>
      <c r="K1375" t="s">
        <v>33</v>
      </c>
      <c r="L1375" t="s">
        <v>88</v>
      </c>
      <c r="M1375" t="s">
        <v>392</v>
      </c>
      <c r="N1375" s="3">
        <v>408.05</v>
      </c>
      <c r="O1375">
        <v>8</v>
      </c>
      <c r="P1375" s="4">
        <v>0</v>
      </c>
      <c r="Q1375" s="3">
        <v>102.01</v>
      </c>
      <c r="R1375">
        <f t="shared" si="105"/>
        <v>2023</v>
      </c>
      <c r="S1375" t="str">
        <f t="shared" si="106"/>
        <v>July</v>
      </c>
      <c r="T1375" s="1">
        <f t="shared" si="107"/>
        <v>0.24999387329984071</v>
      </c>
      <c r="U1375" t="str">
        <f t="shared" si="108"/>
        <v>Profit</v>
      </c>
      <c r="V1375" t="str">
        <f t="shared" si="109"/>
        <v>Small Order</v>
      </c>
    </row>
    <row r="1376" spans="1:22" x14ac:dyDescent="0.35">
      <c r="A1376" t="s">
        <v>1673</v>
      </c>
      <c r="B1376" s="2">
        <v>45060</v>
      </c>
      <c r="C1376" s="2">
        <v>45062</v>
      </c>
      <c r="D1376" t="s">
        <v>192</v>
      </c>
      <c r="E1376" t="s">
        <v>193</v>
      </c>
      <c r="F1376" t="s">
        <v>48</v>
      </c>
      <c r="G1376" t="s">
        <v>49</v>
      </c>
      <c r="H1376" t="s">
        <v>50</v>
      </c>
      <c r="I1376" t="s">
        <v>50</v>
      </c>
      <c r="J1376" t="s">
        <v>104</v>
      </c>
      <c r="K1376" t="s">
        <v>42</v>
      </c>
      <c r="L1376" t="s">
        <v>73</v>
      </c>
      <c r="M1376" t="s">
        <v>105</v>
      </c>
      <c r="N1376" s="3">
        <v>1140.4000000000001</v>
      </c>
      <c r="O1376">
        <v>8</v>
      </c>
      <c r="P1376" s="4">
        <v>0.05</v>
      </c>
      <c r="Q1376" s="3">
        <v>239.48</v>
      </c>
      <c r="R1376">
        <f t="shared" si="105"/>
        <v>2023</v>
      </c>
      <c r="S1376" t="str">
        <f t="shared" si="106"/>
        <v>May</v>
      </c>
      <c r="T1376" s="1">
        <f t="shared" si="107"/>
        <v>0.20999649245878638</v>
      </c>
      <c r="U1376" t="str">
        <f t="shared" si="108"/>
        <v>Profit</v>
      </c>
      <c r="V1376" t="str">
        <f t="shared" si="109"/>
        <v>Large Order</v>
      </c>
    </row>
    <row r="1377" spans="1:22" x14ac:dyDescent="0.35">
      <c r="A1377" t="s">
        <v>1674</v>
      </c>
      <c r="B1377" s="2">
        <v>45304</v>
      </c>
      <c r="C1377" s="2">
        <v>45307</v>
      </c>
      <c r="D1377" t="s">
        <v>235</v>
      </c>
      <c r="E1377" t="s">
        <v>236</v>
      </c>
      <c r="F1377" t="s">
        <v>48</v>
      </c>
      <c r="G1377" t="s">
        <v>39</v>
      </c>
      <c r="H1377" t="s">
        <v>40</v>
      </c>
      <c r="I1377" t="s">
        <v>40</v>
      </c>
      <c r="J1377" t="s">
        <v>302</v>
      </c>
      <c r="K1377" t="s">
        <v>33</v>
      </c>
      <c r="L1377" t="s">
        <v>34</v>
      </c>
      <c r="M1377" t="s">
        <v>303</v>
      </c>
      <c r="N1377" s="3">
        <v>1007.21</v>
      </c>
      <c r="O1377">
        <v>5</v>
      </c>
      <c r="P1377" s="4">
        <v>0.1</v>
      </c>
      <c r="Q1377" s="3">
        <v>171.23</v>
      </c>
      <c r="R1377">
        <f t="shared" si="105"/>
        <v>2024</v>
      </c>
      <c r="S1377" t="str">
        <f t="shared" si="106"/>
        <v>January</v>
      </c>
      <c r="T1377" s="1">
        <f t="shared" si="107"/>
        <v>0.1700042692189315</v>
      </c>
      <c r="U1377" t="str">
        <f t="shared" si="108"/>
        <v>Profit</v>
      </c>
      <c r="V1377" t="str">
        <f t="shared" si="109"/>
        <v>Large Order</v>
      </c>
    </row>
    <row r="1378" spans="1:22" x14ac:dyDescent="0.35">
      <c r="A1378" t="s">
        <v>1675</v>
      </c>
      <c r="B1378" s="2">
        <v>45145</v>
      </c>
      <c r="C1378" s="2">
        <v>45151</v>
      </c>
      <c r="D1378" t="s">
        <v>300</v>
      </c>
      <c r="E1378" t="s">
        <v>301</v>
      </c>
      <c r="F1378" t="s">
        <v>48</v>
      </c>
      <c r="G1378" t="s">
        <v>21</v>
      </c>
      <c r="H1378" t="s">
        <v>22</v>
      </c>
      <c r="I1378" t="s">
        <v>23</v>
      </c>
      <c r="J1378" t="s">
        <v>170</v>
      </c>
      <c r="K1378" t="s">
        <v>25</v>
      </c>
      <c r="L1378" t="s">
        <v>171</v>
      </c>
      <c r="M1378" t="s">
        <v>172</v>
      </c>
      <c r="N1378" s="3">
        <v>1755.47</v>
      </c>
      <c r="O1378">
        <v>5</v>
      </c>
      <c r="P1378" s="4">
        <v>0.05</v>
      </c>
      <c r="Q1378" s="3">
        <v>368.65</v>
      </c>
      <c r="R1378">
        <f t="shared" si="105"/>
        <v>2023</v>
      </c>
      <c r="S1378" t="str">
        <f t="shared" si="106"/>
        <v>August</v>
      </c>
      <c r="T1378" s="1">
        <f t="shared" si="107"/>
        <v>0.21000074054241882</v>
      </c>
      <c r="U1378" t="str">
        <f t="shared" si="108"/>
        <v>Profit</v>
      </c>
      <c r="V1378" t="str">
        <f t="shared" si="109"/>
        <v>Large Order</v>
      </c>
    </row>
    <row r="1379" spans="1:22" x14ac:dyDescent="0.35">
      <c r="A1379" t="s">
        <v>1676</v>
      </c>
      <c r="B1379" s="2">
        <v>45450</v>
      </c>
      <c r="C1379" s="2">
        <v>45454</v>
      </c>
      <c r="D1379" t="s">
        <v>410</v>
      </c>
      <c r="E1379" t="s">
        <v>411</v>
      </c>
      <c r="F1379" t="s">
        <v>31</v>
      </c>
      <c r="G1379" t="s">
        <v>39</v>
      </c>
      <c r="H1379" t="s">
        <v>40</v>
      </c>
      <c r="I1379" t="s">
        <v>40</v>
      </c>
      <c r="J1379" t="s">
        <v>126</v>
      </c>
      <c r="K1379" t="s">
        <v>25</v>
      </c>
      <c r="L1379" t="s">
        <v>26</v>
      </c>
      <c r="M1379" t="s">
        <v>127</v>
      </c>
      <c r="N1379" s="3">
        <v>1460.04</v>
      </c>
      <c r="O1379">
        <v>3</v>
      </c>
      <c r="P1379" s="4">
        <v>0.3</v>
      </c>
      <c r="Q1379" s="3">
        <v>14.6</v>
      </c>
      <c r="R1379">
        <f t="shared" si="105"/>
        <v>2024</v>
      </c>
      <c r="S1379" t="str">
        <f t="shared" si="106"/>
        <v>June</v>
      </c>
      <c r="T1379" s="1">
        <f t="shared" si="107"/>
        <v>9.9997260349031537E-3</v>
      </c>
      <c r="U1379" t="str">
        <f t="shared" si="108"/>
        <v>Profit</v>
      </c>
      <c r="V1379" t="str">
        <f t="shared" si="109"/>
        <v>Large Order</v>
      </c>
    </row>
    <row r="1380" spans="1:22" x14ac:dyDescent="0.35">
      <c r="A1380" t="s">
        <v>1677</v>
      </c>
      <c r="B1380" s="2">
        <v>45499</v>
      </c>
      <c r="C1380" s="2">
        <v>45503</v>
      </c>
      <c r="D1380" t="s">
        <v>293</v>
      </c>
      <c r="E1380" t="s">
        <v>294</v>
      </c>
      <c r="F1380" t="s">
        <v>20</v>
      </c>
      <c r="G1380" t="s">
        <v>78</v>
      </c>
      <c r="H1380" t="s">
        <v>79</v>
      </c>
      <c r="I1380" t="s">
        <v>80</v>
      </c>
      <c r="J1380" t="s">
        <v>93</v>
      </c>
      <c r="K1380" t="s">
        <v>33</v>
      </c>
      <c r="L1380" t="s">
        <v>88</v>
      </c>
      <c r="M1380" t="s">
        <v>94</v>
      </c>
      <c r="N1380" s="3">
        <v>1693.4</v>
      </c>
      <c r="O1380">
        <v>3</v>
      </c>
      <c r="P1380" s="4">
        <v>0.05</v>
      </c>
      <c r="Q1380" s="3">
        <v>355.61</v>
      </c>
      <c r="R1380">
        <f t="shared" si="105"/>
        <v>2024</v>
      </c>
      <c r="S1380" t="str">
        <f t="shared" si="106"/>
        <v>July</v>
      </c>
      <c r="T1380" s="1">
        <f t="shared" si="107"/>
        <v>0.20999763788827211</v>
      </c>
      <c r="U1380" t="str">
        <f t="shared" si="108"/>
        <v>Profit</v>
      </c>
      <c r="V1380" t="str">
        <f t="shared" si="109"/>
        <v>Large Order</v>
      </c>
    </row>
    <row r="1381" spans="1:22" x14ac:dyDescent="0.35">
      <c r="A1381" t="s">
        <v>1678</v>
      </c>
      <c r="B1381" s="2">
        <v>45002</v>
      </c>
      <c r="C1381" s="2">
        <v>45005</v>
      </c>
      <c r="D1381" t="s">
        <v>129</v>
      </c>
      <c r="E1381" t="s">
        <v>130</v>
      </c>
      <c r="F1381" t="s">
        <v>48</v>
      </c>
      <c r="G1381" t="s">
        <v>49</v>
      </c>
      <c r="H1381" t="s">
        <v>50</v>
      </c>
      <c r="I1381" t="s">
        <v>50</v>
      </c>
      <c r="J1381" t="s">
        <v>251</v>
      </c>
      <c r="K1381" t="s">
        <v>25</v>
      </c>
      <c r="L1381" t="s">
        <v>171</v>
      </c>
      <c r="M1381" t="s">
        <v>252</v>
      </c>
      <c r="N1381" s="3">
        <v>126.47</v>
      </c>
      <c r="O1381">
        <v>7</v>
      </c>
      <c r="P1381" s="4">
        <v>0.3</v>
      </c>
      <c r="Q1381" s="3">
        <v>1.26</v>
      </c>
      <c r="R1381">
        <f t="shared" si="105"/>
        <v>2023</v>
      </c>
      <c r="S1381" t="str">
        <f t="shared" si="106"/>
        <v>March</v>
      </c>
      <c r="T1381" s="1">
        <f t="shared" si="107"/>
        <v>9.962837036451332E-3</v>
      </c>
      <c r="U1381" t="str">
        <f t="shared" si="108"/>
        <v>Profit</v>
      </c>
      <c r="V1381" t="str">
        <f t="shared" si="109"/>
        <v>Small Order</v>
      </c>
    </row>
    <row r="1382" spans="1:22" x14ac:dyDescent="0.35">
      <c r="A1382" t="s">
        <v>1679</v>
      </c>
      <c r="B1382" s="2">
        <v>45648</v>
      </c>
      <c r="C1382" s="2">
        <v>45650</v>
      </c>
      <c r="D1382" t="s">
        <v>185</v>
      </c>
      <c r="E1382" t="s">
        <v>186</v>
      </c>
      <c r="F1382" t="s">
        <v>31</v>
      </c>
      <c r="G1382" t="s">
        <v>49</v>
      </c>
      <c r="H1382" t="s">
        <v>50</v>
      </c>
      <c r="I1382" t="s">
        <v>50</v>
      </c>
      <c r="J1382" t="s">
        <v>93</v>
      </c>
      <c r="K1382" t="s">
        <v>33</v>
      </c>
      <c r="L1382" t="s">
        <v>88</v>
      </c>
      <c r="M1382" t="s">
        <v>94</v>
      </c>
      <c r="N1382" s="3">
        <v>1314.75</v>
      </c>
      <c r="O1382">
        <v>5</v>
      </c>
      <c r="P1382" s="4">
        <v>0.3</v>
      </c>
      <c r="Q1382" s="3">
        <v>13.15</v>
      </c>
      <c r="R1382">
        <f t="shared" si="105"/>
        <v>2024</v>
      </c>
      <c r="S1382" t="str">
        <f t="shared" si="106"/>
        <v>December</v>
      </c>
      <c r="T1382" s="1">
        <f t="shared" si="107"/>
        <v>1.0001901502186729E-2</v>
      </c>
      <c r="U1382" t="str">
        <f t="shared" si="108"/>
        <v>Profit</v>
      </c>
      <c r="V1382" t="str">
        <f t="shared" si="109"/>
        <v>Large Order</v>
      </c>
    </row>
    <row r="1383" spans="1:22" x14ac:dyDescent="0.35">
      <c r="A1383" t="s">
        <v>1680</v>
      </c>
      <c r="B1383" s="2">
        <v>45616</v>
      </c>
      <c r="C1383" s="2">
        <v>45620</v>
      </c>
      <c r="D1383" t="s">
        <v>220</v>
      </c>
      <c r="E1383" t="s">
        <v>221</v>
      </c>
      <c r="F1383" t="s">
        <v>20</v>
      </c>
      <c r="G1383" t="s">
        <v>78</v>
      </c>
      <c r="H1383" t="s">
        <v>79</v>
      </c>
      <c r="I1383" t="s">
        <v>80</v>
      </c>
      <c r="J1383" t="s">
        <v>134</v>
      </c>
      <c r="K1383" t="s">
        <v>42</v>
      </c>
      <c r="L1383" t="s">
        <v>43</v>
      </c>
      <c r="M1383" t="s">
        <v>135</v>
      </c>
      <c r="N1383" s="3">
        <v>240.47</v>
      </c>
      <c r="O1383">
        <v>7</v>
      </c>
      <c r="P1383" s="4">
        <v>0</v>
      </c>
      <c r="Q1383" s="3">
        <v>60.12</v>
      </c>
      <c r="R1383">
        <f t="shared" si="105"/>
        <v>2024</v>
      </c>
      <c r="S1383" t="str">
        <f t="shared" si="106"/>
        <v>November</v>
      </c>
      <c r="T1383" s="1">
        <f t="shared" si="107"/>
        <v>0.25001039630723165</v>
      </c>
      <c r="U1383" t="str">
        <f t="shared" si="108"/>
        <v>Profit</v>
      </c>
      <c r="V1383" t="str">
        <f t="shared" si="109"/>
        <v>Small Order</v>
      </c>
    </row>
    <row r="1384" spans="1:22" x14ac:dyDescent="0.35">
      <c r="A1384" t="s">
        <v>1681</v>
      </c>
      <c r="B1384" s="2">
        <v>45257</v>
      </c>
      <c r="C1384" s="2">
        <v>45261</v>
      </c>
      <c r="D1384" t="s">
        <v>309</v>
      </c>
      <c r="E1384" t="s">
        <v>310</v>
      </c>
      <c r="F1384" t="s">
        <v>20</v>
      </c>
      <c r="G1384" t="s">
        <v>78</v>
      </c>
      <c r="H1384" t="s">
        <v>79</v>
      </c>
      <c r="I1384" t="s">
        <v>80</v>
      </c>
      <c r="J1384" t="s">
        <v>126</v>
      </c>
      <c r="K1384" t="s">
        <v>25</v>
      </c>
      <c r="L1384" t="s">
        <v>26</v>
      </c>
      <c r="M1384" t="s">
        <v>127</v>
      </c>
      <c r="N1384" s="3">
        <v>257.32</v>
      </c>
      <c r="O1384">
        <v>3</v>
      </c>
      <c r="P1384" s="4">
        <v>0.2</v>
      </c>
      <c r="Q1384" s="3">
        <v>23.16</v>
      </c>
      <c r="R1384">
        <f t="shared" si="105"/>
        <v>2023</v>
      </c>
      <c r="S1384" t="str">
        <f t="shared" si="106"/>
        <v>November</v>
      </c>
      <c r="T1384" s="1">
        <f t="shared" si="107"/>
        <v>9.0004663454064979E-2</v>
      </c>
      <c r="U1384" t="str">
        <f t="shared" si="108"/>
        <v>Profit</v>
      </c>
      <c r="V1384" t="str">
        <f t="shared" si="109"/>
        <v>Small Order</v>
      </c>
    </row>
    <row r="1385" spans="1:22" x14ac:dyDescent="0.35">
      <c r="A1385" t="s">
        <v>1682</v>
      </c>
      <c r="B1385" s="2">
        <v>45015</v>
      </c>
      <c r="C1385" s="2">
        <v>45016</v>
      </c>
      <c r="D1385" t="s">
        <v>398</v>
      </c>
      <c r="E1385" t="s">
        <v>399</v>
      </c>
      <c r="F1385" t="s">
        <v>31</v>
      </c>
      <c r="G1385" t="s">
        <v>49</v>
      </c>
      <c r="H1385" t="s">
        <v>50</v>
      </c>
      <c r="I1385" t="s">
        <v>50</v>
      </c>
      <c r="J1385" t="s">
        <v>176</v>
      </c>
      <c r="K1385" t="s">
        <v>25</v>
      </c>
      <c r="L1385" t="s">
        <v>171</v>
      </c>
      <c r="M1385" t="s">
        <v>177</v>
      </c>
      <c r="N1385" s="3">
        <v>31.49</v>
      </c>
      <c r="O1385">
        <v>6</v>
      </c>
      <c r="P1385" s="4">
        <v>0</v>
      </c>
      <c r="Q1385" s="3">
        <v>7.87</v>
      </c>
      <c r="R1385">
        <f t="shared" si="105"/>
        <v>2023</v>
      </c>
      <c r="S1385" t="str">
        <f t="shared" si="106"/>
        <v>March</v>
      </c>
      <c r="T1385" s="1">
        <f t="shared" si="107"/>
        <v>0.24992060971737062</v>
      </c>
      <c r="U1385" t="str">
        <f t="shared" si="108"/>
        <v>Profit</v>
      </c>
      <c r="V1385" t="str">
        <f t="shared" si="109"/>
        <v>Small Order</v>
      </c>
    </row>
    <row r="1386" spans="1:22" x14ac:dyDescent="0.35">
      <c r="A1386" t="s">
        <v>1683</v>
      </c>
      <c r="B1386" s="2">
        <v>45012</v>
      </c>
      <c r="C1386" s="2">
        <v>45014</v>
      </c>
      <c r="D1386" t="s">
        <v>192</v>
      </c>
      <c r="E1386" t="s">
        <v>193</v>
      </c>
      <c r="F1386" t="s">
        <v>48</v>
      </c>
      <c r="G1386" t="s">
        <v>49</v>
      </c>
      <c r="H1386" t="s">
        <v>50</v>
      </c>
      <c r="I1386" t="s">
        <v>50</v>
      </c>
      <c r="J1386" t="s">
        <v>120</v>
      </c>
      <c r="K1386" t="s">
        <v>42</v>
      </c>
      <c r="L1386" t="s">
        <v>43</v>
      </c>
      <c r="M1386" t="s">
        <v>121</v>
      </c>
      <c r="N1386" s="3">
        <v>893.98</v>
      </c>
      <c r="O1386">
        <v>1</v>
      </c>
      <c r="P1386" s="4">
        <v>0.2</v>
      </c>
      <c r="Q1386" s="3">
        <v>80.459999999999994</v>
      </c>
      <c r="R1386">
        <f t="shared" si="105"/>
        <v>2023</v>
      </c>
      <c r="S1386" t="str">
        <f t="shared" si="106"/>
        <v>March</v>
      </c>
      <c r="T1386" s="1">
        <f t="shared" si="107"/>
        <v>9.000201346786281E-2</v>
      </c>
      <c r="U1386" t="str">
        <f t="shared" si="108"/>
        <v>Profit</v>
      </c>
      <c r="V1386" t="str">
        <f t="shared" si="109"/>
        <v>Small Order</v>
      </c>
    </row>
    <row r="1387" spans="1:22" x14ac:dyDescent="0.35">
      <c r="A1387" t="s">
        <v>1684</v>
      </c>
      <c r="B1387" s="2">
        <v>44992</v>
      </c>
      <c r="C1387" s="2">
        <v>44997</v>
      </c>
      <c r="D1387" t="s">
        <v>220</v>
      </c>
      <c r="E1387" t="s">
        <v>221</v>
      </c>
      <c r="F1387" t="s">
        <v>20</v>
      </c>
      <c r="G1387" t="s">
        <v>21</v>
      </c>
      <c r="H1387" t="s">
        <v>22</v>
      </c>
      <c r="I1387" t="s">
        <v>23</v>
      </c>
      <c r="J1387" t="s">
        <v>320</v>
      </c>
      <c r="K1387" t="s">
        <v>25</v>
      </c>
      <c r="L1387" t="s">
        <v>171</v>
      </c>
      <c r="M1387" t="s">
        <v>321</v>
      </c>
      <c r="N1387" s="3">
        <v>1850.09</v>
      </c>
      <c r="O1387">
        <v>4</v>
      </c>
      <c r="P1387" s="4">
        <v>0.05</v>
      </c>
      <c r="Q1387" s="3">
        <v>388.52</v>
      </c>
      <c r="R1387">
        <f t="shared" si="105"/>
        <v>2023</v>
      </c>
      <c r="S1387" t="str">
        <f t="shared" si="106"/>
        <v>March</v>
      </c>
      <c r="T1387" s="1">
        <f t="shared" si="107"/>
        <v>0.21000059456566977</v>
      </c>
      <c r="U1387" t="str">
        <f t="shared" si="108"/>
        <v>Profit</v>
      </c>
      <c r="V1387" t="str">
        <f t="shared" si="109"/>
        <v>Large Order</v>
      </c>
    </row>
    <row r="1388" spans="1:22" x14ac:dyDescent="0.35">
      <c r="A1388" t="s">
        <v>1685</v>
      </c>
      <c r="B1388" s="2">
        <v>45236</v>
      </c>
      <c r="C1388" s="2">
        <v>45241</v>
      </c>
      <c r="D1388" t="s">
        <v>587</v>
      </c>
      <c r="E1388" t="s">
        <v>588</v>
      </c>
      <c r="F1388" t="s">
        <v>31</v>
      </c>
      <c r="G1388" t="s">
        <v>78</v>
      </c>
      <c r="H1388" t="s">
        <v>79</v>
      </c>
      <c r="I1388" t="s">
        <v>80</v>
      </c>
      <c r="J1388" t="s">
        <v>334</v>
      </c>
      <c r="K1388" t="s">
        <v>25</v>
      </c>
      <c r="L1388" t="s">
        <v>171</v>
      </c>
      <c r="M1388" t="s">
        <v>335</v>
      </c>
      <c r="N1388" s="3">
        <v>215.98</v>
      </c>
      <c r="O1388">
        <v>9</v>
      </c>
      <c r="P1388" s="4">
        <v>0.3</v>
      </c>
      <c r="Q1388" s="3">
        <v>2.16</v>
      </c>
      <c r="R1388">
        <f t="shared" si="105"/>
        <v>2023</v>
      </c>
      <c r="S1388" t="str">
        <f t="shared" si="106"/>
        <v>November</v>
      </c>
      <c r="T1388" s="1">
        <f t="shared" si="107"/>
        <v>1.0000926011667749E-2</v>
      </c>
      <c r="U1388" t="str">
        <f t="shared" si="108"/>
        <v>Profit</v>
      </c>
      <c r="V1388" t="str">
        <f t="shared" si="109"/>
        <v>Small Order</v>
      </c>
    </row>
    <row r="1389" spans="1:22" x14ac:dyDescent="0.35">
      <c r="A1389" t="s">
        <v>1686</v>
      </c>
      <c r="B1389" s="2">
        <v>45242</v>
      </c>
      <c r="C1389" s="2">
        <v>45249</v>
      </c>
      <c r="D1389" t="s">
        <v>344</v>
      </c>
      <c r="E1389" t="s">
        <v>345</v>
      </c>
      <c r="F1389" t="s">
        <v>31</v>
      </c>
      <c r="G1389" t="s">
        <v>21</v>
      </c>
      <c r="H1389" t="s">
        <v>22</v>
      </c>
      <c r="I1389" t="s">
        <v>23</v>
      </c>
      <c r="J1389" t="s">
        <v>62</v>
      </c>
      <c r="K1389" t="s">
        <v>25</v>
      </c>
      <c r="L1389" t="s">
        <v>26</v>
      </c>
      <c r="M1389" t="s">
        <v>63</v>
      </c>
      <c r="N1389" s="3">
        <v>1923.38</v>
      </c>
      <c r="O1389">
        <v>5</v>
      </c>
      <c r="P1389" s="4">
        <v>0.1</v>
      </c>
      <c r="Q1389" s="3">
        <v>326.97000000000003</v>
      </c>
      <c r="R1389">
        <f t="shared" si="105"/>
        <v>2023</v>
      </c>
      <c r="S1389" t="str">
        <f t="shared" si="106"/>
        <v>November</v>
      </c>
      <c r="T1389" s="1">
        <f t="shared" si="107"/>
        <v>0.1699976083769198</v>
      </c>
      <c r="U1389" t="str">
        <f t="shared" si="108"/>
        <v>Profit</v>
      </c>
      <c r="V1389" t="str">
        <f t="shared" si="109"/>
        <v>Large Order</v>
      </c>
    </row>
    <row r="1390" spans="1:22" x14ac:dyDescent="0.35">
      <c r="A1390" t="s">
        <v>1687</v>
      </c>
      <c r="B1390" s="2">
        <v>45119</v>
      </c>
      <c r="C1390" s="2">
        <v>45126</v>
      </c>
      <c r="D1390" t="s">
        <v>174</v>
      </c>
      <c r="E1390" t="s">
        <v>175</v>
      </c>
      <c r="F1390" t="s">
        <v>48</v>
      </c>
      <c r="G1390" t="s">
        <v>78</v>
      </c>
      <c r="H1390" t="s">
        <v>79</v>
      </c>
      <c r="I1390" t="s">
        <v>80</v>
      </c>
      <c r="J1390" t="s">
        <v>72</v>
      </c>
      <c r="K1390" t="s">
        <v>42</v>
      </c>
      <c r="L1390" t="s">
        <v>73</v>
      </c>
      <c r="M1390" t="s">
        <v>74</v>
      </c>
      <c r="N1390" s="3">
        <v>609.99</v>
      </c>
      <c r="O1390">
        <v>4</v>
      </c>
      <c r="P1390" s="4">
        <v>0.05</v>
      </c>
      <c r="Q1390" s="3">
        <v>128.1</v>
      </c>
      <c r="R1390">
        <f t="shared" si="105"/>
        <v>2023</v>
      </c>
      <c r="S1390" t="str">
        <f t="shared" si="106"/>
        <v>July</v>
      </c>
      <c r="T1390" s="1">
        <f t="shared" si="107"/>
        <v>0.21000344267938817</v>
      </c>
      <c r="U1390" t="str">
        <f t="shared" si="108"/>
        <v>Profit</v>
      </c>
      <c r="V1390" t="str">
        <f t="shared" si="109"/>
        <v>Small Order</v>
      </c>
    </row>
    <row r="1391" spans="1:22" x14ac:dyDescent="0.35">
      <c r="A1391" t="s">
        <v>1688</v>
      </c>
      <c r="B1391" s="2">
        <v>45237</v>
      </c>
      <c r="C1391" s="2">
        <v>45244</v>
      </c>
      <c r="D1391" t="s">
        <v>102</v>
      </c>
      <c r="E1391" t="s">
        <v>103</v>
      </c>
      <c r="F1391" t="s">
        <v>20</v>
      </c>
      <c r="G1391" t="s">
        <v>21</v>
      </c>
      <c r="H1391" t="s">
        <v>22</v>
      </c>
      <c r="I1391" t="s">
        <v>23</v>
      </c>
      <c r="J1391" t="s">
        <v>302</v>
      </c>
      <c r="K1391" t="s">
        <v>33</v>
      </c>
      <c r="L1391" t="s">
        <v>34</v>
      </c>
      <c r="M1391" t="s">
        <v>303</v>
      </c>
      <c r="N1391" s="3">
        <v>762.56</v>
      </c>
      <c r="O1391">
        <v>7</v>
      </c>
      <c r="P1391" s="4">
        <v>0.1</v>
      </c>
      <c r="Q1391" s="3">
        <v>129.63999999999999</v>
      </c>
      <c r="R1391">
        <f t="shared" si="105"/>
        <v>2023</v>
      </c>
      <c r="S1391" t="str">
        <f t="shared" si="106"/>
        <v>November</v>
      </c>
      <c r="T1391" s="1">
        <f t="shared" si="107"/>
        <v>0.17000629458665548</v>
      </c>
      <c r="U1391" t="str">
        <f t="shared" si="108"/>
        <v>Profit</v>
      </c>
      <c r="V1391" t="str">
        <f t="shared" si="109"/>
        <v>Small Order</v>
      </c>
    </row>
    <row r="1392" spans="1:22" x14ac:dyDescent="0.35">
      <c r="A1392" t="s">
        <v>1689</v>
      </c>
      <c r="B1392" s="2">
        <v>45566</v>
      </c>
      <c r="C1392" s="2">
        <v>45570</v>
      </c>
      <c r="D1392" t="s">
        <v>425</v>
      </c>
      <c r="E1392" t="s">
        <v>426</v>
      </c>
      <c r="F1392" t="s">
        <v>31</v>
      </c>
      <c r="G1392" t="s">
        <v>39</v>
      </c>
      <c r="H1392" t="s">
        <v>40</v>
      </c>
      <c r="I1392" t="s">
        <v>40</v>
      </c>
      <c r="J1392" t="s">
        <v>72</v>
      </c>
      <c r="K1392" t="s">
        <v>42</v>
      </c>
      <c r="L1392" t="s">
        <v>73</v>
      </c>
      <c r="M1392" t="s">
        <v>74</v>
      </c>
      <c r="N1392" s="3">
        <v>182.92</v>
      </c>
      <c r="O1392">
        <v>9</v>
      </c>
      <c r="P1392" s="4">
        <v>0.3</v>
      </c>
      <c r="Q1392" s="3">
        <v>1.83</v>
      </c>
      <c r="R1392">
        <f t="shared" si="105"/>
        <v>2024</v>
      </c>
      <c r="S1392" t="str">
        <f t="shared" si="106"/>
        <v>October</v>
      </c>
      <c r="T1392" s="1">
        <f t="shared" si="107"/>
        <v>1.0004373496610541E-2</v>
      </c>
      <c r="U1392" t="str">
        <f t="shared" si="108"/>
        <v>Profit</v>
      </c>
      <c r="V1392" t="str">
        <f t="shared" si="109"/>
        <v>Small Order</v>
      </c>
    </row>
    <row r="1393" spans="1:22" x14ac:dyDescent="0.35">
      <c r="A1393" t="s">
        <v>1690</v>
      </c>
      <c r="B1393" s="2">
        <v>45101</v>
      </c>
      <c r="C1393" s="2">
        <v>45103</v>
      </c>
      <c r="D1393" t="s">
        <v>530</v>
      </c>
      <c r="E1393" t="s">
        <v>531</v>
      </c>
      <c r="F1393" t="s">
        <v>31</v>
      </c>
      <c r="G1393" t="s">
        <v>39</v>
      </c>
      <c r="H1393" t="s">
        <v>40</v>
      </c>
      <c r="I1393" t="s">
        <v>40</v>
      </c>
      <c r="J1393" t="s">
        <v>251</v>
      </c>
      <c r="K1393" t="s">
        <v>25</v>
      </c>
      <c r="L1393" t="s">
        <v>171</v>
      </c>
      <c r="M1393" t="s">
        <v>252</v>
      </c>
      <c r="N1393" s="3">
        <v>374.47</v>
      </c>
      <c r="O1393">
        <v>1</v>
      </c>
      <c r="P1393" s="4">
        <v>0.1</v>
      </c>
      <c r="Q1393" s="3">
        <v>63.66</v>
      </c>
      <c r="R1393">
        <f t="shared" si="105"/>
        <v>2023</v>
      </c>
      <c r="S1393" t="str">
        <f t="shared" si="106"/>
        <v>June</v>
      </c>
      <c r="T1393" s="1">
        <f t="shared" si="107"/>
        <v>0.17000026704408897</v>
      </c>
      <c r="U1393" t="str">
        <f t="shared" si="108"/>
        <v>Profit</v>
      </c>
      <c r="V1393" t="str">
        <f t="shared" si="109"/>
        <v>Small Order</v>
      </c>
    </row>
    <row r="1394" spans="1:22" x14ac:dyDescent="0.35">
      <c r="A1394" t="s">
        <v>1691</v>
      </c>
      <c r="B1394" s="2">
        <v>45596</v>
      </c>
      <c r="C1394" s="2">
        <v>45603</v>
      </c>
      <c r="D1394" t="s">
        <v>91</v>
      </c>
      <c r="E1394" t="s">
        <v>92</v>
      </c>
      <c r="F1394" t="s">
        <v>31</v>
      </c>
      <c r="G1394" t="s">
        <v>78</v>
      </c>
      <c r="H1394" t="s">
        <v>79</v>
      </c>
      <c r="I1394" t="s">
        <v>80</v>
      </c>
      <c r="J1394" t="s">
        <v>41</v>
      </c>
      <c r="K1394" t="s">
        <v>42</v>
      </c>
      <c r="L1394" t="s">
        <v>43</v>
      </c>
      <c r="M1394" t="s">
        <v>44</v>
      </c>
      <c r="N1394" s="3">
        <v>1129.5899999999999</v>
      </c>
      <c r="O1394">
        <v>9</v>
      </c>
      <c r="P1394" s="4">
        <v>0.1</v>
      </c>
      <c r="Q1394" s="3">
        <v>192.03</v>
      </c>
      <c r="R1394">
        <f t="shared" si="105"/>
        <v>2024</v>
      </c>
      <c r="S1394" t="str">
        <f t="shared" si="106"/>
        <v>October</v>
      </c>
      <c r="T1394" s="1">
        <f t="shared" si="107"/>
        <v>0.16999973441691235</v>
      </c>
      <c r="U1394" t="str">
        <f t="shared" si="108"/>
        <v>Profit</v>
      </c>
      <c r="V1394" t="str">
        <f t="shared" si="109"/>
        <v>Large Order</v>
      </c>
    </row>
    <row r="1395" spans="1:22" x14ac:dyDescent="0.35">
      <c r="A1395" t="s">
        <v>1692</v>
      </c>
      <c r="B1395" s="2">
        <v>44970</v>
      </c>
      <c r="C1395" s="2">
        <v>44976</v>
      </c>
      <c r="D1395" t="s">
        <v>536</v>
      </c>
      <c r="E1395" t="s">
        <v>537</v>
      </c>
      <c r="F1395" t="s">
        <v>48</v>
      </c>
      <c r="G1395" t="s">
        <v>39</v>
      </c>
      <c r="H1395" t="s">
        <v>40</v>
      </c>
      <c r="I1395" t="s">
        <v>40</v>
      </c>
      <c r="J1395" t="s">
        <v>104</v>
      </c>
      <c r="K1395" t="s">
        <v>42</v>
      </c>
      <c r="L1395" t="s">
        <v>73</v>
      </c>
      <c r="M1395" t="s">
        <v>105</v>
      </c>
      <c r="N1395" s="3">
        <v>1800.08</v>
      </c>
      <c r="O1395">
        <v>4</v>
      </c>
      <c r="P1395" s="4">
        <v>0</v>
      </c>
      <c r="Q1395" s="3">
        <v>450.02</v>
      </c>
      <c r="R1395">
        <f t="shared" si="105"/>
        <v>2023</v>
      </c>
      <c r="S1395" t="str">
        <f t="shared" si="106"/>
        <v>February</v>
      </c>
      <c r="T1395" s="1">
        <f t="shared" si="107"/>
        <v>0.25</v>
      </c>
      <c r="U1395" t="str">
        <f t="shared" si="108"/>
        <v>Profit</v>
      </c>
      <c r="V1395" t="str">
        <f t="shared" si="109"/>
        <v>Large Order</v>
      </c>
    </row>
    <row r="1396" spans="1:22" x14ac:dyDescent="0.35">
      <c r="A1396" t="s">
        <v>1693</v>
      </c>
      <c r="B1396" s="2">
        <v>45142</v>
      </c>
      <c r="C1396" s="2">
        <v>45147</v>
      </c>
      <c r="D1396" t="s">
        <v>300</v>
      </c>
      <c r="E1396" t="s">
        <v>301</v>
      </c>
      <c r="F1396" t="s">
        <v>48</v>
      </c>
      <c r="G1396" t="s">
        <v>78</v>
      </c>
      <c r="H1396" t="s">
        <v>79</v>
      </c>
      <c r="I1396" t="s">
        <v>80</v>
      </c>
      <c r="J1396" t="s">
        <v>302</v>
      </c>
      <c r="K1396" t="s">
        <v>33</v>
      </c>
      <c r="L1396" t="s">
        <v>34</v>
      </c>
      <c r="M1396" t="s">
        <v>303</v>
      </c>
      <c r="N1396" s="3">
        <v>1121.71</v>
      </c>
      <c r="O1396">
        <v>4</v>
      </c>
      <c r="P1396" s="4">
        <v>0.3</v>
      </c>
      <c r="Q1396" s="3">
        <v>11.22</v>
      </c>
      <c r="R1396">
        <f t="shared" si="105"/>
        <v>2023</v>
      </c>
      <c r="S1396" t="str">
        <f t="shared" si="106"/>
        <v>August</v>
      </c>
      <c r="T1396" s="1">
        <f t="shared" si="107"/>
        <v>1.0002585338456464E-2</v>
      </c>
      <c r="U1396" t="str">
        <f t="shared" si="108"/>
        <v>Profit</v>
      </c>
      <c r="V1396" t="str">
        <f t="shared" si="109"/>
        <v>Large Order</v>
      </c>
    </row>
    <row r="1397" spans="1:22" x14ac:dyDescent="0.35">
      <c r="A1397" t="s">
        <v>1694</v>
      </c>
      <c r="B1397" s="2">
        <v>45611</v>
      </c>
      <c r="C1397" s="2">
        <v>45612</v>
      </c>
      <c r="D1397" t="s">
        <v>300</v>
      </c>
      <c r="E1397" t="s">
        <v>301</v>
      </c>
      <c r="F1397" t="s">
        <v>48</v>
      </c>
      <c r="G1397" t="s">
        <v>39</v>
      </c>
      <c r="H1397" t="s">
        <v>40</v>
      </c>
      <c r="I1397" t="s">
        <v>40</v>
      </c>
      <c r="J1397" t="s">
        <v>232</v>
      </c>
      <c r="K1397" t="s">
        <v>33</v>
      </c>
      <c r="L1397" t="s">
        <v>34</v>
      </c>
      <c r="M1397" t="s">
        <v>233</v>
      </c>
      <c r="N1397" s="3">
        <v>573.66999999999996</v>
      </c>
      <c r="O1397">
        <v>6</v>
      </c>
      <c r="P1397" s="4">
        <v>0.3</v>
      </c>
      <c r="Q1397" s="3">
        <v>5.74</v>
      </c>
      <c r="R1397">
        <f t="shared" si="105"/>
        <v>2024</v>
      </c>
      <c r="S1397" t="str">
        <f t="shared" si="106"/>
        <v>November</v>
      </c>
      <c r="T1397" s="1">
        <f t="shared" si="107"/>
        <v>1.0005752436069519E-2</v>
      </c>
      <c r="U1397" t="str">
        <f t="shared" si="108"/>
        <v>Profit</v>
      </c>
      <c r="V1397" t="str">
        <f t="shared" si="109"/>
        <v>Small Order</v>
      </c>
    </row>
    <row r="1398" spans="1:22" x14ac:dyDescent="0.35">
      <c r="A1398" t="s">
        <v>1695</v>
      </c>
      <c r="B1398" s="2">
        <v>45316</v>
      </c>
      <c r="C1398" s="2">
        <v>45323</v>
      </c>
      <c r="D1398" t="s">
        <v>358</v>
      </c>
      <c r="E1398" t="s">
        <v>359</v>
      </c>
      <c r="F1398" t="s">
        <v>31</v>
      </c>
      <c r="G1398" t="s">
        <v>21</v>
      </c>
      <c r="H1398" t="s">
        <v>22</v>
      </c>
      <c r="I1398" t="s">
        <v>23</v>
      </c>
      <c r="J1398" t="s">
        <v>134</v>
      </c>
      <c r="K1398" t="s">
        <v>42</v>
      </c>
      <c r="L1398" t="s">
        <v>43</v>
      </c>
      <c r="M1398" t="s">
        <v>135</v>
      </c>
      <c r="N1398" s="3">
        <v>1101.81</v>
      </c>
      <c r="O1398">
        <v>7</v>
      </c>
      <c r="P1398" s="4">
        <v>0.3</v>
      </c>
      <c r="Q1398" s="3">
        <v>11.02</v>
      </c>
      <c r="R1398">
        <f t="shared" si="105"/>
        <v>2024</v>
      </c>
      <c r="S1398" t="str">
        <f t="shared" si="106"/>
        <v>January</v>
      </c>
      <c r="T1398" s="1">
        <f t="shared" si="107"/>
        <v>1.0001724435247456E-2</v>
      </c>
      <c r="U1398" t="str">
        <f t="shared" si="108"/>
        <v>Profit</v>
      </c>
      <c r="V1398" t="str">
        <f t="shared" si="109"/>
        <v>Large Order</v>
      </c>
    </row>
    <row r="1399" spans="1:22" x14ac:dyDescent="0.35">
      <c r="A1399" t="s">
        <v>1696</v>
      </c>
      <c r="B1399" s="2">
        <v>45053</v>
      </c>
      <c r="C1399" s="2">
        <v>45055</v>
      </c>
      <c r="D1399" t="s">
        <v>410</v>
      </c>
      <c r="E1399" t="s">
        <v>411</v>
      </c>
      <c r="F1399" t="s">
        <v>31</v>
      </c>
      <c r="G1399" t="s">
        <v>78</v>
      </c>
      <c r="H1399" t="s">
        <v>79</v>
      </c>
      <c r="I1399" t="s">
        <v>80</v>
      </c>
      <c r="J1399" t="s">
        <v>302</v>
      </c>
      <c r="K1399" t="s">
        <v>33</v>
      </c>
      <c r="L1399" t="s">
        <v>34</v>
      </c>
      <c r="M1399" t="s">
        <v>303</v>
      </c>
      <c r="N1399" s="3">
        <v>1181.19</v>
      </c>
      <c r="O1399">
        <v>3</v>
      </c>
      <c r="P1399" s="4">
        <v>0.3</v>
      </c>
      <c r="Q1399" s="3">
        <v>11.81</v>
      </c>
      <c r="R1399">
        <f t="shared" si="105"/>
        <v>2023</v>
      </c>
      <c r="S1399" t="str">
        <f t="shared" si="106"/>
        <v>May</v>
      </c>
      <c r="T1399" s="1">
        <f t="shared" si="107"/>
        <v>9.9983914526875443E-3</v>
      </c>
      <c r="U1399" t="str">
        <f t="shared" si="108"/>
        <v>Profit</v>
      </c>
      <c r="V1399" t="str">
        <f t="shared" si="109"/>
        <v>Large Order</v>
      </c>
    </row>
    <row r="1400" spans="1:22" x14ac:dyDescent="0.35">
      <c r="A1400" t="s">
        <v>1697</v>
      </c>
      <c r="B1400" s="2">
        <v>45099</v>
      </c>
      <c r="C1400" s="2">
        <v>45106</v>
      </c>
      <c r="D1400" t="s">
        <v>358</v>
      </c>
      <c r="E1400" t="s">
        <v>359</v>
      </c>
      <c r="F1400" t="s">
        <v>31</v>
      </c>
      <c r="G1400" t="s">
        <v>78</v>
      </c>
      <c r="H1400" t="s">
        <v>79</v>
      </c>
      <c r="I1400" t="s">
        <v>80</v>
      </c>
      <c r="J1400" t="s">
        <v>84</v>
      </c>
      <c r="K1400" t="s">
        <v>33</v>
      </c>
      <c r="L1400" t="s">
        <v>34</v>
      </c>
      <c r="M1400" t="s">
        <v>85</v>
      </c>
      <c r="N1400" s="3">
        <v>1478.58</v>
      </c>
      <c r="O1400">
        <v>6</v>
      </c>
      <c r="P1400" s="4">
        <v>0.05</v>
      </c>
      <c r="Q1400" s="3">
        <v>310.5</v>
      </c>
      <c r="R1400">
        <f t="shared" si="105"/>
        <v>2023</v>
      </c>
      <c r="S1400" t="str">
        <f t="shared" si="106"/>
        <v>June</v>
      </c>
      <c r="T1400" s="1">
        <f t="shared" si="107"/>
        <v>0.20999878261575297</v>
      </c>
      <c r="U1400" t="str">
        <f t="shared" si="108"/>
        <v>Profit</v>
      </c>
      <c r="V1400" t="str">
        <f t="shared" si="109"/>
        <v>Large Order</v>
      </c>
    </row>
    <row r="1401" spans="1:22" x14ac:dyDescent="0.35">
      <c r="A1401" t="s">
        <v>1698</v>
      </c>
      <c r="B1401" s="2">
        <v>45550</v>
      </c>
      <c r="C1401" s="2">
        <v>45555</v>
      </c>
      <c r="D1401" t="s">
        <v>484</v>
      </c>
      <c r="E1401" t="s">
        <v>485</v>
      </c>
      <c r="F1401" t="s">
        <v>20</v>
      </c>
      <c r="G1401" t="s">
        <v>78</v>
      </c>
      <c r="H1401" t="s">
        <v>79</v>
      </c>
      <c r="I1401" t="s">
        <v>80</v>
      </c>
      <c r="J1401" t="s">
        <v>93</v>
      </c>
      <c r="K1401" t="s">
        <v>33</v>
      </c>
      <c r="L1401" t="s">
        <v>88</v>
      </c>
      <c r="M1401" t="s">
        <v>94</v>
      </c>
      <c r="N1401" s="3">
        <v>1827.07</v>
      </c>
      <c r="O1401">
        <v>4</v>
      </c>
      <c r="P1401" s="4">
        <v>0.3</v>
      </c>
      <c r="Q1401" s="3">
        <v>18.27</v>
      </c>
      <c r="R1401">
        <f t="shared" si="105"/>
        <v>2024</v>
      </c>
      <c r="S1401" t="str">
        <f t="shared" si="106"/>
        <v>September</v>
      </c>
      <c r="T1401" s="1">
        <f t="shared" si="107"/>
        <v>9.9996168729167469E-3</v>
      </c>
      <c r="U1401" t="str">
        <f t="shared" si="108"/>
        <v>Profit</v>
      </c>
      <c r="V1401" t="str">
        <f t="shared" si="109"/>
        <v>Large Order</v>
      </c>
    </row>
    <row r="1402" spans="1:22" x14ac:dyDescent="0.35">
      <c r="A1402" t="s">
        <v>1699</v>
      </c>
      <c r="B1402" s="2">
        <v>45534</v>
      </c>
      <c r="C1402" s="2">
        <v>45538</v>
      </c>
      <c r="D1402" t="s">
        <v>226</v>
      </c>
      <c r="E1402" t="s">
        <v>227</v>
      </c>
      <c r="F1402" t="s">
        <v>48</v>
      </c>
      <c r="G1402" t="s">
        <v>21</v>
      </c>
      <c r="H1402" t="s">
        <v>22</v>
      </c>
      <c r="I1402" t="s">
        <v>23</v>
      </c>
      <c r="J1402" t="s">
        <v>302</v>
      </c>
      <c r="K1402" t="s">
        <v>33</v>
      </c>
      <c r="L1402" t="s">
        <v>34</v>
      </c>
      <c r="M1402" t="s">
        <v>303</v>
      </c>
      <c r="N1402" s="3">
        <v>58.56</v>
      </c>
      <c r="O1402">
        <v>7</v>
      </c>
      <c r="P1402" s="4">
        <v>0.2</v>
      </c>
      <c r="Q1402" s="3">
        <v>5.27</v>
      </c>
      <c r="R1402">
        <f t="shared" si="105"/>
        <v>2024</v>
      </c>
      <c r="S1402" t="str">
        <f t="shared" si="106"/>
        <v>August</v>
      </c>
      <c r="T1402" s="1">
        <f t="shared" si="107"/>
        <v>8.99931693989071E-2</v>
      </c>
      <c r="U1402" t="str">
        <f t="shared" si="108"/>
        <v>Profit</v>
      </c>
      <c r="V1402" t="str">
        <f t="shared" si="109"/>
        <v>Small Order</v>
      </c>
    </row>
    <row r="1403" spans="1:22" x14ac:dyDescent="0.35">
      <c r="A1403" t="s">
        <v>1700</v>
      </c>
      <c r="B1403" s="2">
        <v>45460</v>
      </c>
      <c r="C1403" s="2">
        <v>45462</v>
      </c>
      <c r="D1403" t="s">
        <v>318</v>
      </c>
      <c r="E1403" t="s">
        <v>319</v>
      </c>
      <c r="F1403" t="s">
        <v>48</v>
      </c>
      <c r="G1403" t="s">
        <v>49</v>
      </c>
      <c r="H1403" t="s">
        <v>50</v>
      </c>
      <c r="I1403" t="s">
        <v>50</v>
      </c>
      <c r="J1403" t="s">
        <v>334</v>
      </c>
      <c r="K1403" t="s">
        <v>25</v>
      </c>
      <c r="L1403" t="s">
        <v>171</v>
      </c>
      <c r="M1403" t="s">
        <v>335</v>
      </c>
      <c r="N1403" s="3">
        <v>1318.25</v>
      </c>
      <c r="O1403">
        <v>3</v>
      </c>
      <c r="P1403" s="4">
        <v>0.2</v>
      </c>
      <c r="Q1403" s="3">
        <v>118.64</v>
      </c>
      <c r="R1403">
        <f t="shared" si="105"/>
        <v>2024</v>
      </c>
      <c r="S1403" t="str">
        <f t="shared" si="106"/>
        <v>June</v>
      </c>
      <c r="T1403" s="1">
        <f t="shared" si="107"/>
        <v>8.9998103546368294E-2</v>
      </c>
      <c r="U1403" t="str">
        <f t="shared" si="108"/>
        <v>Profit</v>
      </c>
      <c r="V1403" t="str">
        <f t="shared" si="109"/>
        <v>Large Order</v>
      </c>
    </row>
    <row r="1404" spans="1:22" x14ac:dyDescent="0.35">
      <c r="A1404" t="s">
        <v>1701</v>
      </c>
      <c r="B1404" s="2">
        <v>45550</v>
      </c>
      <c r="C1404" s="2">
        <v>45552</v>
      </c>
      <c r="D1404" t="s">
        <v>267</v>
      </c>
      <c r="E1404" t="s">
        <v>268</v>
      </c>
      <c r="F1404" t="s">
        <v>31</v>
      </c>
      <c r="G1404" t="s">
        <v>78</v>
      </c>
      <c r="H1404" t="s">
        <v>79</v>
      </c>
      <c r="I1404" t="s">
        <v>80</v>
      </c>
      <c r="J1404" t="s">
        <v>41</v>
      </c>
      <c r="K1404" t="s">
        <v>42</v>
      </c>
      <c r="L1404" t="s">
        <v>43</v>
      </c>
      <c r="M1404" t="s">
        <v>44</v>
      </c>
      <c r="N1404" s="3">
        <v>1413.71</v>
      </c>
      <c r="O1404">
        <v>10</v>
      </c>
      <c r="P1404" s="4">
        <v>0.05</v>
      </c>
      <c r="Q1404" s="3">
        <v>296.88</v>
      </c>
      <c r="R1404">
        <f t="shared" si="105"/>
        <v>2024</v>
      </c>
      <c r="S1404" t="str">
        <f t="shared" si="106"/>
        <v>September</v>
      </c>
      <c r="T1404" s="1">
        <f t="shared" si="107"/>
        <v>0.21000063662278684</v>
      </c>
      <c r="U1404" t="str">
        <f t="shared" si="108"/>
        <v>Profit</v>
      </c>
      <c r="V1404" t="str">
        <f t="shared" si="109"/>
        <v>Large Order</v>
      </c>
    </row>
    <row r="1405" spans="1:22" x14ac:dyDescent="0.35">
      <c r="A1405" t="s">
        <v>1702</v>
      </c>
      <c r="B1405" s="2">
        <v>45526</v>
      </c>
      <c r="C1405" s="2">
        <v>45527</v>
      </c>
      <c r="D1405" t="s">
        <v>110</v>
      </c>
      <c r="E1405" t="s">
        <v>111</v>
      </c>
      <c r="F1405" t="s">
        <v>48</v>
      </c>
      <c r="G1405" t="s">
        <v>49</v>
      </c>
      <c r="H1405" t="s">
        <v>50</v>
      </c>
      <c r="I1405" t="s">
        <v>50</v>
      </c>
      <c r="J1405" t="s">
        <v>41</v>
      </c>
      <c r="K1405" t="s">
        <v>42</v>
      </c>
      <c r="L1405" t="s">
        <v>43</v>
      </c>
      <c r="M1405" t="s">
        <v>44</v>
      </c>
      <c r="N1405" s="3">
        <v>899.11</v>
      </c>
      <c r="O1405">
        <v>4</v>
      </c>
      <c r="P1405" s="4">
        <v>0.3</v>
      </c>
      <c r="Q1405" s="3">
        <v>8.99</v>
      </c>
      <c r="R1405">
        <f t="shared" si="105"/>
        <v>2024</v>
      </c>
      <c r="S1405" t="str">
        <f t="shared" si="106"/>
        <v>August</v>
      </c>
      <c r="T1405" s="1">
        <f t="shared" si="107"/>
        <v>9.9987765679394065E-3</v>
      </c>
      <c r="U1405" t="str">
        <f t="shared" si="108"/>
        <v>Profit</v>
      </c>
      <c r="V1405" t="str">
        <f t="shared" si="109"/>
        <v>Small Order</v>
      </c>
    </row>
    <row r="1406" spans="1:22" x14ac:dyDescent="0.35">
      <c r="A1406" t="s">
        <v>1703</v>
      </c>
      <c r="B1406" s="2">
        <v>45177</v>
      </c>
      <c r="C1406" s="2">
        <v>45180</v>
      </c>
      <c r="D1406" t="s">
        <v>226</v>
      </c>
      <c r="E1406" t="s">
        <v>227</v>
      </c>
      <c r="F1406" t="s">
        <v>48</v>
      </c>
      <c r="G1406" t="s">
        <v>21</v>
      </c>
      <c r="H1406" t="s">
        <v>22</v>
      </c>
      <c r="I1406" t="s">
        <v>23</v>
      </c>
      <c r="J1406" t="s">
        <v>104</v>
      </c>
      <c r="K1406" t="s">
        <v>42</v>
      </c>
      <c r="L1406" t="s">
        <v>73</v>
      </c>
      <c r="M1406" t="s">
        <v>105</v>
      </c>
      <c r="N1406" s="3">
        <v>1055.1300000000001</v>
      </c>
      <c r="O1406">
        <v>6</v>
      </c>
      <c r="P1406" s="4">
        <v>0.2</v>
      </c>
      <c r="Q1406" s="3">
        <v>94.96</v>
      </c>
      <c r="R1406">
        <f t="shared" si="105"/>
        <v>2023</v>
      </c>
      <c r="S1406" t="str">
        <f t="shared" si="106"/>
        <v>September</v>
      </c>
      <c r="T1406" s="1">
        <f t="shared" si="107"/>
        <v>8.9998388824125919E-2</v>
      </c>
      <c r="U1406" t="str">
        <f t="shared" si="108"/>
        <v>Profit</v>
      </c>
      <c r="V1406" t="str">
        <f t="shared" si="109"/>
        <v>Large Order</v>
      </c>
    </row>
    <row r="1407" spans="1:22" x14ac:dyDescent="0.35">
      <c r="A1407" t="s">
        <v>1704</v>
      </c>
      <c r="B1407" s="2">
        <v>45396</v>
      </c>
      <c r="C1407" s="2">
        <v>45400</v>
      </c>
      <c r="D1407" t="s">
        <v>205</v>
      </c>
      <c r="E1407" t="s">
        <v>206</v>
      </c>
      <c r="F1407" t="s">
        <v>48</v>
      </c>
      <c r="G1407" t="s">
        <v>39</v>
      </c>
      <c r="H1407" t="s">
        <v>40</v>
      </c>
      <c r="I1407" t="s">
        <v>40</v>
      </c>
      <c r="J1407" t="s">
        <v>176</v>
      </c>
      <c r="K1407" t="s">
        <v>25</v>
      </c>
      <c r="L1407" t="s">
        <v>171</v>
      </c>
      <c r="M1407" t="s">
        <v>177</v>
      </c>
      <c r="N1407" s="3">
        <v>828.9</v>
      </c>
      <c r="O1407">
        <v>7</v>
      </c>
      <c r="P1407" s="4">
        <v>0.3</v>
      </c>
      <c r="Q1407" s="3">
        <v>8.2899999999999991</v>
      </c>
      <c r="R1407">
        <f t="shared" si="105"/>
        <v>2024</v>
      </c>
      <c r="S1407" t="str">
        <f t="shared" si="106"/>
        <v>April</v>
      </c>
      <c r="T1407" s="1">
        <f t="shared" si="107"/>
        <v>1.0001206418144528E-2</v>
      </c>
      <c r="U1407" t="str">
        <f t="shared" si="108"/>
        <v>Profit</v>
      </c>
      <c r="V1407" t="str">
        <f t="shared" si="109"/>
        <v>Small Order</v>
      </c>
    </row>
    <row r="1408" spans="1:22" x14ac:dyDescent="0.35">
      <c r="A1408" t="s">
        <v>1705</v>
      </c>
      <c r="B1408" s="2">
        <v>45550</v>
      </c>
      <c r="C1408" s="2">
        <v>45555</v>
      </c>
      <c r="D1408" t="s">
        <v>272</v>
      </c>
      <c r="E1408" t="s">
        <v>273</v>
      </c>
      <c r="F1408" t="s">
        <v>31</v>
      </c>
      <c r="G1408" t="s">
        <v>39</v>
      </c>
      <c r="H1408" t="s">
        <v>40</v>
      </c>
      <c r="I1408" t="s">
        <v>40</v>
      </c>
      <c r="J1408" t="s">
        <v>141</v>
      </c>
      <c r="K1408" t="s">
        <v>33</v>
      </c>
      <c r="L1408" t="s">
        <v>88</v>
      </c>
      <c r="M1408" t="s">
        <v>142</v>
      </c>
      <c r="N1408" s="3">
        <v>894.25</v>
      </c>
      <c r="O1408">
        <v>9</v>
      </c>
      <c r="P1408" s="4">
        <v>0.2</v>
      </c>
      <c r="Q1408" s="3">
        <v>80.48</v>
      </c>
      <c r="R1408">
        <f t="shared" si="105"/>
        <v>2024</v>
      </c>
      <c r="S1408" t="str">
        <f t="shared" si="106"/>
        <v>September</v>
      </c>
      <c r="T1408" s="1">
        <f t="shared" si="107"/>
        <v>8.9997204361196542E-2</v>
      </c>
      <c r="U1408" t="str">
        <f t="shared" si="108"/>
        <v>Profit</v>
      </c>
      <c r="V1408" t="str">
        <f t="shared" si="109"/>
        <v>Small Order</v>
      </c>
    </row>
    <row r="1409" spans="1:22" x14ac:dyDescent="0.35">
      <c r="A1409" t="s">
        <v>1706</v>
      </c>
      <c r="B1409" s="2">
        <v>45174</v>
      </c>
      <c r="C1409" s="2">
        <v>45179</v>
      </c>
      <c r="D1409" t="s">
        <v>398</v>
      </c>
      <c r="E1409" t="s">
        <v>399</v>
      </c>
      <c r="F1409" t="s">
        <v>31</v>
      </c>
      <c r="G1409" t="s">
        <v>21</v>
      </c>
      <c r="H1409" t="s">
        <v>22</v>
      </c>
      <c r="I1409" t="s">
        <v>23</v>
      </c>
      <c r="J1409" t="s">
        <v>176</v>
      </c>
      <c r="K1409" t="s">
        <v>25</v>
      </c>
      <c r="L1409" t="s">
        <v>171</v>
      </c>
      <c r="M1409" t="s">
        <v>177</v>
      </c>
      <c r="N1409" s="3">
        <v>1614.09</v>
      </c>
      <c r="O1409">
        <v>1</v>
      </c>
      <c r="P1409" s="4">
        <v>0</v>
      </c>
      <c r="Q1409" s="3">
        <v>403.52</v>
      </c>
      <c r="R1409">
        <f t="shared" si="105"/>
        <v>2023</v>
      </c>
      <c r="S1409" t="str">
        <f t="shared" si="106"/>
        <v>September</v>
      </c>
      <c r="T1409" s="1">
        <f t="shared" si="107"/>
        <v>0.24999845113965144</v>
      </c>
      <c r="U1409" t="str">
        <f t="shared" si="108"/>
        <v>Profit</v>
      </c>
      <c r="V1409" t="str">
        <f t="shared" si="109"/>
        <v>Large Order</v>
      </c>
    </row>
    <row r="1410" spans="1:22" x14ac:dyDescent="0.35">
      <c r="A1410" t="s">
        <v>1707</v>
      </c>
      <c r="B1410" s="2">
        <v>45350</v>
      </c>
      <c r="C1410" s="2">
        <v>45352</v>
      </c>
      <c r="D1410" t="s">
        <v>195</v>
      </c>
      <c r="E1410" t="s">
        <v>196</v>
      </c>
      <c r="F1410" t="s">
        <v>31</v>
      </c>
      <c r="G1410" t="s">
        <v>21</v>
      </c>
      <c r="H1410" t="s">
        <v>22</v>
      </c>
      <c r="I1410" t="s">
        <v>23</v>
      </c>
      <c r="J1410" t="s">
        <v>67</v>
      </c>
      <c r="K1410" t="s">
        <v>42</v>
      </c>
      <c r="L1410" t="s">
        <v>43</v>
      </c>
      <c r="M1410" t="s">
        <v>68</v>
      </c>
      <c r="N1410" s="3">
        <v>1053.56</v>
      </c>
      <c r="O1410">
        <v>3</v>
      </c>
      <c r="P1410" s="4">
        <v>0</v>
      </c>
      <c r="Q1410" s="3">
        <v>263.39</v>
      </c>
      <c r="R1410">
        <f t="shared" ref="R1410:R1473" si="110">YEAR(B1410)</f>
        <v>2024</v>
      </c>
      <c r="S1410" t="str">
        <f t="shared" ref="S1410:S1473" si="111">TEXT(B1410,"mmmm")</f>
        <v>February</v>
      </c>
      <c r="T1410" s="1">
        <f t="shared" ref="T1410:T1473" si="112">Q1410/N1410</f>
        <v>0.25</v>
      </c>
      <c r="U1410" t="str">
        <f t="shared" ref="U1410:U1473" si="113">IF(Q1410&gt;0,"Profit","Loss")</f>
        <v>Profit</v>
      </c>
      <c r="V1410" t="str">
        <f t="shared" ref="V1410:V1473" si="114">IF(N1410&gt;1000,"Large Order","Small Order")</f>
        <v>Large Order</v>
      </c>
    </row>
    <row r="1411" spans="1:22" x14ac:dyDescent="0.35">
      <c r="A1411" t="s">
        <v>1708</v>
      </c>
      <c r="B1411" s="2">
        <v>45040</v>
      </c>
      <c r="C1411" s="2">
        <v>45047</v>
      </c>
      <c r="D1411" t="s">
        <v>82</v>
      </c>
      <c r="E1411" t="s">
        <v>83</v>
      </c>
      <c r="F1411" t="s">
        <v>20</v>
      </c>
      <c r="G1411" t="s">
        <v>49</v>
      </c>
      <c r="H1411" t="s">
        <v>50</v>
      </c>
      <c r="I1411" t="s">
        <v>50</v>
      </c>
      <c r="J1411" t="s">
        <v>176</v>
      </c>
      <c r="K1411" t="s">
        <v>25</v>
      </c>
      <c r="L1411" t="s">
        <v>171</v>
      </c>
      <c r="M1411" t="s">
        <v>177</v>
      </c>
      <c r="N1411" s="3">
        <v>1220.46</v>
      </c>
      <c r="O1411">
        <v>4</v>
      </c>
      <c r="P1411" s="4">
        <v>0</v>
      </c>
      <c r="Q1411" s="3">
        <v>305.12</v>
      </c>
      <c r="R1411">
        <f t="shared" si="110"/>
        <v>2023</v>
      </c>
      <c r="S1411" t="str">
        <f t="shared" si="111"/>
        <v>April</v>
      </c>
      <c r="T1411" s="1">
        <f t="shared" si="112"/>
        <v>0.25000409681595465</v>
      </c>
      <c r="U1411" t="str">
        <f t="shared" si="113"/>
        <v>Profit</v>
      </c>
      <c r="V1411" t="str">
        <f t="shared" si="114"/>
        <v>Large Order</v>
      </c>
    </row>
    <row r="1412" spans="1:22" x14ac:dyDescent="0.35">
      <c r="A1412" t="s">
        <v>1709</v>
      </c>
      <c r="B1412" s="2">
        <v>45001</v>
      </c>
      <c r="C1412" s="2">
        <v>45004</v>
      </c>
      <c r="D1412" t="s">
        <v>562</v>
      </c>
      <c r="E1412" t="s">
        <v>563</v>
      </c>
      <c r="F1412" t="s">
        <v>31</v>
      </c>
      <c r="G1412" t="s">
        <v>78</v>
      </c>
      <c r="H1412" t="s">
        <v>79</v>
      </c>
      <c r="I1412" t="s">
        <v>80</v>
      </c>
      <c r="J1412" t="s">
        <v>67</v>
      </c>
      <c r="K1412" t="s">
        <v>42</v>
      </c>
      <c r="L1412" t="s">
        <v>43</v>
      </c>
      <c r="M1412" t="s">
        <v>68</v>
      </c>
      <c r="N1412" s="3">
        <v>544.9</v>
      </c>
      <c r="O1412">
        <v>2</v>
      </c>
      <c r="P1412" s="4">
        <v>0</v>
      </c>
      <c r="Q1412" s="3">
        <v>136.22</v>
      </c>
      <c r="R1412">
        <f t="shared" si="110"/>
        <v>2023</v>
      </c>
      <c r="S1412" t="str">
        <f t="shared" si="111"/>
        <v>March</v>
      </c>
      <c r="T1412" s="1">
        <f t="shared" si="112"/>
        <v>0.24999082400440448</v>
      </c>
      <c r="U1412" t="str">
        <f t="shared" si="113"/>
        <v>Profit</v>
      </c>
      <c r="V1412" t="str">
        <f t="shared" si="114"/>
        <v>Small Order</v>
      </c>
    </row>
    <row r="1413" spans="1:22" x14ac:dyDescent="0.35">
      <c r="A1413" t="s">
        <v>1710</v>
      </c>
      <c r="B1413" s="2">
        <v>45314</v>
      </c>
      <c r="C1413" s="2">
        <v>45316</v>
      </c>
      <c r="D1413" t="s">
        <v>487</v>
      </c>
      <c r="E1413" t="s">
        <v>488</v>
      </c>
      <c r="F1413" t="s">
        <v>20</v>
      </c>
      <c r="G1413" t="s">
        <v>39</v>
      </c>
      <c r="H1413" t="s">
        <v>40</v>
      </c>
      <c r="I1413" t="s">
        <v>40</v>
      </c>
      <c r="J1413" t="s">
        <v>179</v>
      </c>
      <c r="K1413" t="s">
        <v>33</v>
      </c>
      <c r="L1413" t="s">
        <v>88</v>
      </c>
      <c r="M1413" t="s">
        <v>180</v>
      </c>
      <c r="N1413" s="3">
        <v>1449.13</v>
      </c>
      <c r="O1413">
        <v>5</v>
      </c>
      <c r="P1413" s="4">
        <v>0.1</v>
      </c>
      <c r="Q1413" s="3">
        <v>246.35</v>
      </c>
      <c r="R1413">
        <f t="shared" si="110"/>
        <v>2024</v>
      </c>
      <c r="S1413" t="str">
        <f t="shared" si="111"/>
        <v>January</v>
      </c>
      <c r="T1413" s="1">
        <f t="shared" si="112"/>
        <v>0.16999855085465071</v>
      </c>
      <c r="U1413" t="str">
        <f t="shared" si="113"/>
        <v>Profit</v>
      </c>
      <c r="V1413" t="str">
        <f t="shared" si="114"/>
        <v>Large Order</v>
      </c>
    </row>
    <row r="1414" spans="1:22" x14ac:dyDescent="0.35">
      <c r="A1414" t="s">
        <v>1711</v>
      </c>
      <c r="B1414" s="2">
        <v>45105</v>
      </c>
      <c r="C1414" s="2">
        <v>45112</v>
      </c>
      <c r="D1414" t="s">
        <v>214</v>
      </c>
      <c r="E1414" t="s">
        <v>215</v>
      </c>
      <c r="F1414" t="s">
        <v>48</v>
      </c>
      <c r="G1414" t="s">
        <v>49</v>
      </c>
      <c r="H1414" t="s">
        <v>50</v>
      </c>
      <c r="I1414" t="s">
        <v>50</v>
      </c>
      <c r="J1414" t="s">
        <v>84</v>
      </c>
      <c r="K1414" t="s">
        <v>33</v>
      </c>
      <c r="L1414" t="s">
        <v>34</v>
      </c>
      <c r="M1414" t="s">
        <v>85</v>
      </c>
      <c r="N1414" s="3">
        <v>307.85000000000002</v>
      </c>
      <c r="O1414">
        <v>5</v>
      </c>
      <c r="P1414" s="4">
        <v>0.1</v>
      </c>
      <c r="Q1414" s="3">
        <v>52.33</v>
      </c>
      <c r="R1414">
        <f t="shared" si="110"/>
        <v>2023</v>
      </c>
      <c r="S1414" t="str">
        <f t="shared" si="111"/>
        <v>June</v>
      </c>
      <c r="T1414" s="1">
        <f t="shared" si="112"/>
        <v>0.1699853824914731</v>
      </c>
      <c r="U1414" t="str">
        <f t="shared" si="113"/>
        <v>Profit</v>
      </c>
      <c r="V1414" t="str">
        <f t="shared" si="114"/>
        <v>Small Order</v>
      </c>
    </row>
    <row r="1415" spans="1:22" x14ac:dyDescent="0.35">
      <c r="A1415" t="s">
        <v>1712</v>
      </c>
      <c r="B1415" s="2">
        <v>44933</v>
      </c>
      <c r="C1415" s="2">
        <v>44937</v>
      </c>
      <c r="D1415" t="s">
        <v>456</v>
      </c>
      <c r="E1415" t="s">
        <v>457</v>
      </c>
      <c r="F1415" t="s">
        <v>20</v>
      </c>
      <c r="G1415" t="s">
        <v>78</v>
      </c>
      <c r="H1415" t="s">
        <v>79</v>
      </c>
      <c r="I1415" t="s">
        <v>80</v>
      </c>
      <c r="J1415" t="s">
        <v>24</v>
      </c>
      <c r="K1415" t="s">
        <v>25</v>
      </c>
      <c r="L1415" t="s">
        <v>26</v>
      </c>
      <c r="M1415" t="s">
        <v>27</v>
      </c>
      <c r="N1415" s="3">
        <v>547.61</v>
      </c>
      <c r="O1415">
        <v>5</v>
      </c>
      <c r="P1415" s="4">
        <v>0</v>
      </c>
      <c r="Q1415" s="3">
        <v>136.9</v>
      </c>
      <c r="R1415">
        <f t="shared" si="110"/>
        <v>2023</v>
      </c>
      <c r="S1415" t="str">
        <f t="shared" si="111"/>
        <v>January</v>
      </c>
      <c r="T1415" s="1">
        <f t="shared" si="112"/>
        <v>0.24999543470718213</v>
      </c>
      <c r="U1415" t="str">
        <f t="shared" si="113"/>
        <v>Profit</v>
      </c>
      <c r="V1415" t="str">
        <f t="shared" si="114"/>
        <v>Small Order</v>
      </c>
    </row>
    <row r="1416" spans="1:22" x14ac:dyDescent="0.35">
      <c r="A1416" t="s">
        <v>1713</v>
      </c>
      <c r="B1416" s="2">
        <v>45575</v>
      </c>
      <c r="C1416" s="2">
        <v>45576</v>
      </c>
      <c r="D1416" t="s">
        <v>96</v>
      </c>
      <c r="E1416" t="s">
        <v>97</v>
      </c>
      <c r="F1416" t="s">
        <v>20</v>
      </c>
      <c r="G1416" t="s">
        <v>49</v>
      </c>
      <c r="H1416" t="s">
        <v>50</v>
      </c>
      <c r="I1416" t="s">
        <v>50</v>
      </c>
      <c r="J1416" t="s">
        <v>87</v>
      </c>
      <c r="K1416" t="s">
        <v>33</v>
      </c>
      <c r="L1416" t="s">
        <v>88</v>
      </c>
      <c r="M1416" t="s">
        <v>89</v>
      </c>
      <c r="N1416" s="3">
        <v>1043.3</v>
      </c>
      <c r="O1416">
        <v>7</v>
      </c>
      <c r="P1416" s="4">
        <v>0</v>
      </c>
      <c r="Q1416" s="3">
        <v>260.82</v>
      </c>
      <c r="R1416">
        <f t="shared" si="110"/>
        <v>2024</v>
      </c>
      <c r="S1416" t="str">
        <f t="shared" si="111"/>
        <v>October</v>
      </c>
      <c r="T1416" s="1">
        <f t="shared" si="112"/>
        <v>0.2499952075146171</v>
      </c>
      <c r="U1416" t="str">
        <f t="shared" si="113"/>
        <v>Profit</v>
      </c>
      <c r="V1416" t="str">
        <f t="shared" si="114"/>
        <v>Large Order</v>
      </c>
    </row>
    <row r="1417" spans="1:22" x14ac:dyDescent="0.35">
      <c r="A1417" t="s">
        <v>1714</v>
      </c>
      <c r="B1417" s="2">
        <v>45046</v>
      </c>
      <c r="C1417" s="2">
        <v>45051</v>
      </c>
      <c r="D1417" t="s">
        <v>70</v>
      </c>
      <c r="E1417" t="s">
        <v>71</v>
      </c>
      <c r="F1417" t="s">
        <v>48</v>
      </c>
      <c r="G1417" t="s">
        <v>21</v>
      </c>
      <c r="H1417" t="s">
        <v>22</v>
      </c>
      <c r="I1417" t="s">
        <v>23</v>
      </c>
      <c r="J1417" t="s">
        <v>120</v>
      </c>
      <c r="K1417" t="s">
        <v>42</v>
      </c>
      <c r="L1417" t="s">
        <v>43</v>
      </c>
      <c r="M1417" t="s">
        <v>121</v>
      </c>
      <c r="N1417" s="3">
        <v>357.66</v>
      </c>
      <c r="O1417">
        <v>9</v>
      </c>
      <c r="P1417" s="4">
        <v>0.3</v>
      </c>
      <c r="Q1417" s="3">
        <v>3.58</v>
      </c>
      <c r="R1417">
        <f t="shared" si="110"/>
        <v>2023</v>
      </c>
      <c r="S1417" t="str">
        <f t="shared" si="111"/>
        <v>April</v>
      </c>
      <c r="T1417" s="1">
        <f t="shared" si="112"/>
        <v>1.000950623497176E-2</v>
      </c>
      <c r="U1417" t="str">
        <f t="shared" si="113"/>
        <v>Profit</v>
      </c>
      <c r="V1417" t="str">
        <f t="shared" si="114"/>
        <v>Small Order</v>
      </c>
    </row>
    <row r="1418" spans="1:22" x14ac:dyDescent="0.35">
      <c r="A1418" t="s">
        <v>1715</v>
      </c>
      <c r="B1418" s="2">
        <v>45373</v>
      </c>
      <c r="C1418" s="2">
        <v>45377</v>
      </c>
      <c r="D1418" t="s">
        <v>37</v>
      </c>
      <c r="E1418" t="s">
        <v>38</v>
      </c>
      <c r="F1418" t="s">
        <v>20</v>
      </c>
      <c r="G1418" t="s">
        <v>49</v>
      </c>
      <c r="H1418" t="s">
        <v>50</v>
      </c>
      <c r="I1418" t="s">
        <v>50</v>
      </c>
      <c r="J1418" t="s">
        <v>62</v>
      </c>
      <c r="K1418" t="s">
        <v>25</v>
      </c>
      <c r="L1418" t="s">
        <v>26</v>
      </c>
      <c r="M1418" t="s">
        <v>63</v>
      </c>
      <c r="N1418" s="3">
        <v>447.68</v>
      </c>
      <c r="O1418">
        <v>10</v>
      </c>
      <c r="P1418" s="4">
        <v>0.2</v>
      </c>
      <c r="Q1418" s="3">
        <v>40.29</v>
      </c>
      <c r="R1418">
        <f t="shared" si="110"/>
        <v>2024</v>
      </c>
      <c r="S1418" t="str">
        <f t="shared" si="111"/>
        <v>March</v>
      </c>
      <c r="T1418" s="1">
        <f t="shared" si="112"/>
        <v>8.9997319513938523E-2</v>
      </c>
      <c r="U1418" t="str">
        <f t="shared" si="113"/>
        <v>Profit</v>
      </c>
      <c r="V1418" t="str">
        <f t="shared" si="114"/>
        <v>Small Order</v>
      </c>
    </row>
    <row r="1419" spans="1:22" x14ac:dyDescent="0.35">
      <c r="A1419" t="s">
        <v>1716</v>
      </c>
      <c r="B1419" s="2">
        <v>45192</v>
      </c>
      <c r="C1419" s="2">
        <v>45193</v>
      </c>
      <c r="D1419" t="s">
        <v>312</v>
      </c>
      <c r="E1419" t="s">
        <v>313</v>
      </c>
      <c r="F1419" t="s">
        <v>48</v>
      </c>
      <c r="G1419" t="s">
        <v>49</v>
      </c>
      <c r="H1419" t="s">
        <v>50</v>
      </c>
      <c r="I1419" t="s">
        <v>50</v>
      </c>
      <c r="J1419" t="s">
        <v>93</v>
      </c>
      <c r="K1419" t="s">
        <v>33</v>
      </c>
      <c r="L1419" t="s">
        <v>88</v>
      </c>
      <c r="M1419" t="s">
        <v>94</v>
      </c>
      <c r="N1419" s="3">
        <v>1511.55</v>
      </c>
      <c r="O1419">
        <v>2</v>
      </c>
      <c r="P1419" s="4">
        <v>0</v>
      </c>
      <c r="Q1419" s="3">
        <v>377.89</v>
      </c>
      <c r="R1419">
        <f t="shared" si="110"/>
        <v>2023</v>
      </c>
      <c r="S1419" t="str">
        <f t="shared" si="111"/>
        <v>September</v>
      </c>
      <c r="T1419" s="1">
        <f t="shared" si="112"/>
        <v>0.25000165393139495</v>
      </c>
      <c r="U1419" t="str">
        <f t="shared" si="113"/>
        <v>Profit</v>
      </c>
      <c r="V1419" t="str">
        <f t="shared" si="114"/>
        <v>Large Order</v>
      </c>
    </row>
    <row r="1420" spans="1:22" x14ac:dyDescent="0.35">
      <c r="A1420" t="s">
        <v>1717</v>
      </c>
      <c r="B1420" s="2">
        <v>45403</v>
      </c>
      <c r="C1420" s="2">
        <v>45405</v>
      </c>
      <c r="D1420" t="s">
        <v>145</v>
      </c>
      <c r="E1420" t="s">
        <v>146</v>
      </c>
      <c r="F1420" t="s">
        <v>48</v>
      </c>
      <c r="G1420" t="s">
        <v>49</v>
      </c>
      <c r="H1420" t="s">
        <v>50</v>
      </c>
      <c r="I1420" t="s">
        <v>50</v>
      </c>
      <c r="J1420" t="s">
        <v>104</v>
      </c>
      <c r="K1420" t="s">
        <v>42</v>
      </c>
      <c r="L1420" t="s">
        <v>73</v>
      </c>
      <c r="M1420" t="s">
        <v>105</v>
      </c>
      <c r="N1420" s="3">
        <v>1701.87</v>
      </c>
      <c r="O1420">
        <v>7</v>
      </c>
      <c r="P1420" s="4">
        <v>0.3</v>
      </c>
      <c r="Q1420" s="3">
        <v>17.02</v>
      </c>
      <c r="R1420">
        <f t="shared" si="110"/>
        <v>2024</v>
      </c>
      <c r="S1420" t="str">
        <f t="shared" si="111"/>
        <v>April</v>
      </c>
      <c r="T1420" s="1">
        <f t="shared" si="112"/>
        <v>1.0000763865630161E-2</v>
      </c>
      <c r="U1420" t="str">
        <f t="shared" si="113"/>
        <v>Profit</v>
      </c>
      <c r="V1420" t="str">
        <f t="shared" si="114"/>
        <v>Large Order</v>
      </c>
    </row>
    <row r="1421" spans="1:22" x14ac:dyDescent="0.35">
      <c r="A1421" t="s">
        <v>1718</v>
      </c>
      <c r="B1421" s="2">
        <v>45592</v>
      </c>
      <c r="C1421" s="2">
        <v>45597</v>
      </c>
      <c r="D1421" t="s">
        <v>530</v>
      </c>
      <c r="E1421" t="s">
        <v>531</v>
      </c>
      <c r="F1421" t="s">
        <v>31</v>
      </c>
      <c r="G1421" t="s">
        <v>39</v>
      </c>
      <c r="H1421" t="s">
        <v>40</v>
      </c>
      <c r="I1421" t="s">
        <v>40</v>
      </c>
      <c r="J1421" t="s">
        <v>302</v>
      </c>
      <c r="K1421" t="s">
        <v>33</v>
      </c>
      <c r="L1421" t="s">
        <v>34</v>
      </c>
      <c r="M1421" t="s">
        <v>303</v>
      </c>
      <c r="N1421" s="3">
        <v>1039.27</v>
      </c>
      <c r="O1421">
        <v>3</v>
      </c>
      <c r="P1421" s="4">
        <v>0</v>
      </c>
      <c r="Q1421" s="3">
        <v>259.82</v>
      </c>
      <c r="R1421">
        <f t="shared" si="110"/>
        <v>2024</v>
      </c>
      <c r="S1421" t="str">
        <f t="shared" si="111"/>
        <v>October</v>
      </c>
      <c r="T1421" s="1">
        <f t="shared" si="112"/>
        <v>0.25000240553465414</v>
      </c>
      <c r="U1421" t="str">
        <f t="shared" si="113"/>
        <v>Profit</v>
      </c>
      <c r="V1421" t="str">
        <f t="shared" si="114"/>
        <v>Large Order</v>
      </c>
    </row>
    <row r="1422" spans="1:22" x14ac:dyDescent="0.35">
      <c r="A1422" t="s">
        <v>1719</v>
      </c>
      <c r="B1422" s="2">
        <v>44932</v>
      </c>
      <c r="C1422" s="2">
        <v>44936</v>
      </c>
      <c r="D1422" t="s">
        <v>536</v>
      </c>
      <c r="E1422" t="s">
        <v>537</v>
      </c>
      <c r="F1422" t="s">
        <v>48</v>
      </c>
      <c r="G1422" t="s">
        <v>39</v>
      </c>
      <c r="H1422" t="s">
        <v>40</v>
      </c>
      <c r="I1422" t="s">
        <v>40</v>
      </c>
      <c r="J1422" t="s">
        <v>162</v>
      </c>
      <c r="K1422" t="s">
        <v>42</v>
      </c>
      <c r="L1422" t="s">
        <v>73</v>
      </c>
      <c r="M1422" t="s">
        <v>163</v>
      </c>
      <c r="N1422" s="3">
        <v>887.62</v>
      </c>
      <c r="O1422">
        <v>9</v>
      </c>
      <c r="P1422" s="4">
        <v>0</v>
      </c>
      <c r="Q1422" s="3">
        <v>221.91</v>
      </c>
      <c r="R1422">
        <f t="shared" si="110"/>
        <v>2023</v>
      </c>
      <c r="S1422" t="str">
        <f t="shared" si="111"/>
        <v>January</v>
      </c>
      <c r="T1422" s="1">
        <f t="shared" si="112"/>
        <v>0.25000563304116624</v>
      </c>
      <c r="U1422" t="str">
        <f t="shared" si="113"/>
        <v>Profit</v>
      </c>
      <c r="V1422" t="str">
        <f t="shared" si="114"/>
        <v>Small Order</v>
      </c>
    </row>
    <row r="1423" spans="1:22" x14ac:dyDescent="0.35">
      <c r="A1423" t="s">
        <v>1720</v>
      </c>
      <c r="B1423" s="2">
        <v>45136</v>
      </c>
      <c r="C1423" s="2">
        <v>45143</v>
      </c>
      <c r="D1423" t="s">
        <v>192</v>
      </c>
      <c r="E1423" t="s">
        <v>193</v>
      </c>
      <c r="F1423" t="s">
        <v>48</v>
      </c>
      <c r="G1423" t="s">
        <v>78</v>
      </c>
      <c r="H1423" t="s">
        <v>79</v>
      </c>
      <c r="I1423" t="s">
        <v>80</v>
      </c>
      <c r="J1423" t="s">
        <v>67</v>
      </c>
      <c r="K1423" t="s">
        <v>42</v>
      </c>
      <c r="L1423" t="s">
        <v>43</v>
      </c>
      <c r="M1423" t="s">
        <v>68</v>
      </c>
      <c r="N1423" s="3">
        <v>79.31</v>
      </c>
      <c r="O1423">
        <v>5</v>
      </c>
      <c r="P1423" s="4">
        <v>0.3</v>
      </c>
      <c r="Q1423" s="3">
        <v>0.79</v>
      </c>
      <c r="R1423">
        <f t="shared" si="110"/>
        <v>2023</v>
      </c>
      <c r="S1423" t="str">
        <f t="shared" si="111"/>
        <v>July</v>
      </c>
      <c r="T1423" s="1">
        <f t="shared" si="112"/>
        <v>9.9609128735342334E-3</v>
      </c>
      <c r="U1423" t="str">
        <f t="shared" si="113"/>
        <v>Profit</v>
      </c>
      <c r="V1423" t="str">
        <f t="shared" si="114"/>
        <v>Small Order</v>
      </c>
    </row>
    <row r="1424" spans="1:22" x14ac:dyDescent="0.35">
      <c r="A1424" t="s">
        <v>1721</v>
      </c>
      <c r="B1424" s="2">
        <v>45608</v>
      </c>
      <c r="C1424" s="2">
        <v>45610</v>
      </c>
      <c r="D1424" t="s">
        <v>447</v>
      </c>
      <c r="E1424" t="s">
        <v>448</v>
      </c>
      <c r="F1424" t="s">
        <v>31</v>
      </c>
      <c r="G1424" t="s">
        <v>49</v>
      </c>
      <c r="H1424" t="s">
        <v>50</v>
      </c>
      <c r="I1424" t="s">
        <v>50</v>
      </c>
      <c r="J1424" t="s">
        <v>120</v>
      </c>
      <c r="K1424" t="s">
        <v>42</v>
      </c>
      <c r="L1424" t="s">
        <v>43</v>
      </c>
      <c r="M1424" t="s">
        <v>121</v>
      </c>
      <c r="N1424" s="3">
        <v>1370.29</v>
      </c>
      <c r="O1424">
        <v>7</v>
      </c>
      <c r="P1424" s="4">
        <v>0.3</v>
      </c>
      <c r="Q1424" s="3">
        <v>13.7</v>
      </c>
      <c r="R1424">
        <f t="shared" si="110"/>
        <v>2024</v>
      </c>
      <c r="S1424" t="str">
        <f t="shared" si="111"/>
        <v>November</v>
      </c>
      <c r="T1424" s="1">
        <f t="shared" si="112"/>
        <v>9.9978836596632831E-3</v>
      </c>
      <c r="U1424" t="str">
        <f t="shared" si="113"/>
        <v>Profit</v>
      </c>
      <c r="V1424" t="str">
        <f t="shared" si="114"/>
        <v>Large Order</v>
      </c>
    </row>
    <row r="1425" spans="1:22" x14ac:dyDescent="0.35">
      <c r="A1425" t="s">
        <v>1722</v>
      </c>
      <c r="B1425" s="2">
        <v>45280</v>
      </c>
      <c r="C1425" s="2">
        <v>45284</v>
      </c>
      <c r="D1425" t="s">
        <v>366</v>
      </c>
      <c r="E1425" t="s">
        <v>367</v>
      </c>
      <c r="F1425" t="s">
        <v>20</v>
      </c>
      <c r="G1425" t="s">
        <v>78</v>
      </c>
      <c r="H1425" t="s">
        <v>79</v>
      </c>
      <c r="I1425" t="s">
        <v>80</v>
      </c>
      <c r="J1425" t="s">
        <v>189</v>
      </c>
      <c r="K1425" t="s">
        <v>42</v>
      </c>
      <c r="L1425" t="s">
        <v>43</v>
      </c>
      <c r="M1425" t="s">
        <v>190</v>
      </c>
      <c r="N1425" s="3">
        <v>1114.6400000000001</v>
      </c>
      <c r="O1425">
        <v>3</v>
      </c>
      <c r="P1425" s="4">
        <v>0.3</v>
      </c>
      <c r="Q1425" s="3">
        <v>11.15</v>
      </c>
      <c r="R1425">
        <f t="shared" si="110"/>
        <v>2023</v>
      </c>
      <c r="S1425" t="str">
        <f t="shared" si="111"/>
        <v>December</v>
      </c>
      <c r="T1425" s="1">
        <f t="shared" si="112"/>
        <v>1.0003229742338332E-2</v>
      </c>
      <c r="U1425" t="str">
        <f t="shared" si="113"/>
        <v>Profit</v>
      </c>
      <c r="V1425" t="str">
        <f t="shared" si="114"/>
        <v>Large Order</v>
      </c>
    </row>
    <row r="1426" spans="1:22" x14ac:dyDescent="0.35">
      <c r="A1426" t="s">
        <v>1723</v>
      </c>
      <c r="B1426" s="2">
        <v>45396</v>
      </c>
      <c r="C1426" s="2">
        <v>45402</v>
      </c>
      <c r="D1426" t="s">
        <v>398</v>
      </c>
      <c r="E1426" t="s">
        <v>399</v>
      </c>
      <c r="F1426" t="s">
        <v>31</v>
      </c>
      <c r="G1426" t="s">
        <v>39</v>
      </c>
      <c r="H1426" t="s">
        <v>40</v>
      </c>
      <c r="I1426" t="s">
        <v>40</v>
      </c>
      <c r="J1426" t="s">
        <v>141</v>
      </c>
      <c r="K1426" t="s">
        <v>33</v>
      </c>
      <c r="L1426" t="s">
        <v>88</v>
      </c>
      <c r="M1426" t="s">
        <v>142</v>
      </c>
      <c r="N1426" s="3">
        <v>1613.9</v>
      </c>
      <c r="O1426">
        <v>1</v>
      </c>
      <c r="P1426" s="4">
        <v>0</v>
      </c>
      <c r="Q1426" s="3">
        <v>403.48</v>
      </c>
      <c r="R1426">
        <f t="shared" si="110"/>
        <v>2024</v>
      </c>
      <c r="S1426" t="str">
        <f t="shared" si="111"/>
        <v>April</v>
      </c>
      <c r="T1426" s="1">
        <f t="shared" si="112"/>
        <v>0.25000309808538324</v>
      </c>
      <c r="U1426" t="str">
        <f t="shared" si="113"/>
        <v>Profit</v>
      </c>
      <c r="V1426" t="str">
        <f t="shared" si="114"/>
        <v>Large Order</v>
      </c>
    </row>
    <row r="1427" spans="1:22" x14ac:dyDescent="0.35">
      <c r="A1427" t="s">
        <v>1724</v>
      </c>
      <c r="B1427" s="2">
        <v>45651</v>
      </c>
      <c r="C1427" s="2">
        <v>45652</v>
      </c>
      <c r="D1427" t="s">
        <v>240</v>
      </c>
      <c r="E1427" t="s">
        <v>241</v>
      </c>
      <c r="F1427" t="s">
        <v>48</v>
      </c>
      <c r="G1427" t="s">
        <v>78</v>
      </c>
      <c r="H1427" t="s">
        <v>79</v>
      </c>
      <c r="I1427" t="s">
        <v>80</v>
      </c>
      <c r="J1427" t="s">
        <v>67</v>
      </c>
      <c r="K1427" t="s">
        <v>42</v>
      </c>
      <c r="L1427" t="s">
        <v>43</v>
      </c>
      <c r="M1427" t="s">
        <v>68</v>
      </c>
      <c r="N1427" s="3">
        <v>541.64</v>
      </c>
      <c r="O1427">
        <v>7</v>
      </c>
      <c r="P1427" s="4">
        <v>0.05</v>
      </c>
      <c r="Q1427" s="3">
        <v>113.74</v>
      </c>
      <c r="R1427">
        <f t="shared" si="110"/>
        <v>2024</v>
      </c>
      <c r="S1427" t="str">
        <f t="shared" si="111"/>
        <v>December</v>
      </c>
      <c r="T1427" s="1">
        <f t="shared" si="112"/>
        <v>0.2099918765231519</v>
      </c>
      <c r="U1427" t="str">
        <f t="shared" si="113"/>
        <v>Profit</v>
      </c>
      <c r="V1427" t="str">
        <f t="shared" si="114"/>
        <v>Small Order</v>
      </c>
    </row>
    <row r="1428" spans="1:22" x14ac:dyDescent="0.35">
      <c r="A1428" t="s">
        <v>1725</v>
      </c>
      <c r="B1428" s="2">
        <v>45227</v>
      </c>
      <c r="C1428" s="2">
        <v>45229</v>
      </c>
      <c r="D1428" t="s">
        <v>330</v>
      </c>
      <c r="E1428" t="s">
        <v>331</v>
      </c>
      <c r="F1428" t="s">
        <v>31</v>
      </c>
      <c r="G1428" t="s">
        <v>39</v>
      </c>
      <c r="H1428" t="s">
        <v>40</v>
      </c>
      <c r="I1428" t="s">
        <v>40</v>
      </c>
      <c r="J1428" t="s">
        <v>84</v>
      </c>
      <c r="K1428" t="s">
        <v>33</v>
      </c>
      <c r="L1428" t="s">
        <v>34</v>
      </c>
      <c r="M1428" t="s">
        <v>85</v>
      </c>
      <c r="N1428" s="3">
        <v>798.83</v>
      </c>
      <c r="O1428">
        <v>8</v>
      </c>
      <c r="P1428" s="4">
        <v>0.05</v>
      </c>
      <c r="Q1428" s="3">
        <v>167.75</v>
      </c>
      <c r="R1428">
        <f t="shared" si="110"/>
        <v>2023</v>
      </c>
      <c r="S1428" t="str">
        <f t="shared" si="111"/>
        <v>October</v>
      </c>
      <c r="T1428" s="1">
        <f t="shared" si="112"/>
        <v>0.20999461712754902</v>
      </c>
      <c r="U1428" t="str">
        <f t="shared" si="113"/>
        <v>Profit</v>
      </c>
      <c r="V1428" t="str">
        <f t="shared" si="114"/>
        <v>Small Order</v>
      </c>
    </row>
    <row r="1429" spans="1:22" x14ac:dyDescent="0.35">
      <c r="A1429" t="s">
        <v>1726</v>
      </c>
      <c r="B1429" s="2">
        <v>45190</v>
      </c>
      <c r="C1429" s="2">
        <v>45197</v>
      </c>
      <c r="D1429" t="s">
        <v>57</v>
      </c>
      <c r="E1429" t="s">
        <v>58</v>
      </c>
      <c r="F1429" t="s">
        <v>20</v>
      </c>
      <c r="G1429" t="s">
        <v>39</v>
      </c>
      <c r="H1429" t="s">
        <v>40</v>
      </c>
      <c r="I1429" t="s">
        <v>40</v>
      </c>
      <c r="J1429" t="s">
        <v>126</v>
      </c>
      <c r="K1429" t="s">
        <v>25</v>
      </c>
      <c r="L1429" t="s">
        <v>26</v>
      </c>
      <c r="M1429" t="s">
        <v>127</v>
      </c>
      <c r="N1429" s="3">
        <v>955.7</v>
      </c>
      <c r="O1429">
        <v>4</v>
      </c>
      <c r="P1429" s="4">
        <v>0.2</v>
      </c>
      <c r="Q1429" s="3">
        <v>86.01</v>
      </c>
      <c r="R1429">
        <f t="shared" si="110"/>
        <v>2023</v>
      </c>
      <c r="S1429" t="str">
        <f t="shared" si="111"/>
        <v>September</v>
      </c>
      <c r="T1429" s="1">
        <f t="shared" si="112"/>
        <v>8.9996860939625403E-2</v>
      </c>
      <c r="U1429" t="str">
        <f t="shared" si="113"/>
        <v>Profit</v>
      </c>
      <c r="V1429" t="str">
        <f t="shared" si="114"/>
        <v>Small Order</v>
      </c>
    </row>
    <row r="1430" spans="1:22" x14ac:dyDescent="0.35">
      <c r="A1430" t="s">
        <v>1727</v>
      </c>
      <c r="B1430" s="2">
        <v>45165</v>
      </c>
      <c r="C1430" s="2">
        <v>45171</v>
      </c>
      <c r="D1430" t="s">
        <v>347</v>
      </c>
      <c r="E1430" t="s">
        <v>348</v>
      </c>
      <c r="F1430" t="s">
        <v>31</v>
      </c>
      <c r="G1430" t="s">
        <v>49</v>
      </c>
      <c r="H1430" t="s">
        <v>50</v>
      </c>
      <c r="I1430" t="s">
        <v>50</v>
      </c>
      <c r="J1430" t="s">
        <v>141</v>
      </c>
      <c r="K1430" t="s">
        <v>33</v>
      </c>
      <c r="L1430" t="s">
        <v>88</v>
      </c>
      <c r="M1430" t="s">
        <v>142</v>
      </c>
      <c r="N1430" s="3">
        <v>1466.61</v>
      </c>
      <c r="O1430">
        <v>5</v>
      </c>
      <c r="P1430" s="4">
        <v>0</v>
      </c>
      <c r="Q1430" s="3">
        <v>366.65</v>
      </c>
      <c r="R1430">
        <f t="shared" si="110"/>
        <v>2023</v>
      </c>
      <c r="S1430" t="str">
        <f t="shared" si="111"/>
        <v>August</v>
      </c>
      <c r="T1430" s="1">
        <f t="shared" si="112"/>
        <v>0.24999829538868548</v>
      </c>
      <c r="U1430" t="str">
        <f t="shared" si="113"/>
        <v>Profit</v>
      </c>
      <c r="V1430" t="str">
        <f t="shared" si="114"/>
        <v>Large Order</v>
      </c>
    </row>
    <row r="1431" spans="1:22" x14ac:dyDescent="0.35">
      <c r="A1431" t="s">
        <v>1728</v>
      </c>
      <c r="B1431" s="2">
        <v>45595</v>
      </c>
      <c r="C1431" s="2">
        <v>45597</v>
      </c>
      <c r="D1431" t="s">
        <v>168</v>
      </c>
      <c r="E1431" t="s">
        <v>169</v>
      </c>
      <c r="F1431" t="s">
        <v>48</v>
      </c>
      <c r="G1431" t="s">
        <v>21</v>
      </c>
      <c r="H1431" t="s">
        <v>22</v>
      </c>
      <c r="I1431" t="s">
        <v>23</v>
      </c>
      <c r="J1431" t="s">
        <v>134</v>
      </c>
      <c r="K1431" t="s">
        <v>42</v>
      </c>
      <c r="L1431" t="s">
        <v>43</v>
      </c>
      <c r="M1431" t="s">
        <v>135</v>
      </c>
      <c r="N1431" s="3">
        <v>719.06</v>
      </c>
      <c r="O1431">
        <v>3</v>
      </c>
      <c r="P1431" s="4">
        <v>0</v>
      </c>
      <c r="Q1431" s="3">
        <v>179.76</v>
      </c>
      <c r="R1431">
        <f t="shared" si="110"/>
        <v>2024</v>
      </c>
      <c r="S1431" t="str">
        <f t="shared" si="111"/>
        <v>October</v>
      </c>
      <c r="T1431" s="1">
        <f t="shared" si="112"/>
        <v>0.24999304647734544</v>
      </c>
      <c r="U1431" t="str">
        <f t="shared" si="113"/>
        <v>Profit</v>
      </c>
      <c r="V1431" t="str">
        <f t="shared" si="114"/>
        <v>Small Order</v>
      </c>
    </row>
    <row r="1432" spans="1:22" x14ac:dyDescent="0.35">
      <c r="A1432" t="s">
        <v>1729</v>
      </c>
      <c r="B1432" s="2">
        <v>45555</v>
      </c>
      <c r="C1432" s="2">
        <v>45560</v>
      </c>
      <c r="D1432" t="s">
        <v>195</v>
      </c>
      <c r="E1432" t="s">
        <v>196</v>
      </c>
      <c r="F1432" t="s">
        <v>31</v>
      </c>
      <c r="G1432" t="s">
        <v>49</v>
      </c>
      <c r="H1432" t="s">
        <v>50</v>
      </c>
      <c r="I1432" t="s">
        <v>50</v>
      </c>
      <c r="J1432" t="s">
        <v>32</v>
      </c>
      <c r="K1432" t="s">
        <v>33</v>
      </c>
      <c r="L1432" t="s">
        <v>34</v>
      </c>
      <c r="M1432" t="s">
        <v>35</v>
      </c>
      <c r="N1432" s="3">
        <v>1601.84</v>
      </c>
      <c r="O1432">
        <v>6</v>
      </c>
      <c r="P1432" s="4">
        <v>0.3</v>
      </c>
      <c r="Q1432" s="3">
        <v>16.02</v>
      </c>
      <c r="R1432">
        <f t="shared" si="110"/>
        <v>2024</v>
      </c>
      <c r="S1432" t="str">
        <f t="shared" si="111"/>
        <v>September</v>
      </c>
      <c r="T1432" s="1">
        <f t="shared" si="112"/>
        <v>1.0000998851320981E-2</v>
      </c>
      <c r="U1432" t="str">
        <f t="shared" si="113"/>
        <v>Profit</v>
      </c>
      <c r="V1432" t="str">
        <f t="shared" si="114"/>
        <v>Large Order</v>
      </c>
    </row>
    <row r="1433" spans="1:22" x14ac:dyDescent="0.35">
      <c r="A1433" t="s">
        <v>1730</v>
      </c>
      <c r="B1433" s="2">
        <v>44943</v>
      </c>
      <c r="C1433" s="2">
        <v>44946</v>
      </c>
      <c r="D1433" t="s">
        <v>99</v>
      </c>
      <c r="E1433" t="s">
        <v>100</v>
      </c>
      <c r="F1433" t="s">
        <v>31</v>
      </c>
      <c r="G1433" t="s">
        <v>39</v>
      </c>
      <c r="H1433" t="s">
        <v>40</v>
      </c>
      <c r="I1433" t="s">
        <v>40</v>
      </c>
      <c r="J1433" t="s">
        <v>51</v>
      </c>
      <c r="K1433" t="s">
        <v>33</v>
      </c>
      <c r="L1433" t="s">
        <v>34</v>
      </c>
      <c r="M1433" t="s">
        <v>52</v>
      </c>
      <c r="N1433" s="3">
        <v>700.88</v>
      </c>
      <c r="O1433">
        <v>8</v>
      </c>
      <c r="P1433" s="4">
        <v>0.2</v>
      </c>
      <c r="Q1433" s="3">
        <v>63.08</v>
      </c>
      <c r="R1433">
        <f t="shared" si="110"/>
        <v>2023</v>
      </c>
      <c r="S1433" t="str">
        <f t="shared" si="111"/>
        <v>January</v>
      </c>
      <c r="T1433" s="1">
        <f t="shared" si="112"/>
        <v>9.0001141422212078E-2</v>
      </c>
      <c r="U1433" t="str">
        <f t="shared" si="113"/>
        <v>Profit</v>
      </c>
      <c r="V1433" t="str">
        <f t="shared" si="114"/>
        <v>Small Order</v>
      </c>
    </row>
    <row r="1434" spans="1:22" x14ac:dyDescent="0.35">
      <c r="A1434" t="s">
        <v>1731</v>
      </c>
      <c r="B1434" s="2">
        <v>45538</v>
      </c>
      <c r="C1434" s="2">
        <v>45540</v>
      </c>
      <c r="D1434" t="s">
        <v>205</v>
      </c>
      <c r="E1434" t="s">
        <v>206</v>
      </c>
      <c r="F1434" t="s">
        <v>48</v>
      </c>
      <c r="G1434" t="s">
        <v>39</v>
      </c>
      <c r="H1434" t="s">
        <v>40</v>
      </c>
      <c r="I1434" t="s">
        <v>40</v>
      </c>
      <c r="J1434" t="s">
        <v>24</v>
      </c>
      <c r="K1434" t="s">
        <v>25</v>
      </c>
      <c r="L1434" t="s">
        <v>26</v>
      </c>
      <c r="M1434" t="s">
        <v>27</v>
      </c>
      <c r="N1434" s="3">
        <v>787.71</v>
      </c>
      <c r="O1434">
        <v>2</v>
      </c>
      <c r="P1434" s="4">
        <v>0.2</v>
      </c>
      <c r="Q1434" s="3">
        <v>70.89</v>
      </c>
      <c r="R1434">
        <f t="shared" si="110"/>
        <v>2024</v>
      </c>
      <c r="S1434" t="str">
        <f t="shared" si="111"/>
        <v>September</v>
      </c>
      <c r="T1434" s="1">
        <f t="shared" si="112"/>
        <v>8.9995048939330455E-2</v>
      </c>
      <c r="U1434" t="str">
        <f t="shared" si="113"/>
        <v>Profit</v>
      </c>
      <c r="V1434" t="str">
        <f t="shared" si="114"/>
        <v>Small Order</v>
      </c>
    </row>
    <row r="1435" spans="1:22" x14ac:dyDescent="0.35">
      <c r="A1435" t="s">
        <v>1732</v>
      </c>
      <c r="B1435" s="2">
        <v>45068</v>
      </c>
      <c r="C1435" s="2">
        <v>45071</v>
      </c>
      <c r="D1435" t="s">
        <v>281</v>
      </c>
      <c r="E1435" t="s">
        <v>282</v>
      </c>
      <c r="F1435" t="s">
        <v>20</v>
      </c>
      <c r="G1435" t="s">
        <v>78</v>
      </c>
      <c r="H1435" t="s">
        <v>79</v>
      </c>
      <c r="I1435" t="s">
        <v>80</v>
      </c>
      <c r="J1435" t="s">
        <v>62</v>
      </c>
      <c r="K1435" t="s">
        <v>25</v>
      </c>
      <c r="L1435" t="s">
        <v>26</v>
      </c>
      <c r="M1435" t="s">
        <v>63</v>
      </c>
      <c r="N1435" s="3">
        <v>88.24</v>
      </c>
      <c r="O1435">
        <v>8</v>
      </c>
      <c r="P1435" s="4">
        <v>0.3</v>
      </c>
      <c r="Q1435" s="3">
        <v>0.88</v>
      </c>
      <c r="R1435">
        <f t="shared" si="110"/>
        <v>2023</v>
      </c>
      <c r="S1435" t="str">
        <f t="shared" si="111"/>
        <v>May</v>
      </c>
      <c r="T1435" s="1">
        <f t="shared" si="112"/>
        <v>9.9728014505893019E-3</v>
      </c>
      <c r="U1435" t="str">
        <f t="shared" si="113"/>
        <v>Profit</v>
      </c>
      <c r="V1435" t="str">
        <f t="shared" si="114"/>
        <v>Small Order</v>
      </c>
    </row>
    <row r="1436" spans="1:22" x14ac:dyDescent="0.35">
      <c r="A1436" t="s">
        <v>1733</v>
      </c>
      <c r="B1436" s="2">
        <v>45137</v>
      </c>
      <c r="C1436" s="2">
        <v>45138</v>
      </c>
      <c r="D1436" t="s">
        <v>129</v>
      </c>
      <c r="E1436" t="s">
        <v>130</v>
      </c>
      <c r="F1436" t="s">
        <v>48</v>
      </c>
      <c r="G1436" t="s">
        <v>21</v>
      </c>
      <c r="H1436" t="s">
        <v>22</v>
      </c>
      <c r="I1436" t="s">
        <v>23</v>
      </c>
      <c r="J1436" t="s">
        <v>134</v>
      </c>
      <c r="K1436" t="s">
        <v>42</v>
      </c>
      <c r="L1436" t="s">
        <v>43</v>
      </c>
      <c r="M1436" t="s">
        <v>135</v>
      </c>
      <c r="N1436" s="3">
        <v>1930.51</v>
      </c>
      <c r="O1436">
        <v>9</v>
      </c>
      <c r="P1436" s="4">
        <v>0.05</v>
      </c>
      <c r="Q1436" s="3">
        <v>405.41</v>
      </c>
      <c r="R1436">
        <f t="shared" si="110"/>
        <v>2023</v>
      </c>
      <c r="S1436" t="str">
        <f t="shared" si="111"/>
        <v>July</v>
      </c>
      <c r="T1436" s="1">
        <f t="shared" si="112"/>
        <v>0.21000150219372085</v>
      </c>
      <c r="U1436" t="str">
        <f t="shared" si="113"/>
        <v>Profit</v>
      </c>
      <c r="V1436" t="str">
        <f t="shared" si="114"/>
        <v>Large Order</v>
      </c>
    </row>
    <row r="1437" spans="1:22" x14ac:dyDescent="0.35">
      <c r="A1437" t="s">
        <v>1734</v>
      </c>
      <c r="B1437" s="2">
        <v>45441</v>
      </c>
      <c r="C1437" s="2">
        <v>45446</v>
      </c>
      <c r="D1437" t="s">
        <v>110</v>
      </c>
      <c r="E1437" t="s">
        <v>111</v>
      </c>
      <c r="F1437" t="s">
        <v>48</v>
      </c>
      <c r="G1437" t="s">
        <v>39</v>
      </c>
      <c r="H1437" t="s">
        <v>40</v>
      </c>
      <c r="I1437" t="s">
        <v>40</v>
      </c>
      <c r="J1437" t="s">
        <v>232</v>
      </c>
      <c r="K1437" t="s">
        <v>33</v>
      </c>
      <c r="L1437" t="s">
        <v>34</v>
      </c>
      <c r="M1437" t="s">
        <v>233</v>
      </c>
      <c r="N1437" s="3">
        <v>590.82000000000005</v>
      </c>
      <c r="O1437">
        <v>6</v>
      </c>
      <c r="P1437" s="4">
        <v>0.3</v>
      </c>
      <c r="Q1437" s="3">
        <v>5.91</v>
      </c>
      <c r="R1437">
        <f t="shared" si="110"/>
        <v>2024</v>
      </c>
      <c r="S1437" t="str">
        <f t="shared" si="111"/>
        <v>May</v>
      </c>
      <c r="T1437" s="1">
        <f t="shared" si="112"/>
        <v>1.0003046613181679E-2</v>
      </c>
      <c r="U1437" t="str">
        <f t="shared" si="113"/>
        <v>Profit</v>
      </c>
      <c r="V1437" t="str">
        <f t="shared" si="114"/>
        <v>Small Order</v>
      </c>
    </row>
    <row r="1438" spans="1:22" x14ac:dyDescent="0.35">
      <c r="A1438" t="s">
        <v>1735</v>
      </c>
      <c r="B1438" s="2">
        <v>44927</v>
      </c>
      <c r="C1438" s="2">
        <v>44933</v>
      </c>
      <c r="D1438" t="s">
        <v>456</v>
      </c>
      <c r="E1438" t="s">
        <v>457</v>
      </c>
      <c r="F1438" t="s">
        <v>20</v>
      </c>
      <c r="G1438" t="s">
        <v>21</v>
      </c>
      <c r="H1438" t="s">
        <v>22</v>
      </c>
      <c r="I1438" t="s">
        <v>23</v>
      </c>
      <c r="J1438" t="s">
        <v>32</v>
      </c>
      <c r="K1438" t="s">
        <v>33</v>
      </c>
      <c r="L1438" t="s">
        <v>34</v>
      </c>
      <c r="M1438" t="s">
        <v>35</v>
      </c>
      <c r="N1438" s="3">
        <v>1751.49</v>
      </c>
      <c r="O1438">
        <v>10</v>
      </c>
      <c r="P1438" s="4">
        <v>0.1</v>
      </c>
      <c r="Q1438" s="3">
        <v>297.75</v>
      </c>
      <c r="R1438">
        <f t="shared" si="110"/>
        <v>2023</v>
      </c>
      <c r="S1438" t="str">
        <f t="shared" si="111"/>
        <v>January</v>
      </c>
      <c r="T1438" s="1">
        <f t="shared" si="112"/>
        <v>0.16999811588989946</v>
      </c>
      <c r="U1438" t="str">
        <f t="shared" si="113"/>
        <v>Profit</v>
      </c>
      <c r="V1438" t="str">
        <f t="shared" si="114"/>
        <v>Large Order</v>
      </c>
    </row>
    <row r="1439" spans="1:22" x14ac:dyDescent="0.35">
      <c r="A1439" t="s">
        <v>1736</v>
      </c>
      <c r="B1439" s="2">
        <v>45009</v>
      </c>
      <c r="C1439" s="2">
        <v>45014</v>
      </c>
      <c r="D1439" t="s">
        <v>398</v>
      </c>
      <c r="E1439" t="s">
        <v>399</v>
      </c>
      <c r="F1439" t="s">
        <v>31</v>
      </c>
      <c r="G1439" t="s">
        <v>49</v>
      </c>
      <c r="H1439" t="s">
        <v>50</v>
      </c>
      <c r="I1439" t="s">
        <v>50</v>
      </c>
      <c r="J1439" t="s">
        <v>251</v>
      </c>
      <c r="K1439" t="s">
        <v>25</v>
      </c>
      <c r="L1439" t="s">
        <v>171</v>
      </c>
      <c r="M1439" t="s">
        <v>252</v>
      </c>
      <c r="N1439" s="3">
        <v>76.31</v>
      </c>
      <c r="O1439">
        <v>10</v>
      </c>
      <c r="P1439" s="4">
        <v>0.2</v>
      </c>
      <c r="Q1439" s="3">
        <v>6.87</v>
      </c>
      <c r="R1439">
        <f t="shared" si="110"/>
        <v>2023</v>
      </c>
      <c r="S1439" t="str">
        <f t="shared" si="111"/>
        <v>March</v>
      </c>
      <c r="T1439" s="1">
        <f t="shared" si="112"/>
        <v>9.0027519329052549E-2</v>
      </c>
      <c r="U1439" t="str">
        <f t="shared" si="113"/>
        <v>Profit</v>
      </c>
      <c r="V1439" t="str">
        <f t="shared" si="114"/>
        <v>Small Order</v>
      </c>
    </row>
    <row r="1440" spans="1:22" x14ac:dyDescent="0.35">
      <c r="A1440" t="s">
        <v>1737</v>
      </c>
      <c r="B1440" s="2">
        <v>45297</v>
      </c>
      <c r="C1440" s="2">
        <v>45303</v>
      </c>
      <c r="D1440" t="s">
        <v>410</v>
      </c>
      <c r="E1440" t="s">
        <v>411</v>
      </c>
      <c r="F1440" t="s">
        <v>31</v>
      </c>
      <c r="G1440" t="s">
        <v>49</v>
      </c>
      <c r="H1440" t="s">
        <v>50</v>
      </c>
      <c r="I1440" t="s">
        <v>50</v>
      </c>
      <c r="J1440" t="s">
        <v>126</v>
      </c>
      <c r="K1440" t="s">
        <v>25</v>
      </c>
      <c r="L1440" t="s">
        <v>26</v>
      </c>
      <c r="M1440" t="s">
        <v>127</v>
      </c>
      <c r="N1440" s="3">
        <v>452.32</v>
      </c>
      <c r="O1440">
        <v>3</v>
      </c>
      <c r="P1440" s="4">
        <v>0.05</v>
      </c>
      <c r="Q1440" s="3">
        <v>94.99</v>
      </c>
      <c r="R1440">
        <f t="shared" si="110"/>
        <v>2024</v>
      </c>
      <c r="S1440" t="str">
        <f t="shared" si="111"/>
        <v>January</v>
      </c>
      <c r="T1440" s="1">
        <f t="shared" si="112"/>
        <v>0.21000619030774673</v>
      </c>
      <c r="U1440" t="str">
        <f t="shared" si="113"/>
        <v>Profit</v>
      </c>
      <c r="V1440" t="str">
        <f t="shared" si="114"/>
        <v>Small Order</v>
      </c>
    </row>
    <row r="1441" spans="1:22" x14ac:dyDescent="0.35">
      <c r="A1441" t="s">
        <v>1738</v>
      </c>
      <c r="B1441" s="2">
        <v>44997</v>
      </c>
      <c r="C1441" s="2">
        <v>45001</v>
      </c>
      <c r="D1441" t="s">
        <v>410</v>
      </c>
      <c r="E1441" t="s">
        <v>411</v>
      </c>
      <c r="F1441" t="s">
        <v>31</v>
      </c>
      <c r="G1441" t="s">
        <v>21</v>
      </c>
      <c r="H1441" t="s">
        <v>22</v>
      </c>
      <c r="I1441" t="s">
        <v>23</v>
      </c>
      <c r="J1441" t="s">
        <v>32</v>
      </c>
      <c r="K1441" t="s">
        <v>33</v>
      </c>
      <c r="L1441" t="s">
        <v>34</v>
      </c>
      <c r="M1441" t="s">
        <v>35</v>
      </c>
      <c r="N1441" s="3">
        <v>677.54</v>
      </c>
      <c r="O1441">
        <v>3</v>
      </c>
      <c r="P1441" s="4">
        <v>0</v>
      </c>
      <c r="Q1441" s="3">
        <v>169.38</v>
      </c>
      <c r="R1441">
        <f t="shared" si="110"/>
        <v>2023</v>
      </c>
      <c r="S1441" t="str">
        <f t="shared" si="111"/>
        <v>March</v>
      </c>
      <c r="T1441" s="1">
        <f t="shared" si="112"/>
        <v>0.24999262036189746</v>
      </c>
      <c r="U1441" t="str">
        <f t="shared" si="113"/>
        <v>Profit</v>
      </c>
      <c r="V1441" t="str">
        <f t="shared" si="114"/>
        <v>Small Order</v>
      </c>
    </row>
    <row r="1442" spans="1:22" x14ac:dyDescent="0.35">
      <c r="A1442" t="s">
        <v>1739</v>
      </c>
      <c r="B1442" s="2">
        <v>45000</v>
      </c>
      <c r="C1442" s="2">
        <v>45007</v>
      </c>
      <c r="D1442" t="s">
        <v>220</v>
      </c>
      <c r="E1442" t="s">
        <v>221</v>
      </c>
      <c r="F1442" t="s">
        <v>20</v>
      </c>
      <c r="G1442" t="s">
        <v>21</v>
      </c>
      <c r="H1442" t="s">
        <v>22</v>
      </c>
      <c r="I1442" t="s">
        <v>23</v>
      </c>
      <c r="J1442" t="s">
        <v>334</v>
      </c>
      <c r="K1442" t="s">
        <v>25</v>
      </c>
      <c r="L1442" t="s">
        <v>171</v>
      </c>
      <c r="M1442" t="s">
        <v>335</v>
      </c>
      <c r="N1442" s="3">
        <v>313.94</v>
      </c>
      <c r="O1442">
        <v>9</v>
      </c>
      <c r="P1442" s="4">
        <v>0.2</v>
      </c>
      <c r="Q1442" s="3">
        <v>28.25</v>
      </c>
      <c r="R1442">
        <f t="shared" si="110"/>
        <v>2023</v>
      </c>
      <c r="S1442" t="str">
        <f t="shared" si="111"/>
        <v>March</v>
      </c>
      <c r="T1442" s="1">
        <f t="shared" si="112"/>
        <v>8.9985347518634129E-2</v>
      </c>
      <c r="U1442" t="str">
        <f t="shared" si="113"/>
        <v>Profit</v>
      </c>
      <c r="V1442" t="str">
        <f t="shared" si="114"/>
        <v>Small Order</v>
      </c>
    </row>
    <row r="1443" spans="1:22" x14ac:dyDescent="0.35">
      <c r="A1443" t="s">
        <v>1740</v>
      </c>
      <c r="B1443" s="2">
        <v>45529</v>
      </c>
      <c r="C1443" s="2">
        <v>45534</v>
      </c>
      <c r="D1443" t="s">
        <v>410</v>
      </c>
      <c r="E1443" t="s">
        <v>411</v>
      </c>
      <c r="F1443" t="s">
        <v>31</v>
      </c>
      <c r="G1443" t="s">
        <v>39</v>
      </c>
      <c r="H1443" t="s">
        <v>40</v>
      </c>
      <c r="I1443" t="s">
        <v>40</v>
      </c>
      <c r="J1443" t="s">
        <v>51</v>
      </c>
      <c r="K1443" t="s">
        <v>33</v>
      </c>
      <c r="L1443" t="s">
        <v>34</v>
      </c>
      <c r="M1443" t="s">
        <v>52</v>
      </c>
      <c r="N1443" s="3">
        <v>1635.07</v>
      </c>
      <c r="O1443">
        <v>6</v>
      </c>
      <c r="P1443" s="4">
        <v>0.2</v>
      </c>
      <c r="Q1443" s="3">
        <v>147.16</v>
      </c>
      <c r="R1443">
        <f t="shared" si="110"/>
        <v>2024</v>
      </c>
      <c r="S1443" t="str">
        <f t="shared" si="111"/>
        <v>August</v>
      </c>
      <c r="T1443" s="1">
        <f t="shared" si="112"/>
        <v>9.0002262900059332E-2</v>
      </c>
      <c r="U1443" t="str">
        <f t="shared" si="113"/>
        <v>Profit</v>
      </c>
      <c r="V1443" t="str">
        <f t="shared" si="114"/>
        <v>Large Order</v>
      </c>
    </row>
    <row r="1444" spans="1:22" x14ac:dyDescent="0.35">
      <c r="A1444" t="s">
        <v>1741</v>
      </c>
      <c r="B1444" s="2">
        <v>45202</v>
      </c>
      <c r="C1444" s="2">
        <v>45209</v>
      </c>
      <c r="D1444" t="s">
        <v>344</v>
      </c>
      <c r="E1444" t="s">
        <v>345</v>
      </c>
      <c r="F1444" t="s">
        <v>31</v>
      </c>
      <c r="G1444" t="s">
        <v>39</v>
      </c>
      <c r="H1444" t="s">
        <v>40</v>
      </c>
      <c r="I1444" t="s">
        <v>40</v>
      </c>
      <c r="J1444" t="s">
        <v>93</v>
      </c>
      <c r="K1444" t="s">
        <v>33</v>
      </c>
      <c r="L1444" t="s">
        <v>88</v>
      </c>
      <c r="M1444" t="s">
        <v>94</v>
      </c>
      <c r="N1444" s="3">
        <v>62.99</v>
      </c>
      <c r="O1444">
        <v>9</v>
      </c>
      <c r="P1444" s="4">
        <v>0</v>
      </c>
      <c r="Q1444" s="3">
        <v>15.75</v>
      </c>
      <c r="R1444">
        <f t="shared" si="110"/>
        <v>2023</v>
      </c>
      <c r="S1444" t="str">
        <f t="shared" si="111"/>
        <v>October</v>
      </c>
      <c r="T1444" s="1">
        <f t="shared" si="112"/>
        <v>0.25003968883949834</v>
      </c>
      <c r="U1444" t="str">
        <f t="shared" si="113"/>
        <v>Profit</v>
      </c>
      <c r="V1444" t="str">
        <f t="shared" si="114"/>
        <v>Small Order</v>
      </c>
    </row>
    <row r="1445" spans="1:22" x14ac:dyDescent="0.35">
      <c r="A1445" t="s">
        <v>1742</v>
      </c>
      <c r="B1445" s="2">
        <v>44989</v>
      </c>
      <c r="C1445" s="2">
        <v>44992</v>
      </c>
      <c r="D1445" t="s">
        <v>386</v>
      </c>
      <c r="E1445" t="s">
        <v>387</v>
      </c>
      <c r="F1445" t="s">
        <v>48</v>
      </c>
      <c r="G1445" t="s">
        <v>49</v>
      </c>
      <c r="H1445" t="s">
        <v>50</v>
      </c>
      <c r="I1445" t="s">
        <v>50</v>
      </c>
      <c r="J1445" t="s">
        <v>104</v>
      </c>
      <c r="K1445" t="s">
        <v>42</v>
      </c>
      <c r="L1445" t="s">
        <v>73</v>
      </c>
      <c r="M1445" t="s">
        <v>105</v>
      </c>
      <c r="N1445" s="3">
        <v>1395.45</v>
      </c>
      <c r="O1445">
        <v>5</v>
      </c>
      <c r="P1445" s="4">
        <v>0.1</v>
      </c>
      <c r="Q1445" s="3">
        <v>237.23</v>
      </c>
      <c r="R1445">
        <f t="shared" si="110"/>
        <v>2023</v>
      </c>
      <c r="S1445" t="str">
        <f t="shared" si="111"/>
        <v>March</v>
      </c>
      <c r="T1445" s="1">
        <f t="shared" si="112"/>
        <v>0.17000250815149234</v>
      </c>
      <c r="U1445" t="str">
        <f t="shared" si="113"/>
        <v>Profit</v>
      </c>
      <c r="V1445" t="str">
        <f t="shared" si="114"/>
        <v>Large Order</v>
      </c>
    </row>
    <row r="1446" spans="1:22" x14ac:dyDescent="0.35">
      <c r="A1446" t="s">
        <v>1743</v>
      </c>
      <c r="B1446" s="2">
        <v>45477</v>
      </c>
      <c r="C1446" s="2">
        <v>45484</v>
      </c>
      <c r="D1446" t="s">
        <v>118</v>
      </c>
      <c r="E1446" t="s">
        <v>119</v>
      </c>
      <c r="F1446" t="s">
        <v>20</v>
      </c>
      <c r="G1446" t="s">
        <v>21</v>
      </c>
      <c r="H1446" t="s">
        <v>22</v>
      </c>
      <c r="I1446" t="s">
        <v>23</v>
      </c>
      <c r="J1446" t="s">
        <v>62</v>
      </c>
      <c r="K1446" t="s">
        <v>25</v>
      </c>
      <c r="L1446" t="s">
        <v>26</v>
      </c>
      <c r="M1446" t="s">
        <v>63</v>
      </c>
      <c r="N1446" s="3">
        <v>1807.82</v>
      </c>
      <c r="O1446">
        <v>5</v>
      </c>
      <c r="P1446" s="4">
        <v>0.2</v>
      </c>
      <c r="Q1446" s="3">
        <v>162.69999999999999</v>
      </c>
      <c r="R1446">
        <f t="shared" si="110"/>
        <v>2024</v>
      </c>
      <c r="S1446" t="str">
        <f t="shared" si="111"/>
        <v>July</v>
      </c>
      <c r="T1446" s="1">
        <f t="shared" si="112"/>
        <v>8.9997898020820657E-2</v>
      </c>
      <c r="U1446" t="str">
        <f t="shared" si="113"/>
        <v>Profit</v>
      </c>
      <c r="V1446" t="str">
        <f t="shared" si="114"/>
        <v>Large Order</v>
      </c>
    </row>
    <row r="1447" spans="1:22" x14ac:dyDescent="0.35">
      <c r="A1447" t="s">
        <v>1744</v>
      </c>
      <c r="B1447" s="2">
        <v>44932</v>
      </c>
      <c r="C1447" s="2">
        <v>44935</v>
      </c>
      <c r="D1447" t="s">
        <v>139</v>
      </c>
      <c r="E1447" t="s">
        <v>140</v>
      </c>
      <c r="F1447" t="s">
        <v>31</v>
      </c>
      <c r="G1447" t="s">
        <v>49</v>
      </c>
      <c r="H1447" t="s">
        <v>50</v>
      </c>
      <c r="I1447" t="s">
        <v>50</v>
      </c>
      <c r="J1447" t="s">
        <v>162</v>
      </c>
      <c r="K1447" t="s">
        <v>42</v>
      </c>
      <c r="L1447" t="s">
        <v>73</v>
      </c>
      <c r="M1447" t="s">
        <v>163</v>
      </c>
      <c r="N1447" s="3">
        <v>1691.3</v>
      </c>
      <c r="O1447">
        <v>1</v>
      </c>
      <c r="P1447" s="4">
        <v>0.1</v>
      </c>
      <c r="Q1447" s="3">
        <v>287.52</v>
      </c>
      <c r="R1447">
        <f t="shared" si="110"/>
        <v>2023</v>
      </c>
      <c r="S1447" t="str">
        <f t="shared" si="111"/>
        <v>January</v>
      </c>
      <c r="T1447" s="1">
        <f t="shared" si="112"/>
        <v>0.16999940873883995</v>
      </c>
      <c r="U1447" t="str">
        <f t="shared" si="113"/>
        <v>Profit</v>
      </c>
      <c r="V1447" t="str">
        <f t="shared" si="114"/>
        <v>Large Order</v>
      </c>
    </row>
    <row r="1448" spans="1:22" x14ac:dyDescent="0.35">
      <c r="A1448" t="s">
        <v>1745</v>
      </c>
      <c r="B1448" s="2">
        <v>45025</v>
      </c>
      <c r="C1448" s="2">
        <v>45030</v>
      </c>
      <c r="D1448" t="s">
        <v>340</v>
      </c>
      <c r="E1448" t="s">
        <v>341</v>
      </c>
      <c r="F1448" t="s">
        <v>20</v>
      </c>
      <c r="G1448" t="s">
        <v>49</v>
      </c>
      <c r="H1448" t="s">
        <v>50</v>
      </c>
      <c r="I1448" t="s">
        <v>50</v>
      </c>
      <c r="J1448" t="s">
        <v>24</v>
      </c>
      <c r="K1448" t="s">
        <v>25</v>
      </c>
      <c r="L1448" t="s">
        <v>26</v>
      </c>
      <c r="M1448" t="s">
        <v>27</v>
      </c>
      <c r="N1448" s="3">
        <v>345.94</v>
      </c>
      <c r="O1448">
        <v>6</v>
      </c>
      <c r="P1448" s="4">
        <v>0</v>
      </c>
      <c r="Q1448" s="3">
        <v>86.48</v>
      </c>
      <c r="R1448">
        <f t="shared" si="110"/>
        <v>2023</v>
      </c>
      <c r="S1448" t="str">
        <f t="shared" si="111"/>
        <v>April</v>
      </c>
      <c r="T1448" s="1">
        <f t="shared" si="112"/>
        <v>0.24998554662658265</v>
      </c>
      <c r="U1448" t="str">
        <f t="shared" si="113"/>
        <v>Profit</v>
      </c>
      <c r="V1448" t="str">
        <f t="shared" si="114"/>
        <v>Small Order</v>
      </c>
    </row>
    <row r="1449" spans="1:22" x14ac:dyDescent="0.35">
      <c r="A1449" t="s">
        <v>1746</v>
      </c>
      <c r="B1449" s="2">
        <v>45515</v>
      </c>
      <c r="C1449" s="2">
        <v>45518</v>
      </c>
      <c r="D1449" t="s">
        <v>70</v>
      </c>
      <c r="E1449" t="s">
        <v>71</v>
      </c>
      <c r="F1449" t="s">
        <v>48</v>
      </c>
      <c r="G1449" t="s">
        <v>39</v>
      </c>
      <c r="H1449" t="s">
        <v>40</v>
      </c>
      <c r="I1449" t="s">
        <v>40</v>
      </c>
      <c r="J1449" t="s">
        <v>134</v>
      </c>
      <c r="K1449" t="s">
        <v>42</v>
      </c>
      <c r="L1449" t="s">
        <v>43</v>
      </c>
      <c r="M1449" t="s">
        <v>135</v>
      </c>
      <c r="N1449" s="3">
        <v>1765.05</v>
      </c>
      <c r="O1449">
        <v>4</v>
      </c>
      <c r="P1449" s="4">
        <v>0.05</v>
      </c>
      <c r="Q1449" s="3">
        <v>370.66</v>
      </c>
      <c r="R1449">
        <f t="shared" si="110"/>
        <v>2024</v>
      </c>
      <c r="S1449" t="str">
        <f t="shared" si="111"/>
        <v>August</v>
      </c>
      <c r="T1449" s="1">
        <f t="shared" si="112"/>
        <v>0.20999971672190593</v>
      </c>
      <c r="U1449" t="str">
        <f t="shared" si="113"/>
        <v>Profit</v>
      </c>
      <c r="V1449" t="str">
        <f t="shared" si="114"/>
        <v>Large Order</v>
      </c>
    </row>
    <row r="1450" spans="1:22" x14ac:dyDescent="0.35">
      <c r="A1450" t="s">
        <v>1747</v>
      </c>
      <c r="B1450" s="2">
        <v>45641</v>
      </c>
      <c r="C1450" s="2">
        <v>45648</v>
      </c>
      <c r="D1450" t="s">
        <v>386</v>
      </c>
      <c r="E1450" t="s">
        <v>387</v>
      </c>
      <c r="F1450" t="s">
        <v>48</v>
      </c>
      <c r="G1450" t="s">
        <v>21</v>
      </c>
      <c r="H1450" t="s">
        <v>22</v>
      </c>
      <c r="I1450" t="s">
        <v>23</v>
      </c>
      <c r="J1450" t="s">
        <v>251</v>
      </c>
      <c r="K1450" t="s">
        <v>25</v>
      </c>
      <c r="L1450" t="s">
        <v>171</v>
      </c>
      <c r="M1450" t="s">
        <v>252</v>
      </c>
      <c r="N1450" s="3">
        <v>1745.01</v>
      </c>
      <c r="O1450">
        <v>4</v>
      </c>
      <c r="P1450" s="4">
        <v>0.1</v>
      </c>
      <c r="Q1450" s="3">
        <v>296.64999999999998</v>
      </c>
      <c r="R1450">
        <f t="shared" si="110"/>
        <v>2024</v>
      </c>
      <c r="S1450" t="str">
        <f t="shared" si="111"/>
        <v>December</v>
      </c>
      <c r="T1450" s="1">
        <f t="shared" si="112"/>
        <v>0.16999902579354845</v>
      </c>
      <c r="U1450" t="str">
        <f t="shared" si="113"/>
        <v>Profit</v>
      </c>
      <c r="V1450" t="str">
        <f t="shared" si="114"/>
        <v>Large Order</v>
      </c>
    </row>
    <row r="1451" spans="1:22" x14ac:dyDescent="0.35">
      <c r="A1451" t="s">
        <v>1748</v>
      </c>
      <c r="B1451" s="2">
        <v>45366</v>
      </c>
      <c r="C1451" s="2">
        <v>45373</v>
      </c>
      <c r="D1451" t="s">
        <v>118</v>
      </c>
      <c r="E1451" t="s">
        <v>119</v>
      </c>
      <c r="F1451" t="s">
        <v>20</v>
      </c>
      <c r="G1451" t="s">
        <v>78</v>
      </c>
      <c r="H1451" t="s">
        <v>79</v>
      </c>
      <c r="I1451" t="s">
        <v>80</v>
      </c>
      <c r="J1451" t="s">
        <v>391</v>
      </c>
      <c r="K1451" t="s">
        <v>33</v>
      </c>
      <c r="L1451" t="s">
        <v>88</v>
      </c>
      <c r="M1451" t="s">
        <v>392</v>
      </c>
      <c r="N1451" s="3">
        <v>890.29</v>
      </c>
      <c r="O1451">
        <v>7</v>
      </c>
      <c r="P1451" s="4">
        <v>0.1</v>
      </c>
      <c r="Q1451" s="3">
        <v>151.35</v>
      </c>
      <c r="R1451">
        <f t="shared" si="110"/>
        <v>2024</v>
      </c>
      <c r="S1451" t="str">
        <f t="shared" si="111"/>
        <v>March</v>
      </c>
      <c r="T1451" s="1">
        <f t="shared" si="112"/>
        <v>0.17000078626065665</v>
      </c>
      <c r="U1451" t="str">
        <f t="shared" si="113"/>
        <v>Profit</v>
      </c>
      <c r="V1451" t="str">
        <f t="shared" si="114"/>
        <v>Small Order</v>
      </c>
    </row>
    <row r="1452" spans="1:22" x14ac:dyDescent="0.35">
      <c r="A1452" t="s">
        <v>1749</v>
      </c>
      <c r="B1452" s="2">
        <v>45412</v>
      </c>
      <c r="C1452" s="2">
        <v>45416</v>
      </c>
      <c r="D1452" t="s">
        <v>587</v>
      </c>
      <c r="E1452" t="s">
        <v>588</v>
      </c>
      <c r="F1452" t="s">
        <v>31</v>
      </c>
      <c r="G1452" t="s">
        <v>21</v>
      </c>
      <c r="H1452" t="s">
        <v>22</v>
      </c>
      <c r="I1452" t="s">
        <v>23</v>
      </c>
      <c r="J1452" t="s">
        <v>189</v>
      </c>
      <c r="K1452" t="s">
        <v>42</v>
      </c>
      <c r="L1452" t="s">
        <v>43</v>
      </c>
      <c r="M1452" t="s">
        <v>190</v>
      </c>
      <c r="N1452" s="3">
        <v>1437.14</v>
      </c>
      <c r="O1452">
        <v>6</v>
      </c>
      <c r="P1452" s="4">
        <v>0.05</v>
      </c>
      <c r="Q1452" s="3">
        <v>301.8</v>
      </c>
      <c r="R1452">
        <f t="shared" si="110"/>
        <v>2024</v>
      </c>
      <c r="S1452" t="str">
        <f t="shared" si="111"/>
        <v>April</v>
      </c>
      <c r="T1452" s="1">
        <f t="shared" si="112"/>
        <v>0.21000041749585982</v>
      </c>
      <c r="U1452" t="str">
        <f t="shared" si="113"/>
        <v>Profit</v>
      </c>
      <c r="V1452" t="str">
        <f t="shared" si="114"/>
        <v>Large Order</v>
      </c>
    </row>
    <row r="1453" spans="1:22" x14ac:dyDescent="0.35">
      <c r="A1453" t="s">
        <v>1750</v>
      </c>
      <c r="B1453" s="2">
        <v>45003</v>
      </c>
      <c r="C1453" s="2">
        <v>45007</v>
      </c>
      <c r="D1453" t="s">
        <v>139</v>
      </c>
      <c r="E1453" t="s">
        <v>140</v>
      </c>
      <c r="F1453" t="s">
        <v>31</v>
      </c>
      <c r="G1453" t="s">
        <v>39</v>
      </c>
      <c r="H1453" t="s">
        <v>40</v>
      </c>
      <c r="I1453" t="s">
        <v>40</v>
      </c>
      <c r="J1453" t="s">
        <v>207</v>
      </c>
      <c r="K1453" t="s">
        <v>25</v>
      </c>
      <c r="L1453" t="s">
        <v>26</v>
      </c>
      <c r="M1453" t="s">
        <v>208</v>
      </c>
      <c r="N1453" s="3">
        <v>193.71</v>
      </c>
      <c r="O1453">
        <v>5</v>
      </c>
      <c r="P1453" s="4">
        <v>0.3</v>
      </c>
      <c r="Q1453" s="3">
        <v>1.94</v>
      </c>
      <c r="R1453">
        <f t="shared" si="110"/>
        <v>2023</v>
      </c>
      <c r="S1453" t="str">
        <f t="shared" si="111"/>
        <v>March</v>
      </c>
      <c r="T1453" s="1">
        <f t="shared" si="112"/>
        <v>1.0014970832688038E-2</v>
      </c>
      <c r="U1453" t="str">
        <f t="shared" si="113"/>
        <v>Profit</v>
      </c>
      <c r="V1453" t="str">
        <f t="shared" si="114"/>
        <v>Small Order</v>
      </c>
    </row>
    <row r="1454" spans="1:22" x14ac:dyDescent="0.35">
      <c r="A1454" t="s">
        <v>1751</v>
      </c>
      <c r="B1454" s="2">
        <v>45032</v>
      </c>
      <c r="C1454" s="2">
        <v>45033</v>
      </c>
      <c r="D1454" t="s">
        <v>484</v>
      </c>
      <c r="E1454" t="s">
        <v>485</v>
      </c>
      <c r="F1454" t="s">
        <v>20</v>
      </c>
      <c r="G1454" t="s">
        <v>39</v>
      </c>
      <c r="H1454" t="s">
        <v>40</v>
      </c>
      <c r="I1454" t="s">
        <v>40</v>
      </c>
      <c r="J1454" t="s">
        <v>232</v>
      </c>
      <c r="K1454" t="s">
        <v>33</v>
      </c>
      <c r="L1454" t="s">
        <v>34</v>
      </c>
      <c r="M1454" t="s">
        <v>233</v>
      </c>
      <c r="N1454" s="3">
        <v>746.58</v>
      </c>
      <c r="O1454">
        <v>5</v>
      </c>
      <c r="P1454" s="4">
        <v>0</v>
      </c>
      <c r="Q1454" s="3">
        <v>186.65</v>
      </c>
      <c r="R1454">
        <f t="shared" si="110"/>
        <v>2023</v>
      </c>
      <c r="S1454" t="str">
        <f t="shared" si="111"/>
        <v>April</v>
      </c>
      <c r="T1454" s="1">
        <f t="shared" si="112"/>
        <v>0.25000669720592567</v>
      </c>
      <c r="U1454" t="str">
        <f t="shared" si="113"/>
        <v>Profit</v>
      </c>
      <c r="V1454" t="str">
        <f t="shared" si="114"/>
        <v>Small Order</v>
      </c>
    </row>
    <row r="1455" spans="1:22" x14ac:dyDescent="0.35">
      <c r="A1455" t="s">
        <v>1752</v>
      </c>
      <c r="B1455" s="2">
        <v>45188</v>
      </c>
      <c r="C1455" s="2">
        <v>45194</v>
      </c>
      <c r="D1455" t="s">
        <v>288</v>
      </c>
      <c r="E1455" t="s">
        <v>289</v>
      </c>
      <c r="F1455" t="s">
        <v>31</v>
      </c>
      <c r="G1455" t="s">
        <v>78</v>
      </c>
      <c r="H1455" t="s">
        <v>79</v>
      </c>
      <c r="I1455" t="s">
        <v>80</v>
      </c>
      <c r="J1455" t="s">
        <v>251</v>
      </c>
      <c r="K1455" t="s">
        <v>25</v>
      </c>
      <c r="L1455" t="s">
        <v>171</v>
      </c>
      <c r="M1455" t="s">
        <v>252</v>
      </c>
      <c r="N1455" s="3">
        <v>710.87</v>
      </c>
      <c r="O1455">
        <v>9</v>
      </c>
      <c r="P1455" s="4">
        <v>0.1</v>
      </c>
      <c r="Q1455" s="3">
        <v>120.85</v>
      </c>
      <c r="R1455">
        <f t="shared" si="110"/>
        <v>2023</v>
      </c>
      <c r="S1455" t="str">
        <f t="shared" si="111"/>
        <v>September</v>
      </c>
      <c r="T1455" s="1">
        <f t="shared" si="112"/>
        <v>0.17000295412663355</v>
      </c>
      <c r="U1455" t="str">
        <f t="shared" si="113"/>
        <v>Profit</v>
      </c>
      <c r="V1455" t="str">
        <f t="shared" si="114"/>
        <v>Small Order</v>
      </c>
    </row>
    <row r="1456" spans="1:22" x14ac:dyDescent="0.35">
      <c r="A1456" t="s">
        <v>1753</v>
      </c>
      <c r="B1456" s="2">
        <v>45199</v>
      </c>
      <c r="C1456" s="2">
        <v>45201</v>
      </c>
      <c r="D1456" t="s">
        <v>145</v>
      </c>
      <c r="E1456" t="s">
        <v>146</v>
      </c>
      <c r="F1456" t="s">
        <v>48</v>
      </c>
      <c r="G1456" t="s">
        <v>78</v>
      </c>
      <c r="H1456" t="s">
        <v>79</v>
      </c>
      <c r="I1456" t="s">
        <v>80</v>
      </c>
      <c r="J1456" t="s">
        <v>41</v>
      </c>
      <c r="K1456" t="s">
        <v>42</v>
      </c>
      <c r="L1456" t="s">
        <v>43</v>
      </c>
      <c r="M1456" t="s">
        <v>44</v>
      </c>
      <c r="N1456" s="3">
        <v>1844.8</v>
      </c>
      <c r="O1456">
        <v>6</v>
      </c>
      <c r="P1456" s="4">
        <v>0</v>
      </c>
      <c r="Q1456" s="3">
        <v>461.2</v>
      </c>
      <c r="R1456">
        <f t="shared" si="110"/>
        <v>2023</v>
      </c>
      <c r="S1456" t="str">
        <f t="shared" si="111"/>
        <v>September</v>
      </c>
      <c r="T1456" s="1">
        <f t="shared" si="112"/>
        <v>0.25</v>
      </c>
      <c r="U1456" t="str">
        <f t="shared" si="113"/>
        <v>Profit</v>
      </c>
      <c r="V1456" t="str">
        <f t="shared" si="114"/>
        <v>Large Order</v>
      </c>
    </row>
    <row r="1457" spans="1:22" x14ac:dyDescent="0.35">
      <c r="A1457" t="s">
        <v>1754</v>
      </c>
      <c r="B1457" s="2">
        <v>45404</v>
      </c>
      <c r="C1457" s="2">
        <v>45407</v>
      </c>
      <c r="D1457" t="s">
        <v>202</v>
      </c>
      <c r="E1457" t="s">
        <v>203</v>
      </c>
      <c r="F1457" t="s">
        <v>48</v>
      </c>
      <c r="G1457" t="s">
        <v>39</v>
      </c>
      <c r="H1457" t="s">
        <v>40</v>
      </c>
      <c r="I1457" t="s">
        <v>40</v>
      </c>
      <c r="J1457" t="s">
        <v>189</v>
      </c>
      <c r="K1457" t="s">
        <v>42</v>
      </c>
      <c r="L1457" t="s">
        <v>43</v>
      </c>
      <c r="M1457" t="s">
        <v>190</v>
      </c>
      <c r="N1457" s="3">
        <v>883.79</v>
      </c>
      <c r="O1457">
        <v>8</v>
      </c>
      <c r="P1457" s="4">
        <v>0</v>
      </c>
      <c r="Q1457" s="3">
        <v>220.95</v>
      </c>
      <c r="R1457">
        <f t="shared" si="110"/>
        <v>2024</v>
      </c>
      <c r="S1457" t="str">
        <f t="shared" si="111"/>
        <v>April</v>
      </c>
      <c r="T1457" s="1">
        <f t="shared" si="112"/>
        <v>0.2500028287262811</v>
      </c>
      <c r="U1457" t="str">
        <f t="shared" si="113"/>
        <v>Profit</v>
      </c>
      <c r="V1457" t="str">
        <f t="shared" si="114"/>
        <v>Small Order</v>
      </c>
    </row>
    <row r="1458" spans="1:22" x14ac:dyDescent="0.35">
      <c r="A1458" t="s">
        <v>1755</v>
      </c>
      <c r="B1458" s="2">
        <v>45333</v>
      </c>
      <c r="C1458" s="2">
        <v>45338</v>
      </c>
      <c r="D1458" t="s">
        <v>229</v>
      </c>
      <c r="E1458" t="s">
        <v>230</v>
      </c>
      <c r="F1458" t="s">
        <v>48</v>
      </c>
      <c r="G1458" t="s">
        <v>49</v>
      </c>
      <c r="H1458" t="s">
        <v>50</v>
      </c>
      <c r="I1458" t="s">
        <v>50</v>
      </c>
      <c r="J1458" t="s">
        <v>170</v>
      </c>
      <c r="K1458" t="s">
        <v>25</v>
      </c>
      <c r="L1458" t="s">
        <v>171</v>
      </c>
      <c r="M1458" t="s">
        <v>172</v>
      </c>
      <c r="N1458" s="3">
        <v>1347.3</v>
      </c>
      <c r="O1458">
        <v>1</v>
      </c>
      <c r="P1458" s="4">
        <v>0.05</v>
      </c>
      <c r="Q1458" s="3">
        <v>282.93</v>
      </c>
      <c r="R1458">
        <f t="shared" si="110"/>
        <v>2024</v>
      </c>
      <c r="S1458" t="str">
        <f t="shared" si="111"/>
        <v>February</v>
      </c>
      <c r="T1458" s="1">
        <f t="shared" si="112"/>
        <v>0.20999777332442665</v>
      </c>
      <c r="U1458" t="str">
        <f t="shared" si="113"/>
        <v>Profit</v>
      </c>
      <c r="V1458" t="str">
        <f t="shared" si="114"/>
        <v>Large Order</v>
      </c>
    </row>
    <row r="1459" spans="1:22" x14ac:dyDescent="0.35">
      <c r="A1459" t="s">
        <v>1756</v>
      </c>
      <c r="B1459" s="2">
        <v>45465</v>
      </c>
      <c r="C1459" s="2">
        <v>45467</v>
      </c>
      <c r="D1459" t="s">
        <v>405</v>
      </c>
      <c r="E1459" t="s">
        <v>406</v>
      </c>
      <c r="F1459" t="s">
        <v>20</v>
      </c>
      <c r="G1459" t="s">
        <v>78</v>
      </c>
      <c r="H1459" t="s">
        <v>79</v>
      </c>
      <c r="I1459" t="s">
        <v>80</v>
      </c>
      <c r="J1459" t="s">
        <v>207</v>
      </c>
      <c r="K1459" t="s">
        <v>25</v>
      </c>
      <c r="L1459" t="s">
        <v>26</v>
      </c>
      <c r="M1459" t="s">
        <v>208</v>
      </c>
      <c r="N1459" s="3">
        <v>826.32</v>
      </c>
      <c r="O1459">
        <v>9</v>
      </c>
      <c r="P1459" s="4">
        <v>0.2</v>
      </c>
      <c r="Q1459" s="3">
        <v>74.37</v>
      </c>
      <c r="R1459">
        <f t="shared" si="110"/>
        <v>2024</v>
      </c>
      <c r="S1459" t="str">
        <f t="shared" si="111"/>
        <v>June</v>
      </c>
      <c r="T1459" s="1">
        <f t="shared" si="112"/>
        <v>9.0001452221899508E-2</v>
      </c>
      <c r="U1459" t="str">
        <f t="shared" si="113"/>
        <v>Profit</v>
      </c>
      <c r="V1459" t="str">
        <f t="shared" si="114"/>
        <v>Small Order</v>
      </c>
    </row>
    <row r="1460" spans="1:22" x14ac:dyDescent="0.35">
      <c r="A1460" t="s">
        <v>1757</v>
      </c>
      <c r="B1460" s="2">
        <v>45349</v>
      </c>
      <c r="C1460" s="2">
        <v>45356</v>
      </c>
      <c r="D1460" t="s">
        <v>129</v>
      </c>
      <c r="E1460" t="s">
        <v>130</v>
      </c>
      <c r="F1460" t="s">
        <v>48</v>
      </c>
      <c r="G1460" t="s">
        <v>21</v>
      </c>
      <c r="H1460" t="s">
        <v>22</v>
      </c>
      <c r="I1460" t="s">
        <v>23</v>
      </c>
      <c r="J1460" t="s">
        <v>32</v>
      </c>
      <c r="K1460" t="s">
        <v>33</v>
      </c>
      <c r="L1460" t="s">
        <v>34</v>
      </c>
      <c r="M1460" t="s">
        <v>35</v>
      </c>
      <c r="N1460" s="3">
        <v>385.2</v>
      </c>
      <c r="O1460">
        <v>8</v>
      </c>
      <c r="P1460" s="4">
        <v>0.2</v>
      </c>
      <c r="Q1460" s="3">
        <v>34.67</v>
      </c>
      <c r="R1460">
        <f t="shared" si="110"/>
        <v>2024</v>
      </c>
      <c r="S1460" t="str">
        <f t="shared" si="111"/>
        <v>February</v>
      </c>
      <c r="T1460" s="1">
        <f t="shared" si="112"/>
        <v>9.000519210799586E-2</v>
      </c>
      <c r="U1460" t="str">
        <f t="shared" si="113"/>
        <v>Profit</v>
      </c>
      <c r="V1460" t="str">
        <f t="shared" si="114"/>
        <v>Small Order</v>
      </c>
    </row>
    <row r="1461" spans="1:22" x14ac:dyDescent="0.35">
      <c r="A1461" t="s">
        <v>1758</v>
      </c>
      <c r="B1461" s="2">
        <v>45204</v>
      </c>
      <c r="C1461" s="2">
        <v>45207</v>
      </c>
      <c r="D1461" t="s">
        <v>223</v>
      </c>
      <c r="E1461" t="s">
        <v>224</v>
      </c>
      <c r="F1461" t="s">
        <v>31</v>
      </c>
      <c r="G1461" t="s">
        <v>49</v>
      </c>
      <c r="H1461" t="s">
        <v>50</v>
      </c>
      <c r="I1461" t="s">
        <v>50</v>
      </c>
      <c r="J1461" t="s">
        <v>104</v>
      </c>
      <c r="K1461" t="s">
        <v>42</v>
      </c>
      <c r="L1461" t="s">
        <v>73</v>
      </c>
      <c r="M1461" t="s">
        <v>105</v>
      </c>
      <c r="N1461" s="3">
        <v>1186.69</v>
      </c>
      <c r="O1461">
        <v>2</v>
      </c>
      <c r="P1461" s="4">
        <v>0.05</v>
      </c>
      <c r="Q1461" s="3">
        <v>249.2</v>
      </c>
      <c r="R1461">
        <f t="shared" si="110"/>
        <v>2023</v>
      </c>
      <c r="S1461" t="str">
        <f t="shared" si="111"/>
        <v>October</v>
      </c>
      <c r="T1461" s="1">
        <f t="shared" si="112"/>
        <v>0.20999587086770763</v>
      </c>
      <c r="U1461" t="str">
        <f t="shared" si="113"/>
        <v>Profit</v>
      </c>
      <c r="V1461" t="str">
        <f t="shared" si="114"/>
        <v>Large Order</v>
      </c>
    </row>
    <row r="1462" spans="1:22" x14ac:dyDescent="0.35">
      <c r="A1462" t="s">
        <v>1759</v>
      </c>
      <c r="B1462" s="2">
        <v>45446</v>
      </c>
      <c r="C1462" s="2">
        <v>45452</v>
      </c>
      <c r="D1462" t="s">
        <v>366</v>
      </c>
      <c r="E1462" t="s">
        <v>367</v>
      </c>
      <c r="F1462" t="s">
        <v>20</v>
      </c>
      <c r="G1462" t="s">
        <v>78</v>
      </c>
      <c r="H1462" t="s">
        <v>79</v>
      </c>
      <c r="I1462" t="s">
        <v>80</v>
      </c>
      <c r="J1462" t="s">
        <v>62</v>
      </c>
      <c r="K1462" t="s">
        <v>25</v>
      </c>
      <c r="L1462" t="s">
        <v>26</v>
      </c>
      <c r="M1462" t="s">
        <v>63</v>
      </c>
      <c r="N1462" s="3">
        <v>1808.97</v>
      </c>
      <c r="O1462">
        <v>9</v>
      </c>
      <c r="P1462" s="4">
        <v>0.05</v>
      </c>
      <c r="Q1462" s="3">
        <v>379.88</v>
      </c>
      <c r="R1462">
        <f t="shared" si="110"/>
        <v>2024</v>
      </c>
      <c r="S1462" t="str">
        <f t="shared" si="111"/>
        <v>June</v>
      </c>
      <c r="T1462" s="1">
        <f t="shared" si="112"/>
        <v>0.20999795463716922</v>
      </c>
      <c r="U1462" t="str">
        <f t="shared" si="113"/>
        <v>Profit</v>
      </c>
      <c r="V1462" t="str">
        <f t="shared" si="114"/>
        <v>Large Order</v>
      </c>
    </row>
    <row r="1463" spans="1:22" x14ac:dyDescent="0.35">
      <c r="A1463" t="s">
        <v>1760</v>
      </c>
      <c r="B1463" s="2">
        <v>45364</v>
      </c>
      <c r="C1463" s="2">
        <v>45367</v>
      </c>
      <c r="D1463" t="s">
        <v>249</v>
      </c>
      <c r="E1463" t="s">
        <v>250</v>
      </c>
      <c r="F1463" t="s">
        <v>31</v>
      </c>
      <c r="G1463" t="s">
        <v>21</v>
      </c>
      <c r="H1463" t="s">
        <v>22</v>
      </c>
      <c r="I1463" t="s">
        <v>23</v>
      </c>
      <c r="J1463" t="s">
        <v>170</v>
      </c>
      <c r="K1463" t="s">
        <v>25</v>
      </c>
      <c r="L1463" t="s">
        <v>171</v>
      </c>
      <c r="M1463" t="s">
        <v>172</v>
      </c>
      <c r="N1463" s="3">
        <v>951.62</v>
      </c>
      <c r="O1463">
        <v>9</v>
      </c>
      <c r="P1463" s="4">
        <v>0</v>
      </c>
      <c r="Q1463" s="3">
        <v>237.91</v>
      </c>
      <c r="R1463">
        <f t="shared" si="110"/>
        <v>2024</v>
      </c>
      <c r="S1463" t="str">
        <f t="shared" si="111"/>
        <v>March</v>
      </c>
      <c r="T1463" s="1">
        <f t="shared" si="112"/>
        <v>0.25000525419810427</v>
      </c>
      <c r="U1463" t="str">
        <f t="shared" si="113"/>
        <v>Profit</v>
      </c>
      <c r="V1463" t="str">
        <f t="shared" si="114"/>
        <v>Small Order</v>
      </c>
    </row>
    <row r="1464" spans="1:22" x14ac:dyDescent="0.35">
      <c r="A1464" t="s">
        <v>1761</v>
      </c>
      <c r="B1464" s="2">
        <v>45554</v>
      </c>
      <c r="C1464" s="2">
        <v>45555</v>
      </c>
      <c r="D1464" t="s">
        <v>394</v>
      </c>
      <c r="E1464" t="s">
        <v>395</v>
      </c>
      <c r="F1464" t="s">
        <v>48</v>
      </c>
      <c r="G1464" t="s">
        <v>49</v>
      </c>
      <c r="H1464" t="s">
        <v>50</v>
      </c>
      <c r="I1464" t="s">
        <v>50</v>
      </c>
      <c r="J1464" t="s">
        <v>157</v>
      </c>
      <c r="K1464" t="s">
        <v>42</v>
      </c>
      <c r="L1464" t="s">
        <v>73</v>
      </c>
      <c r="M1464" t="s">
        <v>158</v>
      </c>
      <c r="N1464" s="3">
        <v>1137.74</v>
      </c>
      <c r="O1464">
        <v>5</v>
      </c>
      <c r="P1464" s="4">
        <v>0.3</v>
      </c>
      <c r="Q1464" s="3">
        <v>11.38</v>
      </c>
      <c r="R1464">
        <f t="shared" si="110"/>
        <v>2024</v>
      </c>
      <c r="S1464" t="str">
        <f t="shared" si="111"/>
        <v>September</v>
      </c>
      <c r="T1464" s="1">
        <f t="shared" si="112"/>
        <v>1.0002285232126849E-2</v>
      </c>
      <c r="U1464" t="str">
        <f t="shared" si="113"/>
        <v>Profit</v>
      </c>
      <c r="V1464" t="str">
        <f t="shared" si="114"/>
        <v>Large Order</v>
      </c>
    </row>
    <row r="1465" spans="1:22" x14ac:dyDescent="0.35">
      <c r="A1465" t="s">
        <v>1762</v>
      </c>
      <c r="B1465" s="2">
        <v>44946</v>
      </c>
      <c r="C1465" s="2">
        <v>44947</v>
      </c>
      <c r="D1465" t="s">
        <v>168</v>
      </c>
      <c r="E1465" t="s">
        <v>169</v>
      </c>
      <c r="F1465" t="s">
        <v>48</v>
      </c>
      <c r="G1465" t="s">
        <v>49</v>
      </c>
      <c r="H1465" t="s">
        <v>50</v>
      </c>
      <c r="I1465" t="s">
        <v>50</v>
      </c>
      <c r="J1465" t="s">
        <v>51</v>
      </c>
      <c r="K1465" t="s">
        <v>33</v>
      </c>
      <c r="L1465" t="s">
        <v>34</v>
      </c>
      <c r="M1465" t="s">
        <v>52</v>
      </c>
      <c r="N1465" s="3">
        <v>409.97</v>
      </c>
      <c r="O1465">
        <v>2</v>
      </c>
      <c r="P1465" s="4">
        <v>0.05</v>
      </c>
      <c r="Q1465" s="3">
        <v>86.09</v>
      </c>
      <c r="R1465">
        <f t="shared" si="110"/>
        <v>2023</v>
      </c>
      <c r="S1465" t="str">
        <f t="shared" si="111"/>
        <v>January</v>
      </c>
      <c r="T1465" s="1">
        <f t="shared" si="112"/>
        <v>0.20999097494938654</v>
      </c>
      <c r="U1465" t="str">
        <f t="shared" si="113"/>
        <v>Profit</v>
      </c>
      <c r="V1465" t="str">
        <f t="shared" si="114"/>
        <v>Small Order</v>
      </c>
    </row>
    <row r="1466" spans="1:22" x14ac:dyDescent="0.35">
      <c r="A1466" t="s">
        <v>1763</v>
      </c>
      <c r="B1466" s="2">
        <v>45367</v>
      </c>
      <c r="C1466" s="2">
        <v>45374</v>
      </c>
      <c r="D1466" t="s">
        <v>96</v>
      </c>
      <c r="E1466" t="s">
        <v>97</v>
      </c>
      <c r="F1466" t="s">
        <v>20</v>
      </c>
      <c r="G1466" t="s">
        <v>78</v>
      </c>
      <c r="H1466" t="s">
        <v>79</v>
      </c>
      <c r="I1466" t="s">
        <v>80</v>
      </c>
      <c r="J1466" t="s">
        <v>162</v>
      </c>
      <c r="K1466" t="s">
        <v>42</v>
      </c>
      <c r="L1466" t="s">
        <v>73</v>
      </c>
      <c r="M1466" t="s">
        <v>163</v>
      </c>
      <c r="N1466" s="3">
        <v>911.67</v>
      </c>
      <c r="O1466">
        <v>8</v>
      </c>
      <c r="P1466" s="4">
        <v>0.1</v>
      </c>
      <c r="Q1466" s="3">
        <v>154.97999999999999</v>
      </c>
      <c r="R1466">
        <f t="shared" si="110"/>
        <v>2024</v>
      </c>
      <c r="S1466" t="str">
        <f t="shared" si="111"/>
        <v>March</v>
      </c>
      <c r="T1466" s="1">
        <f t="shared" si="112"/>
        <v>0.16999572213629932</v>
      </c>
      <c r="U1466" t="str">
        <f t="shared" si="113"/>
        <v>Profit</v>
      </c>
      <c r="V1466" t="str">
        <f t="shared" si="114"/>
        <v>Small Order</v>
      </c>
    </row>
    <row r="1467" spans="1:22" x14ac:dyDescent="0.35">
      <c r="A1467" t="s">
        <v>1764</v>
      </c>
      <c r="B1467" s="2">
        <v>45275</v>
      </c>
      <c r="C1467" s="2">
        <v>45281</v>
      </c>
      <c r="D1467" t="s">
        <v>296</v>
      </c>
      <c r="E1467" t="s">
        <v>297</v>
      </c>
      <c r="F1467" t="s">
        <v>48</v>
      </c>
      <c r="G1467" t="s">
        <v>49</v>
      </c>
      <c r="H1467" t="s">
        <v>50</v>
      </c>
      <c r="I1467" t="s">
        <v>50</v>
      </c>
      <c r="J1467" t="s">
        <v>112</v>
      </c>
      <c r="K1467" t="s">
        <v>25</v>
      </c>
      <c r="L1467" t="s">
        <v>26</v>
      </c>
      <c r="M1467" t="s">
        <v>113</v>
      </c>
      <c r="N1467" s="3">
        <v>1422.54</v>
      </c>
      <c r="O1467">
        <v>9</v>
      </c>
      <c r="P1467" s="4">
        <v>0.2</v>
      </c>
      <c r="Q1467" s="3">
        <v>128.03</v>
      </c>
      <c r="R1467">
        <f t="shared" si="110"/>
        <v>2023</v>
      </c>
      <c r="S1467" t="str">
        <f t="shared" si="111"/>
        <v>December</v>
      </c>
      <c r="T1467" s="1">
        <f t="shared" si="112"/>
        <v>9.0000984155102853E-2</v>
      </c>
      <c r="U1467" t="str">
        <f t="shared" si="113"/>
        <v>Profit</v>
      </c>
      <c r="V1467" t="str">
        <f t="shared" si="114"/>
        <v>Large Order</v>
      </c>
    </row>
    <row r="1468" spans="1:22" x14ac:dyDescent="0.35">
      <c r="A1468" t="s">
        <v>1765</v>
      </c>
      <c r="B1468" s="2">
        <v>45313</v>
      </c>
      <c r="C1468" s="2">
        <v>45315</v>
      </c>
      <c r="D1468" t="s">
        <v>376</v>
      </c>
      <c r="E1468" t="s">
        <v>377</v>
      </c>
      <c r="F1468" t="s">
        <v>20</v>
      </c>
      <c r="G1468" t="s">
        <v>49</v>
      </c>
      <c r="H1468" t="s">
        <v>50</v>
      </c>
      <c r="I1468" t="s">
        <v>50</v>
      </c>
      <c r="J1468" t="s">
        <v>334</v>
      </c>
      <c r="K1468" t="s">
        <v>25</v>
      </c>
      <c r="L1468" t="s">
        <v>171</v>
      </c>
      <c r="M1468" t="s">
        <v>335</v>
      </c>
      <c r="N1468" s="3">
        <v>535.97</v>
      </c>
      <c r="O1468">
        <v>10</v>
      </c>
      <c r="P1468" s="4">
        <v>0.05</v>
      </c>
      <c r="Q1468" s="3">
        <v>112.55</v>
      </c>
      <c r="R1468">
        <f t="shared" si="110"/>
        <v>2024</v>
      </c>
      <c r="S1468" t="str">
        <f t="shared" si="111"/>
        <v>January</v>
      </c>
      <c r="T1468" s="1">
        <f t="shared" si="112"/>
        <v>0.20999309662854262</v>
      </c>
      <c r="U1468" t="str">
        <f t="shared" si="113"/>
        <v>Profit</v>
      </c>
      <c r="V1468" t="str">
        <f t="shared" si="114"/>
        <v>Small Order</v>
      </c>
    </row>
    <row r="1469" spans="1:22" x14ac:dyDescent="0.35">
      <c r="A1469" t="s">
        <v>1766</v>
      </c>
      <c r="B1469" s="2">
        <v>45481</v>
      </c>
      <c r="C1469" s="2">
        <v>45486</v>
      </c>
      <c r="D1469" t="s">
        <v>394</v>
      </c>
      <c r="E1469" t="s">
        <v>395</v>
      </c>
      <c r="F1469" t="s">
        <v>48</v>
      </c>
      <c r="G1469" t="s">
        <v>78</v>
      </c>
      <c r="H1469" t="s">
        <v>79</v>
      </c>
      <c r="I1469" t="s">
        <v>80</v>
      </c>
      <c r="J1469" t="s">
        <v>84</v>
      </c>
      <c r="K1469" t="s">
        <v>33</v>
      </c>
      <c r="L1469" t="s">
        <v>34</v>
      </c>
      <c r="M1469" t="s">
        <v>85</v>
      </c>
      <c r="N1469" s="3">
        <v>1335.81</v>
      </c>
      <c r="O1469">
        <v>7</v>
      </c>
      <c r="P1469" s="4">
        <v>0.1</v>
      </c>
      <c r="Q1469" s="3">
        <v>227.09</v>
      </c>
      <c r="R1469">
        <f t="shared" si="110"/>
        <v>2024</v>
      </c>
      <c r="S1469" t="str">
        <f t="shared" si="111"/>
        <v>July</v>
      </c>
      <c r="T1469" s="1">
        <f t="shared" si="112"/>
        <v>0.17000172180175324</v>
      </c>
      <c r="U1469" t="str">
        <f t="shared" si="113"/>
        <v>Profit</v>
      </c>
      <c r="V1469" t="str">
        <f t="shared" si="114"/>
        <v>Large Order</v>
      </c>
    </row>
    <row r="1470" spans="1:22" x14ac:dyDescent="0.35">
      <c r="A1470" t="s">
        <v>1767</v>
      </c>
      <c r="B1470" s="2">
        <v>45633</v>
      </c>
      <c r="C1470" s="2">
        <v>45637</v>
      </c>
      <c r="D1470" t="s">
        <v>205</v>
      </c>
      <c r="E1470" t="s">
        <v>206</v>
      </c>
      <c r="F1470" t="s">
        <v>48</v>
      </c>
      <c r="G1470" t="s">
        <v>49</v>
      </c>
      <c r="H1470" t="s">
        <v>50</v>
      </c>
      <c r="I1470" t="s">
        <v>50</v>
      </c>
      <c r="J1470" t="s">
        <v>112</v>
      </c>
      <c r="K1470" t="s">
        <v>25</v>
      </c>
      <c r="L1470" t="s">
        <v>26</v>
      </c>
      <c r="M1470" t="s">
        <v>113</v>
      </c>
      <c r="N1470" s="3">
        <v>917.87</v>
      </c>
      <c r="O1470">
        <v>5</v>
      </c>
      <c r="P1470" s="4">
        <v>0.2</v>
      </c>
      <c r="Q1470" s="3">
        <v>82.61</v>
      </c>
      <c r="R1470">
        <f t="shared" si="110"/>
        <v>2024</v>
      </c>
      <c r="S1470" t="str">
        <f t="shared" si="111"/>
        <v>December</v>
      </c>
      <c r="T1470" s="1">
        <f t="shared" si="112"/>
        <v>9.0001852114133807E-2</v>
      </c>
      <c r="U1470" t="str">
        <f t="shared" si="113"/>
        <v>Profit</v>
      </c>
      <c r="V1470" t="str">
        <f t="shared" si="114"/>
        <v>Small Order</v>
      </c>
    </row>
    <row r="1471" spans="1:22" x14ac:dyDescent="0.35">
      <c r="A1471" t="s">
        <v>1768</v>
      </c>
      <c r="B1471" s="2">
        <v>45108</v>
      </c>
      <c r="C1471" s="2">
        <v>45109</v>
      </c>
      <c r="D1471" t="s">
        <v>552</v>
      </c>
      <c r="E1471" t="s">
        <v>553</v>
      </c>
      <c r="F1471" t="s">
        <v>48</v>
      </c>
      <c r="G1471" t="s">
        <v>21</v>
      </c>
      <c r="H1471" t="s">
        <v>22</v>
      </c>
      <c r="I1471" t="s">
        <v>23</v>
      </c>
      <c r="J1471" t="s">
        <v>334</v>
      </c>
      <c r="K1471" t="s">
        <v>25</v>
      </c>
      <c r="L1471" t="s">
        <v>171</v>
      </c>
      <c r="M1471" t="s">
        <v>335</v>
      </c>
      <c r="N1471" s="3">
        <v>341.45</v>
      </c>
      <c r="O1471">
        <v>1</v>
      </c>
      <c r="P1471" s="4">
        <v>0.1</v>
      </c>
      <c r="Q1471" s="3">
        <v>58.05</v>
      </c>
      <c r="R1471">
        <f t="shared" si="110"/>
        <v>2023</v>
      </c>
      <c r="S1471" t="str">
        <f t="shared" si="111"/>
        <v>July</v>
      </c>
      <c r="T1471" s="1">
        <f t="shared" si="112"/>
        <v>0.17001025040269438</v>
      </c>
      <c r="U1471" t="str">
        <f t="shared" si="113"/>
        <v>Profit</v>
      </c>
      <c r="V1471" t="str">
        <f t="shared" si="114"/>
        <v>Small Order</v>
      </c>
    </row>
    <row r="1472" spans="1:22" x14ac:dyDescent="0.35">
      <c r="A1472" t="s">
        <v>1769</v>
      </c>
      <c r="B1472" s="2">
        <v>45181</v>
      </c>
      <c r="C1472" s="2">
        <v>45184</v>
      </c>
      <c r="D1472" t="s">
        <v>370</v>
      </c>
      <c r="E1472" t="s">
        <v>371</v>
      </c>
      <c r="F1472" t="s">
        <v>48</v>
      </c>
      <c r="G1472" t="s">
        <v>21</v>
      </c>
      <c r="H1472" t="s">
        <v>22</v>
      </c>
      <c r="I1472" t="s">
        <v>23</v>
      </c>
      <c r="J1472" t="s">
        <v>112</v>
      </c>
      <c r="K1472" t="s">
        <v>25</v>
      </c>
      <c r="L1472" t="s">
        <v>26</v>
      </c>
      <c r="M1472" t="s">
        <v>113</v>
      </c>
      <c r="N1472" s="3">
        <v>197.03</v>
      </c>
      <c r="O1472">
        <v>6</v>
      </c>
      <c r="P1472" s="4">
        <v>0.2</v>
      </c>
      <c r="Q1472" s="3">
        <v>17.73</v>
      </c>
      <c r="R1472">
        <f t="shared" si="110"/>
        <v>2023</v>
      </c>
      <c r="S1472" t="str">
        <f t="shared" si="111"/>
        <v>September</v>
      </c>
      <c r="T1472" s="1">
        <f t="shared" si="112"/>
        <v>8.9986296503070606E-2</v>
      </c>
      <c r="U1472" t="str">
        <f t="shared" si="113"/>
        <v>Profit</v>
      </c>
      <c r="V1472" t="str">
        <f t="shared" si="114"/>
        <v>Small Order</v>
      </c>
    </row>
    <row r="1473" spans="1:22" x14ac:dyDescent="0.35">
      <c r="A1473" t="s">
        <v>1770</v>
      </c>
      <c r="B1473" s="2">
        <v>45417</v>
      </c>
      <c r="C1473" s="2">
        <v>45423</v>
      </c>
      <c r="D1473" t="s">
        <v>402</v>
      </c>
      <c r="E1473" t="s">
        <v>403</v>
      </c>
      <c r="F1473" t="s">
        <v>31</v>
      </c>
      <c r="G1473" t="s">
        <v>49</v>
      </c>
      <c r="H1473" t="s">
        <v>50</v>
      </c>
      <c r="I1473" t="s">
        <v>50</v>
      </c>
      <c r="J1473" t="s">
        <v>170</v>
      </c>
      <c r="K1473" t="s">
        <v>25</v>
      </c>
      <c r="L1473" t="s">
        <v>171</v>
      </c>
      <c r="M1473" t="s">
        <v>172</v>
      </c>
      <c r="N1473" s="3">
        <v>1010.85</v>
      </c>
      <c r="O1473">
        <v>9</v>
      </c>
      <c r="P1473" s="4">
        <v>0.3</v>
      </c>
      <c r="Q1473" s="3">
        <v>10.11</v>
      </c>
      <c r="R1473">
        <f t="shared" si="110"/>
        <v>2024</v>
      </c>
      <c r="S1473" t="str">
        <f t="shared" si="111"/>
        <v>May</v>
      </c>
      <c r="T1473" s="1">
        <f t="shared" si="112"/>
        <v>1.000148389968838E-2</v>
      </c>
      <c r="U1473" t="str">
        <f t="shared" si="113"/>
        <v>Profit</v>
      </c>
      <c r="V1473" t="str">
        <f t="shared" si="114"/>
        <v>Large Order</v>
      </c>
    </row>
    <row r="1474" spans="1:22" x14ac:dyDescent="0.35">
      <c r="A1474" t="s">
        <v>1771</v>
      </c>
      <c r="B1474" s="2">
        <v>45614</v>
      </c>
      <c r="C1474" s="2">
        <v>45621</v>
      </c>
      <c r="D1474" t="s">
        <v>738</v>
      </c>
      <c r="E1474" t="s">
        <v>739</v>
      </c>
      <c r="F1474" t="s">
        <v>48</v>
      </c>
      <c r="G1474" t="s">
        <v>49</v>
      </c>
      <c r="H1474" t="s">
        <v>50</v>
      </c>
      <c r="I1474" t="s">
        <v>50</v>
      </c>
      <c r="J1474" t="s">
        <v>62</v>
      </c>
      <c r="K1474" t="s">
        <v>25</v>
      </c>
      <c r="L1474" t="s">
        <v>26</v>
      </c>
      <c r="M1474" t="s">
        <v>63</v>
      </c>
      <c r="N1474" s="3">
        <v>1848.58</v>
      </c>
      <c r="O1474">
        <v>9</v>
      </c>
      <c r="P1474" s="4">
        <v>0.3</v>
      </c>
      <c r="Q1474" s="3">
        <v>18.489999999999998</v>
      </c>
      <c r="R1474">
        <f t="shared" ref="R1474:R1537" si="115">YEAR(B1474)</f>
        <v>2024</v>
      </c>
      <c r="S1474" t="str">
        <f t="shared" ref="S1474:S1537" si="116">TEXT(B1474,"mmmm")</f>
        <v>November</v>
      </c>
      <c r="T1474" s="1">
        <f t="shared" ref="T1474:T1537" si="117">Q1474/N1474</f>
        <v>1.0002272014194678E-2</v>
      </c>
      <c r="U1474" t="str">
        <f t="shared" ref="U1474:U1537" si="118">IF(Q1474&gt;0,"Profit","Loss")</f>
        <v>Profit</v>
      </c>
      <c r="V1474" t="str">
        <f t="shared" ref="V1474:V1537" si="119">IF(N1474&gt;1000,"Large Order","Small Order")</f>
        <v>Large Order</v>
      </c>
    </row>
    <row r="1475" spans="1:22" x14ac:dyDescent="0.35">
      <c r="A1475" t="s">
        <v>1772</v>
      </c>
      <c r="B1475" s="2">
        <v>45634</v>
      </c>
      <c r="C1475" s="2">
        <v>45641</v>
      </c>
      <c r="D1475" t="s">
        <v>410</v>
      </c>
      <c r="E1475" t="s">
        <v>411</v>
      </c>
      <c r="F1475" t="s">
        <v>31</v>
      </c>
      <c r="G1475" t="s">
        <v>78</v>
      </c>
      <c r="H1475" t="s">
        <v>79</v>
      </c>
      <c r="I1475" t="s">
        <v>80</v>
      </c>
      <c r="J1475" t="s">
        <v>170</v>
      </c>
      <c r="K1475" t="s">
        <v>25</v>
      </c>
      <c r="L1475" t="s">
        <v>171</v>
      </c>
      <c r="M1475" t="s">
        <v>172</v>
      </c>
      <c r="N1475" s="3">
        <v>557.66999999999996</v>
      </c>
      <c r="O1475">
        <v>10</v>
      </c>
      <c r="P1475" s="4">
        <v>0.1</v>
      </c>
      <c r="Q1475" s="3">
        <v>94.8</v>
      </c>
      <c r="R1475">
        <f t="shared" si="115"/>
        <v>2024</v>
      </c>
      <c r="S1475" t="str">
        <f t="shared" si="116"/>
        <v>December</v>
      </c>
      <c r="T1475" s="1">
        <f t="shared" si="117"/>
        <v>0.16999300661681641</v>
      </c>
      <c r="U1475" t="str">
        <f t="shared" si="118"/>
        <v>Profit</v>
      </c>
      <c r="V1475" t="str">
        <f t="shared" si="119"/>
        <v>Small Order</v>
      </c>
    </row>
    <row r="1476" spans="1:22" x14ac:dyDescent="0.35">
      <c r="A1476" t="s">
        <v>1773</v>
      </c>
      <c r="B1476" s="2">
        <v>45628</v>
      </c>
      <c r="C1476" s="2">
        <v>45631</v>
      </c>
      <c r="D1476" t="s">
        <v>402</v>
      </c>
      <c r="E1476" t="s">
        <v>403</v>
      </c>
      <c r="F1476" t="s">
        <v>31</v>
      </c>
      <c r="G1476" t="s">
        <v>49</v>
      </c>
      <c r="H1476" t="s">
        <v>50</v>
      </c>
      <c r="I1476" t="s">
        <v>50</v>
      </c>
      <c r="J1476" t="s">
        <v>126</v>
      </c>
      <c r="K1476" t="s">
        <v>25</v>
      </c>
      <c r="L1476" t="s">
        <v>26</v>
      </c>
      <c r="M1476" t="s">
        <v>127</v>
      </c>
      <c r="N1476" s="3">
        <v>905.07</v>
      </c>
      <c r="O1476">
        <v>7</v>
      </c>
      <c r="P1476" s="4">
        <v>0</v>
      </c>
      <c r="Q1476" s="3">
        <v>226.27</v>
      </c>
      <c r="R1476">
        <f t="shared" si="115"/>
        <v>2024</v>
      </c>
      <c r="S1476" t="str">
        <f t="shared" si="116"/>
        <v>December</v>
      </c>
      <c r="T1476" s="1">
        <f t="shared" si="117"/>
        <v>0.25000276221728707</v>
      </c>
      <c r="U1476" t="str">
        <f t="shared" si="118"/>
        <v>Profit</v>
      </c>
      <c r="V1476" t="str">
        <f t="shared" si="119"/>
        <v>Small Order</v>
      </c>
    </row>
    <row r="1477" spans="1:22" x14ac:dyDescent="0.35">
      <c r="A1477" t="s">
        <v>1774</v>
      </c>
      <c r="B1477" s="2">
        <v>45401</v>
      </c>
      <c r="C1477" s="2">
        <v>45406</v>
      </c>
      <c r="D1477" t="s">
        <v>155</v>
      </c>
      <c r="E1477" t="s">
        <v>156</v>
      </c>
      <c r="F1477" t="s">
        <v>20</v>
      </c>
      <c r="G1477" t="s">
        <v>21</v>
      </c>
      <c r="H1477" t="s">
        <v>22</v>
      </c>
      <c r="I1477" t="s">
        <v>23</v>
      </c>
      <c r="J1477" t="s">
        <v>170</v>
      </c>
      <c r="K1477" t="s">
        <v>25</v>
      </c>
      <c r="L1477" t="s">
        <v>171</v>
      </c>
      <c r="M1477" t="s">
        <v>172</v>
      </c>
      <c r="N1477" s="3">
        <v>930.59</v>
      </c>
      <c r="O1477">
        <v>5</v>
      </c>
      <c r="P1477" s="4">
        <v>0</v>
      </c>
      <c r="Q1477" s="3">
        <v>232.65</v>
      </c>
      <c r="R1477">
        <f t="shared" si="115"/>
        <v>2024</v>
      </c>
      <c r="S1477" t="str">
        <f t="shared" si="116"/>
        <v>April</v>
      </c>
      <c r="T1477" s="1">
        <f t="shared" si="117"/>
        <v>0.25000268646772478</v>
      </c>
      <c r="U1477" t="str">
        <f t="shared" si="118"/>
        <v>Profit</v>
      </c>
      <c r="V1477" t="str">
        <f t="shared" si="119"/>
        <v>Small Order</v>
      </c>
    </row>
    <row r="1478" spans="1:22" x14ac:dyDescent="0.35">
      <c r="A1478" t="s">
        <v>1775</v>
      </c>
      <c r="B1478" s="2">
        <v>45586</v>
      </c>
      <c r="C1478" s="2">
        <v>45590</v>
      </c>
      <c r="D1478" t="s">
        <v>366</v>
      </c>
      <c r="E1478" t="s">
        <v>367</v>
      </c>
      <c r="F1478" t="s">
        <v>20</v>
      </c>
      <c r="G1478" t="s">
        <v>49</v>
      </c>
      <c r="H1478" t="s">
        <v>50</v>
      </c>
      <c r="I1478" t="s">
        <v>50</v>
      </c>
      <c r="J1478" t="s">
        <v>67</v>
      </c>
      <c r="K1478" t="s">
        <v>42</v>
      </c>
      <c r="L1478" t="s">
        <v>43</v>
      </c>
      <c r="M1478" t="s">
        <v>68</v>
      </c>
      <c r="N1478" s="3">
        <v>642.08000000000004</v>
      </c>
      <c r="O1478">
        <v>2</v>
      </c>
      <c r="P1478" s="4">
        <v>0</v>
      </c>
      <c r="Q1478" s="3">
        <v>160.52000000000001</v>
      </c>
      <c r="R1478">
        <f t="shared" si="115"/>
        <v>2024</v>
      </c>
      <c r="S1478" t="str">
        <f t="shared" si="116"/>
        <v>October</v>
      </c>
      <c r="T1478" s="1">
        <f t="shared" si="117"/>
        <v>0.25</v>
      </c>
      <c r="U1478" t="str">
        <f t="shared" si="118"/>
        <v>Profit</v>
      </c>
      <c r="V1478" t="str">
        <f t="shared" si="119"/>
        <v>Small Order</v>
      </c>
    </row>
    <row r="1479" spans="1:22" x14ac:dyDescent="0.35">
      <c r="A1479" t="s">
        <v>1776</v>
      </c>
      <c r="B1479" s="2">
        <v>45104</v>
      </c>
      <c r="C1479" s="2">
        <v>45107</v>
      </c>
      <c r="D1479" t="s">
        <v>99</v>
      </c>
      <c r="E1479" t="s">
        <v>100</v>
      </c>
      <c r="F1479" t="s">
        <v>31</v>
      </c>
      <c r="G1479" t="s">
        <v>39</v>
      </c>
      <c r="H1479" t="s">
        <v>40</v>
      </c>
      <c r="I1479" t="s">
        <v>40</v>
      </c>
      <c r="J1479" t="s">
        <v>67</v>
      </c>
      <c r="K1479" t="s">
        <v>42</v>
      </c>
      <c r="L1479" t="s">
        <v>43</v>
      </c>
      <c r="M1479" t="s">
        <v>68</v>
      </c>
      <c r="N1479" s="3">
        <v>1530.94</v>
      </c>
      <c r="O1479">
        <v>9</v>
      </c>
      <c r="P1479" s="4">
        <v>0.2</v>
      </c>
      <c r="Q1479" s="3">
        <v>137.78</v>
      </c>
      <c r="R1479">
        <f t="shared" si="115"/>
        <v>2023</v>
      </c>
      <c r="S1479" t="str">
        <f t="shared" si="116"/>
        <v>June</v>
      </c>
      <c r="T1479" s="1">
        <f t="shared" si="117"/>
        <v>8.9996995310070937E-2</v>
      </c>
      <c r="U1479" t="str">
        <f t="shared" si="118"/>
        <v>Profit</v>
      </c>
      <c r="V1479" t="str">
        <f t="shared" si="119"/>
        <v>Large Order</v>
      </c>
    </row>
    <row r="1480" spans="1:22" x14ac:dyDescent="0.35">
      <c r="A1480" t="s">
        <v>1777</v>
      </c>
      <c r="B1480" s="2">
        <v>45443</v>
      </c>
      <c r="C1480" s="2">
        <v>45446</v>
      </c>
      <c r="D1480" t="s">
        <v>394</v>
      </c>
      <c r="E1480" t="s">
        <v>395</v>
      </c>
      <c r="F1480" t="s">
        <v>48</v>
      </c>
      <c r="G1480" t="s">
        <v>78</v>
      </c>
      <c r="H1480" t="s">
        <v>79</v>
      </c>
      <c r="I1480" t="s">
        <v>80</v>
      </c>
      <c r="J1480" t="s">
        <v>32</v>
      </c>
      <c r="K1480" t="s">
        <v>33</v>
      </c>
      <c r="L1480" t="s">
        <v>34</v>
      </c>
      <c r="M1480" t="s">
        <v>35</v>
      </c>
      <c r="N1480" s="3">
        <v>985.41</v>
      </c>
      <c r="O1480">
        <v>8</v>
      </c>
      <c r="P1480" s="4">
        <v>0.3</v>
      </c>
      <c r="Q1480" s="3">
        <v>9.85</v>
      </c>
      <c r="R1480">
        <f t="shared" si="115"/>
        <v>2024</v>
      </c>
      <c r="S1480" t="str">
        <f t="shared" si="116"/>
        <v>May</v>
      </c>
      <c r="T1480" s="1">
        <f t="shared" si="117"/>
        <v>9.9958392953186995E-3</v>
      </c>
      <c r="U1480" t="str">
        <f t="shared" si="118"/>
        <v>Profit</v>
      </c>
      <c r="V1480" t="str">
        <f t="shared" si="119"/>
        <v>Small Order</v>
      </c>
    </row>
    <row r="1481" spans="1:22" x14ac:dyDescent="0.35">
      <c r="A1481" t="s">
        <v>1778</v>
      </c>
      <c r="B1481" s="2">
        <v>45071</v>
      </c>
      <c r="C1481" s="2">
        <v>45078</v>
      </c>
      <c r="D1481" t="s">
        <v>402</v>
      </c>
      <c r="E1481" t="s">
        <v>403</v>
      </c>
      <c r="F1481" t="s">
        <v>31</v>
      </c>
      <c r="G1481" t="s">
        <v>49</v>
      </c>
      <c r="H1481" t="s">
        <v>50</v>
      </c>
      <c r="I1481" t="s">
        <v>50</v>
      </c>
      <c r="J1481" t="s">
        <v>67</v>
      </c>
      <c r="K1481" t="s">
        <v>42</v>
      </c>
      <c r="L1481" t="s">
        <v>43</v>
      </c>
      <c r="M1481" t="s">
        <v>68</v>
      </c>
      <c r="N1481" s="3">
        <v>1703.02</v>
      </c>
      <c r="O1481">
        <v>7</v>
      </c>
      <c r="P1481" s="4">
        <v>0.1</v>
      </c>
      <c r="Q1481" s="3">
        <v>289.51</v>
      </c>
      <c r="R1481">
        <f t="shared" si="115"/>
        <v>2023</v>
      </c>
      <c r="S1481" t="str">
        <f t="shared" si="116"/>
        <v>May</v>
      </c>
      <c r="T1481" s="1">
        <f t="shared" si="117"/>
        <v>0.16999800354664066</v>
      </c>
      <c r="U1481" t="str">
        <f t="shared" si="118"/>
        <v>Profit</v>
      </c>
      <c r="V1481" t="str">
        <f t="shared" si="119"/>
        <v>Large Order</v>
      </c>
    </row>
    <row r="1482" spans="1:22" x14ac:dyDescent="0.35">
      <c r="A1482" t="s">
        <v>1779</v>
      </c>
      <c r="B1482" s="2">
        <v>45489</v>
      </c>
      <c r="C1482" s="2">
        <v>45492</v>
      </c>
      <c r="D1482" t="s">
        <v>37</v>
      </c>
      <c r="E1482" t="s">
        <v>38</v>
      </c>
      <c r="F1482" t="s">
        <v>20</v>
      </c>
      <c r="G1482" t="s">
        <v>21</v>
      </c>
      <c r="H1482" t="s">
        <v>22</v>
      </c>
      <c r="I1482" t="s">
        <v>23</v>
      </c>
      <c r="J1482" t="s">
        <v>134</v>
      </c>
      <c r="K1482" t="s">
        <v>42</v>
      </c>
      <c r="L1482" t="s">
        <v>43</v>
      </c>
      <c r="M1482" t="s">
        <v>135</v>
      </c>
      <c r="N1482" s="3">
        <v>1589.34</v>
      </c>
      <c r="O1482">
        <v>9</v>
      </c>
      <c r="P1482" s="4">
        <v>0</v>
      </c>
      <c r="Q1482" s="3">
        <v>397.33</v>
      </c>
      <c r="R1482">
        <f t="shared" si="115"/>
        <v>2024</v>
      </c>
      <c r="S1482" t="str">
        <f t="shared" si="116"/>
        <v>July</v>
      </c>
      <c r="T1482" s="1">
        <f t="shared" si="117"/>
        <v>0.24999685404004179</v>
      </c>
      <c r="U1482" t="str">
        <f t="shared" si="118"/>
        <v>Profit</v>
      </c>
      <c r="V1482" t="str">
        <f t="shared" si="119"/>
        <v>Large Order</v>
      </c>
    </row>
    <row r="1483" spans="1:22" x14ac:dyDescent="0.35">
      <c r="A1483" t="s">
        <v>1780</v>
      </c>
      <c r="B1483" s="2">
        <v>45277</v>
      </c>
      <c r="C1483" s="2">
        <v>45278</v>
      </c>
      <c r="D1483" t="s">
        <v>145</v>
      </c>
      <c r="E1483" t="s">
        <v>146</v>
      </c>
      <c r="F1483" t="s">
        <v>48</v>
      </c>
      <c r="G1483" t="s">
        <v>78</v>
      </c>
      <c r="H1483" t="s">
        <v>79</v>
      </c>
      <c r="I1483" t="s">
        <v>80</v>
      </c>
      <c r="J1483" t="s">
        <v>157</v>
      </c>
      <c r="K1483" t="s">
        <v>42</v>
      </c>
      <c r="L1483" t="s">
        <v>73</v>
      </c>
      <c r="M1483" t="s">
        <v>158</v>
      </c>
      <c r="N1483" s="3">
        <v>1889.54</v>
      </c>
      <c r="O1483">
        <v>6</v>
      </c>
      <c r="P1483" s="4">
        <v>0.3</v>
      </c>
      <c r="Q1483" s="3">
        <v>18.899999999999999</v>
      </c>
      <c r="R1483">
        <f t="shared" si="115"/>
        <v>2023</v>
      </c>
      <c r="S1483" t="str">
        <f t="shared" si="116"/>
        <v>December</v>
      </c>
      <c r="T1483" s="1">
        <f t="shared" si="117"/>
        <v>1.0002434454946706E-2</v>
      </c>
      <c r="U1483" t="str">
        <f t="shared" si="118"/>
        <v>Profit</v>
      </c>
      <c r="V1483" t="str">
        <f t="shared" si="119"/>
        <v>Large Order</v>
      </c>
    </row>
    <row r="1484" spans="1:22" x14ac:dyDescent="0.35">
      <c r="A1484" t="s">
        <v>1781</v>
      </c>
      <c r="B1484" s="2">
        <v>45342</v>
      </c>
      <c r="C1484" s="2">
        <v>45349</v>
      </c>
      <c r="D1484" t="s">
        <v>150</v>
      </c>
      <c r="E1484" t="s">
        <v>151</v>
      </c>
      <c r="F1484" t="s">
        <v>48</v>
      </c>
      <c r="G1484" t="s">
        <v>78</v>
      </c>
      <c r="H1484" t="s">
        <v>79</v>
      </c>
      <c r="I1484" t="s">
        <v>80</v>
      </c>
      <c r="J1484" t="s">
        <v>251</v>
      </c>
      <c r="K1484" t="s">
        <v>25</v>
      </c>
      <c r="L1484" t="s">
        <v>171</v>
      </c>
      <c r="M1484" t="s">
        <v>252</v>
      </c>
      <c r="N1484" s="3">
        <v>387.3</v>
      </c>
      <c r="O1484">
        <v>2</v>
      </c>
      <c r="P1484" s="4">
        <v>0.05</v>
      </c>
      <c r="Q1484" s="3">
        <v>81.33</v>
      </c>
      <c r="R1484">
        <f t="shared" si="115"/>
        <v>2024</v>
      </c>
      <c r="S1484" t="str">
        <f t="shared" si="116"/>
        <v>February</v>
      </c>
      <c r="T1484" s="1">
        <f t="shared" si="117"/>
        <v>0.20999225406661501</v>
      </c>
      <c r="U1484" t="str">
        <f t="shared" si="118"/>
        <v>Profit</v>
      </c>
      <c r="V1484" t="str">
        <f t="shared" si="119"/>
        <v>Small Order</v>
      </c>
    </row>
    <row r="1485" spans="1:22" x14ac:dyDescent="0.35">
      <c r="A1485" t="s">
        <v>1782</v>
      </c>
      <c r="B1485" s="2">
        <v>45613</v>
      </c>
      <c r="C1485" s="2">
        <v>45617</v>
      </c>
      <c r="D1485" t="s">
        <v>235</v>
      </c>
      <c r="E1485" t="s">
        <v>236</v>
      </c>
      <c r="F1485" t="s">
        <v>48</v>
      </c>
      <c r="G1485" t="s">
        <v>78</v>
      </c>
      <c r="H1485" t="s">
        <v>79</v>
      </c>
      <c r="I1485" t="s">
        <v>80</v>
      </c>
      <c r="J1485" t="s">
        <v>84</v>
      </c>
      <c r="K1485" t="s">
        <v>33</v>
      </c>
      <c r="L1485" t="s">
        <v>34</v>
      </c>
      <c r="M1485" t="s">
        <v>85</v>
      </c>
      <c r="N1485" s="3">
        <v>1615.27</v>
      </c>
      <c r="O1485">
        <v>7</v>
      </c>
      <c r="P1485" s="4">
        <v>0.2</v>
      </c>
      <c r="Q1485" s="3">
        <v>145.37</v>
      </c>
      <c r="R1485">
        <f t="shared" si="115"/>
        <v>2024</v>
      </c>
      <c r="S1485" t="str">
        <f t="shared" si="116"/>
        <v>November</v>
      </c>
      <c r="T1485" s="1">
        <f t="shared" si="117"/>
        <v>8.9997337906356223E-2</v>
      </c>
      <c r="U1485" t="str">
        <f t="shared" si="118"/>
        <v>Profit</v>
      </c>
      <c r="V1485" t="str">
        <f t="shared" si="119"/>
        <v>Large Order</v>
      </c>
    </row>
    <row r="1486" spans="1:22" x14ac:dyDescent="0.35">
      <c r="A1486" t="s">
        <v>1783</v>
      </c>
      <c r="B1486" s="2">
        <v>45410</v>
      </c>
      <c r="C1486" s="2">
        <v>45415</v>
      </c>
      <c r="D1486" t="s">
        <v>562</v>
      </c>
      <c r="E1486" t="s">
        <v>563</v>
      </c>
      <c r="F1486" t="s">
        <v>31</v>
      </c>
      <c r="G1486" t="s">
        <v>78</v>
      </c>
      <c r="H1486" t="s">
        <v>79</v>
      </c>
      <c r="I1486" t="s">
        <v>80</v>
      </c>
      <c r="J1486" t="s">
        <v>320</v>
      </c>
      <c r="K1486" t="s">
        <v>25</v>
      </c>
      <c r="L1486" t="s">
        <v>171</v>
      </c>
      <c r="M1486" t="s">
        <v>321</v>
      </c>
      <c r="N1486" s="3">
        <v>221.25</v>
      </c>
      <c r="O1486">
        <v>1</v>
      </c>
      <c r="P1486" s="4">
        <v>0.2</v>
      </c>
      <c r="Q1486" s="3">
        <v>19.91</v>
      </c>
      <c r="R1486">
        <f t="shared" si="115"/>
        <v>2024</v>
      </c>
      <c r="S1486" t="str">
        <f t="shared" si="116"/>
        <v>April</v>
      </c>
      <c r="T1486" s="1">
        <f t="shared" si="117"/>
        <v>8.9988700564971755E-2</v>
      </c>
      <c r="U1486" t="str">
        <f t="shared" si="118"/>
        <v>Profit</v>
      </c>
      <c r="V1486" t="str">
        <f t="shared" si="119"/>
        <v>Small Order</v>
      </c>
    </row>
    <row r="1487" spans="1:22" x14ac:dyDescent="0.35">
      <c r="A1487" t="s">
        <v>1784</v>
      </c>
      <c r="B1487" s="2">
        <v>45432</v>
      </c>
      <c r="C1487" s="2">
        <v>45434</v>
      </c>
      <c r="D1487" t="s">
        <v>293</v>
      </c>
      <c r="E1487" t="s">
        <v>294</v>
      </c>
      <c r="F1487" t="s">
        <v>20</v>
      </c>
      <c r="G1487" t="s">
        <v>21</v>
      </c>
      <c r="H1487" t="s">
        <v>22</v>
      </c>
      <c r="I1487" t="s">
        <v>23</v>
      </c>
      <c r="J1487" t="s">
        <v>302</v>
      </c>
      <c r="K1487" t="s">
        <v>33</v>
      </c>
      <c r="L1487" t="s">
        <v>34</v>
      </c>
      <c r="M1487" t="s">
        <v>303</v>
      </c>
      <c r="N1487" s="3">
        <v>1680.78</v>
      </c>
      <c r="O1487">
        <v>2</v>
      </c>
      <c r="P1487" s="4">
        <v>0.2</v>
      </c>
      <c r="Q1487" s="3">
        <v>151.27000000000001</v>
      </c>
      <c r="R1487">
        <f t="shared" si="115"/>
        <v>2024</v>
      </c>
      <c r="S1487" t="str">
        <f t="shared" si="116"/>
        <v>May</v>
      </c>
      <c r="T1487" s="1">
        <f t="shared" si="117"/>
        <v>8.9999881007627416E-2</v>
      </c>
      <c r="U1487" t="str">
        <f t="shared" si="118"/>
        <v>Profit</v>
      </c>
      <c r="V1487" t="str">
        <f t="shared" si="119"/>
        <v>Large Order</v>
      </c>
    </row>
    <row r="1488" spans="1:22" x14ac:dyDescent="0.35">
      <c r="A1488" t="s">
        <v>1785</v>
      </c>
      <c r="B1488" s="2">
        <v>45054</v>
      </c>
      <c r="C1488" s="2">
        <v>45061</v>
      </c>
      <c r="D1488" t="s">
        <v>150</v>
      </c>
      <c r="E1488" t="s">
        <v>151</v>
      </c>
      <c r="F1488" t="s">
        <v>48</v>
      </c>
      <c r="G1488" t="s">
        <v>39</v>
      </c>
      <c r="H1488" t="s">
        <v>40</v>
      </c>
      <c r="I1488" t="s">
        <v>40</v>
      </c>
      <c r="J1488" t="s">
        <v>179</v>
      </c>
      <c r="K1488" t="s">
        <v>33</v>
      </c>
      <c r="L1488" t="s">
        <v>88</v>
      </c>
      <c r="M1488" t="s">
        <v>180</v>
      </c>
      <c r="N1488" s="3">
        <v>946.53</v>
      </c>
      <c r="O1488">
        <v>7</v>
      </c>
      <c r="P1488" s="4">
        <v>0.05</v>
      </c>
      <c r="Q1488" s="3">
        <v>198.77</v>
      </c>
      <c r="R1488">
        <f t="shared" si="115"/>
        <v>2023</v>
      </c>
      <c r="S1488" t="str">
        <f t="shared" si="116"/>
        <v>May</v>
      </c>
      <c r="T1488" s="1">
        <f t="shared" si="117"/>
        <v>0.20999862656228541</v>
      </c>
      <c r="U1488" t="str">
        <f t="shared" si="118"/>
        <v>Profit</v>
      </c>
      <c r="V1488" t="str">
        <f t="shared" si="119"/>
        <v>Small Order</v>
      </c>
    </row>
    <row r="1489" spans="1:22" x14ac:dyDescent="0.35">
      <c r="A1489" t="s">
        <v>1786</v>
      </c>
      <c r="B1489" s="2">
        <v>45148</v>
      </c>
      <c r="C1489" s="2">
        <v>45150</v>
      </c>
      <c r="D1489" t="s">
        <v>309</v>
      </c>
      <c r="E1489" t="s">
        <v>310</v>
      </c>
      <c r="F1489" t="s">
        <v>20</v>
      </c>
      <c r="G1489" t="s">
        <v>21</v>
      </c>
      <c r="H1489" t="s">
        <v>22</v>
      </c>
      <c r="I1489" t="s">
        <v>23</v>
      </c>
      <c r="J1489" t="s">
        <v>126</v>
      </c>
      <c r="K1489" t="s">
        <v>25</v>
      </c>
      <c r="L1489" t="s">
        <v>26</v>
      </c>
      <c r="M1489" t="s">
        <v>127</v>
      </c>
      <c r="N1489" s="3">
        <v>532.04999999999995</v>
      </c>
      <c r="O1489">
        <v>3</v>
      </c>
      <c r="P1489" s="4">
        <v>0</v>
      </c>
      <c r="Q1489" s="3">
        <v>133.01</v>
      </c>
      <c r="R1489">
        <f t="shared" si="115"/>
        <v>2023</v>
      </c>
      <c r="S1489" t="str">
        <f t="shared" si="116"/>
        <v>August</v>
      </c>
      <c r="T1489" s="1">
        <f t="shared" si="117"/>
        <v>0.24999530119349686</v>
      </c>
      <c r="U1489" t="str">
        <f t="shared" si="118"/>
        <v>Profit</v>
      </c>
      <c r="V1489" t="str">
        <f t="shared" si="119"/>
        <v>Small Order</v>
      </c>
    </row>
    <row r="1490" spans="1:22" x14ac:dyDescent="0.35">
      <c r="A1490" t="s">
        <v>1787</v>
      </c>
      <c r="B1490" s="2">
        <v>45321</v>
      </c>
      <c r="C1490" s="2">
        <v>45325</v>
      </c>
      <c r="D1490" t="s">
        <v>456</v>
      </c>
      <c r="E1490" t="s">
        <v>457</v>
      </c>
      <c r="F1490" t="s">
        <v>20</v>
      </c>
      <c r="G1490" t="s">
        <v>49</v>
      </c>
      <c r="H1490" t="s">
        <v>50</v>
      </c>
      <c r="I1490" t="s">
        <v>50</v>
      </c>
      <c r="J1490" t="s">
        <v>126</v>
      </c>
      <c r="K1490" t="s">
        <v>25</v>
      </c>
      <c r="L1490" t="s">
        <v>26</v>
      </c>
      <c r="M1490" t="s">
        <v>127</v>
      </c>
      <c r="N1490" s="3">
        <v>706.33</v>
      </c>
      <c r="O1490">
        <v>10</v>
      </c>
      <c r="P1490" s="4">
        <v>0.05</v>
      </c>
      <c r="Q1490" s="3">
        <v>148.33000000000001</v>
      </c>
      <c r="R1490">
        <f t="shared" si="115"/>
        <v>2024</v>
      </c>
      <c r="S1490" t="str">
        <f t="shared" si="116"/>
        <v>January</v>
      </c>
      <c r="T1490" s="1">
        <f t="shared" si="117"/>
        <v>0.21000099103818329</v>
      </c>
      <c r="U1490" t="str">
        <f t="shared" si="118"/>
        <v>Profit</v>
      </c>
      <c r="V1490" t="str">
        <f t="shared" si="119"/>
        <v>Small Order</v>
      </c>
    </row>
    <row r="1491" spans="1:22" x14ac:dyDescent="0.35">
      <c r="A1491" t="s">
        <v>1788</v>
      </c>
      <c r="B1491" s="2">
        <v>45113</v>
      </c>
      <c r="C1491" s="2">
        <v>45117</v>
      </c>
      <c r="D1491" t="s">
        <v>330</v>
      </c>
      <c r="E1491" t="s">
        <v>331</v>
      </c>
      <c r="F1491" t="s">
        <v>31</v>
      </c>
      <c r="G1491" t="s">
        <v>21</v>
      </c>
      <c r="H1491" t="s">
        <v>22</v>
      </c>
      <c r="I1491" t="s">
        <v>23</v>
      </c>
      <c r="J1491" t="s">
        <v>51</v>
      </c>
      <c r="K1491" t="s">
        <v>33</v>
      </c>
      <c r="L1491" t="s">
        <v>34</v>
      </c>
      <c r="M1491" t="s">
        <v>52</v>
      </c>
      <c r="N1491" s="3">
        <v>1926.23</v>
      </c>
      <c r="O1491">
        <v>5</v>
      </c>
      <c r="P1491" s="4">
        <v>0.2</v>
      </c>
      <c r="Q1491" s="3">
        <v>173.36</v>
      </c>
      <c r="R1491">
        <f t="shared" si="115"/>
        <v>2023</v>
      </c>
      <c r="S1491" t="str">
        <f t="shared" si="116"/>
        <v>July</v>
      </c>
      <c r="T1491" s="1">
        <f t="shared" si="117"/>
        <v>8.9999636595837471E-2</v>
      </c>
      <c r="U1491" t="str">
        <f t="shared" si="118"/>
        <v>Profit</v>
      </c>
      <c r="V1491" t="str">
        <f t="shared" si="119"/>
        <v>Large Order</v>
      </c>
    </row>
    <row r="1492" spans="1:22" x14ac:dyDescent="0.35">
      <c r="A1492" t="s">
        <v>1789</v>
      </c>
      <c r="B1492" s="2">
        <v>45655</v>
      </c>
      <c r="C1492" s="2">
        <v>45658</v>
      </c>
      <c r="D1492" t="s">
        <v>330</v>
      </c>
      <c r="E1492" t="s">
        <v>331</v>
      </c>
      <c r="F1492" t="s">
        <v>31</v>
      </c>
      <c r="G1492" t="s">
        <v>21</v>
      </c>
      <c r="H1492" t="s">
        <v>22</v>
      </c>
      <c r="I1492" t="s">
        <v>23</v>
      </c>
      <c r="J1492" t="s">
        <v>51</v>
      </c>
      <c r="K1492" t="s">
        <v>33</v>
      </c>
      <c r="L1492" t="s">
        <v>34</v>
      </c>
      <c r="M1492" t="s">
        <v>52</v>
      </c>
      <c r="N1492" s="3">
        <v>433.3</v>
      </c>
      <c r="O1492">
        <v>6</v>
      </c>
      <c r="P1492" s="4">
        <v>0.1</v>
      </c>
      <c r="Q1492" s="3">
        <v>73.66</v>
      </c>
      <c r="R1492">
        <f t="shared" si="115"/>
        <v>2024</v>
      </c>
      <c r="S1492" t="str">
        <f t="shared" si="116"/>
        <v>December</v>
      </c>
      <c r="T1492" s="1">
        <f t="shared" si="117"/>
        <v>0.16999769213016386</v>
      </c>
      <c r="U1492" t="str">
        <f t="shared" si="118"/>
        <v>Profit</v>
      </c>
      <c r="V1492" t="str">
        <f t="shared" si="119"/>
        <v>Small Order</v>
      </c>
    </row>
    <row r="1493" spans="1:22" x14ac:dyDescent="0.35">
      <c r="A1493" t="s">
        <v>1790</v>
      </c>
      <c r="B1493" s="2">
        <v>45248</v>
      </c>
      <c r="C1493" s="2">
        <v>45255</v>
      </c>
      <c r="D1493" t="s">
        <v>123</v>
      </c>
      <c r="E1493" t="s">
        <v>124</v>
      </c>
      <c r="F1493" t="s">
        <v>48</v>
      </c>
      <c r="G1493" t="s">
        <v>49</v>
      </c>
      <c r="H1493" t="s">
        <v>50</v>
      </c>
      <c r="I1493" t="s">
        <v>50</v>
      </c>
      <c r="J1493" t="s">
        <v>72</v>
      </c>
      <c r="K1493" t="s">
        <v>42</v>
      </c>
      <c r="L1493" t="s">
        <v>73</v>
      </c>
      <c r="M1493" t="s">
        <v>74</v>
      </c>
      <c r="N1493" s="3">
        <v>1769.71</v>
      </c>
      <c r="O1493">
        <v>8</v>
      </c>
      <c r="P1493" s="4">
        <v>0.3</v>
      </c>
      <c r="Q1493" s="3">
        <v>17.7</v>
      </c>
      <c r="R1493">
        <f t="shared" si="115"/>
        <v>2023</v>
      </c>
      <c r="S1493" t="str">
        <f t="shared" si="116"/>
        <v>November</v>
      </c>
      <c r="T1493" s="1">
        <f t="shared" si="117"/>
        <v>1.0001638686564465E-2</v>
      </c>
      <c r="U1493" t="str">
        <f t="shared" si="118"/>
        <v>Profit</v>
      </c>
      <c r="V1493" t="str">
        <f t="shared" si="119"/>
        <v>Large Order</v>
      </c>
    </row>
    <row r="1494" spans="1:22" x14ac:dyDescent="0.35">
      <c r="A1494" t="s">
        <v>1791</v>
      </c>
      <c r="B1494" s="2">
        <v>45324</v>
      </c>
      <c r="C1494" s="2">
        <v>45326</v>
      </c>
      <c r="D1494" t="s">
        <v>562</v>
      </c>
      <c r="E1494" t="s">
        <v>563</v>
      </c>
      <c r="F1494" t="s">
        <v>31</v>
      </c>
      <c r="G1494" t="s">
        <v>78</v>
      </c>
      <c r="H1494" t="s">
        <v>79</v>
      </c>
      <c r="I1494" t="s">
        <v>80</v>
      </c>
      <c r="J1494" t="s">
        <v>170</v>
      </c>
      <c r="K1494" t="s">
        <v>25</v>
      </c>
      <c r="L1494" t="s">
        <v>171</v>
      </c>
      <c r="M1494" t="s">
        <v>172</v>
      </c>
      <c r="N1494" s="3">
        <v>521.15</v>
      </c>
      <c r="O1494">
        <v>9</v>
      </c>
      <c r="P1494" s="4">
        <v>0</v>
      </c>
      <c r="Q1494" s="3">
        <v>130.29</v>
      </c>
      <c r="R1494">
        <f t="shared" si="115"/>
        <v>2024</v>
      </c>
      <c r="S1494" t="str">
        <f t="shared" si="116"/>
        <v>February</v>
      </c>
      <c r="T1494" s="1">
        <f t="shared" si="117"/>
        <v>0.25000479708337331</v>
      </c>
      <c r="U1494" t="str">
        <f t="shared" si="118"/>
        <v>Profit</v>
      </c>
      <c r="V1494" t="str">
        <f t="shared" si="119"/>
        <v>Small Order</v>
      </c>
    </row>
    <row r="1495" spans="1:22" x14ac:dyDescent="0.35">
      <c r="A1495" t="s">
        <v>1792</v>
      </c>
      <c r="B1495" s="2">
        <v>45360</v>
      </c>
      <c r="C1495" s="2">
        <v>45361</v>
      </c>
      <c r="D1495" t="s">
        <v>226</v>
      </c>
      <c r="E1495" t="s">
        <v>227</v>
      </c>
      <c r="F1495" t="s">
        <v>48</v>
      </c>
      <c r="G1495" t="s">
        <v>21</v>
      </c>
      <c r="H1495" t="s">
        <v>22</v>
      </c>
      <c r="I1495" t="s">
        <v>23</v>
      </c>
      <c r="J1495" t="s">
        <v>179</v>
      </c>
      <c r="K1495" t="s">
        <v>33</v>
      </c>
      <c r="L1495" t="s">
        <v>88</v>
      </c>
      <c r="M1495" t="s">
        <v>180</v>
      </c>
      <c r="N1495" s="3">
        <v>340.22</v>
      </c>
      <c r="O1495">
        <v>1</v>
      </c>
      <c r="P1495" s="4">
        <v>0.05</v>
      </c>
      <c r="Q1495" s="3">
        <v>71.45</v>
      </c>
      <c r="R1495">
        <f t="shared" si="115"/>
        <v>2024</v>
      </c>
      <c r="S1495" t="str">
        <f t="shared" si="116"/>
        <v>March</v>
      </c>
      <c r="T1495" s="1">
        <f t="shared" si="117"/>
        <v>0.21001116924343072</v>
      </c>
      <c r="U1495" t="str">
        <f t="shared" si="118"/>
        <v>Profit</v>
      </c>
      <c r="V1495" t="str">
        <f t="shared" si="119"/>
        <v>Small Order</v>
      </c>
    </row>
    <row r="1496" spans="1:22" x14ac:dyDescent="0.35">
      <c r="A1496" t="s">
        <v>1793</v>
      </c>
      <c r="B1496" s="2">
        <v>45615</v>
      </c>
      <c r="C1496" s="2">
        <v>45621</v>
      </c>
      <c r="D1496" t="s">
        <v>447</v>
      </c>
      <c r="E1496" t="s">
        <v>448</v>
      </c>
      <c r="F1496" t="s">
        <v>31</v>
      </c>
      <c r="G1496" t="s">
        <v>39</v>
      </c>
      <c r="H1496" t="s">
        <v>40</v>
      </c>
      <c r="I1496" t="s">
        <v>40</v>
      </c>
      <c r="J1496" t="s">
        <v>87</v>
      </c>
      <c r="K1496" t="s">
        <v>33</v>
      </c>
      <c r="L1496" t="s">
        <v>88</v>
      </c>
      <c r="M1496" t="s">
        <v>89</v>
      </c>
      <c r="N1496" s="3">
        <v>1608.65</v>
      </c>
      <c r="O1496">
        <v>5</v>
      </c>
      <c r="P1496" s="4">
        <v>0</v>
      </c>
      <c r="Q1496" s="3">
        <v>402.16</v>
      </c>
      <c r="R1496">
        <f t="shared" si="115"/>
        <v>2024</v>
      </c>
      <c r="S1496" t="str">
        <f t="shared" si="116"/>
        <v>November</v>
      </c>
      <c r="T1496" s="1">
        <f t="shared" si="117"/>
        <v>0.24999844590184317</v>
      </c>
      <c r="U1496" t="str">
        <f t="shared" si="118"/>
        <v>Profit</v>
      </c>
      <c r="V1496" t="str">
        <f t="shared" si="119"/>
        <v>Large Order</v>
      </c>
    </row>
    <row r="1497" spans="1:22" x14ac:dyDescent="0.35">
      <c r="A1497" t="s">
        <v>1794</v>
      </c>
      <c r="B1497" s="2">
        <v>45493</v>
      </c>
      <c r="C1497" s="2">
        <v>45496</v>
      </c>
      <c r="D1497" t="s">
        <v>340</v>
      </c>
      <c r="E1497" t="s">
        <v>341</v>
      </c>
      <c r="F1497" t="s">
        <v>20</v>
      </c>
      <c r="G1497" t="s">
        <v>21</v>
      </c>
      <c r="H1497" t="s">
        <v>22</v>
      </c>
      <c r="I1497" t="s">
        <v>23</v>
      </c>
      <c r="J1497" t="s">
        <v>41</v>
      </c>
      <c r="K1497" t="s">
        <v>42</v>
      </c>
      <c r="L1497" t="s">
        <v>43</v>
      </c>
      <c r="M1497" t="s">
        <v>44</v>
      </c>
      <c r="N1497" s="3">
        <v>1402.71</v>
      </c>
      <c r="O1497">
        <v>9</v>
      </c>
      <c r="P1497" s="4">
        <v>0.05</v>
      </c>
      <c r="Q1497" s="3">
        <v>294.57</v>
      </c>
      <c r="R1497">
        <f t="shared" si="115"/>
        <v>2024</v>
      </c>
      <c r="S1497" t="str">
        <f t="shared" si="116"/>
        <v>July</v>
      </c>
      <c r="T1497" s="1">
        <f t="shared" si="117"/>
        <v>0.21000064161515922</v>
      </c>
      <c r="U1497" t="str">
        <f t="shared" si="118"/>
        <v>Profit</v>
      </c>
      <c r="V1497" t="str">
        <f t="shared" si="119"/>
        <v>Large Order</v>
      </c>
    </row>
    <row r="1498" spans="1:22" x14ac:dyDescent="0.35">
      <c r="A1498" t="s">
        <v>1795</v>
      </c>
      <c r="B1498" s="2">
        <v>45595</v>
      </c>
      <c r="C1498" s="2">
        <v>45600</v>
      </c>
      <c r="D1498" t="s">
        <v>340</v>
      </c>
      <c r="E1498" t="s">
        <v>341</v>
      </c>
      <c r="F1498" t="s">
        <v>20</v>
      </c>
      <c r="G1498" t="s">
        <v>49</v>
      </c>
      <c r="H1498" t="s">
        <v>50</v>
      </c>
      <c r="I1498" t="s">
        <v>50</v>
      </c>
      <c r="J1498" t="s">
        <v>84</v>
      </c>
      <c r="K1498" t="s">
        <v>33</v>
      </c>
      <c r="L1498" t="s">
        <v>34</v>
      </c>
      <c r="M1498" t="s">
        <v>85</v>
      </c>
      <c r="N1498" s="3">
        <v>420.15</v>
      </c>
      <c r="O1498">
        <v>6</v>
      </c>
      <c r="P1498" s="4">
        <v>0.1</v>
      </c>
      <c r="Q1498" s="3">
        <v>71.430000000000007</v>
      </c>
      <c r="R1498">
        <f t="shared" si="115"/>
        <v>2024</v>
      </c>
      <c r="S1498" t="str">
        <f t="shared" si="116"/>
        <v>October</v>
      </c>
      <c r="T1498" s="1">
        <f t="shared" si="117"/>
        <v>0.17001071046054983</v>
      </c>
      <c r="U1498" t="str">
        <f t="shared" si="118"/>
        <v>Profit</v>
      </c>
      <c r="V1498" t="str">
        <f t="shared" si="119"/>
        <v>Small Order</v>
      </c>
    </row>
    <row r="1499" spans="1:22" x14ac:dyDescent="0.35">
      <c r="A1499" t="s">
        <v>1796</v>
      </c>
      <c r="B1499" s="2">
        <v>45384</v>
      </c>
      <c r="C1499" s="2">
        <v>45390</v>
      </c>
      <c r="D1499" t="s">
        <v>293</v>
      </c>
      <c r="E1499" t="s">
        <v>294</v>
      </c>
      <c r="F1499" t="s">
        <v>20</v>
      </c>
      <c r="G1499" t="s">
        <v>21</v>
      </c>
      <c r="H1499" t="s">
        <v>22</v>
      </c>
      <c r="I1499" t="s">
        <v>23</v>
      </c>
      <c r="J1499" t="s">
        <v>320</v>
      </c>
      <c r="K1499" t="s">
        <v>25</v>
      </c>
      <c r="L1499" t="s">
        <v>171</v>
      </c>
      <c r="M1499" t="s">
        <v>321</v>
      </c>
      <c r="N1499" s="3">
        <v>1005.08</v>
      </c>
      <c r="O1499">
        <v>4</v>
      </c>
      <c r="P1499" s="4">
        <v>0.2</v>
      </c>
      <c r="Q1499" s="3">
        <v>90.46</v>
      </c>
      <c r="R1499">
        <f t="shared" si="115"/>
        <v>2024</v>
      </c>
      <c r="S1499" t="str">
        <f t="shared" si="116"/>
        <v>April</v>
      </c>
      <c r="T1499" s="1">
        <f t="shared" si="117"/>
        <v>9.0002785847892688E-2</v>
      </c>
      <c r="U1499" t="str">
        <f t="shared" si="118"/>
        <v>Profit</v>
      </c>
      <c r="V1499" t="str">
        <f t="shared" si="119"/>
        <v>Large Order</v>
      </c>
    </row>
    <row r="1500" spans="1:22" x14ac:dyDescent="0.35">
      <c r="A1500" t="s">
        <v>1797</v>
      </c>
      <c r="B1500" s="2">
        <v>45647</v>
      </c>
      <c r="C1500" s="2">
        <v>45654</v>
      </c>
      <c r="D1500" t="s">
        <v>70</v>
      </c>
      <c r="E1500" t="s">
        <v>71</v>
      </c>
      <c r="F1500" t="s">
        <v>48</v>
      </c>
      <c r="G1500" t="s">
        <v>78</v>
      </c>
      <c r="H1500" t="s">
        <v>79</v>
      </c>
      <c r="I1500" t="s">
        <v>80</v>
      </c>
      <c r="J1500" t="s">
        <v>176</v>
      </c>
      <c r="K1500" t="s">
        <v>25</v>
      </c>
      <c r="L1500" t="s">
        <v>171</v>
      </c>
      <c r="M1500" t="s">
        <v>177</v>
      </c>
      <c r="N1500" s="3">
        <v>627.21</v>
      </c>
      <c r="O1500">
        <v>3</v>
      </c>
      <c r="P1500" s="4">
        <v>0.05</v>
      </c>
      <c r="Q1500" s="3">
        <v>131.71</v>
      </c>
      <c r="R1500">
        <f t="shared" si="115"/>
        <v>2024</v>
      </c>
      <c r="S1500" t="str">
        <f t="shared" si="116"/>
        <v>December</v>
      </c>
      <c r="T1500" s="1">
        <f t="shared" si="117"/>
        <v>0.20999346311442738</v>
      </c>
      <c r="U1500" t="str">
        <f t="shared" si="118"/>
        <v>Profit</v>
      </c>
      <c r="V1500" t="str">
        <f t="shared" si="119"/>
        <v>Small Order</v>
      </c>
    </row>
    <row r="1501" spans="1:22" x14ac:dyDescent="0.35">
      <c r="A1501" t="s">
        <v>1798</v>
      </c>
      <c r="B1501" s="2">
        <v>44930</v>
      </c>
      <c r="C1501" s="2">
        <v>44933</v>
      </c>
      <c r="D1501" t="s">
        <v>57</v>
      </c>
      <c r="E1501" t="s">
        <v>58</v>
      </c>
      <c r="F1501" t="s">
        <v>20</v>
      </c>
      <c r="G1501" t="s">
        <v>21</v>
      </c>
      <c r="H1501" t="s">
        <v>22</v>
      </c>
      <c r="I1501" t="s">
        <v>23</v>
      </c>
      <c r="J1501" t="s">
        <v>176</v>
      </c>
      <c r="K1501" t="s">
        <v>25</v>
      </c>
      <c r="L1501" t="s">
        <v>171</v>
      </c>
      <c r="M1501" t="s">
        <v>177</v>
      </c>
      <c r="N1501" s="3">
        <v>1122.8399999999999</v>
      </c>
      <c r="O1501">
        <v>2</v>
      </c>
      <c r="P1501" s="4">
        <v>0</v>
      </c>
      <c r="Q1501" s="3">
        <v>280.70999999999998</v>
      </c>
      <c r="R1501">
        <f t="shared" si="115"/>
        <v>2023</v>
      </c>
      <c r="S1501" t="str">
        <f t="shared" si="116"/>
        <v>January</v>
      </c>
      <c r="T1501" s="1">
        <f t="shared" si="117"/>
        <v>0.25</v>
      </c>
      <c r="U1501" t="str">
        <f t="shared" si="118"/>
        <v>Profit</v>
      </c>
      <c r="V1501" t="str">
        <f t="shared" si="119"/>
        <v>Large Order</v>
      </c>
    </row>
    <row r="1502" spans="1:22" x14ac:dyDescent="0.35">
      <c r="A1502" t="s">
        <v>1799</v>
      </c>
      <c r="B1502" s="2">
        <v>45124</v>
      </c>
      <c r="C1502" s="2">
        <v>45130</v>
      </c>
      <c r="D1502" t="s">
        <v>552</v>
      </c>
      <c r="E1502" t="s">
        <v>553</v>
      </c>
      <c r="F1502" t="s">
        <v>48</v>
      </c>
      <c r="G1502" t="s">
        <v>49</v>
      </c>
      <c r="H1502" t="s">
        <v>50</v>
      </c>
      <c r="I1502" t="s">
        <v>50</v>
      </c>
      <c r="J1502" t="s">
        <v>134</v>
      </c>
      <c r="K1502" t="s">
        <v>42</v>
      </c>
      <c r="L1502" t="s">
        <v>43</v>
      </c>
      <c r="M1502" t="s">
        <v>135</v>
      </c>
      <c r="N1502" s="3">
        <v>519.62</v>
      </c>
      <c r="O1502">
        <v>1</v>
      </c>
      <c r="P1502" s="4">
        <v>0.1</v>
      </c>
      <c r="Q1502" s="3">
        <v>88.34</v>
      </c>
      <c r="R1502">
        <f t="shared" si="115"/>
        <v>2023</v>
      </c>
      <c r="S1502" t="str">
        <f t="shared" si="116"/>
        <v>July</v>
      </c>
      <c r="T1502" s="1">
        <f t="shared" si="117"/>
        <v>0.17000885262307072</v>
      </c>
      <c r="U1502" t="str">
        <f t="shared" si="118"/>
        <v>Profit</v>
      </c>
      <c r="V1502" t="str">
        <f t="shared" si="119"/>
        <v>Small Order</v>
      </c>
    </row>
    <row r="1503" spans="1:22" x14ac:dyDescent="0.35">
      <c r="A1503" t="s">
        <v>1800</v>
      </c>
      <c r="B1503" s="2">
        <v>45137</v>
      </c>
      <c r="C1503" s="2">
        <v>45140</v>
      </c>
      <c r="D1503" t="s">
        <v>155</v>
      </c>
      <c r="E1503" t="s">
        <v>156</v>
      </c>
      <c r="F1503" t="s">
        <v>20</v>
      </c>
      <c r="G1503" t="s">
        <v>21</v>
      </c>
      <c r="H1503" t="s">
        <v>22</v>
      </c>
      <c r="I1503" t="s">
        <v>23</v>
      </c>
      <c r="J1503" t="s">
        <v>134</v>
      </c>
      <c r="K1503" t="s">
        <v>42</v>
      </c>
      <c r="L1503" t="s">
        <v>43</v>
      </c>
      <c r="M1503" t="s">
        <v>135</v>
      </c>
      <c r="N1503" s="3">
        <v>1345.05</v>
      </c>
      <c r="O1503">
        <v>6</v>
      </c>
      <c r="P1503" s="4">
        <v>0</v>
      </c>
      <c r="Q1503" s="3">
        <v>336.26</v>
      </c>
      <c r="R1503">
        <f t="shared" si="115"/>
        <v>2023</v>
      </c>
      <c r="S1503" t="str">
        <f t="shared" si="116"/>
        <v>July</v>
      </c>
      <c r="T1503" s="1">
        <f t="shared" si="117"/>
        <v>0.24999814133303594</v>
      </c>
      <c r="U1503" t="str">
        <f t="shared" si="118"/>
        <v>Profit</v>
      </c>
      <c r="V1503" t="str">
        <f t="shared" si="119"/>
        <v>Large Order</v>
      </c>
    </row>
    <row r="1504" spans="1:22" x14ac:dyDescent="0.35">
      <c r="A1504" t="s">
        <v>1801</v>
      </c>
      <c r="B1504" s="2">
        <v>45144</v>
      </c>
      <c r="C1504" s="2">
        <v>45150</v>
      </c>
      <c r="D1504" t="s">
        <v>373</v>
      </c>
      <c r="E1504" t="s">
        <v>374</v>
      </c>
      <c r="F1504" t="s">
        <v>48</v>
      </c>
      <c r="G1504" t="s">
        <v>21</v>
      </c>
      <c r="H1504" t="s">
        <v>22</v>
      </c>
      <c r="I1504" t="s">
        <v>23</v>
      </c>
      <c r="J1504" t="s">
        <v>152</v>
      </c>
      <c r="K1504" t="s">
        <v>42</v>
      </c>
      <c r="L1504" t="s">
        <v>73</v>
      </c>
      <c r="M1504" t="s">
        <v>153</v>
      </c>
      <c r="N1504" s="3">
        <v>1341.94</v>
      </c>
      <c r="O1504">
        <v>1</v>
      </c>
      <c r="P1504" s="4">
        <v>0.3</v>
      </c>
      <c r="Q1504" s="3">
        <v>13.42</v>
      </c>
      <c r="R1504">
        <f t="shared" si="115"/>
        <v>2023</v>
      </c>
      <c r="S1504" t="str">
        <f t="shared" si="116"/>
        <v>August</v>
      </c>
      <c r="T1504" s="1">
        <f t="shared" si="117"/>
        <v>1.0000447113879905E-2</v>
      </c>
      <c r="U1504" t="str">
        <f t="shared" si="118"/>
        <v>Profit</v>
      </c>
      <c r="V1504" t="str">
        <f t="shared" si="119"/>
        <v>Large Order</v>
      </c>
    </row>
    <row r="1505" spans="1:22" x14ac:dyDescent="0.35">
      <c r="A1505" t="s">
        <v>1802</v>
      </c>
      <c r="B1505" s="2">
        <v>45052</v>
      </c>
      <c r="C1505" s="2">
        <v>45058</v>
      </c>
      <c r="D1505" t="s">
        <v>326</v>
      </c>
      <c r="E1505" t="s">
        <v>327</v>
      </c>
      <c r="F1505" t="s">
        <v>20</v>
      </c>
      <c r="G1505" t="s">
        <v>49</v>
      </c>
      <c r="H1505" t="s">
        <v>50</v>
      </c>
      <c r="I1505" t="s">
        <v>50</v>
      </c>
      <c r="J1505" t="s">
        <v>232</v>
      </c>
      <c r="K1505" t="s">
        <v>33</v>
      </c>
      <c r="L1505" t="s">
        <v>34</v>
      </c>
      <c r="M1505" t="s">
        <v>233</v>
      </c>
      <c r="N1505" s="3">
        <v>288.81</v>
      </c>
      <c r="O1505">
        <v>3</v>
      </c>
      <c r="P1505" s="4">
        <v>0.3</v>
      </c>
      <c r="Q1505" s="3">
        <v>2.89</v>
      </c>
      <c r="R1505">
        <f t="shared" si="115"/>
        <v>2023</v>
      </c>
      <c r="S1505" t="str">
        <f t="shared" si="116"/>
        <v>May</v>
      </c>
      <c r="T1505" s="1">
        <f t="shared" si="117"/>
        <v>1.0006578719573422E-2</v>
      </c>
      <c r="U1505" t="str">
        <f t="shared" si="118"/>
        <v>Profit</v>
      </c>
      <c r="V1505" t="str">
        <f t="shared" si="119"/>
        <v>Small Order</v>
      </c>
    </row>
    <row r="1506" spans="1:22" x14ac:dyDescent="0.35">
      <c r="A1506" t="s">
        <v>1803</v>
      </c>
      <c r="B1506" s="2">
        <v>45526</v>
      </c>
      <c r="C1506" s="2">
        <v>45531</v>
      </c>
      <c r="D1506" t="s">
        <v>296</v>
      </c>
      <c r="E1506" t="s">
        <v>297</v>
      </c>
      <c r="F1506" t="s">
        <v>48</v>
      </c>
      <c r="G1506" t="s">
        <v>21</v>
      </c>
      <c r="H1506" t="s">
        <v>22</v>
      </c>
      <c r="I1506" t="s">
        <v>23</v>
      </c>
      <c r="J1506" t="s">
        <v>232</v>
      </c>
      <c r="K1506" t="s">
        <v>33</v>
      </c>
      <c r="L1506" t="s">
        <v>34</v>
      </c>
      <c r="M1506" t="s">
        <v>233</v>
      </c>
      <c r="N1506" s="3">
        <v>575.77</v>
      </c>
      <c r="O1506">
        <v>10</v>
      </c>
      <c r="P1506" s="4">
        <v>0.3</v>
      </c>
      <c r="Q1506" s="3">
        <v>5.76</v>
      </c>
      <c r="R1506">
        <f t="shared" si="115"/>
        <v>2024</v>
      </c>
      <c r="S1506" t="str">
        <f t="shared" si="116"/>
        <v>August</v>
      </c>
      <c r="T1506" s="1">
        <f t="shared" si="117"/>
        <v>1.0003994650641749E-2</v>
      </c>
      <c r="U1506" t="str">
        <f t="shared" si="118"/>
        <v>Profit</v>
      </c>
      <c r="V1506" t="str">
        <f t="shared" si="119"/>
        <v>Small Order</v>
      </c>
    </row>
    <row r="1507" spans="1:22" x14ac:dyDescent="0.35">
      <c r="A1507" t="s">
        <v>1804</v>
      </c>
      <c r="B1507" s="2">
        <v>45225</v>
      </c>
      <c r="C1507" s="2">
        <v>45229</v>
      </c>
      <c r="D1507" t="s">
        <v>456</v>
      </c>
      <c r="E1507" t="s">
        <v>457</v>
      </c>
      <c r="F1507" t="s">
        <v>20</v>
      </c>
      <c r="G1507" t="s">
        <v>49</v>
      </c>
      <c r="H1507" t="s">
        <v>50</v>
      </c>
      <c r="I1507" t="s">
        <v>50</v>
      </c>
      <c r="J1507" t="s">
        <v>32</v>
      </c>
      <c r="K1507" t="s">
        <v>33</v>
      </c>
      <c r="L1507" t="s">
        <v>34</v>
      </c>
      <c r="M1507" t="s">
        <v>35</v>
      </c>
      <c r="N1507" s="3">
        <v>168.29</v>
      </c>
      <c r="O1507">
        <v>2</v>
      </c>
      <c r="P1507" s="4">
        <v>0.05</v>
      </c>
      <c r="Q1507" s="3">
        <v>35.340000000000003</v>
      </c>
      <c r="R1507">
        <f t="shared" si="115"/>
        <v>2023</v>
      </c>
      <c r="S1507" t="str">
        <f t="shared" si="116"/>
        <v>October</v>
      </c>
      <c r="T1507" s="1">
        <f t="shared" si="117"/>
        <v>0.2099946520886565</v>
      </c>
      <c r="U1507" t="str">
        <f t="shared" si="118"/>
        <v>Profit</v>
      </c>
      <c r="V1507" t="str">
        <f t="shared" si="119"/>
        <v>Small Order</v>
      </c>
    </row>
    <row r="1508" spans="1:22" x14ac:dyDescent="0.35">
      <c r="A1508" t="s">
        <v>1805</v>
      </c>
      <c r="B1508" s="2">
        <v>45414</v>
      </c>
      <c r="C1508" s="2">
        <v>45415</v>
      </c>
      <c r="D1508" t="s">
        <v>199</v>
      </c>
      <c r="E1508" t="s">
        <v>200</v>
      </c>
      <c r="F1508" t="s">
        <v>48</v>
      </c>
      <c r="G1508" t="s">
        <v>21</v>
      </c>
      <c r="H1508" t="s">
        <v>22</v>
      </c>
      <c r="I1508" t="s">
        <v>23</v>
      </c>
      <c r="J1508" t="s">
        <v>334</v>
      </c>
      <c r="K1508" t="s">
        <v>25</v>
      </c>
      <c r="L1508" t="s">
        <v>171</v>
      </c>
      <c r="M1508" t="s">
        <v>335</v>
      </c>
      <c r="N1508" s="3">
        <v>629.52</v>
      </c>
      <c r="O1508">
        <v>8</v>
      </c>
      <c r="P1508" s="4">
        <v>0.2</v>
      </c>
      <c r="Q1508" s="3">
        <v>56.66</v>
      </c>
      <c r="R1508">
        <f t="shared" si="115"/>
        <v>2024</v>
      </c>
      <c r="S1508" t="str">
        <f t="shared" si="116"/>
        <v>May</v>
      </c>
      <c r="T1508" s="1">
        <f t="shared" si="117"/>
        <v>9.0005083238022615E-2</v>
      </c>
      <c r="U1508" t="str">
        <f t="shared" si="118"/>
        <v>Profit</v>
      </c>
      <c r="V1508" t="str">
        <f t="shared" si="119"/>
        <v>Small Order</v>
      </c>
    </row>
    <row r="1509" spans="1:22" x14ac:dyDescent="0.35">
      <c r="A1509" t="s">
        <v>1806</v>
      </c>
      <c r="B1509" s="2">
        <v>45479</v>
      </c>
      <c r="C1509" s="2">
        <v>45481</v>
      </c>
      <c r="D1509" t="s">
        <v>503</v>
      </c>
      <c r="E1509" t="s">
        <v>504</v>
      </c>
      <c r="F1509" t="s">
        <v>31</v>
      </c>
      <c r="G1509" t="s">
        <v>78</v>
      </c>
      <c r="H1509" t="s">
        <v>79</v>
      </c>
      <c r="I1509" t="s">
        <v>80</v>
      </c>
      <c r="J1509" t="s">
        <v>152</v>
      </c>
      <c r="K1509" t="s">
        <v>42</v>
      </c>
      <c r="L1509" t="s">
        <v>73</v>
      </c>
      <c r="M1509" t="s">
        <v>153</v>
      </c>
      <c r="N1509" s="3">
        <v>978.81</v>
      </c>
      <c r="O1509">
        <v>7</v>
      </c>
      <c r="P1509" s="4">
        <v>0.05</v>
      </c>
      <c r="Q1509" s="3">
        <v>205.55</v>
      </c>
      <c r="R1509">
        <f t="shared" si="115"/>
        <v>2024</v>
      </c>
      <c r="S1509" t="str">
        <f t="shared" si="116"/>
        <v>July</v>
      </c>
      <c r="T1509" s="1">
        <f t="shared" si="117"/>
        <v>0.20999989783512635</v>
      </c>
      <c r="U1509" t="str">
        <f t="shared" si="118"/>
        <v>Profit</v>
      </c>
      <c r="V1509" t="str">
        <f t="shared" si="119"/>
        <v>Small Order</v>
      </c>
    </row>
    <row r="1510" spans="1:22" x14ac:dyDescent="0.35">
      <c r="A1510" t="s">
        <v>1807</v>
      </c>
      <c r="B1510" s="2">
        <v>45071</v>
      </c>
      <c r="C1510" s="2">
        <v>45073</v>
      </c>
      <c r="D1510" t="s">
        <v>330</v>
      </c>
      <c r="E1510" t="s">
        <v>331</v>
      </c>
      <c r="F1510" t="s">
        <v>31</v>
      </c>
      <c r="G1510" t="s">
        <v>39</v>
      </c>
      <c r="H1510" t="s">
        <v>40</v>
      </c>
      <c r="I1510" t="s">
        <v>40</v>
      </c>
      <c r="J1510" t="s">
        <v>207</v>
      </c>
      <c r="K1510" t="s">
        <v>25</v>
      </c>
      <c r="L1510" t="s">
        <v>26</v>
      </c>
      <c r="M1510" t="s">
        <v>208</v>
      </c>
      <c r="N1510" s="3">
        <v>733.74</v>
      </c>
      <c r="O1510">
        <v>9</v>
      </c>
      <c r="P1510" s="4">
        <v>0.2</v>
      </c>
      <c r="Q1510" s="3">
        <v>66.040000000000006</v>
      </c>
      <c r="R1510">
        <f t="shared" si="115"/>
        <v>2023</v>
      </c>
      <c r="S1510" t="str">
        <f t="shared" si="116"/>
        <v>May</v>
      </c>
      <c r="T1510" s="1">
        <f t="shared" si="117"/>
        <v>9.0004633793986974E-2</v>
      </c>
      <c r="U1510" t="str">
        <f t="shared" si="118"/>
        <v>Profit</v>
      </c>
      <c r="V1510" t="str">
        <f t="shared" si="119"/>
        <v>Small Order</v>
      </c>
    </row>
    <row r="1511" spans="1:22" x14ac:dyDescent="0.35">
      <c r="A1511" t="s">
        <v>1808</v>
      </c>
      <c r="B1511" s="2">
        <v>45263</v>
      </c>
      <c r="C1511" s="2">
        <v>45268</v>
      </c>
      <c r="D1511" t="s">
        <v>115</v>
      </c>
      <c r="E1511" t="s">
        <v>116</v>
      </c>
      <c r="F1511" t="s">
        <v>20</v>
      </c>
      <c r="G1511" t="s">
        <v>39</v>
      </c>
      <c r="H1511" t="s">
        <v>40</v>
      </c>
      <c r="I1511" t="s">
        <v>40</v>
      </c>
      <c r="J1511" t="s">
        <v>251</v>
      </c>
      <c r="K1511" t="s">
        <v>25</v>
      </c>
      <c r="L1511" t="s">
        <v>171</v>
      </c>
      <c r="M1511" t="s">
        <v>252</v>
      </c>
      <c r="N1511" s="3">
        <v>910.3</v>
      </c>
      <c r="O1511">
        <v>1</v>
      </c>
      <c r="P1511" s="4">
        <v>0.05</v>
      </c>
      <c r="Q1511" s="3">
        <v>191.16</v>
      </c>
      <c r="R1511">
        <f t="shared" si="115"/>
        <v>2023</v>
      </c>
      <c r="S1511" t="str">
        <f t="shared" si="116"/>
        <v>December</v>
      </c>
      <c r="T1511" s="1">
        <f t="shared" si="117"/>
        <v>0.20999670438317039</v>
      </c>
      <c r="U1511" t="str">
        <f t="shared" si="118"/>
        <v>Profit</v>
      </c>
      <c r="V1511" t="str">
        <f t="shared" si="119"/>
        <v>Small Order</v>
      </c>
    </row>
    <row r="1512" spans="1:22" x14ac:dyDescent="0.35">
      <c r="A1512" t="s">
        <v>1809</v>
      </c>
      <c r="B1512" s="2">
        <v>45556</v>
      </c>
      <c r="C1512" s="2">
        <v>45561</v>
      </c>
      <c r="D1512" t="s">
        <v>358</v>
      </c>
      <c r="E1512" t="s">
        <v>359</v>
      </c>
      <c r="F1512" t="s">
        <v>31</v>
      </c>
      <c r="G1512" t="s">
        <v>39</v>
      </c>
      <c r="H1512" t="s">
        <v>40</v>
      </c>
      <c r="I1512" t="s">
        <v>40</v>
      </c>
      <c r="J1512" t="s">
        <v>120</v>
      </c>
      <c r="K1512" t="s">
        <v>42</v>
      </c>
      <c r="L1512" t="s">
        <v>43</v>
      </c>
      <c r="M1512" t="s">
        <v>121</v>
      </c>
      <c r="N1512" s="3">
        <v>1835.99</v>
      </c>
      <c r="O1512">
        <v>4</v>
      </c>
      <c r="P1512" s="4">
        <v>0</v>
      </c>
      <c r="Q1512" s="3">
        <v>459</v>
      </c>
      <c r="R1512">
        <f t="shared" si="115"/>
        <v>2024</v>
      </c>
      <c r="S1512" t="str">
        <f t="shared" si="116"/>
        <v>September</v>
      </c>
      <c r="T1512" s="1">
        <f t="shared" si="117"/>
        <v>0.25000136166318987</v>
      </c>
      <c r="U1512" t="str">
        <f t="shared" si="118"/>
        <v>Profit</v>
      </c>
      <c r="V1512" t="str">
        <f t="shared" si="119"/>
        <v>Large Order</v>
      </c>
    </row>
    <row r="1513" spans="1:22" x14ac:dyDescent="0.35">
      <c r="A1513" t="s">
        <v>1810</v>
      </c>
      <c r="B1513" s="2">
        <v>44993</v>
      </c>
      <c r="C1513" s="2">
        <v>44999</v>
      </c>
      <c r="D1513" t="s">
        <v>82</v>
      </c>
      <c r="E1513" t="s">
        <v>83</v>
      </c>
      <c r="F1513" t="s">
        <v>20</v>
      </c>
      <c r="G1513" t="s">
        <v>49</v>
      </c>
      <c r="H1513" t="s">
        <v>50</v>
      </c>
      <c r="I1513" t="s">
        <v>50</v>
      </c>
      <c r="J1513" t="s">
        <v>84</v>
      </c>
      <c r="K1513" t="s">
        <v>33</v>
      </c>
      <c r="L1513" t="s">
        <v>34</v>
      </c>
      <c r="M1513" t="s">
        <v>85</v>
      </c>
      <c r="N1513" s="3">
        <v>27.06</v>
      </c>
      <c r="O1513">
        <v>6</v>
      </c>
      <c r="P1513" s="4">
        <v>0.1</v>
      </c>
      <c r="Q1513" s="3">
        <v>4.5999999999999996</v>
      </c>
      <c r="R1513">
        <f t="shared" si="115"/>
        <v>2023</v>
      </c>
      <c r="S1513" t="str">
        <f t="shared" si="116"/>
        <v>March</v>
      </c>
      <c r="T1513" s="1">
        <f t="shared" si="117"/>
        <v>0.16999260901699925</v>
      </c>
      <c r="U1513" t="str">
        <f t="shared" si="118"/>
        <v>Profit</v>
      </c>
      <c r="V1513" t="str">
        <f t="shared" si="119"/>
        <v>Small Order</v>
      </c>
    </row>
    <row r="1514" spans="1:22" x14ac:dyDescent="0.35">
      <c r="A1514" t="s">
        <v>1811</v>
      </c>
      <c r="B1514" s="2">
        <v>45078</v>
      </c>
      <c r="C1514" s="2">
        <v>45081</v>
      </c>
      <c r="D1514" t="s">
        <v>344</v>
      </c>
      <c r="E1514" t="s">
        <v>345</v>
      </c>
      <c r="F1514" t="s">
        <v>31</v>
      </c>
      <c r="G1514" t="s">
        <v>21</v>
      </c>
      <c r="H1514" t="s">
        <v>22</v>
      </c>
      <c r="I1514" t="s">
        <v>23</v>
      </c>
      <c r="J1514" t="s">
        <v>170</v>
      </c>
      <c r="K1514" t="s">
        <v>25</v>
      </c>
      <c r="L1514" t="s">
        <v>171</v>
      </c>
      <c r="M1514" t="s">
        <v>172</v>
      </c>
      <c r="N1514" s="3">
        <v>1075.31</v>
      </c>
      <c r="O1514">
        <v>3</v>
      </c>
      <c r="P1514" s="4">
        <v>0.05</v>
      </c>
      <c r="Q1514" s="3">
        <v>225.82</v>
      </c>
      <c r="R1514">
        <f t="shared" si="115"/>
        <v>2023</v>
      </c>
      <c r="S1514" t="str">
        <f t="shared" si="116"/>
        <v>June</v>
      </c>
      <c r="T1514" s="1">
        <f t="shared" si="117"/>
        <v>0.21000455682547359</v>
      </c>
      <c r="U1514" t="str">
        <f t="shared" si="118"/>
        <v>Profit</v>
      </c>
      <c r="V1514" t="str">
        <f t="shared" si="119"/>
        <v>Large Order</v>
      </c>
    </row>
    <row r="1515" spans="1:22" x14ac:dyDescent="0.35">
      <c r="A1515" t="s">
        <v>1812</v>
      </c>
      <c r="B1515" s="2">
        <v>44982</v>
      </c>
      <c r="C1515" s="2">
        <v>44984</v>
      </c>
      <c r="D1515" t="s">
        <v>415</v>
      </c>
      <c r="E1515" t="s">
        <v>416</v>
      </c>
      <c r="F1515" t="s">
        <v>48</v>
      </c>
      <c r="G1515" t="s">
        <v>78</v>
      </c>
      <c r="H1515" t="s">
        <v>79</v>
      </c>
      <c r="I1515" t="s">
        <v>80</v>
      </c>
      <c r="J1515" t="s">
        <v>62</v>
      </c>
      <c r="K1515" t="s">
        <v>25</v>
      </c>
      <c r="L1515" t="s">
        <v>26</v>
      </c>
      <c r="M1515" t="s">
        <v>63</v>
      </c>
      <c r="N1515" s="3">
        <v>129.93</v>
      </c>
      <c r="O1515">
        <v>5</v>
      </c>
      <c r="P1515" s="4">
        <v>0.2</v>
      </c>
      <c r="Q1515" s="3">
        <v>11.69</v>
      </c>
      <c r="R1515">
        <f t="shared" si="115"/>
        <v>2023</v>
      </c>
      <c r="S1515" t="str">
        <f t="shared" si="116"/>
        <v>February</v>
      </c>
      <c r="T1515" s="1">
        <f t="shared" si="117"/>
        <v>8.9971523127838057E-2</v>
      </c>
      <c r="U1515" t="str">
        <f t="shared" si="118"/>
        <v>Profit</v>
      </c>
      <c r="V1515" t="str">
        <f t="shared" si="119"/>
        <v>Small Order</v>
      </c>
    </row>
    <row r="1516" spans="1:22" x14ac:dyDescent="0.35">
      <c r="A1516" t="s">
        <v>1813</v>
      </c>
      <c r="B1516" s="2">
        <v>45014</v>
      </c>
      <c r="C1516" s="2">
        <v>45018</v>
      </c>
      <c r="D1516" t="s">
        <v>281</v>
      </c>
      <c r="E1516" t="s">
        <v>282</v>
      </c>
      <c r="F1516" t="s">
        <v>20</v>
      </c>
      <c r="G1516" t="s">
        <v>21</v>
      </c>
      <c r="H1516" t="s">
        <v>22</v>
      </c>
      <c r="I1516" t="s">
        <v>23</v>
      </c>
      <c r="J1516" t="s">
        <v>112</v>
      </c>
      <c r="K1516" t="s">
        <v>25</v>
      </c>
      <c r="L1516" t="s">
        <v>26</v>
      </c>
      <c r="M1516" t="s">
        <v>113</v>
      </c>
      <c r="N1516" s="3">
        <v>1899.46</v>
      </c>
      <c r="O1516">
        <v>6</v>
      </c>
      <c r="P1516" s="4">
        <v>0.1</v>
      </c>
      <c r="Q1516" s="3">
        <v>322.91000000000003</v>
      </c>
      <c r="R1516">
        <f t="shared" si="115"/>
        <v>2023</v>
      </c>
      <c r="S1516" t="str">
        <f t="shared" si="116"/>
        <v>March</v>
      </c>
      <c r="T1516" s="1">
        <f t="shared" si="117"/>
        <v>0.1700009476377497</v>
      </c>
      <c r="U1516" t="str">
        <f t="shared" si="118"/>
        <v>Profit</v>
      </c>
      <c r="V1516" t="str">
        <f t="shared" si="119"/>
        <v>Large Order</v>
      </c>
    </row>
    <row r="1517" spans="1:22" x14ac:dyDescent="0.35">
      <c r="A1517" t="s">
        <v>1814</v>
      </c>
      <c r="B1517" s="2">
        <v>45105</v>
      </c>
      <c r="C1517" s="2">
        <v>45107</v>
      </c>
      <c r="D1517" t="s">
        <v>139</v>
      </c>
      <c r="E1517" t="s">
        <v>140</v>
      </c>
      <c r="F1517" t="s">
        <v>31</v>
      </c>
      <c r="G1517" t="s">
        <v>39</v>
      </c>
      <c r="H1517" t="s">
        <v>40</v>
      </c>
      <c r="I1517" t="s">
        <v>40</v>
      </c>
      <c r="J1517" t="s">
        <v>32</v>
      </c>
      <c r="K1517" t="s">
        <v>33</v>
      </c>
      <c r="L1517" t="s">
        <v>34</v>
      </c>
      <c r="M1517" t="s">
        <v>35</v>
      </c>
      <c r="N1517" s="3">
        <v>756.01</v>
      </c>
      <c r="O1517">
        <v>4</v>
      </c>
      <c r="P1517" s="4">
        <v>0.1</v>
      </c>
      <c r="Q1517" s="3">
        <v>128.52000000000001</v>
      </c>
      <c r="R1517">
        <f t="shared" si="115"/>
        <v>2023</v>
      </c>
      <c r="S1517" t="str">
        <f t="shared" si="116"/>
        <v>June</v>
      </c>
      <c r="T1517" s="1">
        <f t="shared" si="117"/>
        <v>0.16999775135249534</v>
      </c>
      <c r="U1517" t="str">
        <f t="shared" si="118"/>
        <v>Profit</v>
      </c>
      <c r="V1517" t="str">
        <f t="shared" si="119"/>
        <v>Small Order</v>
      </c>
    </row>
    <row r="1518" spans="1:22" x14ac:dyDescent="0.35">
      <c r="A1518" t="s">
        <v>1815</v>
      </c>
      <c r="B1518" s="2">
        <v>45158</v>
      </c>
      <c r="C1518" s="2">
        <v>45161</v>
      </c>
      <c r="D1518" t="s">
        <v>262</v>
      </c>
      <c r="E1518" t="s">
        <v>263</v>
      </c>
      <c r="F1518" t="s">
        <v>31</v>
      </c>
      <c r="G1518" t="s">
        <v>39</v>
      </c>
      <c r="H1518" t="s">
        <v>40</v>
      </c>
      <c r="I1518" t="s">
        <v>40</v>
      </c>
      <c r="J1518" t="s">
        <v>176</v>
      </c>
      <c r="K1518" t="s">
        <v>25</v>
      </c>
      <c r="L1518" t="s">
        <v>171</v>
      </c>
      <c r="M1518" t="s">
        <v>177</v>
      </c>
      <c r="N1518" s="3">
        <v>702.29</v>
      </c>
      <c r="O1518">
        <v>2</v>
      </c>
      <c r="P1518" s="4">
        <v>0.2</v>
      </c>
      <c r="Q1518" s="3">
        <v>63.21</v>
      </c>
      <c r="R1518">
        <f t="shared" si="115"/>
        <v>2023</v>
      </c>
      <c r="S1518" t="str">
        <f t="shared" si="116"/>
        <v>August</v>
      </c>
      <c r="T1518" s="1">
        <f t="shared" si="117"/>
        <v>9.0005553261473192E-2</v>
      </c>
      <c r="U1518" t="str">
        <f t="shared" si="118"/>
        <v>Profit</v>
      </c>
      <c r="V1518" t="str">
        <f t="shared" si="119"/>
        <v>Small Order</v>
      </c>
    </row>
    <row r="1519" spans="1:22" x14ac:dyDescent="0.35">
      <c r="A1519" t="s">
        <v>1816</v>
      </c>
      <c r="B1519" s="2">
        <v>44993</v>
      </c>
      <c r="C1519" s="2">
        <v>44996</v>
      </c>
      <c r="D1519" t="s">
        <v>721</v>
      </c>
      <c r="E1519" t="s">
        <v>722</v>
      </c>
      <c r="F1519" t="s">
        <v>20</v>
      </c>
      <c r="G1519" t="s">
        <v>39</v>
      </c>
      <c r="H1519" t="s">
        <v>40</v>
      </c>
      <c r="I1519" t="s">
        <v>40</v>
      </c>
      <c r="J1519" t="s">
        <v>87</v>
      </c>
      <c r="K1519" t="s">
        <v>33</v>
      </c>
      <c r="L1519" t="s">
        <v>88</v>
      </c>
      <c r="M1519" t="s">
        <v>89</v>
      </c>
      <c r="N1519" s="3">
        <v>1853.02</v>
      </c>
      <c r="O1519">
        <v>7</v>
      </c>
      <c r="P1519" s="4">
        <v>0</v>
      </c>
      <c r="Q1519" s="3">
        <v>463.25</v>
      </c>
      <c r="R1519">
        <f t="shared" si="115"/>
        <v>2023</v>
      </c>
      <c r="S1519" t="str">
        <f t="shared" si="116"/>
        <v>March</v>
      </c>
      <c r="T1519" s="1">
        <f t="shared" si="117"/>
        <v>0.24999730170208634</v>
      </c>
      <c r="U1519" t="str">
        <f t="shared" si="118"/>
        <v>Profit</v>
      </c>
      <c r="V1519" t="str">
        <f t="shared" si="119"/>
        <v>Large Order</v>
      </c>
    </row>
    <row r="1520" spans="1:22" x14ac:dyDescent="0.35">
      <c r="A1520" t="s">
        <v>1817</v>
      </c>
      <c r="B1520" s="2">
        <v>45060</v>
      </c>
      <c r="C1520" s="2">
        <v>45067</v>
      </c>
      <c r="D1520" t="s">
        <v>91</v>
      </c>
      <c r="E1520" t="s">
        <v>92</v>
      </c>
      <c r="F1520" t="s">
        <v>31</v>
      </c>
      <c r="G1520" t="s">
        <v>21</v>
      </c>
      <c r="H1520" t="s">
        <v>22</v>
      </c>
      <c r="I1520" t="s">
        <v>23</v>
      </c>
      <c r="J1520" t="s">
        <v>152</v>
      </c>
      <c r="K1520" t="s">
        <v>42</v>
      </c>
      <c r="L1520" t="s">
        <v>73</v>
      </c>
      <c r="M1520" t="s">
        <v>153</v>
      </c>
      <c r="N1520" s="3">
        <v>966.24</v>
      </c>
      <c r="O1520">
        <v>9</v>
      </c>
      <c r="P1520" s="4">
        <v>0</v>
      </c>
      <c r="Q1520" s="3">
        <v>241.56</v>
      </c>
      <c r="R1520">
        <f t="shared" si="115"/>
        <v>2023</v>
      </c>
      <c r="S1520" t="str">
        <f t="shared" si="116"/>
        <v>May</v>
      </c>
      <c r="T1520" s="1">
        <f t="shared" si="117"/>
        <v>0.25</v>
      </c>
      <c r="U1520" t="str">
        <f t="shared" si="118"/>
        <v>Profit</v>
      </c>
      <c r="V1520" t="str">
        <f t="shared" si="119"/>
        <v>Small Order</v>
      </c>
    </row>
    <row r="1521" spans="1:22" x14ac:dyDescent="0.35">
      <c r="A1521" t="s">
        <v>1818</v>
      </c>
      <c r="B1521" s="2">
        <v>45611</v>
      </c>
      <c r="C1521" s="2">
        <v>45613</v>
      </c>
      <c r="D1521" t="s">
        <v>160</v>
      </c>
      <c r="E1521" t="s">
        <v>161</v>
      </c>
      <c r="F1521" t="s">
        <v>20</v>
      </c>
      <c r="G1521" t="s">
        <v>78</v>
      </c>
      <c r="H1521" t="s">
        <v>79</v>
      </c>
      <c r="I1521" t="s">
        <v>80</v>
      </c>
      <c r="J1521" t="s">
        <v>93</v>
      </c>
      <c r="K1521" t="s">
        <v>33</v>
      </c>
      <c r="L1521" t="s">
        <v>88</v>
      </c>
      <c r="M1521" t="s">
        <v>94</v>
      </c>
      <c r="N1521" s="3">
        <v>1860.38</v>
      </c>
      <c r="O1521">
        <v>9</v>
      </c>
      <c r="P1521" s="4">
        <v>0</v>
      </c>
      <c r="Q1521" s="3">
        <v>465.1</v>
      </c>
      <c r="R1521">
        <f t="shared" si="115"/>
        <v>2024</v>
      </c>
      <c r="S1521" t="str">
        <f t="shared" si="116"/>
        <v>November</v>
      </c>
      <c r="T1521" s="1">
        <f t="shared" si="117"/>
        <v>0.25000268762295874</v>
      </c>
      <c r="U1521" t="str">
        <f t="shared" si="118"/>
        <v>Profit</v>
      </c>
      <c r="V1521" t="str">
        <f t="shared" si="119"/>
        <v>Large Order</v>
      </c>
    </row>
    <row r="1522" spans="1:22" x14ac:dyDescent="0.35">
      <c r="A1522" t="s">
        <v>1819</v>
      </c>
      <c r="B1522" s="2">
        <v>45153</v>
      </c>
      <c r="C1522" s="2">
        <v>45159</v>
      </c>
      <c r="D1522" t="s">
        <v>139</v>
      </c>
      <c r="E1522" t="s">
        <v>140</v>
      </c>
      <c r="F1522" t="s">
        <v>31</v>
      </c>
      <c r="G1522" t="s">
        <v>49</v>
      </c>
      <c r="H1522" t="s">
        <v>50</v>
      </c>
      <c r="I1522" t="s">
        <v>50</v>
      </c>
      <c r="J1522" t="s">
        <v>207</v>
      </c>
      <c r="K1522" t="s">
        <v>25</v>
      </c>
      <c r="L1522" t="s">
        <v>26</v>
      </c>
      <c r="M1522" t="s">
        <v>208</v>
      </c>
      <c r="N1522" s="3">
        <v>1200.97</v>
      </c>
      <c r="O1522">
        <v>10</v>
      </c>
      <c r="P1522" s="4">
        <v>0.05</v>
      </c>
      <c r="Q1522" s="3">
        <v>252.2</v>
      </c>
      <c r="R1522">
        <f t="shared" si="115"/>
        <v>2023</v>
      </c>
      <c r="S1522" t="str">
        <f t="shared" si="116"/>
        <v>August</v>
      </c>
      <c r="T1522" s="1">
        <f t="shared" si="117"/>
        <v>0.20999691915701474</v>
      </c>
      <c r="U1522" t="str">
        <f t="shared" si="118"/>
        <v>Profit</v>
      </c>
      <c r="V1522" t="str">
        <f t="shared" si="119"/>
        <v>Large Order</v>
      </c>
    </row>
    <row r="1523" spans="1:22" x14ac:dyDescent="0.35">
      <c r="A1523" t="s">
        <v>1820</v>
      </c>
      <c r="B1523" s="2">
        <v>45436</v>
      </c>
      <c r="C1523" s="2">
        <v>45437</v>
      </c>
      <c r="D1523" t="s">
        <v>562</v>
      </c>
      <c r="E1523" t="s">
        <v>563</v>
      </c>
      <c r="F1523" t="s">
        <v>31</v>
      </c>
      <c r="G1523" t="s">
        <v>78</v>
      </c>
      <c r="H1523" t="s">
        <v>79</v>
      </c>
      <c r="I1523" t="s">
        <v>80</v>
      </c>
      <c r="J1523" t="s">
        <v>112</v>
      </c>
      <c r="K1523" t="s">
        <v>25</v>
      </c>
      <c r="L1523" t="s">
        <v>26</v>
      </c>
      <c r="M1523" t="s">
        <v>113</v>
      </c>
      <c r="N1523" s="3">
        <v>184.88</v>
      </c>
      <c r="O1523">
        <v>9</v>
      </c>
      <c r="P1523" s="4">
        <v>0.2</v>
      </c>
      <c r="Q1523" s="3">
        <v>16.64</v>
      </c>
      <c r="R1523">
        <f t="shared" si="115"/>
        <v>2024</v>
      </c>
      <c r="S1523" t="str">
        <f t="shared" si="116"/>
        <v>May</v>
      </c>
      <c r="T1523" s="1">
        <f t="shared" si="117"/>
        <v>9.0004327131112075E-2</v>
      </c>
      <c r="U1523" t="str">
        <f t="shared" si="118"/>
        <v>Profit</v>
      </c>
      <c r="V1523" t="str">
        <f t="shared" si="119"/>
        <v>Small Order</v>
      </c>
    </row>
    <row r="1524" spans="1:22" x14ac:dyDescent="0.35">
      <c r="A1524" t="s">
        <v>1821</v>
      </c>
      <c r="B1524" s="2">
        <v>44932</v>
      </c>
      <c r="C1524" s="2">
        <v>44936</v>
      </c>
      <c r="D1524" t="s">
        <v>185</v>
      </c>
      <c r="E1524" t="s">
        <v>186</v>
      </c>
      <c r="F1524" t="s">
        <v>31</v>
      </c>
      <c r="G1524" t="s">
        <v>21</v>
      </c>
      <c r="H1524" t="s">
        <v>22</v>
      </c>
      <c r="I1524" t="s">
        <v>23</v>
      </c>
      <c r="J1524" t="s">
        <v>93</v>
      </c>
      <c r="K1524" t="s">
        <v>33</v>
      </c>
      <c r="L1524" t="s">
        <v>88</v>
      </c>
      <c r="M1524" t="s">
        <v>94</v>
      </c>
      <c r="N1524" s="3">
        <v>400.2</v>
      </c>
      <c r="O1524">
        <v>8</v>
      </c>
      <c r="P1524" s="4">
        <v>0.1</v>
      </c>
      <c r="Q1524" s="3">
        <v>68.03</v>
      </c>
      <c r="R1524">
        <f t="shared" si="115"/>
        <v>2023</v>
      </c>
      <c r="S1524" t="str">
        <f t="shared" si="116"/>
        <v>January</v>
      </c>
      <c r="T1524" s="1">
        <f t="shared" si="117"/>
        <v>0.16999000499750125</v>
      </c>
      <c r="U1524" t="str">
        <f t="shared" si="118"/>
        <v>Profit</v>
      </c>
      <c r="V1524" t="str">
        <f t="shared" si="119"/>
        <v>Small Order</v>
      </c>
    </row>
    <row r="1525" spans="1:22" x14ac:dyDescent="0.35">
      <c r="A1525" t="s">
        <v>1822</v>
      </c>
      <c r="B1525" s="2">
        <v>45433</v>
      </c>
      <c r="C1525" s="2">
        <v>45440</v>
      </c>
      <c r="D1525" t="s">
        <v>456</v>
      </c>
      <c r="E1525" t="s">
        <v>457</v>
      </c>
      <c r="F1525" t="s">
        <v>20</v>
      </c>
      <c r="G1525" t="s">
        <v>21</v>
      </c>
      <c r="H1525" t="s">
        <v>22</v>
      </c>
      <c r="I1525" t="s">
        <v>23</v>
      </c>
      <c r="J1525" t="s">
        <v>207</v>
      </c>
      <c r="K1525" t="s">
        <v>25</v>
      </c>
      <c r="L1525" t="s">
        <v>26</v>
      </c>
      <c r="M1525" t="s">
        <v>208</v>
      </c>
      <c r="N1525" s="3">
        <v>741.27</v>
      </c>
      <c r="O1525">
        <v>6</v>
      </c>
      <c r="P1525" s="4">
        <v>0.1</v>
      </c>
      <c r="Q1525" s="3">
        <v>126.02</v>
      </c>
      <c r="R1525">
        <f t="shared" si="115"/>
        <v>2024</v>
      </c>
      <c r="S1525" t="str">
        <f t="shared" si="116"/>
        <v>May</v>
      </c>
      <c r="T1525" s="1">
        <f t="shared" si="117"/>
        <v>0.17000553104806615</v>
      </c>
      <c r="U1525" t="str">
        <f t="shared" si="118"/>
        <v>Profit</v>
      </c>
      <c r="V1525" t="str">
        <f t="shared" si="119"/>
        <v>Small Order</v>
      </c>
    </row>
    <row r="1526" spans="1:22" x14ac:dyDescent="0.35">
      <c r="A1526" t="s">
        <v>1823</v>
      </c>
      <c r="B1526" s="2">
        <v>45136</v>
      </c>
      <c r="C1526" s="2">
        <v>45141</v>
      </c>
      <c r="D1526" t="s">
        <v>326</v>
      </c>
      <c r="E1526" t="s">
        <v>327</v>
      </c>
      <c r="F1526" t="s">
        <v>20</v>
      </c>
      <c r="G1526" t="s">
        <v>78</v>
      </c>
      <c r="H1526" t="s">
        <v>79</v>
      </c>
      <c r="I1526" t="s">
        <v>80</v>
      </c>
      <c r="J1526" t="s">
        <v>152</v>
      </c>
      <c r="K1526" t="s">
        <v>42</v>
      </c>
      <c r="L1526" t="s">
        <v>73</v>
      </c>
      <c r="M1526" t="s">
        <v>153</v>
      </c>
      <c r="N1526" s="3">
        <v>247.77</v>
      </c>
      <c r="O1526">
        <v>1</v>
      </c>
      <c r="P1526" s="4">
        <v>0.2</v>
      </c>
      <c r="Q1526" s="3">
        <v>22.3</v>
      </c>
      <c r="R1526">
        <f t="shared" si="115"/>
        <v>2023</v>
      </c>
      <c r="S1526" t="str">
        <f t="shared" si="116"/>
        <v>July</v>
      </c>
      <c r="T1526" s="1">
        <f t="shared" si="117"/>
        <v>9.0002825200791059E-2</v>
      </c>
      <c r="U1526" t="str">
        <f t="shared" si="118"/>
        <v>Profit</v>
      </c>
      <c r="V1526" t="str">
        <f t="shared" si="119"/>
        <v>Small Order</v>
      </c>
    </row>
    <row r="1527" spans="1:22" x14ac:dyDescent="0.35">
      <c r="A1527" t="s">
        <v>1824</v>
      </c>
      <c r="B1527" s="2">
        <v>45584</v>
      </c>
      <c r="C1527" s="2">
        <v>45590</v>
      </c>
      <c r="D1527" t="s">
        <v>182</v>
      </c>
      <c r="E1527" t="s">
        <v>183</v>
      </c>
      <c r="F1527" t="s">
        <v>20</v>
      </c>
      <c r="G1527" t="s">
        <v>21</v>
      </c>
      <c r="H1527" t="s">
        <v>22</v>
      </c>
      <c r="I1527" t="s">
        <v>23</v>
      </c>
      <c r="J1527" t="s">
        <v>176</v>
      </c>
      <c r="K1527" t="s">
        <v>25</v>
      </c>
      <c r="L1527" t="s">
        <v>171</v>
      </c>
      <c r="M1527" t="s">
        <v>177</v>
      </c>
      <c r="N1527" s="3">
        <v>1002.26</v>
      </c>
      <c r="O1527">
        <v>1</v>
      </c>
      <c r="P1527" s="4">
        <v>0.1</v>
      </c>
      <c r="Q1527" s="3">
        <v>170.38</v>
      </c>
      <c r="R1527">
        <f t="shared" si="115"/>
        <v>2024</v>
      </c>
      <c r="S1527" t="str">
        <f t="shared" si="116"/>
        <v>October</v>
      </c>
      <c r="T1527" s="1">
        <f t="shared" si="117"/>
        <v>0.16999580947059645</v>
      </c>
      <c r="U1527" t="str">
        <f t="shared" si="118"/>
        <v>Profit</v>
      </c>
      <c r="V1527" t="str">
        <f t="shared" si="119"/>
        <v>Large Order</v>
      </c>
    </row>
    <row r="1528" spans="1:22" x14ac:dyDescent="0.35">
      <c r="A1528" t="s">
        <v>1825</v>
      </c>
      <c r="B1528" s="2">
        <v>45153</v>
      </c>
      <c r="C1528" s="2">
        <v>45156</v>
      </c>
      <c r="D1528" t="s">
        <v>425</v>
      </c>
      <c r="E1528" t="s">
        <v>426</v>
      </c>
      <c r="F1528" t="s">
        <v>31</v>
      </c>
      <c r="G1528" t="s">
        <v>39</v>
      </c>
      <c r="H1528" t="s">
        <v>40</v>
      </c>
      <c r="I1528" t="s">
        <v>40</v>
      </c>
      <c r="J1528" t="s">
        <v>302</v>
      </c>
      <c r="K1528" t="s">
        <v>33</v>
      </c>
      <c r="L1528" t="s">
        <v>34</v>
      </c>
      <c r="M1528" t="s">
        <v>303</v>
      </c>
      <c r="N1528" s="3">
        <v>1322.47</v>
      </c>
      <c r="O1528">
        <v>8</v>
      </c>
      <c r="P1528" s="4">
        <v>0</v>
      </c>
      <c r="Q1528" s="3">
        <v>330.62</v>
      </c>
      <c r="R1528">
        <f t="shared" si="115"/>
        <v>2023</v>
      </c>
      <c r="S1528" t="str">
        <f t="shared" si="116"/>
        <v>August</v>
      </c>
      <c r="T1528" s="1">
        <f t="shared" si="117"/>
        <v>0.25000189040205073</v>
      </c>
      <c r="U1528" t="str">
        <f t="shared" si="118"/>
        <v>Profit</v>
      </c>
      <c r="V1528" t="str">
        <f t="shared" si="119"/>
        <v>Large Order</v>
      </c>
    </row>
    <row r="1529" spans="1:22" x14ac:dyDescent="0.35">
      <c r="A1529" t="s">
        <v>1826</v>
      </c>
      <c r="B1529" s="2">
        <v>45530</v>
      </c>
      <c r="C1529" s="2">
        <v>45531</v>
      </c>
      <c r="D1529" t="s">
        <v>57</v>
      </c>
      <c r="E1529" t="s">
        <v>58</v>
      </c>
      <c r="F1529" t="s">
        <v>20</v>
      </c>
      <c r="G1529" t="s">
        <v>21</v>
      </c>
      <c r="H1529" t="s">
        <v>22</v>
      </c>
      <c r="I1529" t="s">
        <v>23</v>
      </c>
      <c r="J1529" t="s">
        <v>87</v>
      </c>
      <c r="K1529" t="s">
        <v>33</v>
      </c>
      <c r="L1529" t="s">
        <v>88</v>
      </c>
      <c r="M1529" t="s">
        <v>89</v>
      </c>
      <c r="N1529" s="3">
        <v>1105.53</v>
      </c>
      <c r="O1529">
        <v>10</v>
      </c>
      <c r="P1529" s="4">
        <v>0</v>
      </c>
      <c r="Q1529" s="3">
        <v>276.38</v>
      </c>
      <c r="R1529">
        <f t="shared" si="115"/>
        <v>2024</v>
      </c>
      <c r="S1529" t="str">
        <f t="shared" si="116"/>
        <v>August</v>
      </c>
      <c r="T1529" s="1">
        <f t="shared" si="117"/>
        <v>0.24999773864119473</v>
      </c>
      <c r="U1529" t="str">
        <f t="shared" si="118"/>
        <v>Profit</v>
      </c>
      <c r="V1529" t="str">
        <f t="shared" si="119"/>
        <v>Large Order</v>
      </c>
    </row>
    <row r="1530" spans="1:22" x14ac:dyDescent="0.35">
      <c r="A1530" t="s">
        <v>1827</v>
      </c>
      <c r="B1530" s="2">
        <v>45624</v>
      </c>
      <c r="C1530" s="2">
        <v>45626</v>
      </c>
      <c r="D1530" t="s">
        <v>123</v>
      </c>
      <c r="E1530" t="s">
        <v>124</v>
      </c>
      <c r="F1530" t="s">
        <v>48</v>
      </c>
      <c r="G1530" t="s">
        <v>78</v>
      </c>
      <c r="H1530" t="s">
        <v>79</v>
      </c>
      <c r="I1530" t="s">
        <v>80</v>
      </c>
      <c r="J1530" t="s">
        <v>170</v>
      </c>
      <c r="K1530" t="s">
        <v>25</v>
      </c>
      <c r="L1530" t="s">
        <v>171</v>
      </c>
      <c r="M1530" t="s">
        <v>172</v>
      </c>
      <c r="N1530" s="3">
        <v>1177.83</v>
      </c>
      <c r="O1530">
        <v>2</v>
      </c>
      <c r="P1530" s="4">
        <v>0.05</v>
      </c>
      <c r="Q1530" s="3">
        <v>247.34</v>
      </c>
      <c r="R1530">
        <f t="shared" si="115"/>
        <v>2024</v>
      </c>
      <c r="S1530" t="str">
        <f t="shared" si="116"/>
        <v>November</v>
      </c>
      <c r="T1530" s="1">
        <f t="shared" si="117"/>
        <v>0.20999634921847807</v>
      </c>
      <c r="U1530" t="str">
        <f t="shared" si="118"/>
        <v>Profit</v>
      </c>
      <c r="V1530" t="str">
        <f t="shared" si="119"/>
        <v>Large Order</v>
      </c>
    </row>
    <row r="1531" spans="1:22" x14ac:dyDescent="0.35">
      <c r="A1531" t="s">
        <v>1828</v>
      </c>
      <c r="B1531" s="2">
        <v>45208</v>
      </c>
      <c r="C1531" s="2">
        <v>45210</v>
      </c>
      <c r="D1531" t="s">
        <v>115</v>
      </c>
      <c r="E1531" t="s">
        <v>116</v>
      </c>
      <c r="F1531" t="s">
        <v>20</v>
      </c>
      <c r="G1531" t="s">
        <v>21</v>
      </c>
      <c r="H1531" t="s">
        <v>22</v>
      </c>
      <c r="I1531" t="s">
        <v>23</v>
      </c>
      <c r="J1531" t="s">
        <v>141</v>
      </c>
      <c r="K1531" t="s">
        <v>33</v>
      </c>
      <c r="L1531" t="s">
        <v>88</v>
      </c>
      <c r="M1531" t="s">
        <v>142</v>
      </c>
      <c r="N1531" s="3">
        <v>1071.92</v>
      </c>
      <c r="O1531">
        <v>7</v>
      </c>
      <c r="P1531" s="4">
        <v>0.3</v>
      </c>
      <c r="Q1531" s="3">
        <v>10.72</v>
      </c>
      <c r="R1531">
        <f t="shared" si="115"/>
        <v>2023</v>
      </c>
      <c r="S1531" t="str">
        <f t="shared" si="116"/>
        <v>October</v>
      </c>
      <c r="T1531" s="1">
        <f t="shared" si="117"/>
        <v>1.0000746324352563E-2</v>
      </c>
      <c r="U1531" t="str">
        <f t="shared" si="118"/>
        <v>Profit</v>
      </c>
      <c r="V1531" t="str">
        <f t="shared" si="119"/>
        <v>Large Order</v>
      </c>
    </row>
    <row r="1532" spans="1:22" x14ac:dyDescent="0.35">
      <c r="A1532" t="s">
        <v>1829</v>
      </c>
      <c r="B1532" s="2">
        <v>45020</v>
      </c>
      <c r="C1532" s="2">
        <v>45027</v>
      </c>
      <c r="D1532" t="s">
        <v>402</v>
      </c>
      <c r="E1532" t="s">
        <v>403</v>
      </c>
      <c r="F1532" t="s">
        <v>31</v>
      </c>
      <c r="G1532" t="s">
        <v>49</v>
      </c>
      <c r="H1532" t="s">
        <v>50</v>
      </c>
      <c r="I1532" t="s">
        <v>50</v>
      </c>
      <c r="J1532" t="s">
        <v>320</v>
      </c>
      <c r="K1532" t="s">
        <v>25</v>
      </c>
      <c r="L1532" t="s">
        <v>171</v>
      </c>
      <c r="M1532" t="s">
        <v>321</v>
      </c>
      <c r="N1532" s="3">
        <v>499.69</v>
      </c>
      <c r="O1532">
        <v>8</v>
      </c>
      <c r="P1532" s="4">
        <v>0.05</v>
      </c>
      <c r="Q1532" s="3">
        <v>104.93</v>
      </c>
      <c r="R1532">
        <f t="shared" si="115"/>
        <v>2023</v>
      </c>
      <c r="S1532" t="str">
        <f t="shared" si="116"/>
        <v>April</v>
      </c>
      <c r="T1532" s="1">
        <f t="shared" si="117"/>
        <v>0.20999019392023055</v>
      </c>
      <c r="U1532" t="str">
        <f t="shared" si="118"/>
        <v>Profit</v>
      </c>
      <c r="V1532" t="str">
        <f t="shared" si="119"/>
        <v>Small Order</v>
      </c>
    </row>
    <row r="1533" spans="1:22" x14ac:dyDescent="0.35">
      <c r="A1533" t="s">
        <v>1830</v>
      </c>
      <c r="B1533" s="2">
        <v>45590</v>
      </c>
      <c r="C1533" s="2">
        <v>45596</v>
      </c>
      <c r="D1533" t="s">
        <v>373</v>
      </c>
      <c r="E1533" t="s">
        <v>374</v>
      </c>
      <c r="F1533" t="s">
        <v>48</v>
      </c>
      <c r="G1533" t="s">
        <v>49</v>
      </c>
      <c r="H1533" t="s">
        <v>50</v>
      </c>
      <c r="I1533" t="s">
        <v>50</v>
      </c>
      <c r="J1533" t="s">
        <v>251</v>
      </c>
      <c r="K1533" t="s">
        <v>25</v>
      </c>
      <c r="L1533" t="s">
        <v>171</v>
      </c>
      <c r="M1533" t="s">
        <v>252</v>
      </c>
      <c r="N1533" s="3">
        <v>1396.26</v>
      </c>
      <c r="O1533">
        <v>5</v>
      </c>
      <c r="P1533" s="4">
        <v>0.05</v>
      </c>
      <c r="Q1533" s="3">
        <v>293.20999999999998</v>
      </c>
      <c r="R1533">
        <f t="shared" si="115"/>
        <v>2024</v>
      </c>
      <c r="S1533" t="str">
        <f t="shared" si="116"/>
        <v>October</v>
      </c>
      <c r="T1533" s="1">
        <f t="shared" si="117"/>
        <v>0.20999670548465185</v>
      </c>
      <c r="U1533" t="str">
        <f t="shared" si="118"/>
        <v>Profit</v>
      </c>
      <c r="V1533" t="str">
        <f t="shared" si="119"/>
        <v>Large Order</v>
      </c>
    </row>
    <row r="1534" spans="1:22" x14ac:dyDescent="0.35">
      <c r="A1534" t="s">
        <v>1831</v>
      </c>
      <c r="B1534" s="2">
        <v>45450</v>
      </c>
      <c r="C1534" s="2">
        <v>45454</v>
      </c>
      <c r="D1534" t="s">
        <v>182</v>
      </c>
      <c r="E1534" t="s">
        <v>183</v>
      </c>
      <c r="F1534" t="s">
        <v>20</v>
      </c>
      <c r="G1534" t="s">
        <v>21</v>
      </c>
      <c r="H1534" t="s">
        <v>22</v>
      </c>
      <c r="I1534" t="s">
        <v>23</v>
      </c>
      <c r="J1534" t="s">
        <v>32</v>
      </c>
      <c r="K1534" t="s">
        <v>33</v>
      </c>
      <c r="L1534" t="s">
        <v>34</v>
      </c>
      <c r="M1534" t="s">
        <v>35</v>
      </c>
      <c r="N1534" s="3">
        <v>843.24</v>
      </c>
      <c r="O1534">
        <v>8</v>
      </c>
      <c r="P1534" s="4">
        <v>0.3</v>
      </c>
      <c r="Q1534" s="3">
        <v>8.43</v>
      </c>
      <c r="R1534">
        <f t="shared" si="115"/>
        <v>2024</v>
      </c>
      <c r="S1534" t="str">
        <f t="shared" si="116"/>
        <v>June</v>
      </c>
      <c r="T1534" s="1">
        <f t="shared" si="117"/>
        <v>9.997153835207058E-3</v>
      </c>
      <c r="U1534" t="str">
        <f t="shared" si="118"/>
        <v>Profit</v>
      </c>
      <c r="V1534" t="str">
        <f t="shared" si="119"/>
        <v>Small Order</v>
      </c>
    </row>
    <row r="1535" spans="1:22" x14ac:dyDescent="0.35">
      <c r="A1535" t="s">
        <v>1832</v>
      </c>
      <c r="B1535" s="2">
        <v>44975</v>
      </c>
      <c r="C1535" s="2">
        <v>44978</v>
      </c>
      <c r="D1535" t="s">
        <v>217</v>
      </c>
      <c r="E1535" t="s">
        <v>218</v>
      </c>
      <c r="F1535" t="s">
        <v>48</v>
      </c>
      <c r="G1535" t="s">
        <v>49</v>
      </c>
      <c r="H1535" t="s">
        <v>50</v>
      </c>
      <c r="I1535" t="s">
        <v>50</v>
      </c>
      <c r="J1535" t="s">
        <v>176</v>
      </c>
      <c r="K1535" t="s">
        <v>25</v>
      </c>
      <c r="L1535" t="s">
        <v>171</v>
      </c>
      <c r="M1535" t="s">
        <v>177</v>
      </c>
      <c r="N1535" s="3">
        <v>1044.0999999999999</v>
      </c>
      <c r="O1535">
        <v>2</v>
      </c>
      <c r="P1535" s="4">
        <v>0.05</v>
      </c>
      <c r="Q1535" s="3">
        <v>219.26</v>
      </c>
      <c r="R1535">
        <f t="shared" si="115"/>
        <v>2023</v>
      </c>
      <c r="S1535" t="str">
        <f t="shared" si="116"/>
        <v>February</v>
      </c>
      <c r="T1535" s="1">
        <f t="shared" si="117"/>
        <v>0.20999904223733359</v>
      </c>
      <c r="U1535" t="str">
        <f t="shared" si="118"/>
        <v>Profit</v>
      </c>
      <c r="V1535" t="str">
        <f t="shared" si="119"/>
        <v>Large Order</v>
      </c>
    </row>
    <row r="1536" spans="1:22" x14ac:dyDescent="0.35">
      <c r="A1536" t="s">
        <v>1833</v>
      </c>
      <c r="B1536" s="2">
        <v>45599</v>
      </c>
      <c r="C1536" s="2">
        <v>45603</v>
      </c>
      <c r="D1536" t="s">
        <v>340</v>
      </c>
      <c r="E1536" t="s">
        <v>341</v>
      </c>
      <c r="F1536" t="s">
        <v>20</v>
      </c>
      <c r="G1536" t="s">
        <v>39</v>
      </c>
      <c r="H1536" t="s">
        <v>40</v>
      </c>
      <c r="I1536" t="s">
        <v>40</v>
      </c>
      <c r="J1536" t="s">
        <v>232</v>
      </c>
      <c r="K1536" t="s">
        <v>33</v>
      </c>
      <c r="L1536" t="s">
        <v>34</v>
      </c>
      <c r="M1536" t="s">
        <v>233</v>
      </c>
      <c r="N1536" s="3">
        <v>245.14</v>
      </c>
      <c r="O1536">
        <v>3</v>
      </c>
      <c r="P1536" s="4">
        <v>0.2</v>
      </c>
      <c r="Q1536" s="3">
        <v>22.06</v>
      </c>
      <c r="R1536">
        <f t="shared" si="115"/>
        <v>2024</v>
      </c>
      <c r="S1536" t="str">
        <f t="shared" si="116"/>
        <v>November</v>
      </c>
      <c r="T1536" s="1">
        <f t="shared" si="117"/>
        <v>8.9989393815778737E-2</v>
      </c>
      <c r="U1536" t="str">
        <f t="shared" si="118"/>
        <v>Profit</v>
      </c>
      <c r="V1536" t="str">
        <f t="shared" si="119"/>
        <v>Small Order</v>
      </c>
    </row>
    <row r="1537" spans="1:22" x14ac:dyDescent="0.35">
      <c r="A1537" t="s">
        <v>1834</v>
      </c>
      <c r="B1537" s="2">
        <v>45462</v>
      </c>
      <c r="C1537" s="2">
        <v>45465</v>
      </c>
      <c r="D1537" t="s">
        <v>217</v>
      </c>
      <c r="E1537" t="s">
        <v>218</v>
      </c>
      <c r="F1537" t="s">
        <v>48</v>
      </c>
      <c r="G1537" t="s">
        <v>49</v>
      </c>
      <c r="H1537" t="s">
        <v>50</v>
      </c>
      <c r="I1537" t="s">
        <v>50</v>
      </c>
      <c r="J1537" t="s">
        <v>162</v>
      </c>
      <c r="K1537" t="s">
        <v>42</v>
      </c>
      <c r="L1537" t="s">
        <v>73</v>
      </c>
      <c r="M1537" t="s">
        <v>163</v>
      </c>
      <c r="N1537" s="3">
        <v>586.91999999999996</v>
      </c>
      <c r="O1537">
        <v>6</v>
      </c>
      <c r="P1537" s="4">
        <v>0.05</v>
      </c>
      <c r="Q1537" s="3">
        <v>123.25</v>
      </c>
      <c r="R1537">
        <f t="shared" si="115"/>
        <v>2024</v>
      </c>
      <c r="S1537" t="str">
        <f t="shared" si="116"/>
        <v>June</v>
      </c>
      <c r="T1537" s="1">
        <f t="shared" si="117"/>
        <v>0.20999454780890073</v>
      </c>
      <c r="U1537" t="str">
        <f t="shared" si="118"/>
        <v>Profit</v>
      </c>
      <c r="V1537" t="str">
        <f t="shared" si="119"/>
        <v>Small Order</v>
      </c>
    </row>
    <row r="1538" spans="1:22" x14ac:dyDescent="0.35">
      <c r="A1538" t="s">
        <v>1835</v>
      </c>
      <c r="B1538" s="2">
        <v>45359</v>
      </c>
      <c r="C1538" s="2">
        <v>45361</v>
      </c>
      <c r="D1538" t="s">
        <v>54</v>
      </c>
      <c r="E1538" t="s">
        <v>55</v>
      </c>
      <c r="F1538" t="s">
        <v>31</v>
      </c>
      <c r="G1538" t="s">
        <v>78</v>
      </c>
      <c r="H1538" t="s">
        <v>79</v>
      </c>
      <c r="I1538" t="s">
        <v>80</v>
      </c>
      <c r="J1538" t="s">
        <v>41</v>
      </c>
      <c r="K1538" t="s">
        <v>42</v>
      </c>
      <c r="L1538" t="s">
        <v>43</v>
      </c>
      <c r="M1538" t="s">
        <v>44</v>
      </c>
      <c r="N1538" s="3">
        <v>1375.44</v>
      </c>
      <c r="O1538">
        <v>3</v>
      </c>
      <c r="P1538" s="4">
        <v>0.1</v>
      </c>
      <c r="Q1538" s="3">
        <v>233.82</v>
      </c>
      <c r="R1538">
        <f t="shared" ref="R1538:R1601" si="120">YEAR(B1538)</f>
        <v>2024</v>
      </c>
      <c r="S1538" t="str">
        <f t="shared" ref="S1538:S1601" si="121">TEXT(B1538,"mmmm")</f>
        <v>March</v>
      </c>
      <c r="T1538" s="1">
        <f t="shared" ref="T1538:T1601" si="122">Q1538/N1538</f>
        <v>0.16999651020764264</v>
      </c>
      <c r="U1538" t="str">
        <f t="shared" ref="U1538:U1601" si="123">IF(Q1538&gt;0,"Profit","Loss")</f>
        <v>Profit</v>
      </c>
      <c r="V1538" t="str">
        <f t="shared" ref="V1538:V1601" si="124">IF(N1538&gt;1000,"Large Order","Small Order")</f>
        <v>Large Order</v>
      </c>
    </row>
    <row r="1539" spans="1:22" x14ac:dyDescent="0.35">
      <c r="A1539" t="s">
        <v>1836</v>
      </c>
      <c r="B1539" s="2">
        <v>44984</v>
      </c>
      <c r="C1539" s="2">
        <v>44991</v>
      </c>
      <c r="D1539" t="s">
        <v>326</v>
      </c>
      <c r="E1539" t="s">
        <v>327</v>
      </c>
      <c r="F1539" t="s">
        <v>20</v>
      </c>
      <c r="G1539" t="s">
        <v>78</v>
      </c>
      <c r="H1539" t="s">
        <v>79</v>
      </c>
      <c r="I1539" t="s">
        <v>80</v>
      </c>
      <c r="J1539" t="s">
        <v>141</v>
      </c>
      <c r="K1539" t="s">
        <v>33</v>
      </c>
      <c r="L1539" t="s">
        <v>88</v>
      </c>
      <c r="M1539" t="s">
        <v>142</v>
      </c>
      <c r="N1539" s="3">
        <v>395.81</v>
      </c>
      <c r="O1539">
        <v>6</v>
      </c>
      <c r="P1539" s="4">
        <v>0.1</v>
      </c>
      <c r="Q1539" s="3">
        <v>67.290000000000006</v>
      </c>
      <c r="R1539">
        <f t="shared" si="120"/>
        <v>2023</v>
      </c>
      <c r="S1539" t="str">
        <f t="shared" si="121"/>
        <v>February</v>
      </c>
      <c r="T1539" s="1">
        <f t="shared" si="122"/>
        <v>0.17000581086885122</v>
      </c>
      <c r="U1539" t="str">
        <f t="shared" si="123"/>
        <v>Profit</v>
      </c>
      <c r="V1539" t="str">
        <f t="shared" si="124"/>
        <v>Small Order</v>
      </c>
    </row>
    <row r="1540" spans="1:22" x14ac:dyDescent="0.35">
      <c r="A1540" t="s">
        <v>1837</v>
      </c>
      <c r="B1540" s="2">
        <v>45159</v>
      </c>
      <c r="C1540" s="2">
        <v>45161</v>
      </c>
      <c r="D1540" t="s">
        <v>326</v>
      </c>
      <c r="E1540" t="s">
        <v>327</v>
      </c>
      <c r="F1540" t="s">
        <v>20</v>
      </c>
      <c r="G1540" t="s">
        <v>21</v>
      </c>
      <c r="H1540" t="s">
        <v>22</v>
      </c>
      <c r="I1540" t="s">
        <v>23</v>
      </c>
      <c r="J1540" t="s">
        <v>126</v>
      </c>
      <c r="K1540" t="s">
        <v>25</v>
      </c>
      <c r="L1540" t="s">
        <v>26</v>
      </c>
      <c r="M1540" t="s">
        <v>127</v>
      </c>
      <c r="N1540" s="3">
        <v>44.25</v>
      </c>
      <c r="O1540">
        <v>8</v>
      </c>
      <c r="P1540" s="4">
        <v>0.3</v>
      </c>
      <c r="Q1540" s="3">
        <v>0.44</v>
      </c>
      <c r="R1540">
        <f t="shared" si="120"/>
        <v>2023</v>
      </c>
      <c r="S1540" t="str">
        <f t="shared" si="121"/>
        <v>August</v>
      </c>
      <c r="T1540" s="1">
        <f t="shared" si="122"/>
        <v>9.9435028248587576E-3</v>
      </c>
      <c r="U1540" t="str">
        <f t="shared" si="123"/>
        <v>Profit</v>
      </c>
      <c r="V1540" t="str">
        <f t="shared" si="124"/>
        <v>Small Order</v>
      </c>
    </row>
    <row r="1541" spans="1:22" x14ac:dyDescent="0.35">
      <c r="A1541" t="s">
        <v>1838</v>
      </c>
      <c r="B1541" s="2">
        <v>45301</v>
      </c>
      <c r="C1541" s="2">
        <v>45308</v>
      </c>
      <c r="D1541" t="s">
        <v>347</v>
      </c>
      <c r="E1541" t="s">
        <v>348</v>
      </c>
      <c r="F1541" t="s">
        <v>31</v>
      </c>
      <c r="G1541" t="s">
        <v>39</v>
      </c>
      <c r="H1541" t="s">
        <v>40</v>
      </c>
      <c r="I1541" t="s">
        <v>40</v>
      </c>
      <c r="J1541" t="s">
        <v>41</v>
      </c>
      <c r="K1541" t="s">
        <v>42</v>
      </c>
      <c r="L1541" t="s">
        <v>43</v>
      </c>
      <c r="M1541" t="s">
        <v>44</v>
      </c>
      <c r="N1541" s="3">
        <v>1728.52</v>
      </c>
      <c r="O1541">
        <v>10</v>
      </c>
      <c r="P1541" s="4">
        <v>0.2</v>
      </c>
      <c r="Q1541" s="3">
        <v>155.57</v>
      </c>
      <c r="R1541">
        <f t="shared" si="120"/>
        <v>2024</v>
      </c>
      <c r="S1541" t="str">
        <f t="shared" si="121"/>
        <v>January</v>
      </c>
      <c r="T1541" s="1">
        <f t="shared" si="122"/>
        <v>9.000185129474926E-2</v>
      </c>
      <c r="U1541" t="str">
        <f t="shared" si="123"/>
        <v>Profit</v>
      </c>
      <c r="V1541" t="str">
        <f t="shared" si="124"/>
        <v>Large Order</v>
      </c>
    </row>
    <row r="1542" spans="1:22" x14ac:dyDescent="0.35">
      <c r="A1542" t="s">
        <v>1839</v>
      </c>
      <c r="B1542" s="2">
        <v>45274</v>
      </c>
      <c r="C1542" s="2">
        <v>45280</v>
      </c>
      <c r="D1542" t="s">
        <v>293</v>
      </c>
      <c r="E1542" t="s">
        <v>294</v>
      </c>
      <c r="F1542" t="s">
        <v>20</v>
      </c>
      <c r="G1542" t="s">
        <v>39</v>
      </c>
      <c r="H1542" t="s">
        <v>40</v>
      </c>
      <c r="I1542" t="s">
        <v>40</v>
      </c>
      <c r="J1542" t="s">
        <v>62</v>
      </c>
      <c r="K1542" t="s">
        <v>25</v>
      </c>
      <c r="L1542" t="s">
        <v>26</v>
      </c>
      <c r="M1542" t="s">
        <v>63</v>
      </c>
      <c r="N1542" s="3">
        <v>1160.69</v>
      </c>
      <c r="O1542">
        <v>10</v>
      </c>
      <c r="P1542" s="4">
        <v>0.3</v>
      </c>
      <c r="Q1542" s="3">
        <v>11.61</v>
      </c>
      <c r="R1542">
        <f t="shared" si="120"/>
        <v>2023</v>
      </c>
      <c r="S1542" t="str">
        <f t="shared" si="121"/>
        <v>December</v>
      </c>
      <c r="T1542" s="1">
        <f t="shared" si="122"/>
        <v>1.0002670825112648E-2</v>
      </c>
      <c r="U1542" t="str">
        <f t="shared" si="123"/>
        <v>Profit</v>
      </c>
      <c r="V1542" t="str">
        <f t="shared" si="124"/>
        <v>Large Order</v>
      </c>
    </row>
    <row r="1543" spans="1:22" x14ac:dyDescent="0.35">
      <c r="A1543" t="s">
        <v>1840</v>
      </c>
      <c r="B1543" s="2">
        <v>45245</v>
      </c>
      <c r="C1543" s="2">
        <v>45252</v>
      </c>
      <c r="D1543" t="s">
        <v>587</v>
      </c>
      <c r="E1543" t="s">
        <v>588</v>
      </c>
      <c r="F1543" t="s">
        <v>31</v>
      </c>
      <c r="G1543" t="s">
        <v>78</v>
      </c>
      <c r="H1543" t="s">
        <v>79</v>
      </c>
      <c r="I1543" t="s">
        <v>80</v>
      </c>
      <c r="J1543" t="s">
        <v>67</v>
      </c>
      <c r="K1543" t="s">
        <v>42</v>
      </c>
      <c r="L1543" t="s">
        <v>43</v>
      </c>
      <c r="M1543" t="s">
        <v>68</v>
      </c>
      <c r="N1543" s="3">
        <v>427.08</v>
      </c>
      <c r="O1543">
        <v>3</v>
      </c>
      <c r="P1543" s="4">
        <v>0.3</v>
      </c>
      <c r="Q1543" s="3">
        <v>4.2699999999999996</v>
      </c>
      <c r="R1543">
        <f t="shared" si="120"/>
        <v>2023</v>
      </c>
      <c r="S1543" t="str">
        <f t="shared" si="121"/>
        <v>November</v>
      </c>
      <c r="T1543" s="1">
        <f t="shared" si="122"/>
        <v>9.9981268146483084E-3</v>
      </c>
      <c r="U1543" t="str">
        <f t="shared" si="123"/>
        <v>Profit</v>
      </c>
      <c r="V1543" t="str">
        <f t="shared" si="124"/>
        <v>Small Order</v>
      </c>
    </row>
    <row r="1544" spans="1:22" x14ac:dyDescent="0.35">
      <c r="A1544" t="s">
        <v>1841</v>
      </c>
      <c r="B1544" s="2">
        <v>44997</v>
      </c>
      <c r="C1544" s="2">
        <v>44999</v>
      </c>
      <c r="D1544" t="s">
        <v>859</v>
      </c>
      <c r="E1544" t="s">
        <v>860</v>
      </c>
      <c r="F1544" t="s">
        <v>31</v>
      </c>
      <c r="G1544" t="s">
        <v>78</v>
      </c>
      <c r="H1544" t="s">
        <v>79</v>
      </c>
      <c r="I1544" t="s">
        <v>80</v>
      </c>
      <c r="J1544" t="s">
        <v>62</v>
      </c>
      <c r="K1544" t="s">
        <v>25</v>
      </c>
      <c r="L1544" t="s">
        <v>26</v>
      </c>
      <c r="M1544" t="s">
        <v>63</v>
      </c>
      <c r="N1544" s="3">
        <v>1720.94</v>
      </c>
      <c r="O1544">
        <v>4</v>
      </c>
      <c r="P1544" s="4">
        <v>0</v>
      </c>
      <c r="Q1544" s="3">
        <v>430.24</v>
      </c>
      <c r="R1544">
        <f t="shared" si="120"/>
        <v>2023</v>
      </c>
      <c r="S1544" t="str">
        <f t="shared" si="121"/>
        <v>March</v>
      </c>
      <c r="T1544" s="1">
        <f t="shared" si="122"/>
        <v>0.25000290538891534</v>
      </c>
      <c r="U1544" t="str">
        <f t="shared" si="123"/>
        <v>Profit</v>
      </c>
      <c r="V1544" t="str">
        <f t="shared" si="124"/>
        <v>Large Order</v>
      </c>
    </row>
    <row r="1545" spans="1:22" x14ac:dyDescent="0.35">
      <c r="A1545" t="s">
        <v>1842</v>
      </c>
      <c r="B1545" s="2">
        <v>45449</v>
      </c>
      <c r="C1545" s="2">
        <v>45455</v>
      </c>
      <c r="D1545" t="s">
        <v>552</v>
      </c>
      <c r="E1545" t="s">
        <v>553</v>
      </c>
      <c r="F1545" t="s">
        <v>48</v>
      </c>
      <c r="G1545" t="s">
        <v>21</v>
      </c>
      <c r="H1545" t="s">
        <v>22</v>
      </c>
      <c r="I1545" t="s">
        <v>23</v>
      </c>
      <c r="J1545" t="s">
        <v>51</v>
      </c>
      <c r="K1545" t="s">
        <v>33</v>
      </c>
      <c r="L1545" t="s">
        <v>34</v>
      </c>
      <c r="M1545" t="s">
        <v>52</v>
      </c>
      <c r="N1545" s="3">
        <v>609.44000000000005</v>
      </c>
      <c r="O1545">
        <v>3</v>
      </c>
      <c r="P1545" s="4">
        <v>0.05</v>
      </c>
      <c r="Q1545" s="3">
        <v>127.98</v>
      </c>
      <c r="R1545">
        <f t="shared" si="120"/>
        <v>2024</v>
      </c>
      <c r="S1545" t="str">
        <f t="shared" si="121"/>
        <v>June</v>
      </c>
      <c r="T1545" s="1">
        <f t="shared" si="122"/>
        <v>0.20999606195851928</v>
      </c>
      <c r="U1545" t="str">
        <f t="shared" si="123"/>
        <v>Profit</v>
      </c>
      <c r="V1545" t="str">
        <f t="shared" si="124"/>
        <v>Small Order</v>
      </c>
    </row>
    <row r="1546" spans="1:22" x14ac:dyDescent="0.35">
      <c r="A1546" t="s">
        <v>1843</v>
      </c>
      <c r="B1546" s="2">
        <v>45537</v>
      </c>
      <c r="C1546" s="2">
        <v>45542</v>
      </c>
      <c r="D1546" t="s">
        <v>344</v>
      </c>
      <c r="E1546" t="s">
        <v>345</v>
      </c>
      <c r="F1546" t="s">
        <v>31</v>
      </c>
      <c r="G1546" t="s">
        <v>78</v>
      </c>
      <c r="H1546" t="s">
        <v>79</v>
      </c>
      <c r="I1546" t="s">
        <v>80</v>
      </c>
      <c r="J1546" t="s">
        <v>176</v>
      </c>
      <c r="K1546" t="s">
        <v>25</v>
      </c>
      <c r="L1546" t="s">
        <v>171</v>
      </c>
      <c r="M1546" t="s">
        <v>177</v>
      </c>
      <c r="N1546" s="3">
        <v>782.57</v>
      </c>
      <c r="O1546">
        <v>1</v>
      </c>
      <c r="P1546" s="4">
        <v>0.1</v>
      </c>
      <c r="Q1546" s="3">
        <v>133.04</v>
      </c>
      <c r="R1546">
        <f t="shared" si="120"/>
        <v>2024</v>
      </c>
      <c r="S1546" t="str">
        <f t="shared" si="121"/>
        <v>September</v>
      </c>
      <c r="T1546" s="1">
        <f t="shared" si="122"/>
        <v>0.1700039613069757</v>
      </c>
      <c r="U1546" t="str">
        <f t="shared" si="123"/>
        <v>Profit</v>
      </c>
      <c r="V1546" t="str">
        <f t="shared" si="124"/>
        <v>Small Order</v>
      </c>
    </row>
    <row r="1547" spans="1:22" x14ac:dyDescent="0.35">
      <c r="A1547" t="s">
        <v>1844</v>
      </c>
      <c r="B1547" s="2">
        <v>45559</v>
      </c>
      <c r="C1547" s="2">
        <v>45562</v>
      </c>
      <c r="D1547" t="s">
        <v>118</v>
      </c>
      <c r="E1547" t="s">
        <v>119</v>
      </c>
      <c r="F1547" t="s">
        <v>20</v>
      </c>
      <c r="G1547" t="s">
        <v>49</v>
      </c>
      <c r="H1547" t="s">
        <v>50</v>
      </c>
      <c r="I1547" t="s">
        <v>50</v>
      </c>
      <c r="J1547" t="s">
        <v>51</v>
      </c>
      <c r="K1547" t="s">
        <v>33</v>
      </c>
      <c r="L1547" t="s">
        <v>34</v>
      </c>
      <c r="M1547" t="s">
        <v>52</v>
      </c>
      <c r="N1547" s="3">
        <v>919.61</v>
      </c>
      <c r="O1547">
        <v>9</v>
      </c>
      <c r="P1547" s="4">
        <v>0.05</v>
      </c>
      <c r="Q1547" s="3">
        <v>193.12</v>
      </c>
      <c r="R1547">
        <f t="shared" si="120"/>
        <v>2024</v>
      </c>
      <c r="S1547" t="str">
        <f t="shared" si="121"/>
        <v>September</v>
      </c>
      <c r="T1547" s="1">
        <f t="shared" si="122"/>
        <v>0.21000206609323518</v>
      </c>
      <c r="U1547" t="str">
        <f t="shared" si="123"/>
        <v>Profit</v>
      </c>
      <c r="V1547" t="str">
        <f t="shared" si="124"/>
        <v>Small Order</v>
      </c>
    </row>
    <row r="1548" spans="1:22" x14ac:dyDescent="0.35">
      <c r="A1548" t="s">
        <v>1845</v>
      </c>
      <c r="B1548" s="2">
        <v>45531</v>
      </c>
      <c r="C1548" s="2">
        <v>45535</v>
      </c>
      <c r="D1548" t="s">
        <v>132</v>
      </c>
      <c r="E1548" t="s">
        <v>133</v>
      </c>
      <c r="F1548" t="s">
        <v>48</v>
      </c>
      <c r="G1548" t="s">
        <v>21</v>
      </c>
      <c r="H1548" t="s">
        <v>22</v>
      </c>
      <c r="I1548" t="s">
        <v>23</v>
      </c>
      <c r="J1548" t="s">
        <v>176</v>
      </c>
      <c r="K1548" t="s">
        <v>25</v>
      </c>
      <c r="L1548" t="s">
        <v>171</v>
      </c>
      <c r="M1548" t="s">
        <v>177</v>
      </c>
      <c r="N1548" s="3">
        <v>1881.71</v>
      </c>
      <c r="O1548">
        <v>1</v>
      </c>
      <c r="P1548" s="4">
        <v>0.2</v>
      </c>
      <c r="Q1548" s="3">
        <v>169.35</v>
      </c>
      <c r="R1548">
        <f t="shared" si="120"/>
        <v>2024</v>
      </c>
      <c r="S1548" t="str">
        <f t="shared" si="121"/>
        <v>August</v>
      </c>
      <c r="T1548" s="1">
        <f t="shared" si="122"/>
        <v>8.9997927417083387E-2</v>
      </c>
      <c r="U1548" t="str">
        <f t="shared" si="123"/>
        <v>Profit</v>
      </c>
      <c r="V1548" t="str">
        <f t="shared" si="124"/>
        <v>Large Order</v>
      </c>
    </row>
    <row r="1549" spans="1:22" x14ac:dyDescent="0.35">
      <c r="A1549" t="s">
        <v>1846</v>
      </c>
      <c r="B1549" s="2">
        <v>44980</v>
      </c>
      <c r="C1549" s="2">
        <v>44983</v>
      </c>
      <c r="D1549" t="s">
        <v>132</v>
      </c>
      <c r="E1549" t="s">
        <v>133</v>
      </c>
      <c r="F1549" t="s">
        <v>48</v>
      </c>
      <c r="G1549" t="s">
        <v>39</v>
      </c>
      <c r="H1549" t="s">
        <v>40</v>
      </c>
      <c r="I1549" t="s">
        <v>40</v>
      </c>
      <c r="J1549" t="s">
        <v>104</v>
      </c>
      <c r="K1549" t="s">
        <v>42</v>
      </c>
      <c r="L1549" t="s">
        <v>73</v>
      </c>
      <c r="M1549" t="s">
        <v>105</v>
      </c>
      <c r="N1549" s="3">
        <v>1323.3</v>
      </c>
      <c r="O1549">
        <v>6</v>
      </c>
      <c r="P1549" s="4">
        <v>0.3</v>
      </c>
      <c r="Q1549" s="3">
        <v>13.23</v>
      </c>
      <c r="R1549">
        <f t="shared" si="120"/>
        <v>2023</v>
      </c>
      <c r="S1549" t="str">
        <f t="shared" si="121"/>
        <v>February</v>
      </c>
      <c r="T1549" s="1">
        <f t="shared" si="122"/>
        <v>9.9977329403763329E-3</v>
      </c>
      <c r="U1549" t="str">
        <f t="shared" si="123"/>
        <v>Profit</v>
      </c>
      <c r="V1549" t="str">
        <f t="shared" si="124"/>
        <v>Large Order</v>
      </c>
    </row>
    <row r="1550" spans="1:22" x14ac:dyDescent="0.35">
      <c r="A1550" t="s">
        <v>1847</v>
      </c>
      <c r="B1550" s="2">
        <v>45247</v>
      </c>
      <c r="C1550" s="2">
        <v>45251</v>
      </c>
      <c r="D1550" t="s">
        <v>91</v>
      </c>
      <c r="E1550" t="s">
        <v>92</v>
      </c>
      <c r="F1550" t="s">
        <v>31</v>
      </c>
      <c r="G1550" t="s">
        <v>39</v>
      </c>
      <c r="H1550" t="s">
        <v>40</v>
      </c>
      <c r="I1550" t="s">
        <v>40</v>
      </c>
      <c r="J1550" t="s">
        <v>32</v>
      </c>
      <c r="K1550" t="s">
        <v>33</v>
      </c>
      <c r="L1550" t="s">
        <v>34</v>
      </c>
      <c r="M1550" t="s">
        <v>35</v>
      </c>
      <c r="N1550" s="3">
        <v>1791.8</v>
      </c>
      <c r="O1550">
        <v>3</v>
      </c>
      <c r="P1550" s="4">
        <v>0.2</v>
      </c>
      <c r="Q1550" s="3">
        <v>161.26</v>
      </c>
      <c r="R1550">
        <f t="shared" si="120"/>
        <v>2023</v>
      </c>
      <c r="S1550" t="str">
        <f t="shared" si="121"/>
        <v>November</v>
      </c>
      <c r="T1550" s="1">
        <f t="shared" si="122"/>
        <v>8.9998883803995983E-2</v>
      </c>
      <c r="U1550" t="str">
        <f t="shared" si="123"/>
        <v>Profit</v>
      </c>
      <c r="V1550" t="str">
        <f t="shared" si="124"/>
        <v>Large Order</v>
      </c>
    </row>
    <row r="1551" spans="1:22" x14ac:dyDescent="0.35">
      <c r="A1551" t="s">
        <v>1848</v>
      </c>
      <c r="B1551" s="2">
        <v>45404</v>
      </c>
      <c r="C1551" s="2">
        <v>45406</v>
      </c>
      <c r="D1551" t="s">
        <v>330</v>
      </c>
      <c r="E1551" t="s">
        <v>331</v>
      </c>
      <c r="F1551" t="s">
        <v>31</v>
      </c>
      <c r="G1551" t="s">
        <v>78</v>
      </c>
      <c r="H1551" t="s">
        <v>79</v>
      </c>
      <c r="I1551" t="s">
        <v>80</v>
      </c>
      <c r="J1551" t="s">
        <v>93</v>
      </c>
      <c r="K1551" t="s">
        <v>33</v>
      </c>
      <c r="L1551" t="s">
        <v>88</v>
      </c>
      <c r="M1551" t="s">
        <v>94</v>
      </c>
      <c r="N1551" s="3">
        <v>768.72</v>
      </c>
      <c r="O1551">
        <v>8</v>
      </c>
      <c r="P1551" s="4">
        <v>0.2</v>
      </c>
      <c r="Q1551" s="3">
        <v>69.180000000000007</v>
      </c>
      <c r="R1551">
        <f t="shared" si="120"/>
        <v>2024</v>
      </c>
      <c r="S1551" t="str">
        <f t="shared" si="121"/>
        <v>April</v>
      </c>
      <c r="T1551" s="1">
        <f t="shared" si="122"/>
        <v>8.9993755853886984E-2</v>
      </c>
      <c r="U1551" t="str">
        <f t="shared" si="123"/>
        <v>Profit</v>
      </c>
      <c r="V1551" t="str">
        <f t="shared" si="124"/>
        <v>Small Order</v>
      </c>
    </row>
    <row r="1552" spans="1:22" x14ac:dyDescent="0.35">
      <c r="A1552" t="s">
        <v>1849</v>
      </c>
      <c r="B1552" s="2">
        <v>45504</v>
      </c>
      <c r="C1552" s="2">
        <v>45505</v>
      </c>
      <c r="D1552" t="s">
        <v>511</v>
      </c>
      <c r="E1552" t="s">
        <v>512</v>
      </c>
      <c r="F1552" t="s">
        <v>31</v>
      </c>
      <c r="G1552" t="s">
        <v>39</v>
      </c>
      <c r="H1552" t="s">
        <v>40</v>
      </c>
      <c r="I1552" t="s">
        <v>40</v>
      </c>
      <c r="J1552" t="s">
        <v>157</v>
      </c>
      <c r="K1552" t="s">
        <v>42</v>
      </c>
      <c r="L1552" t="s">
        <v>73</v>
      </c>
      <c r="M1552" t="s">
        <v>158</v>
      </c>
      <c r="N1552" s="3">
        <v>1969.38</v>
      </c>
      <c r="O1552">
        <v>8</v>
      </c>
      <c r="P1552" s="4">
        <v>0.1</v>
      </c>
      <c r="Q1552" s="3">
        <v>334.79</v>
      </c>
      <c r="R1552">
        <f t="shared" si="120"/>
        <v>2024</v>
      </c>
      <c r="S1552" t="str">
        <f t="shared" si="121"/>
        <v>July</v>
      </c>
      <c r="T1552" s="1">
        <f t="shared" si="122"/>
        <v>0.16999766423950685</v>
      </c>
      <c r="U1552" t="str">
        <f t="shared" si="123"/>
        <v>Profit</v>
      </c>
      <c r="V1552" t="str">
        <f t="shared" si="124"/>
        <v>Large Order</v>
      </c>
    </row>
    <row r="1553" spans="1:22" x14ac:dyDescent="0.35">
      <c r="A1553" t="s">
        <v>1850</v>
      </c>
      <c r="B1553" s="2">
        <v>45604</v>
      </c>
      <c r="C1553" s="2">
        <v>45610</v>
      </c>
      <c r="D1553" t="s">
        <v>562</v>
      </c>
      <c r="E1553" t="s">
        <v>563</v>
      </c>
      <c r="F1553" t="s">
        <v>31</v>
      </c>
      <c r="G1553" t="s">
        <v>21</v>
      </c>
      <c r="H1553" t="s">
        <v>22</v>
      </c>
      <c r="I1553" t="s">
        <v>23</v>
      </c>
      <c r="J1553" t="s">
        <v>157</v>
      </c>
      <c r="K1553" t="s">
        <v>42</v>
      </c>
      <c r="L1553" t="s">
        <v>73</v>
      </c>
      <c r="M1553" t="s">
        <v>158</v>
      </c>
      <c r="N1553" s="3">
        <v>1961.48</v>
      </c>
      <c r="O1553">
        <v>2</v>
      </c>
      <c r="P1553" s="4">
        <v>0.3</v>
      </c>
      <c r="Q1553" s="3">
        <v>19.61</v>
      </c>
      <c r="R1553">
        <f t="shared" si="120"/>
        <v>2024</v>
      </c>
      <c r="S1553" t="str">
        <f t="shared" si="121"/>
        <v>November</v>
      </c>
      <c r="T1553" s="1">
        <f t="shared" si="122"/>
        <v>9.9975528682423476E-3</v>
      </c>
      <c r="U1553" t="str">
        <f t="shared" si="123"/>
        <v>Profit</v>
      </c>
      <c r="V1553" t="str">
        <f t="shared" si="124"/>
        <v>Large Order</v>
      </c>
    </row>
    <row r="1554" spans="1:22" x14ac:dyDescent="0.35">
      <c r="A1554" t="s">
        <v>1851</v>
      </c>
      <c r="B1554" s="2">
        <v>45480</v>
      </c>
      <c r="C1554" s="2">
        <v>45481</v>
      </c>
      <c r="D1554" t="s">
        <v>305</v>
      </c>
      <c r="E1554" t="s">
        <v>306</v>
      </c>
      <c r="F1554" t="s">
        <v>31</v>
      </c>
      <c r="G1554" t="s">
        <v>21</v>
      </c>
      <c r="H1554" t="s">
        <v>22</v>
      </c>
      <c r="I1554" t="s">
        <v>23</v>
      </c>
      <c r="J1554" t="s">
        <v>320</v>
      </c>
      <c r="K1554" t="s">
        <v>25</v>
      </c>
      <c r="L1554" t="s">
        <v>171</v>
      </c>
      <c r="M1554" t="s">
        <v>321</v>
      </c>
      <c r="N1554" s="3">
        <v>1515.79</v>
      </c>
      <c r="O1554">
        <v>8</v>
      </c>
      <c r="P1554" s="4">
        <v>0.3</v>
      </c>
      <c r="Q1554" s="3">
        <v>15.16</v>
      </c>
      <c r="R1554">
        <f t="shared" si="120"/>
        <v>2024</v>
      </c>
      <c r="S1554" t="str">
        <f t="shared" si="121"/>
        <v>July</v>
      </c>
      <c r="T1554" s="1">
        <f t="shared" si="122"/>
        <v>1.000138541618562E-2</v>
      </c>
      <c r="U1554" t="str">
        <f t="shared" si="123"/>
        <v>Profit</v>
      </c>
      <c r="V1554" t="str">
        <f t="shared" si="124"/>
        <v>Large Order</v>
      </c>
    </row>
    <row r="1555" spans="1:22" x14ac:dyDescent="0.35">
      <c r="A1555" t="s">
        <v>1852</v>
      </c>
      <c r="B1555" s="2">
        <v>45027</v>
      </c>
      <c r="C1555" s="2">
        <v>45029</v>
      </c>
      <c r="D1555" t="s">
        <v>18</v>
      </c>
      <c r="E1555" t="s">
        <v>19</v>
      </c>
      <c r="F1555" t="s">
        <v>20</v>
      </c>
      <c r="G1555" t="s">
        <v>21</v>
      </c>
      <c r="H1555" t="s">
        <v>22</v>
      </c>
      <c r="I1555" t="s">
        <v>23</v>
      </c>
      <c r="J1555" t="s">
        <v>176</v>
      </c>
      <c r="K1555" t="s">
        <v>25</v>
      </c>
      <c r="L1555" t="s">
        <v>171</v>
      </c>
      <c r="M1555" t="s">
        <v>177</v>
      </c>
      <c r="N1555" s="3">
        <v>1663.9</v>
      </c>
      <c r="O1555">
        <v>8</v>
      </c>
      <c r="P1555" s="4">
        <v>0.05</v>
      </c>
      <c r="Q1555" s="3">
        <v>349.42</v>
      </c>
      <c r="R1555">
        <f t="shared" si="120"/>
        <v>2023</v>
      </c>
      <c r="S1555" t="str">
        <f t="shared" si="121"/>
        <v>April</v>
      </c>
      <c r="T1555" s="1">
        <f t="shared" si="122"/>
        <v>0.21000060099765611</v>
      </c>
      <c r="U1555" t="str">
        <f t="shared" si="123"/>
        <v>Profit</v>
      </c>
      <c r="V1555" t="str">
        <f t="shared" si="124"/>
        <v>Large Order</v>
      </c>
    </row>
    <row r="1556" spans="1:22" x14ac:dyDescent="0.35">
      <c r="A1556" t="s">
        <v>1853</v>
      </c>
      <c r="B1556" s="2">
        <v>45448</v>
      </c>
      <c r="C1556" s="2">
        <v>45452</v>
      </c>
      <c r="D1556" t="s">
        <v>410</v>
      </c>
      <c r="E1556" t="s">
        <v>411</v>
      </c>
      <c r="F1556" t="s">
        <v>31</v>
      </c>
      <c r="G1556" t="s">
        <v>49</v>
      </c>
      <c r="H1556" t="s">
        <v>50</v>
      </c>
      <c r="I1556" t="s">
        <v>50</v>
      </c>
      <c r="J1556" t="s">
        <v>141</v>
      </c>
      <c r="K1556" t="s">
        <v>33</v>
      </c>
      <c r="L1556" t="s">
        <v>88</v>
      </c>
      <c r="M1556" t="s">
        <v>142</v>
      </c>
      <c r="N1556" s="3">
        <v>699.15</v>
      </c>
      <c r="O1556">
        <v>10</v>
      </c>
      <c r="P1556" s="4">
        <v>0.2</v>
      </c>
      <c r="Q1556" s="3">
        <v>62.92</v>
      </c>
      <c r="R1556">
        <f t="shared" si="120"/>
        <v>2024</v>
      </c>
      <c r="S1556" t="str">
        <f t="shared" si="121"/>
        <v>June</v>
      </c>
      <c r="T1556" s="1">
        <f t="shared" si="122"/>
        <v>8.9994993921190022E-2</v>
      </c>
      <c r="U1556" t="str">
        <f t="shared" si="123"/>
        <v>Profit</v>
      </c>
      <c r="V1556" t="str">
        <f t="shared" si="124"/>
        <v>Small Order</v>
      </c>
    </row>
    <row r="1557" spans="1:22" x14ac:dyDescent="0.35">
      <c r="A1557" t="s">
        <v>1854</v>
      </c>
      <c r="B1557" s="2">
        <v>45084</v>
      </c>
      <c r="C1557" s="2">
        <v>45087</v>
      </c>
      <c r="D1557" t="s">
        <v>182</v>
      </c>
      <c r="E1557" t="s">
        <v>183</v>
      </c>
      <c r="F1557" t="s">
        <v>20</v>
      </c>
      <c r="G1557" t="s">
        <v>49</v>
      </c>
      <c r="H1557" t="s">
        <v>50</v>
      </c>
      <c r="I1557" t="s">
        <v>50</v>
      </c>
      <c r="J1557" t="s">
        <v>232</v>
      </c>
      <c r="K1557" t="s">
        <v>33</v>
      </c>
      <c r="L1557" t="s">
        <v>34</v>
      </c>
      <c r="M1557" t="s">
        <v>233</v>
      </c>
      <c r="N1557" s="3">
        <v>619.58000000000004</v>
      </c>
      <c r="O1557">
        <v>3</v>
      </c>
      <c r="P1557" s="4">
        <v>0.3</v>
      </c>
      <c r="Q1557" s="3">
        <v>6.2</v>
      </c>
      <c r="R1557">
        <f t="shared" si="120"/>
        <v>2023</v>
      </c>
      <c r="S1557" t="str">
        <f t="shared" si="121"/>
        <v>June</v>
      </c>
      <c r="T1557" s="1">
        <f t="shared" si="122"/>
        <v>1.0006778785628974E-2</v>
      </c>
      <c r="U1557" t="str">
        <f t="shared" si="123"/>
        <v>Profit</v>
      </c>
      <c r="V1557" t="str">
        <f t="shared" si="124"/>
        <v>Small Order</v>
      </c>
    </row>
    <row r="1558" spans="1:22" x14ac:dyDescent="0.35">
      <c r="A1558" t="s">
        <v>1855</v>
      </c>
      <c r="B1558" s="2">
        <v>45524</v>
      </c>
      <c r="C1558" s="2">
        <v>45526</v>
      </c>
      <c r="D1558" t="s">
        <v>430</v>
      </c>
      <c r="E1558" t="s">
        <v>431</v>
      </c>
      <c r="F1558" t="s">
        <v>31</v>
      </c>
      <c r="G1558" t="s">
        <v>49</v>
      </c>
      <c r="H1558" t="s">
        <v>50</v>
      </c>
      <c r="I1558" t="s">
        <v>50</v>
      </c>
      <c r="J1558" t="s">
        <v>162</v>
      </c>
      <c r="K1558" t="s">
        <v>42</v>
      </c>
      <c r="L1558" t="s">
        <v>73</v>
      </c>
      <c r="M1558" t="s">
        <v>163</v>
      </c>
      <c r="N1558" s="3">
        <v>51.61</v>
      </c>
      <c r="O1558">
        <v>4</v>
      </c>
      <c r="P1558" s="4">
        <v>0.05</v>
      </c>
      <c r="Q1558" s="3">
        <v>10.84</v>
      </c>
      <c r="R1558">
        <f t="shared" si="120"/>
        <v>2024</v>
      </c>
      <c r="S1558" t="str">
        <f t="shared" si="121"/>
        <v>August</v>
      </c>
      <c r="T1558" s="1">
        <f t="shared" si="122"/>
        <v>0.2100368145708196</v>
      </c>
      <c r="U1558" t="str">
        <f t="shared" si="123"/>
        <v>Profit</v>
      </c>
      <c r="V1558" t="str">
        <f t="shared" si="124"/>
        <v>Small Order</v>
      </c>
    </row>
    <row r="1559" spans="1:22" x14ac:dyDescent="0.35">
      <c r="A1559" t="s">
        <v>1856</v>
      </c>
      <c r="B1559" s="2">
        <v>45471</v>
      </c>
      <c r="C1559" s="2">
        <v>45473</v>
      </c>
      <c r="D1559" t="s">
        <v>29</v>
      </c>
      <c r="E1559" t="s">
        <v>30</v>
      </c>
      <c r="F1559" t="s">
        <v>31</v>
      </c>
      <c r="G1559" t="s">
        <v>39</v>
      </c>
      <c r="H1559" t="s">
        <v>40</v>
      </c>
      <c r="I1559" t="s">
        <v>40</v>
      </c>
      <c r="J1559" t="s">
        <v>207</v>
      </c>
      <c r="K1559" t="s">
        <v>25</v>
      </c>
      <c r="L1559" t="s">
        <v>26</v>
      </c>
      <c r="M1559" t="s">
        <v>208</v>
      </c>
      <c r="N1559" s="3">
        <v>481.97</v>
      </c>
      <c r="O1559">
        <v>1</v>
      </c>
      <c r="P1559" s="4">
        <v>0.3</v>
      </c>
      <c r="Q1559" s="3">
        <v>4.82</v>
      </c>
      <c r="R1559">
        <f t="shared" si="120"/>
        <v>2024</v>
      </c>
      <c r="S1559" t="str">
        <f t="shared" si="121"/>
        <v>June</v>
      </c>
      <c r="T1559" s="1">
        <f t="shared" si="122"/>
        <v>1.0000622445380417E-2</v>
      </c>
      <c r="U1559" t="str">
        <f t="shared" si="123"/>
        <v>Profit</v>
      </c>
      <c r="V1559" t="str">
        <f t="shared" si="124"/>
        <v>Small Order</v>
      </c>
    </row>
    <row r="1560" spans="1:22" x14ac:dyDescent="0.35">
      <c r="A1560" t="s">
        <v>1857</v>
      </c>
      <c r="B1560" s="2">
        <v>45420</v>
      </c>
      <c r="C1560" s="2">
        <v>45424</v>
      </c>
      <c r="D1560" t="s">
        <v>82</v>
      </c>
      <c r="E1560" t="s">
        <v>83</v>
      </c>
      <c r="F1560" t="s">
        <v>20</v>
      </c>
      <c r="G1560" t="s">
        <v>78</v>
      </c>
      <c r="H1560" t="s">
        <v>79</v>
      </c>
      <c r="I1560" t="s">
        <v>80</v>
      </c>
      <c r="J1560" t="s">
        <v>87</v>
      </c>
      <c r="K1560" t="s">
        <v>33</v>
      </c>
      <c r="L1560" t="s">
        <v>88</v>
      </c>
      <c r="M1560" t="s">
        <v>89</v>
      </c>
      <c r="N1560" s="3">
        <v>265.23</v>
      </c>
      <c r="O1560">
        <v>7</v>
      </c>
      <c r="P1560" s="4">
        <v>0.1</v>
      </c>
      <c r="Q1560" s="3">
        <v>45.09</v>
      </c>
      <c r="R1560">
        <f t="shared" si="120"/>
        <v>2024</v>
      </c>
      <c r="S1560" t="str">
        <f t="shared" si="121"/>
        <v>May</v>
      </c>
      <c r="T1560" s="1">
        <f t="shared" si="122"/>
        <v>0.17000339328130301</v>
      </c>
      <c r="U1560" t="str">
        <f t="shared" si="123"/>
        <v>Profit</v>
      </c>
      <c r="V1560" t="str">
        <f t="shared" si="124"/>
        <v>Small Order</v>
      </c>
    </row>
    <row r="1561" spans="1:22" x14ac:dyDescent="0.35">
      <c r="A1561" t="s">
        <v>1858</v>
      </c>
      <c r="B1561" s="2">
        <v>45413</v>
      </c>
      <c r="C1561" s="2">
        <v>45417</v>
      </c>
      <c r="D1561" t="s">
        <v>57</v>
      </c>
      <c r="E1561" t="s">
        <v>58</v>
      </c>
      <c r="F1561" t="s">
        <v>20</v>
      </c>
      <c r="G1561" t="s">
        <v>78</v>
      </c>
      <c r="H1561" t="s">
        <v>79</v>
      </c>
      <c r="I1561" t="s">
        <v>80</v>
      </c>
      <c r="J1561" t="s">
        <v>189</v>
      </c>
      <c r="K1561" t="s">
        <v>42</v>
      </c>
      <c r="L1561" t="s">
        <v>43</v>
      </c>
      <c r="M1561" t="s">
        <v>190</v>
      </c>
      <c r="N1561" s="3">
        <v>748.21</v>
      </c>
      <c r="O1561">
        <v>9</v>
      </c>
      <c r="P1561" s="4">
        <v>0.2</v>
      </c>
      <c r="Q1561" s="3">
        <v>67.34</v>
      </c>
      <c r="R1561">
        <f t="shared" si="120"/>
        <v>2024</v>
      </c>
      <c r="S1561" t="str">
        <f t="shared" si="121"/>
        <v>May</v>
      </c>
      <c r="T1561" s="1">
        <f t="shared" si="122"/>
        <v>9.0001470175485487E-2</v>
      </c>
      <c r="U1561" t="str">
        <f t="shared" si="123"/>
        <v>Profit</v>
      </c>
      <c r="V1561" t="str">
        <f t="shared" si="124"/>
        <v>Small Order</v>
      </c>
    </row>
    <row r="1562" spans="1:22" x14ac:dyDescent="0.35">
      <c r="A1562" t="s">
        <v>1859</v>
      </c>
      <c r="B1562" s="2">
        <v>45411</v>
      </c>
      <c r="C1562" s="2">
        <v>45413</v>
      </c>
      <c r="D1562" t="s">
        <v>174</v>
      </c>
      <c r="E1562" t="s">
        <v>175</v>
      </c>
      <c r="F1562" t="s">
        <v>48</v>
      </c>
      <c r="G1562" t="s">
        <v>78</v>
      </c>
      <c r="H1562" t="s">
        <v>79</v>
      </c>
      <c r="I1562" t="s">
        <v>80</v>
      </c>
      <c r="J1562" t="s">
        <v>126</v>
      </c>
      <c r="K1562" t="s">
        <v>25</v>
      </c>
      <c r="L1562" t="s">
        <v>26</v>
      </c>
      <c r="M1562" t="s">
        <v>127</v>
      </c>
      <c r="N1562" s="3">
        <v>950.89</v>
      </c>
      <c r="O1562">
        <v>3</v>
      </c>
      <c r="P1562" s="4">
        <v>0.1</v>
      </c>
      <c r="Q1562" s="3">
        <v>161.65</v>
      </c>
      <c r="R1562">
        <f t="shared" si="120"/>
        <v>2024</v>
      </c>
      <c r="S1562" t="str">
        <f t="shared" si="121"/>
        <v>April</v>
      </c>
      <c r="T1562" s="1">
        <f t="shared" si="122"/>
        <v>0.16999863285974193</v>
      </c>
      <c r="U1562" t="str">
        <f t="shared" si="123"/>
        <v>Profit</v>
      </c>
      <c r="V1562" t="str">
        <f t="shared" si="124"/>
        <v>Small Order</v>
      </c>
    </row>
    <row r="1563" spans="1:22" x14ac:dyDescent="0.35">
      <c r="A1563" t="s">
        <v>1860</v>
      </c>
      <c r="B1563" s="2">
        <v>45429</v>
      </c>
      <c r="C1563" s="2">
        <v>45431</v>
      </c>
      <c r="D1563" t="s">
        <v>29</v>
      </c>
      <c r="E1563" t="s">
        <v>30</v>
      </c>
      <c r="F1563" t="s">
        <v>31</v>
      </c>
      <c r="G1563" t="s">
        <v>49</v>
      </c>
      <c r="H1563" t="s">
        <v>50</v>
      </c>
      <c r="I1563" t="s">
        <v>50</v>
      </c>
      <c r="J1563" t="s">
        <v>134</v>
      </c>
      <c r="K1563" t="s">
        <v>42</v>
      </c>
      <c r="L1563" t="s">
        <v>43</v>
      </c>
      <c r="M1563" t="s">
        <v>135</v>
      </c>
      <c r="N1563" s="3">
        <v>399.46</v>
      </c>
      <c r="O1563">
        <v>6</v>
      </c>
      <c r="P1563" s="4">
        <v>0.05</v>
      </c>
      <c r="Q1563" s="3">
        <v>83.89</v>
      </c>
      <c r="R1563">
        <f t="shared" si="120"/>
        <v>2024</v>
      </c>
      <c r="S1563" t="str">
        <f t="shared" si="121"/>
        <v>May</v>
      </c>
      <c r="T1563" s="1">
        <f t="shared" si="122"/>
        <v>0.2100085114905122</v>
      </c>
      <c r="U1563" t="str">
        <f t="shared" si="123"/>
        <v>Profit</v>
      </c>
      <c r="V1563" t="str">
        <f t="shared" si="124"/>
        <v>Small Order</v>
      </c>
    </row>
    <row r="1564" spans="1:22" x14ac:dyDescent="0.35">
      <c r="A1564" t="s">
        <v>1861</v>
      </c>
      <c r="B1564" s="2">
        <v>45261</v>
      </c>
      <c r="C1564" s="2">
        <v>45265</v>
      </c>
      <c r="D1564" t="s">
        <v>145</v>
      </c>
      <c r="E1564" t="s">
        <v>146</v>
      </c>
      <c r="F1564" t="s">
        <v>48</v>
      </c>
      <c r="G1564" t="s">
        <v>49</v>
      </c>
      <c r="H1564" t="s">
        <v>50</v>
      </c>
      <c r="I1564" t="s">
        <v>50</v>
      </c>
      <c r="J1564" t="s">
        <v>112</v>
      </c>
      <c r="K1564" t="s">
        <v>25</v>
      </c>
      <c r="L1564" t="s">
        <v>26</v>
      </c>
      <c r="M1564" t="s">
        <v>113</v>
      </c>
      <c r="N1564" s="3">
        <v>1713.18</v>
      </c>
      <c r="O1564">
        <v>3</v>
      </c>
      <c r="P1564" s="4">
        <v>0.1</v>
      </c>
      <c r="Q1564" s="3">
        <v>291.24</v>
      </c>
      <c r="R1564">
        <f t="shared" si="120"/>
        <v>2023</v>
      </c>
      <c r="S1564" t="str">
        <f t="shared" si="121"/>
        <v>December</v>
      </c>
      <c r="T1564" s="1">
        <f t="shared" si="122"/>
        <v>0.16999964977410428</v>
      </c>
      <c r="U1564" t="str">
        <f t="shared" si="123"/>
        <v>Profit</v>
      </c>
      <c r="V1564" t="str">
        <f t="shared" si="124"/>
        <v>Large Order</v>
      </c>
    </row>
    <row r="1565" spans="1:22" x14ac:dyDescent="0.35">
      <c r="A1565" t="s">
        <v>1862</v>
      </c>
      <c r="B1565" s="2">
        <v>45516</v>
      </c>
      <c r="C1565" s="2">
        <v>45519</v>
      </c>
      <c r="D1565" t="s">
        <v>394</v>
      </c>
      <c r="E1565" t="s">
        <v>395</v>
      </c>
      <c r="F1565" t="s">
        <v>48</v>
      </c>
      <c r="G1565" t="s">
        <v>78</v>
      </c>
      <c r="H1565" t="s">
        <v>79</v>
      </c>
      <c r="I1565" t="s">
        <v>80</v>
      </c>
      <c r="J1565" t="s">
        <v>104</v>
      </c>
      <c r="K1565" t="s">
        <v>42</v>
      </c>
      <c r="L1565" t="s">
        <v>73</v>
      </c>
      <c r="M1565" t="s">
        <v>105</v>
      </c>
      <c r="N1565" s="3">
        <v>1728.81</v>
      </c>
      <c r="O1565">
        <v>9</v>
      </c>
      <c r="P1565" s="4">
        <v>0.05</v>
      </c>
      <c r="Q1565" s="3">
        <v>363.05</v>
      </c>
      <c r="R1565">
        <f t="shared" si="120"/>
        <v>2024</v>
      </c>
      <c r="S1565" t="str">
        <f t="shared" si="121"/>
        <v>August</v>
      </c>
      <c r="T1565" s="1">
        <f t="shared" si="122"/>
        <v>0.20999994215674367</v>
      </c>
      <c r="U1565" t="str">
        <f t="shared" si="123"/>
        <v>Profit</v>
      </c>
      <c r="V1565" t="str">
        <f t="shared" si="124"/>
        <v>Large Order</v>
      </c>
    </row>
    <row r="1566" spans="1:22" x14ac:dyDescent="0.35">
      <c r="A1566" t="s">
        <v>1863</v>
      </c>
      <c r="B1566" s="2">
        <v>45438</v>
      </c>
      <c r="C1566" s="2">
        <v>45443</v>
      </c>
      <c r="D1566" t="s">
        <v>102</v>
      </c>
      <c r="E1566" t="s">
        <v>103</v>
      </c>
      <c r="F1566" t="s">
        <v>20</v>
      </c>
      <c r="G1566" t="s">
        <v>21</v>
      </c>
      <c r="H1566" t="s">
        <v>22</v>
      </c>
      <c r="I1566" t="s">
        <v>23</v>
      </c>
      <c r="J1566" t="s">
        <v>32</v>
      </c>
      <c r="K1566" t="s">
        <v>33</v>
      </c>
      <c r="L1566" t="s">
        <v>34</v>
      </c>
      <c r="M1566" t="s">
        <v>35</v>
      </c>
      <c r="N1566" s="3">
        <v>176.78</v>
      </c>
      <c r="O1566">
        <v>6</v>
      </c>
      <c r="P1566" s="4">
        <v>0</v>
      </c>
      <c r="Q1566" s="3">
        <v>44.2</v>
      </c>
      <c r="R1566">
        <f t="shared" si="120"/>
        <v>2024</v>
      </c>
      <c r="S1566" t="str">
        <f t="shared" si="121"/>
        <v>May</v>
      </c>
      <c r="T1566" s="1">
        <f t="shared" si="122"/>
        <v>0.2500282837425048</v>
      </c>
      <c r="U1566" t="str">
        <f t="shared" si="123"/>
        <v>Profit</v>
      </c>
      <c r="V1566" t="str">
        <f t="shared" si="124"/>
        <v>Small Order</v>
      </c>
    </row>
    <row r="1567" spans="1:22" x14ac:dyDescent="0.35">
      <c r="A1567" t="s">
        <v>1864</v>
      </c>
      <c r="B1567" s="2">
        <v>44988</v>
      </c>
      <c r="C1567" s="2">
        <v>44989</v>
      </c>
      <c r="D1567" t="s">
        <v>366</v>
      </c>
      <c r="E1567" t="s">
        <v>367</v>
      </c>
      <c r="F1567" t="s">
        <v>20</v>
      </c>
      <c r="G1567" t="s">
        <v>39</v>
      </c>
      <c r="H1567" t="s">
        <v>40</v>
      </c>
      <c r="I1567" t="s">
        <v>40</v>
      </c>
      <c r="J1567" t="s">
        <v>207</v>
      </c>
      <c r="K1567" t="s">
        <v>25</v>
      </c>
      <c r="L1567" t="s">
        <v>26</v>
      </c>
      <c r="M1567" t="s">
        <v>208</v>
      </c>
      <c r="N1567" s="3">
        <v>727.41</v>
      </c>
      <c r="O1567">
        <v>8</v>
      </c>
      <c r="P1567" s="4">
        <v>0.2</v>
      </c>
      <c r="Q1567" s="3">
        <v>65.47</v>
      </c>
      <c r="R1567">
        <f t="shared" si="120"/>
        <v>2023</v>
      </c>
      <c r="S1567" t="str">
        <f t="shared" si="121"/>
        <v>March</v>
      </c>
      <c r="T1567" s="1">
        <f t="shared" si="122"/>
        <v>9.0004261695604951E-2</v>
      </c>
      <c r="U1567" t="str">
        <f t="shared" si="123"/>
        <v>Profit</v>
      </c>
      <c r="V1567" t="str">
        <f t="shared" si="124"/>
        <v>Small Order</v>
      </c>
    </row>
    <row r="1568" spans="1:22" x14ac:dyDescent="0.35">
      <c r="A1568" t="s">
        <v>1865</v>
      </c>
      <c r="B1568" s="2">
        <v>45516</v>
      </c>
      <c r="C1568" s="2">
        <v>45519</v>
      </c>
      <c r="D1568" t="s">
        <v>110</v>
      </c>
      <c r="E1568" t="s">
        <v>111</v>
      </c>
      <c r="F1568" t="s">
        <v>48</v>
      </c>
      <c r="G1568" t="s">
        <v>78</v>
      </c>
      <c r="H1568" t="s">
        <v>79</v>
      </c>
      <c r="I1568" t="s">
        <v>80</v>
      </c>
      <c r="J1568" t="s">
        <v>141</v>
      </c>
      <c r="K1568" t="s">
        <v>33</v>
      </c>
      <c r="L1568" t="s">
        <v>88</v>
      </c>
      <c r="M1568" t="s">
        <v>142</v>
      </c>
      <c r="N1568" s="3">
        <v>597.14</v>
      </c>
      <c r="O1568">
        <v>4</v>
      </c>
      <c r="P1568" s="4">
        <v>0.1</v>
      </c>
      <c r="Q1568" s="3">
        <v>101.51</v>
      </c>
      <c r="R1568">
        <f t="shared" si="120"/>
        <v>2024</v>
      </c>
      <c r="S1568" t="str">
        <f t="shared" si="121"/>
        <v>August</v>
      </c>
      <c r="T1568" s="1">
        <f t="shared" si="122"/>
        <v>0.1699936363331882</v>
      </c>
      <c r="U1568" t="str">
        <f t="shared" si="123"/>
        <v>Profit</v>
      </c>
      <c r="V1568" t="str">
        <f t="shared" si="124"/>
        <v>Small Order</v>
      </c>
    </row>
    <row r="1569" spans="1:22" x14ac:dyDescent="0.35">
      <c r="A1569" t="s">
        <v>1866</v>
      </c>
      <c r="B1569" s="2">
        <v>45325</v>
      </c>
      <c r="C1569" s="2">
        <v>45331</v>
      </c>
      <c r="D1569" t="s">
        <v>202</v>
      </c>
      <c r="E1569" t="s">
        <v>203</v>
      </c>
      <c r="F1569" t="s">
        <v>48</v>
      </c>
      <c r="G1569" t="s">
        <v>39</v>
      </c>
      <c r="H1569" t="s">
        <v>40</v>
      </c>
      <c r="I1569" t="s">
        <v>40</v>
      </c>
      <c r="J1569" t="s">
        <v>232</v>
      </c>
      <c r="K1569" t="s">
        <v>33</v>
      </c>
      <c r="L1569" t="s">
        <v>34</v>
      </c>
      <c r="M1569" t="s">
        <v>233</v>
      </c>
      <c r="N1569" s="3">
        <v>825.06</v>
      </c>
      <c r="O1569">
        <v>9</v>
      </c>
      <c r="P1569" s="4">
        <v>0.05</v>
      </c>
      <c r="Q1569" s="3">
        <v>173.26</v>
      </c>
      <c r="R1569">
        <f t="shared" si="120"/>
        <v>2024</v>
      </c>
      <c r="S1569" t="str">
        <f t="shared" si="121"/>
        <v>February</v>
      </c>
      <c r="T1569" s="1">
        <f t="shared" si="122"/>
        <v>0.20999684871403293</v>
      </c>
      <c r="U1569" t="str">
        <f t="shared" si="123"/>
        <v>Profit</v>
      </c>
      <c r="V1569" t="str">
        <f t="shared" si="124"/>
        <v>Small Order</v>
      </c>
    </row>
    <row r="1570" spans="1:22" x14ac:dyDescent="0.35">
      <c r="A1570" t="s">
        <v>1867</v>
      </c>
      <c r="B1570" s="2">
        <v>45394</v>
      </c>
      <c r="C1570" s="2">
        <v>45400</v>
      </c>
      <c r="D1570" t="s">
        <v>229</v>
      </c>
      <c r="E1570" t="s">
        <v>230</v>
      </c>
      <c r="F1570" t="s">
        <v>48</v>
      </c>
      <c r="G1570" t="s">
        <v>49</v>
      </c>
      <c r="H1570" t="s">
        <v>50</v>
      </c>
      <c r="I1570" t="s">
        <v>50</v>
      </c>
      <c r="J1570" t="s">
        <v>141</v>
      </c>
      <c r="K1570" t="s">
        <v>33</v>
      </c>
      <c r="L1570" t="s">
        <v>88</v>
      </c>
      <c r="M1570" t="s">
        <v>142</v>
      </c>
      <c r="N1570" s="3">
        <v>1564.24</v>
      </c>
      <c r="O1570">
        <v>8</v>
      </c>
      <c r="P1570" s="4">
        <v>0.2</v>
      </c>
      <c r="Q1570" s="3">
        <v>140.78</v>
      </c>
      <c r="R1570">
        <f t="shared" si="120"/>
        <v>2024</v>
      </c>
      <c r="S1570" t="str">
        <f t="shared" si="121"/>
        <v>April</v>
      </c>
      <c r="T1570" s="1">
        <f t="shared" si="122"/>
        <v>8.999897713905794E-2</v>
      </c>
      <c r="U1570" t="str">
        <f t="shared" si="123"/>
        <v>Profit</v>
      </c>
      <c r="V1570" t="str">
        <f t="shared" si="124"/>
        <v>Large Order</v>
      </c>
    </row>
    <row r="1571" spans="1:22" x14ac:dyDescent="0.35">
      <c r="A1571" t="s">
        <v>1868</v>
      </c>
      <c r="B1571" s="2">
        <v>45451</v>
      </c>
      <c r="C1571" s="2">
        <v>45453</v>
      </c>
      <c r="D1571" t="s">
        <v>220</v>
      </c>
      <c r="E1571" t="s">
        <v>221</v>
      </c>
      <c r="F1571" t="s">
        <v>20</v>
      </c>
      <c r="G1571" t="s">
        <v>39</v>
      </c>
      <c r="H1571" t="s">
        <v>40</v>
      </c>
      <c r="I1571" t="s">
        <v>40</v>
      </c>
      <c r="J1571" t="s">
        <v>189</v>
      </c>
      <c r="K1571" t="s">
        <v>42</v>
      </c>
      <c r="L1571" t="s">
        <v>43</v>
      </c>
      <c r="M1571" t="s">
        <v>190</v>
      </c>
      <c r="N1571" s="3">
        <v>539.48</v>
      </c>
      <c r="O1571">
        <v>2</v>
      </c>
      <c r="P1571" s="4">
        <v>0.05</v>
      </c>
      <c r="Q1571" s="3">
        <v>113.29</v>
      </c>
      <c r="R1571">
        <f t="shared" si="120"/>
        <v>2024</v>
      </c>
      <c r="S1571" t="str">
        <f t="shared" si="121"/>
        <v>June</v>
      </c>
      <c r="T1571" s="1">
        <f t="shared" si="122"/>
        <v>0.20999851709053163</v>
      </c>
      <c r="U1571" t="str">
        <f t="shared" si="123"/>
        <v>Profit</v>
      </c>
      <c r="V1571" t="str">
        <f t="shared" si="124"/>
        <v>Small Order</v>
      </c>
    </row>
    <row r="1572" spans="1:22" x14ac:dyDescent="0.35">
      <c r="A1572" t="s">
        <v>1869</v>
      </c>
      <c r="B1572" s="2">
        <v>44976</v>
      </c>
      <c r="C1572" s="2">
        <v>44981</v>
      </c>
      <c r="D1572" t="s">
        <v>246</v>
      </c>
      <c r="E1572" t="s">
        <v>247</v>
      </c>
      <c r="F1572" t="s">
        <v>31</v>
      </c>
      <c r="G1572" t="s">
        <v>49</v>
      </c>
      <c r="H1572" t="s">
        <v>50</v>
      </c>
      <c r="I1572" t="s">
        <v>50</v>
      </c>
      <c r="J1572" t="s">
        <v>67</v>
      </c>
      <c r="K1572" t="s">
        <v>42</v>
      </c>
      <c r="L1572" t="s">
        <v>43</v>
      </c>
      <c r="M1572" t="s">
        <v>68</v>
      </c>
      <c r="N1572" s="3">
        <v>1442.23</v>
      </c>
      <c r="O1572">
        <v>4</v>
      </c>
      <c r="P1572" s="4">
        <v>0.3</v>
      </c>
      <c r="Q1572" s="3">
        <v>14.42</v>
      </c>
      <c r="R1572">
        <f t="shared" si="120"/>
        <v>2023</v>
      </c>
      <c r="S1572" t="str">
        <f t="shared" si="121"/>
        <v>February</v>
      </c>
      <c r="T1572" s="1">
        <f t="shared" si="122"/>
        <v>9.9984052474293272E-3</v>
      </c>
      <c r="U1572" t="str">
        <f t="shared" si="123"/>
        <v>Profit</v>
      </c>
      <c r="V1572" t="str">
        <f t="shared" si="124"/>
        <v>Large Order</v>
      </c>
    </row>
    <row r="1573" spans="1:22" x14ac:dyDescent="0.35">
      <c r="A1573" t="s">
        <v>1870</v>
      </c>
      <c r="B1573" s="2">
        <v>45193</v>
      </c>
      <c r="C1573" s="2">
        <v>45200</v>
      </c>
      <c r="D1573" t="s">
        <v>129</v>
      </c>
      <c r="E1573" t="s">
        <v>130</v>
      </c>
      <c r="F1573" t="s">
        <v>48</v>
      </c>
      <c r="G1573" t="s">
        <v>49</v>
      </c>
      <c r="H1573" t="s">
        <v>50</v>
      </c>
      <c r="I1573" t="s">
        <v>50</v>
      </c>
      <c r="J1573" t="s">
        <v>120</v>
      </c>
      <c r="K1573" t="s">
        <v>42</v>
      </c>
      <c r="L1573" t="s">
        <v>43</v>
      </c>
      <c r="M1573" t="s">
        <v>121</v>
      </c>
      <c r="N1573" s="3">
        <v>890.61</v>
      </c>
      <c r="O1573">
        <v>2</v>
      </c>
      <c r="P1573" s="4">
        <v>0</v>
      </c>
      <c r="Q1573" s="3">
        <v>222.65</v>
      </c>
      <c r="R1573">
        <f t="shared" si="120"/>
        <v>2023</v>
      </c>
      <c r="S1573" t="str">
        <f t="shared" si="121"/>
        <v>September</v>
      </c>
      <c r="T1573" s="1">
        <f t="shared" si="122"/>
        <v>0.24999719293517927</v>
      </c>
      <c r="U1573" t="str">
        <f t="shared" si="123"/>
        <v>Profit</v>
      </c>
      <c r="V1573" t="str">
        <f t="shared" si="124"/>
        <v>Small Order</v>
      </c>
    </row>
    <row r="1574" spans="1:22" x14ac:dyDescent="0.35">
      <c r="A1574" t="s">
        <v>1871</v>
      </c>
      <c r="B1574" s="2">
        <v>45148</v>
      </c>
      <c r="C1574" s="2">
        <v>45153</v>
      </c>
      <c r="D1574" t="s">
        <v>398</v>
      </c>
      <c r="E1574" t="s">
        <v>399</v>
      </c>
      <c r="F1574" t="s">
        <v>31</v>
      </c>
      <c r="G1574" t="s">
        <v>78</v>
      </c>
      <c r="H1574" t="s">
        <v>79</v>
      </c>
      <c r="I1574" t="s">
        <v>80</v>
      </c>
      <c r="J1574" t="s">
        <v>391</v>
      </c>
      <c r="K1574" t="s">
        <v>33</v>
      </c>
      <c r="L1574" t="s">
        <v>88</v>
      </c>
      <c r="M1574" t="s">
        <v>392</v>
      </c>
      <c r="N1574" s="3">
        <v>1368.97</v>
      </c>
      <c r="O1574">
        <v>4</v>
      </c>
      <c r="P1574" s="4">
        <v>0</v>
      </c>
      <c r="Q1574" s="3">
        <v>342.24</v>
      </c>
      <c r="R1574">
        <f t="shared" si="120"/>
        <v>2023</v>
      </c>
      <c r="S1574" t="str">
        <f t="shared" si="121"/>
        <v>August</v>
      </c>
      <c r="T1574" s="1">
        <f t="shared" si="122"/>
        <v>0.24999817380950642</v>
      </c>
      <c r="U1574" t="str">
        <f t="shared" si="123"/>
        <v>Profit</v>
      </c>
      <c r="V1574" t="str">
        <f t="shared" si="124"/>
        <v>Large Order</v>
      </c>
    </row>
    <row r="1575" spans="1:22" x14ac:dyDescent="0.35">
      <c r="A1575" t="s">
        <v>1872</v>
      </c>
      <c r="B1575" s="2">
        <v>45027</v>
      </c>
      <c r="C1575" s="2">
        <v>45030</v>
      </c>
      <c r="D1575" t="s">
        <v>362</v>
      </c>
      <c r="E1575" t="s">
        <v>363</v>
      </c>
      <c r="F1575" t="s">
        <v>31</v>
      </c>
      <c r="G1575" t="s">
        <v>78</v>
      </c>
      <c r="H1575" t="s">
        <v>79</v>
      </c>
      <c r="I1575" t="s">
        <v>80</v>
      </c>
      <c r="J1575" t="s">
        <v>141</v>
      </c>
      <c r="K1575" t="s">
        <v>33</v>
      </c>
      <c r="L1575" t="s">
        <v>88</v>
      </c>
      <c r="M1575" t="s">
        <v>142</v>
      </c>
      <c r="N1575" s="3">
        <v>1379.53</v>
      </c>
      <c r="O1575">
        <v>7</v>
      </c>
      <c r="P1575" s="4">
        <v>0.05</v>
      </c>
      <c r="Q1575" s="3">
        <v>289.7</v>
      </c>
      <c r="R1575">
        <f t="shared" si="120"/>
        <v>2023</v>
      </c>
      <c r="S1575" t="str">
        <f t="shared" si="121"/>
        <v>April</v>
      </c>
      <c r="T1575" s="1">
        <f t="shared" si="122"/>
        <v>0.20999905765006921</v>
      </c>
      <c r="U1575" t="str">
        <f t="shared" si="123"/>
        <v>Profit</v>
      </c>
      <c r="V1575" t="str">
        <f t="shared" si="124"/>
        <v>Large Order</v>
      </c>
    </row>
    <row r="1576" spans="1:22" x14ac:dyDescent="0.35">
      <c r="A1576" t="s">
        <v>1873</v>
      </c>
      <c r="B1576" s="2">
        <v>45314</v>
      </c>
      <c r="C1576" s="2">
        <v>45315</v>
      </c>
      <c r="D1576" t="s">
        <v>205</v>
      </c>
      <c r="E1576" t="s">
        <v>206</v>
      </c>
      <c r="F1576" t="s">
        <v>48</v>
      </c>
      <c r="G1576" t="s">
        <v>78</v>
      </c>
      <c r="H1576" t="s">
        <v>79</v>
      </c>
      <c r="I1576" t="s">
        <v>80</v>
      </c>
      <c r="J1576" t="s">
        <v>179</v>
      </c>
      <c r="K1576" t="s">
        <v>33</v>
      </c>
      <c r="L1576" t="s">
        <v>88</v>
      </c>
      <c r="M1576" t="s">
        <v>180</v>
      </c>
      <c r="N1576" s="3">
        <v>1303.5999999999999</v>
      </c>
      <c r="O1576">
        <v>10</v>
      </c>
      <c r="P1576" s="4">
        <v>0.1</v>
      </c>
      <c r="Q1576" s="3">
        <v>221.61</v>
      </c>
      <c r="R1576">
        <f t="shared" si="120"/>
        <v>2024</v>
      </c>
      <c r="S1576" t="str">
        <f t="shared" si="121"/>
        <v>January</v>
      </c>
      <c r="T1576" s="1">
        <f t="shared" si="122"/>
        <v>0.16999846578705127</v>
      </c>
      <c r="U1576" t="str">
        <f t="shared" si="123"/>
        <v>Profit</v>
      </c>
      <c r="V1576" t="str">
        <f t="shared" si="124"/>
        <v>Large Order</v>
      </c>
    </row>
    <row r="1577" spans="1:22" x14ac:dyDescent="0.35">
      <c r="A1577" t="s">
        <v>1874</v>
      </c>
      <c r="B1577" s="2">
        <v>45217</v>
      </c>
      <c r="C1577" s="2">
        <v>45219</v>
      </c>
      <c r="D1577" t="s">
        <v>150</v>
      </c>
      <c r="E1577" t="s">
        <v>151</v>
      </c>
      <c r="F1577" t="s">
        <v>48</v>
      </c>
      <c r="G1577" t="s">
        <v>21</v>
      </c>
      <c r="H1577" t="s">
        <v>22</v>
      </c>
      <c r="I1577" t="s">
        <v>23</v>
      </c>
      <c r="J1577" t="s">
        <v>251</v>
      </c>
      <c r="K1577" t="s">
        <v>25</v>
      </c>
      <c r="L1577" t="s">
        <v>171</v>
      </c>
      <c r="M1577" t="s">
        <v>252</v>
      </c>
      <c r="N1577" s="3">
        <v>123.86</v>
      </c>
      <c r="O1577">
        <v>10</v>
      </c>
      <c r="P1577" s="4">
        <v>0.1</v>
      </c>
      <c r="Q1577" s="3">
        <v>21.06</v>
      </c>
      <c r="R1577">
        <f t="shared" si="120"/>
        <v>2023</v>
      </c>
      <c r="S1577" t="str">
        <f t="shared" si="121"/>
        <v>October</v>
      </c>
      <c r="T1577" s="1">
        <f t="shared" si="122"/>
        <v>0.17003067979977393</v>
      </c>
      <c r="U1577" t="str">
        <f t="shared" si="123"/>
        <v>Profit</v>
      </c>
      <c r="V1577" t="str">
        <f t="shared" si="124"/>
        <v>Small Order</v>
      </c>
    </row>
    <row r="1578" spans="1:22" x14ac:dyDescent="0.35">
      <c r="A1578" t="s">
        <v>1875</v>
      </c>
      <c r="B1578" s="2">
        <v>45374</v>
      </c>
      <c r="C1578" s="2">
        <v>45377</v>
      </c>
      <c r="D1578" t="s">
        <v>220</v>
      </c>
      <c r="E1578" t="s">
        <v>221</v>
      </c>
      <c r="F1578" t="s">
        <v>20</v>
      </c>
      <c r="G1578" t="s">
        <v>39</v>
      </c>
      <c r="H1578" t="s">
        <v>40</v>
      </c>
      <c r="I1578" t="s">
        <v>40</v>
      </c>
      <c r="J1578" t="s">
        <v>162</v>
      </c>
      <c r="K1578" t="s">
        <v>42</v>
      </c>
      <c r="L1578" t="s">
        <v>73</v>
      </c>
      <c r="M1578" t="s">
        <v>163</v>
      </c>
      <c r="N1578" s="3">
        <v>1396.44</v>
      </c>
      <c r="O1578">
        <v>1</v>
      </c>
      <c r="P1578" s="4">
        <v>0.3</v>
      </c>
      <c r="Q1578" s="3">
        <v>13.96</v>
      </c>
      <c r="R1578">
        <f t="shared" si="120"/>
        <v>2024</v>
      </c>
      <c r="S1578" t="str">
        <f t="shared" si="121"/>
        <v>March</v>
      </c>
      <c r="T1578" s="1">
        <f t="shared" si="122"/>
        <v>9.9968491306465009E-3</v>
      </c>
      <c r="U1578" t="str">
        <f t="shared" si="123"/>
        <v>Profit</v>
      </c>
      <c r="V1578" t="str">
        <f t="shared" si="124"/>
        <v>Large Order</v>
      </c>
    </row>
    <row r="1579" spans="1:22" x14ac:dyDescent="0.35">
      <c r="A1579" t="s">
        <v>1876</v>
      </c>
      <c r="B1579" s="2">
        <v>45346</v>
      </c>
      <c r="C1579" s="2">
        <v>45351</v>
      </c>
      <c r="D1579" t="s">
        <v>536</v>
      </c>
      <c r="E1579" t="s">
        <v>537</v>
      </c>
      <c r="F1579" t="s">
        <v>48</v>
      </c>
      <c r="G1579" t="s">
        <v>21</v>
      </c>
      <c r="H1579" t="s">
        <v>22</v>
      </c>
      <c r="I1579" t="s">
        <v>23</v>
      </c>
      <c r="J1579" t="s">
        <v>302</v>
      </c>
      <c r="K1579" t="s">
        <v>33</v>
      </c>
      <c r="L1579" t="s">
        <v>34</v>
      </c>
      <c r="M1579" t="s">
        <v>303</v>
      </c>
      <c r="N1579" s="3">
        <v>656.84</v>
      </c>
      <c r="O1579">
        <v>4</v>
      </c>
      <c r="P1579" s="4">
        <v>0.05</v>
      </c>
      <c r="Q1579" s="3">
        <v>137.94</v>
      </c>
      <c r="R1579">
        <f t="shared" si="120"/>
        <v>2024</v>
      </c>
      <c r="S1579" t="str">
        <f t="shared" si="121"/>
        <v>February</v>
      </c>
      <c r="T1579" s="1">
        <f t="shared" si="122"/>
        <v>0.21000548078679737</v>
      </c>
      <c r="U1579" t="str">
        <f t="shared" si="123"/>
        <v>Profit</v>
      </c>
      <c r="V1579" t="str">
        <f t="shared" si="124"/>
        <v>Small Order</v>
      </c>
    </row>
    <row r="1580" spans="1:22" x14ac:dyDescent="0.35">
      <c r="A1580" t="s">
        <v>1877</v>
      </c>
      <c r="B1580" s="2">
        <v>45330</v>
      </c>
      <c r="C1580" s="2">
        <v>45333</v>
      </c>
      <c r="D1580" t="s">
        <v>46</v>
      </c>
      <c r="E1580" t="s">
        <v>47</v>
      </c>
      <c r="F1580" t="s">
        <v>48</v>
      </c>
      <c r="G1580" t="s">
        <v>49</v>
      </c>
      <c r="H1580" t="s">
        <v>50</v>
      </c>
      <c r="I1580" t="s">
        <v>50</v>
      </c>
      <c r="J1580" t="s">
        <v>391</v>
      </c>
      <c r="K1580" t="s">
        <v>33</v>
      </c>
      <c r="L1580" t="s">
        <v>88</v>
      </c>
      <c r="M1580" t="s">
        <v>392</v>
      </c>
      <c r="N1580" s="3">
        <v>1639.8</v>
      </c>
      <c r="O1580">
        <v>6</v>
      </c>
      <c r="P1580" s="4">
        <v>0.2</v>
      </c>
      <c r="Q1580" s="3">
        <v>147.58000000000001</v>
      </c>
      <c r="R1580">
        <f t="shared" si="120"/>
        <v>2024</v>
      </c>
      <c r="S1580" t="str">
        <f t="shared" si="121"/>
        <v>February</v>
      </c>
      <c r="T1580" s="1">
        <f t="shared" si="122"/>
        <v>8.9998780339065748E-2</v>
      </c>
      <c r="U1580" t="str">
        <f t="shared" si="123"/>
        <v>Profit</v>
      </c>
      <c r="V1580" t="str">
        <f t="shared" si="124"/>
        <v>Large Order</v>
      </c>
    </row>
    <row r="1581" spans="1:22" x14ac:dyDescent="0.35">
      <c r="A1581" t="s">
        <v>1878</v>
      </c>
      <c r="B1581" s="2">
        <v>45220</v>
      </c>
      <c r="C1581" s="2">
        <v>45223</v>
      </c>
      <c r="D1581" t="s">
        <v>738</v>
      </c>
      <c r="E1581" t="s">
        <v>739</v>
      </c>
      <c r="F1581" t="s">
        <v>48</v>
      </c>
      <c r="G1581" t="s">
        <v>78</v>
      </c>
      <c r="H1581" t="s">
        <v>79</v>
      </c>
      <c r="I1581" t="s">
        <v>80</v>
      </c>
      <c r="J1581" t="s">
        <v>152</v>
      </c>
      <c r="K1581" t="s">
        <v>42</v>
      </c>
      <c r="L1581" t="s">
        <v>73</v>
      </c>
      <c r="M1581" t="s">
        <v>153</v>
      </c>
      <c r="N1581" s="3">
        <v>1097.8599999999999</v>
      </c>
      <c r="O1581">
        <v>5</v>
      </c>
      <c r="P1581" s="4">
        <v>0.05</v>
      </c>
      <c r="Q1581" s="3">
        <v>230.55</v>
      </c>
      <c r="R1581">
        <f t="shared" si="120"/>
        <v>2023</v>
      </c>
      <c r="S1581" t="str">
        <f t="shared" si="121"/>
        <v>October</v>
      </c>
      <c r="T1581" s="1">
        <f t="shared" si="122"/>
        <v>0.20999945348222909</v>
      </c>
      <c r="U1581" t="str">
        <f t="shared" si="123"/>
        <v>Profit</v>
      </c>
      <c r="V1581" t="str">
        <f t="shared" si="124"/>
        <v>Large Order</v>
      </c>
    </row>
    <row r="1582" spans="1:22" x14ac:dyDescent="0.35">
      <c r="A1582" t="s">
        <v>1879</v>
      </c>
      <c r="B1582" s="2">
        <v>45238</v>
      </c>
      <c r="C1582" s="2">
        <v>45245</v>
      </c>
      <c r="D1582" t="s">
        <v>721</v>
      </c>
      <c r="E1582" t="s">
        <v>722</v>
      </c>
      <c r="F1582" t="s">
        <v>20</v>
      </c>
      <c r="G1582" t="s">
        <v>78</v>
      </c>
      <c r="H1582" t="s">
        <v>79</v>
      </c>
      <c r="I1582" t="s">
        <v>80</v>
      </c>
      <c r="J1582" t="s">
        <v>93</v>
      </c>
      <c r="K1582" t="s">
        <v>33</v>
      </c>
      <c r="L1582" t="s">
        <v>88</v>
      </c>
      <c r="M1582" t="s">
        <v>94</v>
      </c>
      <c r="N1582" s="3">
        <v>486.27</v>
      </c>
      <c r="O1582">
        <v>6</v>
      </c>
      <c r="P1582" s="4">
        <v>0.05</v>
      </c>
      <c r="Q1582" s="3">
        <v>102.12</v>
      </c>
      <c r="R1582">
        <f t="shared" si="120"/>
        <v>2023</v>
      </c>
      <c r="S1582" t="str">
        <f t="shared" si="121"/>
        <v>November</v>
      </c>
      <c r="T1582" s="1">
        <f t="shared" si="122"/>
        <v>0.21000678635326056</v>
      </c>
      <c r="U1582" t="str">
        <f t="shared" si="123"/>
        <v>Profit</v>
      </c>
      <c r="V1582" t="str">
        <f t="shared" si="124"/>
        <v>Small Order</v>
      </c>
    </row>
    <row r="1583" spans="1:22" x14ac:dyDescent="0.35">
      <c r="A1583" t="s">
        <v>1880</v>
      </c>
      <c r="B1583" s="2">
        <v>44979</v>
      </c>
      <c r="C1583" s="2">
        <v>44982</v>
      </c>
      <c r="D1583" t="s">
        <v>185</v>
      </c>
      <c r="E1583" t="s">
        <v>186</v>
      </c>
      <c r="F1583" t="s">
        <v>31</v>
      </c>
      <c r="G1583" t="s">
        <v>49</v>
      </c>
      <c r="H1583" t="s">
        <v>50</v>
      </c>
      <c r="I1583" t="s">
        <v>50</v>
      </c>
      <c r="J1583" t="s">
        <v>104</v>
      </c>
      <c r="K1583" t="s">
        <v>42</v>
      </c>
      <c r="L1583" t="s">
        <v>73</v>
      </c>
      <c r="M1583" t="s">
        <v>105</v>
      </c>
      <c r="N1583" s="3">
        <v>262.83999999999997</v>
      </c>
      <c r="O1583">
        <v>9</v>
      </c>
      <c r="P1583" s="4">
        <v>0</v>
      </c>
      <c r="Q1583" s="3">
        <v>65.709999999999994</v>
      </c>
      <c r="R1583">
        <f t="shared" si="120"/>
        <v>2023</v>
      </c>
      <c r="S1583" t="str">
        <f t="shared" si="121"/>
        <v>February</v>
      </c>
      <c r="T1583" s="1">
        <f t="shared" si="122"/>
        <v>0.25</v>
      </c>
      <c r="U1583" t="str">
        <f t="shared" si="123"/>
        <v>Profit</v>
      </c>
      <c r="V1583" t="str">
        <f t="shared" si="124"/>
        <v>Small Order</v>
      </c>
    </row>
    <row r="1584" spans="1:22" x14ac:dyDescent="0.35">
      <c r="A1584" t="s">
        <v>1881</v>
      </c>
      <c r="B1584" s="2">
        <v>44986</v>
      </c>
      <c r="C1584" s="2">
        <v>44988</v>
      </c>
      <c r="D1584" t="s">
        <v>370</v>
      </c>
      <c r="E1584" t="s">
        <v>371</v>
      </c>
      <c r="F1584" t="s">
        <v>48</v>
      </c>
      <c r="G1584" t="s">
        <v>78</v>
      </c>
      <c r="H1584" t="s">
        <v>79</v>
      </c>
      <c r="I1584" t="s">
        <v>80</v>
      </c>
      <c r="J1584" t="s">
        <v>302</v>
      </c>
      <c r="K1584" t="s">
        <v>33</v>
      </c>
      <c r="L1584" t="s">
        <v>34</v>
      </c>
      <c r="M1584" t="s">
        <v>303</v>
      </c>
      <c r="N1584" s="3">
        <v>873.27</v>
      </c>
      <c r="O1584">
        <v>2</v>
      </c>
      <c r="P1584" s="4">
        <v>0.05</v>
      </c>
      <c r="Q1584" s="3">
        <v>183.39</v>
      </c>
      <c r="R1584">
        <f t="shared" si="120"/>
        <v>2023</v>
      </c>
      <c r="S1584" t="str">
        <f t="shared" si="121"/>
        <v>March</v>
      </c>
      <c r="T1584" s="1">
        <f t="shared" si="122"/>
        <v>0.21000377889999655</v>
      </c>
      <c r="U1584" t="str">
        <f t="shared" si="123"/>
        <v>Profit</v>
      </c>
      <c r="V1584" t="str">
        <f t="shared" si="124"/>
        <v>Small Order</v>
      </c>
    </row>
    <row r="1585" spans="1:22" x14ac:dyDescent="0.35">
      <c r="A1585" t="s">
        <v>1882</v>
      </c>
      <c r="B1585" s="2">
        <v>44989</v>
      </c>
      <c r="C1585" s="2">
        <v>44996</v>
      </c>
      <c r="D1585" t="s">
        <v>192</v>
      </c>
      <c r="E1585" t="s">
        <v>193</v>
      </c>
      <c r="F1585" t="s">
        <v>48</v>
      </c>
      <c r="G1585" t="s">
        <v>39</v>
      </c>
      <c r="H1585" t="s">
        <v>40</v>
      </c>
      <c r="I1585" t="s">
        <v>40</v>
      </c>
      <c r="J1585" t="s">
        <v>152</v>
      </c>
      <c r="K1585" t="s">
        <v>42</v>
      </c>
      <c r="L1585" t="s">
        <v>73</v>
      </c>
      <c r="M1585" t="s">
        <v>153</v>
      </c>
      <c r="N1585" s="3">
        <v>1842.73</v>
      </c>
      <c r="O1585">
        <v>3</v>
      </c>
      <c r="P1585" s="4">
        <v>0</v>
      </c>
      <c r="Q1585" s="3">
        <v>460.68</v>
      </c>
      <c r="R1585">
        <f t="shared" si="120"/>
        <v>2023</v>
      </c>
      <c r="S1585" t="str">
        <f t="shared" si="121"/>
        <v>March</v>
      </c>
      <c r="T1585" s="1">
        <f t="shared" si="122"/>
        <v>0.24999864331725213</v>
      </c>
      <c r="U1585" t="str">
        <f t="shared" si="123"/>
        <v>Profit</v>
      </c>
      <c r="V1585" t="str">
        <f t="shared" si="124"/>
        <v>Large Order</v>
      </c>
    </row>
    <row r="1586" spans="1:22" x14ac:dyDescent="0.35">
      <c r="A1586" t="s">
        <v>1883</v>
      </c>
      <c r="B1586" s="2">
        <v>45555</v>
      </c>
      <c r="C1586" s="2">
        <v>45557</v>
      </c>
      <c r="D1586" t="s">
        <v>223</v>
      </c>
      <c r="E1586" t="s">
        <v>224</v>
      </c>
      <c r="F1586" t="s">
        <v>31</v>
      </c>
      <c r="G1586" t="s">
        <v>21</v>
      </c>
      <c r="H1586" t="s">
        <v>22</v>
      </c>
      <c r="I1586" t="s">
        <v>23</v>
      </c>
      <c r="J1586" t="s">
        <v>152</v>
      </c>
      <c r="K1586" t="s">
        <v>42</v>
      </c>
      <c r="L1586" t="s">
        <v>73</v>
      </c>
      <c r="M1586" t="s">
        <v>153</v>
      </c>
      <c r="N1586" s="3">
        <v>1585.91</v>
      </c>
      <c r="O1586">
        <v>6</v>
      </c>
      <c r="P1586" s="4">
        <v>0.05</v>
      </c>
      <c r="Q1586" s="3">
        <v>333.04</v>
      </c>
      <c r="R1586">
        <f t="shared" si="120"/>
        <v>2024</v>
      </c>
      <c r="S1586" t="str">
        <f t="shared" si="121"/>
        <v>September</v>
      </c>
      <c r="T1586" s="1">
        <f t="shared" si="122"/>
        <v>0.2099993063919138</v>
      </c>
      <c r="U1586" t="str">
        <f t="shared" si="123"/>
        <v>Profit</v>
      </c>
      <c r="V1586" t="str">
        <f t="shared" si="124"/>
        <v>Large Order</v>
      </c>
    </row>
    <row r="1587" spans="1:22" x14ac:dyDescent="0.35">
      <c r="A1587" t="s">
        <v>1884</v>
      </c>
      <c r="B1587" s="2">
        <v>45628</v>
      </c>
      <c r="C1587" s="2">
        <v>45629</v>
      </c>
      <c r="D1587" t="s">
        <v>174</v>
      </c>
      <c r="E1587" t="s">
        <v>175</v>
      </c>
      <c r="F1587" t="s">
        <v>48</v>
      </c>
      <c r="G1587" t="s">
        <v>39</v>
      </c>
      <c r="H1587" t="s">
        <v>40</v>
      </c>
      <c r="I1587" t="s">
        <v>40</v>
      </c>
      <c r="J1587" t="s">
        <v>72</v>
      </c>
      <c r="K1587" t="s">
        <v>42</v>
      </c>
      <c r="L1587" t="s">
        <v>73</v>
      </c>
      <c r="M1587" t="s">
        <v>74</v>
      </c>
      <c r="N1587" s="3">
        <v>120.09</v>
      </c>
      <c r="O1587">
        <v>1</v>
      </c>
      <c r="P1587" s="4">
        <v>0.1</v>
      </c>
      <c r="Q1587" s="3">
        <v>20.420000000000002</v>
      </c>
      <c r="R1587">
        <f t="shared" si="120"/>
        <v>2024</v>
      </c>
      <c r="S1587" t="str">
        <f t="shared" si="121"/>
        <v>December</v>
      </c>
      <c r="T1587" s="1">
        <f t="shared" si="122"/>
        <v>0.17003913731368142</v>
      </c>
      <c r="U1587" t="str">
        <f t="shared" si="123"/>
        <v>Profit</v>
      </c>
      <c r="V1587" t="str">
        <f t="shared" si="124"/>
        <v>Small Order</v>
      </c>
    </row>
    <row r="1588" spans="1:22" x14ac:dyDescent="0.35">
      <c r="A1588" t="s">
        <v>1885</v>
      </c>
      <c r="B1588" s="2">
        <v>45422</v>
      </c>
      <c r="C1588" s="2">
        <v>45429</v>
      </c>
      <c r="D1588" t="s">
        <v>37</v>
      </c>
      <c r="E1588" t="s">
        <v>38</v>
      </c>
      <c r="F1588" t="s">
        <v>20</v>
      </c>
      <c r="G1588" t="s">
        <v>21</v>
      </c>
      <c r="H1588" t="s">
        <v>22</v>
      </c>
      <c r="I1588" t="s">
        <v>23</v>
      </c>
      <c r="J1588" t="s">
        <v>51</v>
      </c>
      <c r="K1588" t="s">
        <v>33</v>
      </c>
      <c r="L1588" t="s">
        <v>34</v>
      </c>
      <c r="M1588" t="s">
        <v>52</v>
      </c>
      <c r="N1588" s="3">
        <v>1494.9</v>
      </c>
      <c r="O1588">
        <v>5</v>
      </c>
      <c r="P1588" s="4">
        <v>0.05</v>
      </c>
      <c r="Q1588" s="3">
        <v>313.93</v>
      </c>
      <c r="R1588">
        <f t="shared" si="120"/>
        <v>2024</v>
      </c>
      <c r="S1588" t="str">
        <f t="shared" si="121"/>
        <v>May</v>
      </c>
      <c r="T1588" s="1">
        <f t="shared" si="122"/>
        <v>0.21000066894106628</v>
      </c>
      <c r="U1588" t="str">
        <f t="shared" si="123"/>
        <v>Profit</v>
      </c>
      <c r="V1588" t="str">
        <f t="shared" si="124"/>
        <v>Large Order</v>
      </c>
    </row>
    <row r="1589" spans="1:22" x14ac:dyDescent="0.35">
      <c r="A1589" t="s">
        <v>1886</v>
      </c>
      <c r="B1589" s="2">
        <v>45263</v>
      </c>
      <c r="C1589" s="2">
        <v>45268</v>
      </c>
      <c r="D1589" t="s">
        <v>223</v>
      </c>
      <c r="E1589" t="s">
        <v>224</v>
      </c>
      <c r="F1589" t="s">
        <v>31</v>
      </c>
      <c r="G1589" t="s">
        <v>78</v>
      </c>
      <c r="H1589" t="s">
        <v>79</v>
      </c>
      <c r="I1589" t="s">
        <v>80</v>
      </c>
      <c r="J1589" t="s">
        <v>112</v>
      </c>
      <c r="K1589" t="s">
        <v>25</v>
      </c>
      <c r="L1589" t="s">
        <v>26</v>
      </c>
      <c r="M1589" t="s">
        <v>113</v>
      </c>
      <c r="N1589" s="3">
        <v>1380.98</v>
      </c>
      <c r="O1589">
        <v>9</v>
      </c>
      <c r="P1589" s="4">
        <v>0.1</v>
      </c>
      <c r="Q1589" s="3">
        <v>234.77</v>
      </c>
      <c r="R1589">
        <f t="shared" si="120"/>
        <v>2023</v>
      </c>
      <c r="S1589" t="str">
        <f t="shared" si="121"/>
        <v>December</v>
      </c>
      <c r="T1589" s="1">
        <f t="shared" si="122"/>
        <v>0.17000246201972513</v>
      </c>
      <c r="U1589" t="str">
        <f t="shared" si="123"/>
        <v>Profit</v>
      </c>
      <c r="V1589" t="str">
        <f t="shared" si="124"/>
        <v>Large Order</v>
      </c>
    </row>
    <row r="1590" spans="1:22" x14ac:dyDescent="0.35">
      <c r="A1590" t="s">
        <v>1887</v>
      </c>
      <c r="B1590" s="2">
        <v>45543</v>
      </c>
      <c r="C1590" s="2">
        <v>45546</v>
      </c>
      <c r="D1590" t="s">
        <v>562</v>
      </c>
      <c r="E1590" t="s">
        <v>563</v>
      </c>
      <c r="F1590" t="s">
        <v>31</v>
      </c>
      <c r="G1590" t="s">
        <v>78</v>
      </c>
      <c r="H1590" t="s">
        <v>79</v>
      </c>
      <c r="I1590" t="s">
        <v>80</v>
      </c>
      <c r="J1590" t="s">
        <v>232</v>
      </c>
      <c r="K1590" t="s">
        <v>33</v>
      </c>
      <c r="L1590" t="s">
        <v>34</v>
      </c>
      <c r="M1590" t="s">
        <v>233</v>
      </c>
      <c r="N1590" s="3">
        <v>1237.3699999999999</v>
      </c>
      <c r="O1590">
        <v>6</v>
      </c>
      <c r="P1590" s="4">
        <v>0.3</v>
      </c>
      <c r="Q1590" s="3">
        <v>12.37</v>
      </c>
      <c r="R1590">
        <f t="shared" si="120"/>
        <v>2024</v>
      </c>
      <c r="S1590" t="str">
        <f t="shared" si="121"/>
        <v>September</v>
      </c>
      <c r="T1590" s="1">
        <f t="shared" si="122"/>
        <v>9.9970097868867028E-3</v>
      </c>
      <c r="U1590" t="str">
        <f t="shared" si="123"/>
        <v>Profit</v>
      </c>
      <c r="V1590" t="str">
        <f t="shared" si="124"/>
        <v>Large Order</v>
      </c>
    </row>
    <row r="1591" spans="1:22" x14ac:dyDescent="0.35">
      <c r="A1591" t="s">
        <v>1888</v>
      </c>
      <c r="B1591" s="2">
        <v>45208</v>
      </c>
      <c r="C1591" s="2">
        <v>45213</v>
      </c>
      <c r="D1591" t="s">
        <v>398</v>
      </c>
      <c r="E1591" t="s">
        <v>399</v>
      </c>
      <c r="F1591" t="s">
        <v>31</v>
      </c>
      <c r="G1591" t="s">
        <v>39</v>
      </c>
      <c r="H1591" t="s">
        <v>40</v>
      </c>
      <c r="I1591" t="s">
        <v>40</v>
      </c>
      <c r="J1591" t="s">
        <v>207</v>
      </c>
      <c r="K1591" t="s">
        <v>25</v>
      </c>
      <c r="L1591" t="s">
        <v>26</v>
      </c>
      <c r="M1591" t="s">
        <v>208</v>
      </c>
      <c r="N1591" s="3">
        <v>1280.6500000000001</v>
      </c>
      <c r="O1591">
        <v>7</v>
      </c>
      <c r="P1591" s="4">
        <v>0.2</v>
      </c>
      <c r="Q1591" s="3">
        <v>115.26</v>
      </c>
      <c r="R1591">
        <f t="shared" si="120"/>
        <v>2023</v>
      </c>
      <c r="S1591" t="str">
        <f t="shared" si="121"/>
        <v>October</v>
      </c>
      <c r="T1591" s="1">
        <f t="shared" si="122"/>
        <v>9.0001171280209263E-2</v>
      </c>
      <c r="U1591" t="str">
        <f t="shared" si="123"/>
        <v>Profit</v>
      </c>
      <c r="V1591" t="str">
        <f t="shared" si="124"/>
        <v>Large Order</v>
      </c>
    </row>
    <row r="1592" spans="1:22" x14ac:dyDescent="0.35">
      <c r="A1592" t="s">
        <v>1889</v>
      </c>
      <c r="B1592" s="2">
        <v>45009</v>
      </c>
      <c r="C1592" s="2">
        <v>45016</v>
      </c>
      <c r="D1592" t="s">
        <v>305</v>
      </c>
      <c r="E1592" t="s">
        <v>306</v>
      </c>
      <c r="F1592" t="s">
        <v>31</v>
      </c>
      <c r="G1592" t="s">
        <v>49</v>
      </c>
      <c r="H1592" t="s">
        <v>50</v>
      </c>
      <c r="I1592" t="s">
        <v>50</v>
      </c>
      <c r="J1592" t="s">
        <v>320</v>
      </c>
      <c r="K1592" t="s">
        <v>25</v>
      </c>
      <c r="L1592" t="s">
        <v>171</v>
      </c>
      <c r="M1592" t="s">
        <v>321</v>
      </c>
      <c r="N1592" s="3">
        <v>861.98</v>
      </c>
      <c r="O1592">
        <v>5</v>
      </c>
      <c r="P1592" s="4">
        <v>0.2</v>
      </c>
      <c r="Q1592" s="3">
        <v>77.58</v>
      </c>
      <c r="R1592">
        <f t="shared" si="120"/>
        <v>2023</v>
      </c>
      <c r="S1592" t="str">
        <f t="shared" si="121"/>
        <v>March</v>
      </c>
      <c r="T1592" s="1">
        <f t="shared" si="122"/>
        <v>9.0002088215503831E-2</v>
      </c>
      <c r="U1592" t="str">
        <f t="shared" si="123"/>
        <v>Profit</v>
      </c>
      <c r="V1592" t="str">
        <f t="shared" si="124"/>
        <v>Small Order</v>
      </c>
    </row>
    <row r="1593" spans="1:22" x14ac:dyDescent="0.35">
      <c r="A1593" t="s">
        <v>1890</v>
      </c>
      <c r="B1593" s="2">
        <v>45563</v>
      </c>
      <c r="C1593" s="2">
        <v>45569</v>
      </c>
      <c r="D1593" t="s">
        <v>226</v>
      </c>
      <c r="E1593" t="s">
        <v>227</v>
      </c>
      <c r="F1593" t="s">
        <v>48</v>
      </c>
      <c r="G1593" t="s">
        <v>78</v>
      </c>
      <c r="H1593" t="s">
        <v>79</v>
      </c>
      <c r="I1593" t="s">
        <v>80</v>
      </c>
      <c r="J1593" t="s">
        <v>93</v>
      </c>
      <c r="K1593" t="s">
        <v>33</v>
      </c>
      <c r="L1593" t="s">
        <v>88</v>
      </c>
      <c r="M1593" t="s">
        <v>94</v>
      </c>
      <c r="N1593" s="3">
        <v>527.55999999999995</v>
      </c>
      <c r="O1593">
        <v>7</v>
      </c>
      <c r="P1593" s="4">
        <v>0.2</v>
      </c>
      <c r="Q1593" s="3">
        <v>47.48</v>
      </c>
      <c r="R1593">
        <f t="shared" si="120"/>
        <v>2024</v>
      </c>
      <c r="S1593" t="str">
        <f t="shared" si="121"/>
        <v>September</v>
      </c>
      <c r="T1593" s="1">
        <f t="shared" si="122"/>
        <v>8.9999241792402762E-2</v>
      </c>
      <c r="U1593" t="str">
        <f t="shared" si="123"/>
        <v>Profit</v>
      </c>
      <c r="V1593" t="str">
        <f t="shared" si="124"/>
        <v>Small Order</v>
      </c>
    </row>
    <row r="1594" spans="1:22" x14ac:dyDescent="0.35">
      <c r="A1594" t="s">
        <v>1891</v>
      </c>
      <c r="B1594" s="2">
        <v>45425</v>
      </c>
      <c r="C1594" s="2">
        <v>45426</v>
      </c>
      <c r="D1594" t="s">
        <v>259</v>
      </c>
      <c r="E1594" t="s">
        <v>260</v>
      </c>
      <c r="F1594" t="s">
        <v>20</v>
      </c>
      <c r="G1594" t="s">
        <v>49</v>
      </c>
      <c r="H1594" t="s">
        <v>50</v>
      </c>
      <c r="I1594" t="s">
        <v>50</v>
      </c>
      <c r="J1594" t="s">
        <v>134</v>
      </c>
      <c r="K1594" t="s">
        <v>42</v>
      </c>
      <c r="L1594" t="s">
        <v>43</v>
      </c>
      <c r="M1594" t="s">
        <v>135</v>
      </c>
      <c r="N1594" s="3">
        <v>1891.57</v>
      </c>
      <c r="O1594">
        <v>6</v>
      </c>
      <c r="P1594" s="4">
        <v>0.3</v>
      </c>
      <c r="Q1594" s="3">
        <v>18.920000000000002</v>
      </c>
      <c r="R1594">
        <f t="shared" si="120"/>
        <v>2024</v>
      </c>
      <c r="S1594" t="str">
        <f t="shared" si="121"/>
        <v>May</v>
      </c>
      <c r="T1594" s="1">
        <f t="shared" si="122"/>
        <v>1.0002273243919073E-2</v>
      </c>
      <c r="U1594" t="str">
        <f t="shared" si="123"/>
        <v>Profit</v>
      </c>
      <c r="V1594" t="str">
        <f t="shared" si="124"/>
        <v>Large Order</v>
      </c>
    </row>
    <row r="1595" spans="1:22" x14ac:dyDescent="0.35">
      <c r="A1595" t="s">
        <v>1892</v>
      </c>
      <c r="B1595" s="2">
        <v>45407</v>
      </c>
      <c r="C1595" s="2">
        <v>45414</v>
      </c>
      <c r="D1595" t="s">
        <v>425</v>
      </c>
      <c r="E1595" t="s">
        <v>426</v>
      </c>
      <c r="F1595" t="s">
        <v>31</v>
      </c>
      <c r="G1595" t="s">
        <v>78</v>
      </c>
      <c r="H1595" t="s">
        <v>79</v>
      </c>
      <c r="I1595" t="s">
        <v>80</v>
      </c>
      <c r="J1595" t="s">
        <v>62</v>
      </c>
      <c r="K1595" t="s">
        <v>25</v>
      </c>
      <c r="L1595" t="s">
        <v>26</v>
      </c>
      <c r="M1595" t="s">
        <v>63</v>
      </c>
      <c r="N1595" s="3">
        <v>1761.04</v>
      </c>
      <c r="O1595">
        <v>1</v>
      </c>
      <c r="P1595" s="4">
        <v>0.05</v>
      </c>
      <c r="Q1595" s="3">
        <v>369.82</v>
      </c>
      <c r="R1595">
        <f t="shared" si="120"/>
        <v>2024</v>
      </c>
      <c r="S1595" t="str">
        <f t="shared" si="121"/>
        <v>April</v>
      </c>
      <c r="T1595" s="1">
        <f t="shared" si="122"/>
        <v>0.21000090855403625</v>
      </c>
      <c r="U1595" t="str">
        <f t="shared" si="123"/>
        <v>Profit</v>
      </c>
      <c r="V1595" t="str">
        <f t="shared" si="124"/>
        <v>Large Order</v>
      </c>
    </row>
    <row r="1596" spans="1:22" x14ac:dyDescent="0.35">
      <c r="A1596" t="s">
        <v>1893</v>
      </c>
      <c r="B1596" s="2">
        <v>45169</v>
      </c>
      <c r="C1596" s="2">
        <v>45175</v>
      </c>
      <c r="D1596" t="s">
        <v>425</v>
      </c>
      <c r="E1596" t="s">
        <v>426</v>
      </c>
      <c r="F1596" t="s">
        <v>31</v>
      </c>
      <c r="G1596" t="s">
        <v>21</v>
      </c>
      <c r="H1596" t="s">
        <v>22</v>
      </c>
      <c r="I1596" t="s">
        <v>23</v>
      </c>
      <c r="J1596" t="s">
        <v>170</v>
      </c>
      <c r="K1596" t="s">
        <v>25</v>
      </c>
      <c r="L1596" t="s">
        <v>171</v>
      </c>
      <c r="M1596" t="s">
        <v>172</v>
      </c>
      <c r="N1596" s="3">
        <v>308.72000000000003</v>
      </c>
      <c r="O1596">
        <v>4</v>
      </c>
      <c r="P1596" s="4">
        <v>0.2</v>
      </c>
      <c r="Q1596" s="3">
        <v>27.78</v>
      </c>
      <c r="R1596">
        <f t="shared" si="120"/>
        <v>2023</v>
      </c>
      <c r="S1596" t="str">
        <f t="shared" si="121"/>
        <v>August</v>
      </c>
      <c r="T1596" s="1">
        <f t="shared" si="122"/>
        <v>8.9984451930551948E-2</v>
      </c>
      <c r="U1596" t="str">
        <f t="shared" si="123"/>
        <v>Profit</v>
      </c>
      <c r="V1596" t="str">
        <f t="shared" si="124"/>
        <v>Small Order</v>
      </c>
    </row>
    <row r="1597" spans="1:22" x14ac:dyDescent="0.35">
      <c r="A1597" t="s">
        <v>1894</v>
      </c>
      <c r="B1597" s="2">
        <v>45198</v>
      </c>
      <c r="C1597" s="2">
        <v>45204</v>
      </c>
      <c r="D1597" t="s">
        <v>249</v>
      </c>
      <c r="E1597" t="s">
        <v>250</v>
      </c>
      <c r="F1597" t="s">
        <v>31</v>
      </c>
      <c r="G1597" t="s">
        <v>39</v>
      </c>
      <c r="H1597" t="s">
        <v>40</v>
      </c>
      <c r="I1597" t="s">
        <v>40</v>
      </c>
      <c r="J1597" t="s">
        <v>170</v>
      </c>
      <c r="K1597" t="s">
        <v>25</v>
      </c>
      <c r="L1597" t="s">
        <v>171</v>
      </c>
      <c r="M1597" t="s">
        <v>172</v>
      </c>
      <c r="N1597" s="3">
        <v>822.91</v>
      </c>
      <c r="O1597">
        <v>4</v>
      </c>
      <c r="P1597" s="4">
        <v>0.05</v>
      </c>
      <c r="Q1597" s="3">
        <v>172.81</v>
      </c>
      <c r="R1597">
        <f t="shared" si="120"/>
        <v>2023</v>
      </c>
      <c r="S1597" t="str">
        <f t="shared" si="121"/>
        <v>September</v>
      </c>
      <c r="T1597" s="1">
        <f t="shared" si="122"/>
        <v>0.20999866328031014</v>
      </c>
      <c r="U1597" t="str">
        <f t="shared" si="123"/>
        <v>Profit</v>
      </c>
      <c r="V1597" t="str">
        <f t="shared" si="124"/>
        <v>Small Order</v>
      </c>
    </row>
    <row r="1598" spans="1:22" x14ac:dyDescent="0.35">
      <c r="A1598" t="s">
        <v>1895</v>
      </c>
      <c r="B1598" s="2">
        <v>45387</v>
      </c>
      <c r="C1598" s="2">
        <v>45390</v>
      </c>
      <c r="D1598" t="s">
        <v>503</v>
      </c>
      <c r="E1598" t="s">
        <v>504</v>
      </c>
      <c r="F1598" t="s">
        <v>31</v>
      </c>
      <c r="G1598" t="s">
        <v>78</v>
      </c>
      <c r="H1598" t="s">
        <v>79</v>
      </c>
      <c r="I1598" t="s">
        <v>80</v>
      </c>
      <c r="J1598" t="s">
        <v>207</v>
      </c>
      <c r="K1598" t="s">
        <v>25</v>
      </c>
      <c r="L1598" t="s">
        <v>26</v>
      </c>
      <c r="M1598" t="s">
        <v>208</v>
      </c>
      <c r="N1598" s="3">
        <v>509.38</v>
      </c>
      <c r="O1598">
        <v>6</v>
      </c>
      <c r="P1598" s="4">
        <v>0.3</v>
      </c>
      <c r="Q1598" s="3">
        <v>5.09</v>
      </c>
      <c r="R1598">
        <f t="shared" si="120"/>
        <v>2024</v>
      </c>
      <c r="S1598" t="str">
        <f t="shared" si="121"/>
        <v>April</v>
      </c>
      <c r="T1598" s="1">
        <f t="shared" si="122"/>
        <v>9.9925399505280919E-3</v>
      </c>
      <c r="U1598" t="str">
        <f t="shared" si="123"/>
        <v>Profit</v>
      </c>
      <c r="V1598" t="str">
        <f t="shared" si="124"/>
        <v>Small Order</v>
      </c>
    </row>
    <row r="1599" spans="1:22" x14ac:dyDescent="0.35">
      <c r="A1599" t="s">
        <v>1896</v>
      </c>
      <c r="B1599" s="2">
        <v>45214</v>
      </c>
      <c r="C1599" s="2">
        <v>45220</v>
      </c>
      <c r="D1599" t="s">
        <v>456</v>
      </c>
      <c r="E1599" t="s">
        <v>457</v>
      </c>
      <c r="F1599" t="s">
        <v>20</v>
      </c>
      <c r="G1599" t="s">
        <v>78</v>
      </c>
      <c r="H1599" t="s">
        <v>79</v>
      </c>
      <c r="I1599" t="s">
        <v>80</v>
      </c>
      <c r="J1599" t="s">
        <v>320</v>
      </c>
      <c r="K1599" t="s">
        <v>25</v>
      </c>
      <c r="L1599" t="s">
        <v>171</v>
      </c>
      <c r="M1599" t="s">
        <v>321</v>
      </c>
      <c r="N1599" s="3">
        <v>1245.29</v>
      </c>
      <c r="O1599">
        <v>4</v>
      </c>
      <c r="P1599" s="4">
        <v>0.2</v>
      </c>
      <c r="Q1599" s="3">
        <v>112.08</v>
      </c>
      <c r="R1599">
        <f t="shared" si="120"/>
        <v>2023</v>
      </c>
      <c r="S1599" t="str">
        <f t="shared" si="121"/>
        <v>October</v>
      </c>
      <c r="T1599" s="1">
        <f t="shared" si="122"/>
        <v>9.0003131800624761E-2</v>
      </c>
      <c r="U1599" t="str">
        <f t="shared" si="123"/>
        <v>Profit</v>
      </c>
      <c r="V1599" t="str">
        <f t="shared" si="124"/>
        <v>Large Order</v>
      </c>
    </row>
    <row r="1600" spans="1:22" x14ac:dyDescent="0.35">
      <c r="A1600" t="s">
        <v>1897</v>
      </c>
      <c r="B1600" s="2">
        <v>44974</v>
      </c>
      <c r="C1600" s="2">
        <v>44975</v>
      </c>
      <c r="D1600" t="s">
        <v>192</v>
      </c>
      <c r="E1600" t="s">
        <v>193</v>
      </c>
      <c r="F1600" t="s">
        <v>48</v>
      </c>
      <c r="G1600" t="s">
        <v>39</v>
      </c>
      <c r="H1600" t="s">
        <v>40</v>
      </c>
      <c r="I1600" t="s">
        <v>40</v>
      </c>
      <c r="J1600" t="s">
        <v>152</v>
      </c>
      <c r="K1600" t="s">
        <v>42</v>
      </c>
      <c r="L1600" t="s">
        <v>73</v>
      </c>
      <c r="M1600" t="s">
        <v>153</v>
      </c>
      <c r="N1600" s="3">
        <v>1460.71</v>
      </c>
      <c r="O1600">
        <v>5</v>
      </c>
      <c r="P1600" s="4">
        <v>0.1</v>
      </c>
      <c r="Q1600" s="3">
        <v>248.32</v>
      </c>
      <c r="R1600">
        <f t="shared" si="120"/>
        <v>2023</v>
      </c>
      <c r="S1600" t="str">
        <f t="shared" si="121"/>
        <v>February</v>
      </c>
      <c r="T1600" s="1">
        <f t="shared" si="122"/>
        <v>0.16999952078099007</v>
      </c>
      <c r="U1600" t="str">
        <f t="shared" si="123"/>
        <v>Profit</v>
      </c>
      <c r="V1600" t="str">
        <f t="shared" si="124"/>
        <v>Large Order</v>
      </c>
    </row>
    <row r="1601" spans="1:22" x14ac:dyDescent="0.35">
      <c r="A1601" t="s">
        <v>1898</v>
      </c>
      <c r="B1601" s="2">
        <v>45416</v>
      </c>
      <c r="C1601" s="2">
        <v>45419</v>
      </c>
      <c r="D1601" t="s">
        <v>123</v>
      </c>
      <c r="E1601" t="s">
        <v>124</v>
      </c>
      <c r="F1601" t="s">
        <v>48</v>
      </c>
      <c r="G1601" t="s">
        <v>78</v>
      </c>
      <c r="H1601" t="s">
        <v>79</v>
      </c>
      <c r="I1601" t="s">
        <v>80</v>
      </c>
      <c r="J1601" t="s">
        <v>24</v>
      </c>
      <c r="K1601" t="s">
        <v>25</v>
      </c>
      <c r="L1601" t="s">
        <v>26</v>
      </c>
      <c r="M1601" t="s">
        <v>27</v>
      </c>
      <c r="N1601" s="3">
        <v>617.77</v>
      </c>
      <c r="O1601">
        <v>2</v>
      </c>
      <c r="P1601" s="4">
        <v>0.2</v>
      </c>
      <c r="Q1601" s="3">
        <v>55.6</v>
      </c>
      <c r="R1601">
        <f t="shared" si="120"/>
        <v>2024</v>
      </c>
      <c r="S1601" t="str">
        <f t="shared" si="121"/>
        <v>May</v>
      </c>
      <c r="T1601" s="1">
        <f t="shared" si="122"/>
        <v>9.0001133107790926E-2</v>
      </c>
      <c r="U1601" t="str">
        <f t="shared" si="123"/>
        <v>Profit</v>
      </c>
      <c r="V1601" t="str">
        <f t="shared" si="124"/>
        <v>Small Order</v>
      </c>
    </row>
    <row r="1602" spans="1:22" x14ac:dyDescent="0.35">
      <c r="A1602" t="s">
        <v>1899</v>
      </c>
      <c r="B1602" s="2">
        <v>45312</v>
      </c>
      <c r="C1602" s="2">
        <v>45314</v>
      </c>
      <c r="D1602" t="s">
        <v>214</v>
      </c>
      <c r="E1602" t="s">
        <v>215</v>
      </c>
      <c r="F1602" t="s">
        <v>48</v>
      </c>
      <c r="G1602" t="s">
        <v>21</v>
      </c>
      <c r="H1602" t="s">
        <v>22</v>
      </c>
      <c r="I1602" t="s">
        <v>23</v>
      </c>
      <c r="J1602" t="s">
        <v>152</v>
      </c>
      <c r="K1602" t="s">
        <v>42</v>
      </c>
      <c r="L1602" t="s">
        <v>73</v>
      </c>
      <c r="M1602" t="s">
        <v>153</v>
      </c>
      <c r="N1602" s="3">
        <v>208.86</v>
      </c>
      <c r="O1602">
        <v>7</v>
      </c>
      <c r="P1602" s="4">
        <v>0.05</v>
      </c>
      <c r="Q1602" s="3">
        <v>43.86</v>
      </c>
      <c r="R1602">
        <f t="shared" ref="R1602:R1665" si="125">YEAR(B1602)</f>
        <v>2024</v>
      </c>
      <c r="S1602" t="str">
        <f t="shared" ref="S1602:S1665" si="126">TEXT(B1602,"mmmm")</f>
        <v>January</v>
      </c>
      <c r="T1602" s="1">
        <f t="shared" ref="T1602:T1665" si="127">Q1602/N1602</f>
        <v>0.20999712726228092</v>
      </c>
      <c r="U1602" t="str">
        <f t="shared" ref="U1602:U1665" si="128">IF(Q1602&gt;0,"Profit","Loss")</f>
        <v>Profit</v>
      </c>
      <c r="V1602" t="str">
        <f t="shared" ref="V1602:V1665" si="129">IF(N1602&gt;1000,"Large Order","Small Order")</f>
        <v>Small Order</v>
      </c>
    </row>
    <row r="1603" spans="1:22" x14ac:dyDescent="0.35">
      <c r="A1603" t="s">
        <v>1900</v>
      </c>
      <c r="B1603" s="2">
        <v>45016</v>
      </c>
      <c r="C1603" s="2">
        <v>45021</v>
      </c>
      <c r="D1603" t="s">
        <v>386</v>
      </c>
      <c r="E1603" t="s">
        <v>387</v>
      </c>
      <c r="F1603" t="s">
        <v>48</v>
      </c>
      <c r="G1603" t="s">
        <v>78</v>
      </c>
      <c r="H1603" t="s">
        <v>79</v>
      </c>
      <c r="I1603" t="s">
        <v>80</v>
      </c>
      <c r="J1603" t="s">
        <v>62</v>
      </c>
      <c r="K1603" t="s">
        <v>25</v>
      </c>
      <c r="L1603" t="s">
        <v>26</v>
      </c>
      <c r="M1603" t="s">
        <v>63</v>
      </c>
      <c r="N1603" s="3">
        <v>536.75</v>
      </c>
      <c r="O1603">
        <v>6</v>
      </c>
      <c r="P1603" s="4">
        <v>0.05</v>
      </c>
      <c r="Q1603" s="3">
        <v>112.72</v>
      </c>
      <c r="R1603">
        <f t="shared" si="125"/>
        <v>2023</v>
      </c>
      <c r="S1603" t="str">
        <f t="shared" si="126"/>
        <v>March</v>
      </c>
      <c r="T1603" s="1">
        <f t="shared" si="127"/>
        <v>0.21000465766185375</v>
      </c>
      <c r="U1603" t="str">
        <f t="shared" si="128"/>
        <v>Profit</v>
      </c>
      <c r="V1603" t="str">
        <f t="shared" si="129"/>
        <v>Small Order</v>
      </c>
    </row>
    <row r="1604" spans="1:22" x14ac:dyDescent="0.35">
      <c r="A1604" t="s">
        <v>1901</v>
      </c>
      <c r="B1604" s="2">
        <v>45015</v>
      </c>
      <c r="C1604" s="2">
        <v>45019</v>
      </c>
      <c r="D1604" t="s">
        <v>160</v>
      </c>
      <c r="E1604" t="s">
        <v>161</v>
      </c>
      <c r="F1604" t="s">
        <v>20</v>
      </c>
      <c r="G1604" t="s">
        <v>78</v>
      </c>
      <c r="H1604" t="s">
        <v>79</v>
      </c>
      <c r="I1604" t="s">
        <v>80</v>
      </c>
      <c r="J1604" t="s">
        <v>179</v>
      </c>
      <c r="K1604" t="s">
        <v>33</v>
      </c>
      <c r="L1604" t="s">
        <v>88</v>
      </c>
      <c r="M1604" t="s">
        <v>180</v>
      </c>
      <c r="N1604" s="3">
        <v>873.39</v>
      </c>
      <c r="O1604">
        <v>10</v>
      </c>
      <c r="P1604" s="4">
        <v>0.3</v>
      </c>
      <c r="Q1604" s="3">
        <v>8.73</v>
      </c>
      <c r="R1604">
        <f t="shared" si="125"/>
        <v>2023</v>
      </c>
      <c r="S1604" t="str">
        <f t="shared" si="126"/>
        <v>March</v>
      </c>
      <c r="T1604" s="1">
        <f t="shared" si="127"/>
        <v>9.9955346408820804E-3</v>
      </c>
      <c r="U1604" t="str">
        <f t="shared" si="128"/>
        <v>Profit</v>
      </c>
      <c r="V1604" t="str">
        <f t="shared" si="129"/>
        <v>Small Order</v>
      </c>
    </row>
    <row r="1605" spans="1:22" x14ac:dyDescent="0.35">
      <c r="A1605" t="s">
        <v>1902</v>
      </c>
      <c r="B1605" s="2">
        <v>44990</v>
      </c>
      <c r="C1605" s="2">
        <v>44992</v>
      </c>
      <c r="D1605" t="s">
        <v>168</v>
      </c>
      <c r="E1605" t="s">
        <v>169</v>
      </c>
      <c r="F1605" t="s">
        <v>48</v>
      </c>
      <c r="G1605" t="s">
        <v>78</v>
      </c>
      <c r="H1605" t="s">
        <v>79</v>
      </c>
      <c r="I1605" t="s">
        <v>80</v>
      </c>
      <c r="J1605" t="s">
        <v>152</v>
      </c>
      <c r="K1605" t="s">
        <v>42</v>
      </c>
      <c r="L1605" t="s">
        <v>73</v>
      </c>
      <c r="M1605" t="s">
        <v>153</v>
      </c>
      <c r="N1605" s="3">
        <v>370.7</v>
      </c>
      <c r="O1605">
        <v>9</v>
      </c>
      <c r="P1605" s="4">
        <v>0.1</v>
      </c>
      <c r="Q1605" s="3">
        <v>63.02</v>
      </c>
      <c r="R1605">
        <f t="shared" si="125"/>
        <v>2023</v>
      </c>
      <c r="S1605" t="str">
        <f t="shared" si="126"/>
        <v>March</v>
      </c>
      <c r="T1605" s="1">
        <f t="shared" si="127"/>
        <v>0.17000269759913678</v>
      </c>
      <c r="U1605" t="str">
        <f t="shared" si="128"/>
        <v>Profit</v>
      </c>
      <c r="V1605" t="str">
        <f t="shared" si="129"/>
        <v>Small Order</v>
      </c>
    </row>
    <row r="1606" spans="1:22" x14ac:dyDescent="0.35">
      <c r="A1606" t="s">
        <v>1903</v>
      </c>
      <c r="B1606" s="2">
        <v>45422</v>
      </c>
      <c r="C1606" s="2">
        <v>45426</v>
      </c>
      <c r="D1606" t="s">
        <v>57</v>
      </c>
      <c r="E1606" t="s">
        <v>58</v>
      </c>
      <c r="F1606" t="s">
        <v>20</v>
      </c>
      <c r="G1606" t="s">
        <v>78</v>
      </c>
      <c r="H1606" t="s">
        <v>79</v>
      </c>
      <c r="I1606" t="s">
        <v>80</v>
      </c>
      <c r="J1606" t="s">
        <v>334</v>
      </c>
      <c r="K1606" t="s">
        <v>25</v>
      </c>
      <c r="L1606" t="s">
        <v>171</v>
      </c>
      <c r="M1606" t="s">
        <v>335</v>
      </c>
      <c r="N1606" s="3">
        <v>1362.73</v>
      </c>
      <c r="O1606">
        <v>3</v>
      </c>
      <c r="P1606" s="4">
        <v>0.05</v>
      </c>
      <c r="Q1606" s="3">
        <v>286.17</v>
      </c>
      <c r="R1606">
        <f t="shared" si="125"/>
        <v>2024</v>
      </c>
      <c r="S1606" t="str">
        <f t="shared" si="126"/>
        <v>May</v>
      </c>
      <c r="T1606" s="1">
        <f t="shared" si="127"/>
        <v>0.20999757839043684</v>
      </c>
      <c r="U1606" t="str">
        <f t="shared" si="128"/>
        <v>Profit</v>
      </c>
      <c r="V1606" t="str">
        <f t="shared" si="129"/>
        <v>Large Order</v>
      </c>
    </row>
    <row r="1607" spans="1:22" x14ac:dyDescent="0.35">
      <c r="A1607" t="s">
        <v>1904</v>
      </c>
      <c r="B1607" s="2">
        <v>45390</v>
      </c>
      <c r="C1607" s="2">
        <v>45396</v>
      </c>
      <c r="D1607" t="s">
        <v>139</v>
      </c>
      <c r="E1607" t="s">
        <v>140</v>
      </c>
      <c r="F1607" t="s">
        <v>31</v>
      </c>
      <c r="G1607" t="s">
        <v>39</v>
      </c>
      <c r="H1607" t="s">
        <v>40</v>
      </c>
      <c r="I1607" t="s">
        <v>40</v>
      </c>
      <c r="J1607" t="s">
        <v>87</v>
      </c>
      <c r="K1607" t="s">
        <v>33</v>
      </c>
      <c r="L1607" t="s">
        <v>88</v>
      </c>
      <c r="M1607" t="s">
        <v>89</v>
      </c>
      <c r="N1607" s="3">
        <v>1947.75</v>
      </c>
      <c r="O1607">
        <v>8</v>
      </c>
      <c r="P1607" s="4">
        <v>0.2</v>
      </c>
      <c r="Q1607" s="3">
        <v>175.3</v>
      </c>
      <c r="R1607">
        <f t="shared" si="125"/>
        <v>2024</v>
      </c>
      <c r="S1607" t="str">
        <f t="shared" si="126"/>
        <v>April</v>
      </c>
      <c r="T1607" s="1">
        <f t="shared" si="127"/>
        <v>9.0001283532280846E-2</v>
      </c>
      <c r="U1607" t="str">
        <f t="shared" si="128"/>
        <v>Profit</v>
      </c>
      <c r="V1607" t="str">
        <f t="shared" si="129"/>
        <v>Large Order</v>
      </c>
    </row>
    <row r="1608" spans="1:22" x14ac:dyDescent="0.35">
      <c r="A1608" t="s">
        <v>1905</v>
      </c>
      <c r="B1608" s="2">
        <v>45066</v>
      </c>
      <c r="C1608" s="2">
        <v>45069</v>
      </c>
      <c r="D1608" t="s">
        <v>347</v>
      </c>
      <c r="E1608" t="s">
        <v>348</v>
      </c>
      <c r="F1608" t="s">
        <v>31</v>
      </c>
      <c r="G1608" t="s">
        <v>78</v>
      </c>
      <c r="H1608" t="s">
        <v>79</v>
      </c>
      <c r="I1608" t="s">
        <v>80</v>
      </c>
      <c r="J1608" t="s">
        <v>179</v>
      </c>
      <c r="K1608" t="s">
        <v>33</v>
      </c>
      <c r="L1608" t="s">
        <v>88</v>
      </c>
      <c r="M1608" t="s">
        <v>180</v>
      </c>
      <c r="N1608" s="3">
        <v>265.72000000000003</v>
      </c>
      <c r="O1608">
        <v>7</v>
      </c>
      <c r="P1608" s="4">
        <v>0.1</v>
      </c>
      <c r="Q1608" s="3">
        <v>45.17</v>
      </c>
      <c r="R1608">
        <f t="shared" si="125"/>
        <v>2023</v>
      </c>
      <c r="S1608" t="str">
        <f t="shared" si="126"/>
        <v>May</v>
      </c>
      <c r="T1608" s="1">
        <f t="shared" si="127"/>
        <v>0.16999096793617341</v>
      </c>
      <c r="U1608" t="str">
        <f t="shared" si="128"/>
        <v>Profit</v>
      </c>
      <c r="V1608" t="str">
        <f t="shared" si="129"/>
        <v>Small Order</v>
      </c>
    </row>
    <row r="1609" spans="1:22" x14ac:dyDescent="0.35">
      <c r="A1609" t="s">
        <v>1906</v>
      </c>
      <c r="B1609" s="2">
        <v>45133</v>
      </c>
      <c r="C1609" s="2">
        <v>45140</v>
      </c>
      <c r="D1609" t="s">
        <v>210</v>
      </c>
      <c r="E1609" t="s">
        <v>211</v>
      </c>
      <c r="F1609" t="s">
        <v>20</v>
      </c>
      <c r="G1609" t="s">
        <v>49</v>
      </c>
      <c r="H1609" t="s">
        <v>50</v>
      </c>
      <c r="I1609" t="s">
        <v>50</v>
      </c>
      <c r="J1609" t="s">
        <v>134</v>
      </c>
      <c r="K1609" t="s">
        <v>42</v>
      </c>
      <c r="L1609" t="s">
        <v>43</v>
      </c>
      <c r="M1609" t="s">
        <v>135</v>
      </c>
      <c r="N1609" s="3">
        <v>1184.3599999999999</v>
      </c>
      <c r="O1609">
        <v>9</v>
      </c>
      <c r="P1609" s="4">
        <v>0</v>
      </c>
      <c r="Q1609" s="3">
        <v>296.08999999999997</v>
      </c>
      <c r="R1609">
        <f t="shared" si="125"/>
        <v>2023</v>
      </c>
      <c r="S1609" t="str">
        <f t="shared" si="126"/>
        <v>July</v>
      </c>
      <c r="T1609" s="1">
        <f t="shared" si="127"/>
        <v>0.25</v>
      </c>
      <c r="U1609" t="str">
        <f t="shared" si="128"/>
        <v>Profit</v>
      </c>
      <c r="V1609" t="str">
        <f t="shared" si="129"/>
        <v>Large Order</v>
      </c>
    </row>
    <row r="1610" spans="1:22" x14ac:dyDescent="0.35">
      <c r="A1610" t="s">
        <v>1907</v>
      </c>
      <c r="B1610" s="2">
        <v>44953</v>
      </c>
      <c r="C1610" s="2">
        <v>44954</v>
      </c>
      <c r="D1610" t="s">
        <v>110</v>
      </c>
      <c r="E1610" t="s">
        <v>111</v>
      </c>
      <c r="F1610" t="s">
        <v>48</v>
      </c>
      <c r="G1610" t="s">
        <v>39</v>
      </c>
      <c r="H1610" t="s">
        <v>40</v>
      </c>
      <c r="I1610" t="s">
        <v>40</v>
      </c>
      <c r="J1610" t="s">
        <v>41</v>
      </c>
      <c r="K1610" t="s">
        <v>42</v>
      </c>
      <c r="L1610" t="s">
        <v>43</v>
      </c>
      <c r="M1610" t="s">
        <v>44</v>
      </c>
      <c r="N1610" s="3">
        <v>700.83</v>
      </c>
      <c r="O1610">
        <v>10</v>
      </c>
      <c r="P1610" s="4">
        <v>0.2</v>
      </c>
      <c r="Q1610" s="3">
        <v>63.07</v>
      </c>
      <c r="R1610">
        <f t="shared" si="125"/>
        <v>2023</v>
      </c>
      <c r="S1610" t="str">
        <f t="shared" si="126"/>
        <v>January</v>
      </c>
      <c r="T1610" s="1">
        <f t="shared" si="127"/>
        <v>8.9993293666081636E-2</v>
      </c>
      <c r="U1610" t="str">
        <f t="shared" si="128"/>
        <v>Profit</v>
      </c>
      <c r="V1610" t="str">
        <f t="shared" si="129"/>
        <v>Small Order</v>
      </c>
    </row>
    <row r="1611" spans="1:22" x14ac:dyDescent="0.35">
      <c r="A1611" t="s">
        <v>1908</v>
      </c>
      <c r="B1611" s="2">
        <v>45155</v>
      </c>
      <c r="C1611" s="2">
        <v>45158</v>
      </c>
      <c r="D1611" t="s">
        <v>511</v>
      </c>
      <c r="E1611" t="s">
        <v>512</v>
      </c>
      <c r="F1611" t="s">
        <v>31</v>
      </c>
      <c r="G1611" t="s">
        <v>49</v>
      </c>
      <c r="H1611" t="s">
        <v>50</v>
      </c>
      <c r="I1611" t="s">
        <v>50</v>
      </c>
      <c r="J1611" t="s">
        <v>179</v>
      </c>
      <c r="K1611" t="s">
        <v>33</v>
      </c>
      <c r="L1611" t="s">
        <v>88</v>
      </c>
      <c r="M1611" t="s">
        <v>180</v>
      </c>
      <c r="N1611" s="3">
        <v>324.33999999999997</v>
      </c>
      <c r="O1611">
        <v>7</v>
      </c>
      <c r="P1611" s="4">
        <v>0.05</v>
      </c>
      <c r="Q1611" s="3">
        <v>68.11</v>
      </c>
      <c r="R1611">
        <f t="shared" si="125"/>
        <v>2023</v>
      </c>
      <c r="S1611" t="str">
        <f t="shared" si="126"/>
        <v>August</v>
      </c>
      <c r="T1611" s="1">
        <f t="shared" si="127"/>
        <v>0.20999568354196216</v>
      </c>
      <c r="U1611" t="str">
        <f t="shared" si="128"/>
        <v>Profit</v>
      </c>
      <c r="V1611" t="str">
        <f t="shared" si="129"/>
        <v>Small Order</v>
      </c>
    </row>
    <row r="1612" spans="1:22" x14ac:dyDescent="0.35">
      <c r="A1612" t="s">
        <v>1909</v>
      </c>
      <c r="B1612" s="2">
        <v>45465</v>
      </c>
      <c r="C1612" s="2">
        <v>45467</v>
      </c>
      <c r="D1612" t="s">
        <v>226</v>
      </c>
      <c r="E1612" t="s">
        <v>227</v>
      </c>
      <c r="F1612" t="s">
        <v>48</v>
      </c>
      <c r="G1612" t="s">
        <v>39</v>
      </c>
      <c r="H1612" t="s">
        <v>40</v>
      </c>
      <c r="I1612" t="s">
        <v>40</v>
      </c>
      <c r="J1612" t="s">
        <v>251</v>
      </c>
      <c r="K1612" t="s">
        <v>25</v>
      </c>
      <c r="L1612" t="s">
        <v>171</v>
      </c>
      <c r="M1612" t="s">
        <v>252</v>
      </c>
      <c r="N1612" s="3">
        <v>1512.9</v>
      </c>
      <c r="O1612">
        <v>1</v>
      </c>
      <c r="P1612" s="4">
        <v>0.1</v>
      </c>
      <c r="Q1612" s="3">
        <v>257.19</v>
      </c>
      <c r="R1612">
        <f t="shared" si="125"/>
        <v>2024</v>
      </c>
      <c r="S1612" t="str">
        <f t="shared" si="126"/>
        <v>June</v>
      </c>
      <c r="T1612" s="1">
        <f t="shared" si="127"/>
        <v>0.16999801705334125</v>
      </c>
      <c r="U1612" t="str">
        <f t="shared" si="128"/>
        <v>Profit</v>
      </c>
      <c r="V1612" t="str">
        <f t="shared" si="129"/>
        <v>Large Order</v>
      </c>
    </row>
    <row r="1613" spans="1:22" x14ac:dyDescent="0.35">
      <c r="A1613" t="s">
        <v>1910</v>
      </c>
      <c r="B1613" s="2">
        <v>45255</v>
      </c>
      <c r="C1613" s="2">
        <v>45256</v>
      </c>
      <c r="D1613" t="s">
        <v>288</v>
      </c>
      <c r="E1613" t="s">
        <v>289</v>
      </c>
      <c r="F1613" t="s">
        <v>31</v>
      </c>
      <c r="G1613" t="s">
        <v>39</v>
      </c>
      <c r="H1613" t="s">
        <v>40</v>
      </c>
      <c r="I1613" t="s">
        <v>40</v>
      </c>
      <c r="J1613" t="s">
        <v>302</v>
      </c>
      <c r="K1613" t="s">
        <v>33</v>
      </c>
      <c r="L1613" t="s">
        <v>34</v>
      </c>
      <c r="M1613" t="s">
        <v>303</v>
      </c>
      <c r="N1613" s="3">
        <v>1550.75</v>
      </c>
      <c r="O1613">
        <v>8</v>
      </c>
      <c r="P1613" s="4">
        <v>0.05</v>
      </c>
      <c r="Q1613" s="3">
        <v>325.66000000000003</v>
      </c>
      <c r="R1613">
        <f t="shared" si="125"/>
        <v>2023</v>
      </c>
      <c r="S1613" t="str">
        <f t="shared" si="126"/>
        <v>November</v>
      </c>
      <c r="T1613" s="1">
        <f t="shared" si="127"/>
        <v>0.21000161212316623</v>
      </c>
      <c r="U1613" t="str">
        <f t="shared" si="128"/>
        <v>Profit</v>
      </c>
      <c r="V1613" t="str">
        <f t="shared" si="129"/>
        <v>Large Order</v>
      </c>
    </row>
    <row r="1614" spans="1:22" x14ac:dyDescent="0.35">
      <c r="A1614" t="s">
        <v>1911</v>
      </c>
      <c r="B1614" s="2">
        <v>45180</v>
      </c>
      <c r="C1614" s="2">
        <v>45186</v>
      </c>
      <c r="D1614" t="s">
        <v>326</v>
      </c>
      <c r="E1614" t="s">
        <v>327</v>
      </c>
      <c r="F1614" t="s">
        <v>20</v>
      </c>
      <c r="G1614" t="s">
        <v>39</v>
      </c>
      <c r="H1614" t="s">
        <v>40</v>
      </c>
      <c r="I1614" t="s">
        <v>40</v>
      </c>
      <c r="J1614" t="s">
        <v>179</v>
      </c>
      <c r="K1614" t="s">
        <v>33</v>
      </c>
      <c r="L1614" t="s">
        <v>88</v>
      </c>
      <c r="M1614" t="s">
        <v>180</v>
      </c>
      <c r="N1614" s="3">
        <v>1977.86</v>
      </c>
      <c r="O1614">
        <v>10</v>
      </c>
      <c r="P1614" s="4">
        <v>0.3</v>
      </c>
      <c r="Q1614" s="3">
        <v>19.78</v>
      </c>
      <c r="R1614">
        <f t="shared" si="125"/>
        <v>2023</v>
      </c>
      <c r="S1614" t="str">
        <f t="shared" si="126"/>
        <v>September</v>
      </c>
      <c r="T1614" s="1">
        <f t="shared" si="127"/>
        <v>1.0000707835741661E-2</v>
      </c>
      <c r="U1614" t="str">
        <f t="shared" si="128"/>
        <v>Profit</v>
      </c>
      <c r="V1614" t="str">
        <f t="shared" si="129"/>
        <v>Large Order</v>
      </c>
    </row>
    <row r="1615" spans="1:22" x14ac:dyDescent="0.35">
      <c r="A1615" t="s">
        <v>1912</v>
      </c>
      <c r="B1615" s="2">
        <v>45303</v>
      </c>
      <c r="C1615" s="2">
        <v>45309</v>
      </c>
      <c r="D1615" t="s">
        <v>484</v>
      </c>
      <c r="E1615" t="s">
        <v>485</v>
      </c>
      <c r="F1615" t="s">
        <v>20</v>
      </c>
      <c r="G1615" t="s">
        <v>21</v>
      </c>
      <c r="H1615" t="s">
        <v>22</v>
      </c>
      <c r="I1615" t="s">
        <v>23</v>
      </c>
      <c r="J1615" t="s">
        <v>84</v>
      </c>
      <c r="K1615" t="s">
        <v>33</v>
      </c>
      <c r="L1615" t="s">
        <v>34</v>
      </c>
      <c r="M1615" t="s">
        <v>85</v>
      </c>
      <c r="N1615" s="3">
        <v>832.03</v>
      </c>
      <c r="O1615">
        <v>5</v>
      </c>
      <c r="P1615" s="4">
        <v>0.2</v>
      </c>
      <c r="Q1615" s="3">
        <v>74.88</v>
      </c>
      <c r="R1615">
        <f t="shared" si="125"/>
        <v>2024</v>
      </c>
      <c r="S1615" t="str">
        <f t="shared" si="126"/>
        <v>January</v>
      </c>
      <c r="T1615" s="1">
        <f t="shared" si="127"/>
        <v>8.999675492470223E-2</v>
      </c>
      <c r="U1615" t="str">
        <f t="shared" si="128"/>
        <v>Profit</v>
      </c>
      <c r="V1615" t="str">
        <f t="shared" si="129"/>
        <v>Small Order</v>
      </c>
    </row>
    <row r="1616" spans="1:22" x14ac:dyDescent="0.35">
      <c r="A1616" t="s">
        <v>1913</v>
      </c>
      <c r="B1616" s="2">
        <v>45105</v>
      </c>
      <c r="C1616" s="2">
        <v>45110</v>
      </c>
      <c r="D1616" t="s">
        <v>281</v>
      </c>
      <c r="E1616" t="s">
        <v>282</v>
      </c>
      <c r="F1616" t="s">
        <v>20</v>
      </c>
      <c r="G1616" t="s">
        <v>49</v>
      </c>
      <c r="H1616" t="s">
        <v>50</v>
      </c>
      <c r="I1616" t="s">
        <v>50</v>
      </c>
      <c r="J1616" t="s">
        <v>207</v>
      </c>
      <c r="K1616" t="s">
        <v>25</v>
      </c>
      <c r="L1616" t="s">
        <v>26</v>
      </c>
      <c r="M1616" t="s">
        <v>208</v>
      </c>
      <c r="N1616" s="3">
        <v>23.22</v>
      </c>
      <c r="O1616">
        <v>10</v>
      </c>
      <c r="P1616" s="4">
        <v>0.3</v>
      </c>
      <c r="Q1616" s="3">
        <v>0.23</v>
      </c>
      <c r="R1616">
        <f t="shared" si="125"/>
        <v>2023</v>
      </c>
      <c r="S1616" t="str">
        <f t="shared" si="126"/>
        <v>June</v>
      </c>
      <c r="T1616" s="1">
        <f t="shared" si="127"/>
        <v>9.905254091300603E-3</v>
      </c>
      <c r="U1616" t="str">
        <f t="shared" si="128"/>
        <v>Profit</v>
      </c>
      <c r="V1616" t="str">
        <f t="shared" si="129"/>
        <v>Small Order</v>
      </c>
    </row>
    <row r="1617" spans="1:22" x14ac:dyDescent="0.35">
      <c r="A1617" t="s">
        <v>1914</v>
      </c>
      <c r="B1617" s="2">
        <v>45495</v>
      </c>
      <c r="C1617" s="2">
        <v>45498</v>
      </c>
      <c r="D1617" t="s">
        <v>347</v>
      </c>
      <c r="E1617" t="s">
        <v>348</v>
      </c>
      <c r="F1617" t="s">
        <v>31</v>
      </c>
      <c r="G1617" t="s">
        <v>49</v>
      </c>
      <c r="H1617" t="s">
        <v>50</v>
      </c>
      <c r="I1617" t="s">
        <v>50</v>
      </c>
      <c r="J1617" t="s">
        <v>134</v>
      </c>
      <c r="K1617" t="s">
        <v>42</v>
      </c>
      <c r="L1617" t="s">
        <v>43</v>
      </c>
      <c r="M1617" t="s">
        <v>135</v>
      </c>
      <c r="N1617" s="3">
        <v>1264.32</v>
      </c>
      <c r="O1617">
        <v>10</v>
      </c>
      <c r="P1617" s="4">
        <v>0.3</v>
      </c>
      <c r="Q1617" s="3">
        <v>12.64</v>
      </c>
      <c r="R1617">
        <f t="shared" si="125"/>
        <v>2024</v>
      </c>
      <c r="S1617" t="str">
        <f t="shared" si="126"/>
        <v>July</v>
      </c>
      <c r="T1617" s="1">
        <f t="shared" si="127"/>
        <v>9.9974689951910917E-3</v>
      </c>
      <c r="U1617" t="str">
        <f t="shared" si="128"/>
        <v>Profit</v>
      </c>
      <c r="V1617" t="str">
        <f t="shared" si="129"/>
        <v>Large Order</v>
      </c>
    </row>
    <row r="1618" spans="1:22" x14ac:dyDescent="0.35">
      <c r="A1618" t="s">
        <v>1915</v>
      </c>
      <c r="B1618" s="2">
        <v>45171</v>
      </c>
      <c r="C1618" s="2">
        <v>45178</v>
      </c>
      <c r="D1618" t="s">
        <v>487</v>
      </c>
      <c r="E1618" t="s">
        <v>488</v>
      </c>
      <c r="F1618" t="s">
        <v>20</v>
      </c>
      <c r="G1618" t="s">
        <v>49</v>
      </c>
      <c r="H1618" t="s">
        <v>50</v>
      </c>
      <c r="I1618" t="s">
        <v>50</v>
      </c>
      <c r="J1618" t="s">
        <v>41</v>
      </c>
      <c r="K1618" t="s">
        <v>42</v>
      </c>
      <c r="L1618" t="s">
        <v>43</v>
      </c>
      <c r="M1618" t="s">
        <v>44</v>
      </c>
      <c r="N1618" s="3">
        <v>1868.82</v>
      </c>
      <c r="O1618">
        <v>4</v>
      </c>
      <c r="P1618" s="4">
        <v>0.1</v>
      </c>
      <c r="Q1618" s="3">
        <v>317.7</v>
      </c>
      <c r="R1618">
        <f t="shared" si="125"/>
        <v>2023</v>
      </c>
      <c r="S1618" t="str">
        <f t="shared" si="126"/>
        <v>September</v>
      </c>
      <c r="T1618" s="1">
        <f t="shared" si="127"/>
        <v>0.17000032105820786</v>
      </c>
      <c r="U1618" t="str">
        <f t="shared" si="128"/>
        <v>Profit</v>
      </c>
      <c r="V1618" t="str">
        <f t="shared" si="129"/>
        <v>Large Order</v>
      </c>
    </row>
    <row r="1619" spans="1:22" x14ac:dyDescent="0.35">
      <c r="A1619" t="s">
        <v>1916</v>
      </c>
      <c r="B1619" s="2">
        <v>44971</v>
      </c>
      <c r="C1619" s="2">
        <v>44975</v>
      </c>
      <c r="D1619" t="s">
        <v>96</v>
      </c>
      <c r="E1619" t="s">
        <v>97</v>
      </c>
      <c r="F1619" t="s">
        <v>20</v>
      </c>
      <c r="G1619" t="s">
        <v>78</v>
      </c>
      <c r="H1619" t="s">
        <v>79</v>
      </c>
      <c r="I1619" t="s">
        <v>80</v>
      </c>
      <c r="J1619" t="s">
        <v>84</v>
      </c>
      <c r="K1619" t="s">
        <v>33</v>
      </c>
      <c r="L1619" t="s">
        <v>34</v>
      </c>
      <c r="M1619" t="s">
        <v>85</v>
      </c>
      <c r="N1619" s="3">
        <v>1091.74</v>
      </c>
      <c r="O1619">
        <v>7</v>
      </c>
      <c r="P1619" s="4">
        <v>0.05</v>
      </c>
      <c r="Q1619" s="3">
        <v>229.27</v>
      </c>
      <c r="R1619">
        <f t="shared" si="125"/>
        <v>2023</v>
      </c>
      <c r="S1619" t="str">
        <f t="shared" si="126"/>
        <v>February</v>
      </c>
      <c r="T1619" s="1">
        <f t="shared" si="127"/>
        <v>0.2100042134574166</v>
      </c>
      <c r="U1619" t="str">
        <f t="shared" si="128"/>
        <v>Profit</v>
      </c>
      <c r="V1619" t="str">
        <f t="shared" si="129"/>
        <v>Large Order</v>
      </c>
    </row>
    <row r="1620" spans="1:22" x14ac:dyDescent="0.35">
      <c r="A1620" t="s">
        <v>1917</v>
      </c>
      <c r="B1620" s="2">
        <v>45649</v>
      </c>
      <c r="C1620" s="2">
        <v>45651</v>
      </c>
      <c r="D1620" t="s">
        <v>102</v>
      </c>
      <c r="E1620" t="s">
        <v>103</v>
      </c>
      <c r="F1620" t="s">
        <v>20</v>
      </c>
      <c r="G1620" t="s">
        <v>78</v>
      </c>
      <c r="H1620" t="s">
        <v>79</v>
      </c>
      <c r="I1620" t="s">
        <v>80</v>
      </c>
      <c r="J1620" t="s">
        <v>112</v>
      </c>
      <c r="K1620" t="s">
        <v>25</v>
      </c>
      <c r="L1620" t="s">
        <v>26</v>
      </c>
      <c r="M1620" t="s">
        <v>113</v>
      </c>
      <c r="N1620" s="3">
        <v>760.95</v>
      </c>
      <c r="O1620">
        <v>8</v>
      </c>
      <c r="P1620" s="4">
        <v>0</v>
      </c>
      <c r="Q1620" s="3">
        <v>190.24</v>
      </c>
      <c r="R1620">
        <f t="shared" si="125"/>
        <v>2024</v>
      </c>
      <c r="S1620" t="str">
        <f t="shared" si="126"/>
        <v>December</v>
      </c>
      <c r="T1620" s="1">
        <f t="shared" si="127"/>
        <v>0.25000328536697547</v>
      </c>
      <c r="U1620" t="str">
        <f t="shared" si="128"/>
        <v>Profit</v>
      </c>
      <c r="V1620" t="str">
        <f t="shared" si="129"/>
        <v>Small Order</v>
      </c>
    </row>
    <row r="1621" spans="1:22" x14ac:dyDescent="0.35">
      <c r="A1621" t="s">
        <v>1918</v>
      </c>
      <c r="B1621" s="2">
        <v>45492</v>
      </c>
      <c r="C1621" s="2">
        <v>45498</v>
      </c>
      <c r="D1621" t="s">
        <v>129</v>
      </c>
      <c r="E1621" t="s">
        <v>130</v>
      </c>
      <c r="F1621" t="s">
        <v>48</v>
      </c>
      <c r="G1621" t="s">
        <v>49</v>
      </c>
      <c r="H1621" t="s">
        <v>50</v>
      </c>
      <c r="I1621" t="s">
        <v>50</v>
      </c>
      <c r="J1621" t="s">
        <v>207</v>
      </c>
      <c r="K1621" t="s">
        <v>25</v>
      </c>
      <c r="L1621" t="s">
        <v>26</v>
      </c>
      <c r="M1621" t="s">
        <v>208</v>
      </c>
      <c r="N1621" s="3">
        <v>489.46</v>
      </c>
      <c r="O1621">
        <v>1</v>
      </c>
      <c r="P1621" s="4">
        <v>0.3</v>
      </c>
      <c r="Q1621" s="3">
        <v>4.8899999999999997</v>
      </c>
      <c r="R1621">
        <f t="shared" si="125"/>
        <v>2024</v>
      </c>
      <c r="S1621" t="str">
        <f t="shared" si="126"/>
        <v>July</v>
      </c>
      <c r="T1621" s="1">
        <f t="shared" si="127"/>
        <v>9.9906018877947127E-3</v>
      </c>
      <c r="U1621" t="str">
        <f t="shared" si="128"/>
        <v>Profit</v>
      </c>
      <c r="V1621" t="str">
        <f t="shared" si="129"/>
        <v>Small Order</v>
      </c>
    </row>
    <row r="1622" spans="1:22" x14ac:dyDescent="0.35">
      <c r="A1622" t="s">
        <v>1919</v>
      </c>
      <c r="B1622" s="2">
        <v>44973</v>
      </c>
      <c r="C1622" s="2">
        <v>44974</v>
      </c>
      <c r="D1622" t="s">
        <v>199</v>
      </c>
      <c r="E1622" t="s">
        <v>200</v>
      </c>
      <c r="F1622" t="s">
        <v>48</v>
      </c>
      <c r="G1622" t="s">
        <v>21</v>
      </c>
      <c r="H1622" t="s">
        <v>22</v>
      </c>
      <c r="I1622" t="s">
        <v>23</v>
      </c>
      <c r="J1622" t="s">
        <v>67</v>
      </c>
      <c r="K1622" t="s">
        <v>42</v>
      </c>
      <c r="L1622" t="s">
        <v>43</v>
      </c>
      <c r="M1622" t="s">
        <v>68</v>
      </c>
      <c r="N1622" s="3">
        <v>1875.1</v>
      </c>
      <c r="O1622">
        <v>1</v>
      </c>
      <c r="P1622" s="4">
        <v>0.1</v>
      </c>
      <c r="Q1622" s="3">
        <v>318.77</v>
      </c>
      <c r="R1622">
        <f t="shared" si="125"/>
        <v>2023</v>
      </c>
      <c r="S1622" t="str">
        <f t="shared" si="126"/>
        <v>February</v>
      </c>
      <c r="T1622" s="1">
        <f t="shared" si="127"/>
        <v>0.1700015999146712</v>
      </c>
      <c r="U1622" t="str">
        <f t="shared" si="128"/>
        <v>Profit</v>
      </c>
      <c r="V1622" t="str">
        <f t="shared" si="129"/>
        <v>Large Order</v>
      </c>
    </row>
    <row r="1623" spans="1:22" x14ac:dyDescent="0.35">
      <c r="A1623" t="s">
        <v>1920</v>
      </c>
      <c r="B1623" s="2">
        <v>45482</v>
      </c>
      <c r="C1623" s="2">
        <v>45483</v>
      </c>
      <c r="D1623" t="s">
        <v>394</v>
      </c>
      <c r="E1623" t="s">
        <v>395</v>
      </c>
      <c r="F1623" t="s">
        <v>48</v>
      </c>
      <c r="G1623" t="s">
        <v>21</v>
      </c>
      <c r="H1623" t="s">
        <v>22</v>
      </c>
      <c r="I1623" t="s">
        <v>23</v>
      </c>
      <c r="J1623" t="s">
        <v>120</v>
      </c>
      <c r="K1623" t="s">
        <v>42</v>
      </c>
      <c r="L1623" t="s">
        <v>43</v>
      </c>
      <c r="M1623" t="s">
        <v>121</v>
      </c>
      <c r="N1623" s="3">
        <v>753.62</v>
      </c>
      <c r="O1623">
        <v>10</v>
      </c>
      <c r="P1623" s="4">
        <v>0.2</v>
      </c>
      <c r="Q1623" s="3">
        <v>67.83</v>
      </c>
      <c r="R1623">
        <f t="shared" si="125"/>
        <v>2024</v>
      </c>
      <c r="S1623" t="str">
        <f t="shared" si="126"/>
        <v>July</v>
      </c>
      <c r="T1623" s="1">
        <f t="shared" si="127"/>
        <v>9.0005573100501571E-2</v>
      </c>
      <c r="U1623" t="str">
        <f t="shared" si="128"/>
        <v>Profit</v>
      </c>
      <c r="V1623" t="str">
        <f t="shared" si="129"/>
        <v>Small Order</v>
      </c>
    </row>
    <row r="1624" spans="1:22" x14ac:dyDescent="0.35">
      <c r="A1624" t="s">
        <v>1921</v>
      </c>
      <c r="B1624" s="2">
        <v>44959</v>
      </c>
      <c r="C1624" s="2">
        <v>44963</v>
      </c>
      <c r="D1624" t="s">
        <v>70</v>
      </c>
      <c r="E1624" t="s">
        <v>71</v>
      </c>
      <c r="F1624" t="s">
        <v>48</v>
      </c>
      <c r="G1624" t="s">
        <v>39</v>
      </c>
      <c r="H1624" t="s">
        <v>40</v>
      </c>
      <c r="I1624" t="s">
        <v>40</v>
      </c>
      <c r="J1624" t="s">
        <v>334</v>
      </c>
      <c r="K1624" t="s">
        <v>25</v>
      </c>
      <c r="L1624" t="s">
        <v>171</v>
      </c>
      <c r="M1624" t="s">
        <v>335</v>
      </c>
      <c r="N1624" s="3">
        <v>288.36</v>
      </c>
      <c r="O1624">
        <v>6</v>
      </c>
      <c r="P1624" s="4">
        <v>0.05</v>
      </c>
      <c r="Q1624" s="3">
        <v>60.56</v>
      </c>
      <c r="R1624">
        <f t="shared" si="125"/>
        <v>2023</v>
      </c>
      <c r="S1624" t="str">
        <f t="shared" si="126"/>
        <v>February</v>
      </c>
      <c r="T1624" s="1">
        <f t="shared" si="127"/>
        <v>0.21001525870439727</v>
      </c>
      <c r="U1624" t="str">
        <f t="shared" si="128"/>
        <v>Profit</v>
      </c>
      <c r="V1624" t="str">
        <f t="shared" si="129"/>
        <v>Small Order</v>
      </c>
    </row>
    <row r="1625" spans="1:22" x14ac:dyDescent="0.35">
      <c r="A1625" t="s">
        <v>1922</v>
      </c>
      <c r="B1625" s="2">
        <v>45175</v>
      </c>
      <c r="C1625" s="2">
        <v>45177</v>
      </c>
      <c r="D1625" t="s">
        <v>358</v>
      </c>
      <c r="E1625" t="s">
        <v>359</v>
      </c>
      <c r="F1625" t="s">
        <v>31</v>
      </c>
      <c r="G1625" t="s">
        <v>21</v>
      </c>
      <c r="H1625" t="s">
        <v>22</v>
      </c>
      <c r="I1625" t="s">
        <v>23</v>
      </c>
      <c r="J1625" t="s">
        <v>41</v>
      </c>
      <c r="K1625" t="s">
        <v>42</v>
      </c>
      <c r="L1625" t="s">
        <v>43</v>
      </c>
      <c r="M1625" t="s">
        <v>44</v>
      </c>
      <c r="N1625" s="3">
        <v>1432.69</v>
      </c>
      <c r="O1625">
        <v>3</v>
      </c>
      <c r="P1625" s="4">
        <v>0.2</v>
      </c>
      <c r="Q1625" s="3">
        <v>128.94</v>
      </c>
      <c r="R1625">
        <f t="shared" si="125"/>
        <v>2023</v>
      </c>
      <c r="S1625" t="str">
        <f t="shared" si="126"/>
        <v>September</v>
      </c>
      <c r="T1625" s="1">
        <f t="shared" si="127"/>
        <v>8.9998534225826932E-2</v>
      </c>
      <c r="U1625" t="str">
        <f t="shared" si="128"/>
        <v>Profit</v>
      </c>
      <c r="V1625" t="str">
        <f t="shared" si="129"/>
        <v>Large Order</v>
      </c>
    </row>
    <row r="1626" spans="1:22" x14ac:dyDescent="0.35">
      <c r="A1626" t="s">
        <v>1923</v>
      </c>
      <c r="B1626" s="2">
        <v>45061</v>
      </c>
      <c r="C1626" s="2">
        <v>45066</v>
      </c>
      <c r="D1626" t="s">
        <v>859</v>
      </c>
      <c r="E1626" t="s">
        <v>860</v>
      </c>
      <c r="F1626" t="s">
        <v>31</v>
      </c>
      <c r="G1626" t="s">
        <v>39</v>
      </c>
      <c r="H1626" t="s">
        <v>40</v>
      </c>
      <c r="I1626" t="s">
        <v>40</v>
      </c>
      <c r="J1626" t="s">
        <v>176</v>
      </c>
      <c r="K1626" t="s">
        <v>25</v>
      </c>
      <c r="L1626" t="s">
        <v>171</v>
      </c>
      <c r="M1626" t="s">
        <v>177</v>
      </c>
      <c r="N1626" s="3">
        <v>811.59</v>
      </c>
      <c r="O1626">
        <v>7</v>
      </c>
      <c r="P1626" s="4">
        <v>0.3</v>
      </c>
      <c r="Q1626" s="3">
        <v>8.1199999999999992</v>
      </c>
      <c r="R1626">
        <f t="shared" si="125"/>
        <v>2023</v>
      </c>
      <c r="S1626" t="str">
        <f t="shared" si="126"/>
        <v>May</v>
      </c>
      <c r="T1626" s="1">
        <f t="shared" si="127"/>
        <v>1.0005051811875453E-2</v>
      </c>
      <c r="U1626" t="str">
        <f t="shared" si="128"/>
        <v>Profit</v>
      </c>
      <c r="V1626" t="str">
        <f t="shared" si="129"/>
        <v>Small Order</v>
      </c>
    </row>
    <row r="1627" spans="1:22" x14ac:dyDescent="0.35">
      <c r="A1627" t="s">
        <v>1924</v>
      </c>
      <c r="B1627" s="2">
        <v>45055</v>
      </c>
      <c r="C1627" s="2">
        <v>45062</v>
      </c>
      <c r="D1627" t="s">
        <v>415</v>
      </c>
      <c r="E1627" t="s">
        <v>416</v>
      </c>
      <c r="F1627" t="s">
        <v>48</v>
      </c>
      <c r="G1627" t="s">
        <v>21</v>
      </c>
      <c r="H1627" t="s">
        <v>22</v>
      </c>
      <c r="I1627" t="s">
        <v>23</v>
      </c>
      <c r="J1627" t="s">
        <v>189</v>
      </c>
      <c r="K1627" t="s">
        <v>42</v>
      </c>
      <c r="L1627" t="s">
        <v>43</v>
      </c>
      <c r="M1627" t="s">
        <v>190</v>
      </c>
      <c r="N1627" s="3">
        <v>1756.18</v>
      </c>
      <c r="O1627">
        <v>8</v>
      </c>
      <c r="P1627" s="4">
        <v>0.05</v>
      </c>
      <c r="Q1627" s="3">
        <v>368.8</v>
      </c>
      <c r="R1627">
        <f t="shared" si="125"/>
        <v>2023</v>
      </c>
      <c r="S1627" t="str">
        <f t="shared" si="126"/>
        <v>May</v>
      </c>
      <c r="T1627" s="1">
        <f t="shared" si="127"/>
        <v>0.21000125271896958</v>
      </c>
      <c r="U1627" t="str">
        <f t="shared" si="128"/>
        <v>Profit</v>
      </c>
      <c r="V1627" t="str">
        <f t="shared" si="129"/>
        <v>Large Order</v>
      </c>
    </row>
    <row r="1628" spans="1:22" x14ac:dyDescent="0.35">
      <c r="A1628" t="s">
        <v>1925</v>
      </c>
      <c r="B1628" s="2">
        <v>45179</v>
      </c>
      <c r="C1628" s="2">
        <v>45182</v>
      </c>
      <c r="D1628" t="s">
        <v>235</v>
      </c>
      <c r="E1628" t="s">
        <v>236</v>
      </c>
      <c r="F1628" t="s">
        <v>48</v>
      </c>
      <c r="G1628" t="s">
        <v>39</v>
      </c>
      <c r="H1628" t="s">
        <v>40</v>
      </c>
      <c r="I1628" t="s">
        <v>40</v>
      </c>
      <c r="J1628" t="s">
        <v>112</v>
      </c>
      <c r="K1628" t="s">
        <v>25</v>
      </c>
      <c r="L1628" t="s">
        <v>26</v>
      </c>
      <c r="M1628" t="s">
        <v>113</v>
      </c>
      <c r="N1628" s="3">
        <v>176.63</v>
      </c>
      <c r="O1628">
        <v>8</v>
      </c>
      <c r="P1628" s="4">
        <v>0.1</v>
      </c>
      <c r="Q1628" s="3">
        <v>30.03</v>
      </c>
      <c r="R1628">
        <f t="shared" si="125"/>
        <v>2023</v>
      </c>
      <c r="S1628" t="str">
        <f t="shared" si="126"/>
        <v>September</v>
      </c>
      <c r="T1628" s="1">
        <f t="shared" si="127"/>
        <v>0.17001641850195326</v>
      </c>
      <c r="U1628" t="str">
        <f t="shared" si="128"/>
        <v>Profit</v>
      </c>
      <c r="V1628" t="str">
        <f t="shared" si="129"/>
        <v>Small Order</v>
      </c>
    </row>
    <row r="1629" spans="1:22" x14ac:dyDescent="0.35">
      <c r="A1629" t="s">
        <v>1926</v>
      </c>
      <c r="B1629" s="2">
        <v>45450</v>
      </c>
      <c r="C1629" s="2">
        <v>45453</v>
      </c>
      <c r="D1629" t="s">
        <v>150</v>
      </c>
      <c r="E1629" t="s">
        <v>151</v>
      </c>
      <c r="F1629" t="s">
        <v>48</v>
      </c>
      <c r="G1629" t="s">
        <v>39</v>
      </c>
      <c r="H1629" t="s">
        <v>40</v>
      </c>
      <c r="I1629" t="s">
        <v>40</v>
      </c>
      <c r="J1629" t="s">
        <v>41</v>
      </c>
      <c r="K1629" t="s">
        <v>42</v>
      </c>
      <c r="L1629" t="s">
        <v>43</v>
      </c>
      <c r="M1629" t="s">
        <v>44</v>
      </c>
      <c r="N1629" s="3">
        <v>1086.79</v>
      </c>
      <c r="O1629">
        <v>1</v>
      </c>
      <c r="P1629" s="4">
        <v>0</v>
      </c>
      <c r="Q1629" s="3">
        <v>271.7</v>
      </c>
      <c r="R1629">
        <f t="shared" si="125"/>
        <v>2024</v>
      </c>
      <c r="S1629" t="str">
        <f t="shared" si="126"/>
        <v>June</v>
      </c>
      <c r="T1629" s="1">
        <f t="shared" si="127"/>
        <v>0.250002300352414</v>
      </c>
      <c r="U1629" t="str">
        <f t="shared" si="128"/>
        <v>Profit</v>
      </c>
      <c r="V1629" t="str">
        <f t="shared" si="129"/>
        <v>Large Order</v>
      </c>
    </row>
    <row r="1630" spans="1:22" x14ac:dyDescent="0.35">
      <c r="A1630" t="s">
        <v>1927</v>
      </c>
      <c r="B1630" s="2">
        <v>45090</v>
      </c>
      <c r="C1630" s="2">
        <v>45092</v>
      </c>
      <c r="D1630" t="s">
        <v>318</v>
      </c>
      <c r="E1630" t="s">
        <v>319</v>
      </c>
      <c r="F1630" t="s">
        <v>48</v>
      </c>
      <c r="G1630" t="s">
        <v>39</v>
      </c>
      <c r="H1630" t="s">
        <v>40</v>
      </c>
      <c r="I1630" t="s">
        <v>40</v>
      </c>
      <c r="J1630" t="s">
        <v>170</v>
      </c>
      <c r="K1630" t="s">
        <v>25</v>
      </c>
      <c r="L1630" t="s">
        <v>171</v>
      </c>
      <c r="M1630" t="s">
        <v>172</v>
      </c>
      <c r="N1630" s="3">
        <v>1612.11</v>
      </c>
      <c r="O1630">
        <v>1</v>
      </c>
      <c r="P1630" s="4">
        <v>0.3</v>
      </c>
      <c r="Q1630" s="3">
        <v>16.12</v>
      </c>
      <c r="R1630">
        <f t="shared" si="125"/>
        <v>2023</v>
      </c>
      <c r="S1630" t="str">
        <f t="shared" si="126"/>
        <v>June</v>
      </c>
      <c r="T1630" s="1">
        <f t="shared" si="127"/>
        <v>9.9993176644273662E-3</v>
      </c>
      <c r="U1630" t="str">
        <f t="shared" si="128"/>
        <v>Profit</v>
      </c>
      <c r="V1630" t="str">
        <f t="shared" si="129"/>
        <v>Large Order</v>
      </c>
    </row>
    <row r="1631" spans="1:22" x14ac:dyDescent="0.35">
      <c r="A1631" t="s">
        <v>1928</v>
      </c>
      <c r="B1631" s="2">
        <v>45580</v>
      </c>
      <c r="C1631" s="2">
        <v>45587</v>
      </c>
      <c r="D1631" t="s">
        <v>65</v>
      </c>
      <c r="E1631" t="s">
        <v>66</v>
      </c>
      <c r="F1631" t="s">
        <v>31</v>
      </c>
      <c r="G1631" t="s">
        <v>49</v>
      </c>
      <c r="H1631" t="s">
        <v>50</v>
      </c>
      <c r="I1631" t="s">
        <v>50</v>
      </c>
      <c r="J1631" t="s">
        <v>334</v>
      </c>
      <c r="K1631" t="s">
        <v>25</v>
      </c>
      <c r="L1631" t="s">
        <v>171</v>
      </c>
      <c r="M1631" t="s">
        <v>335</v>
      </c>
      <c r="N1631" s="3">
        <v>174.77</v>
      </c>
      <c r="O1631">
        <v>8</v>
      </c>
      <c r="P1631" s="4">
        <v>0.1</v>
      </c>
      <c r="Q1631" s="3">
        <v>29.71</v>
      </c>
      <c r="R1631">
        <f t="shared" si="125"/>
        <v>2024</v>
      </c>
      <c r="S1631" t="str">
        <f t="shared" si="126"/>
        <v>October</v>
      </c>
      <c r="T1631" s="1">
        <f t="shared" si="127"/>
        <v>0.16999485037477827</v>
      </c>
      <c r="U1631" t="str">
        <f t="shared" si="128"/>
        <v>Profit</v>
      </c>
      <c r="V1631" t="str">
        <f t="shared" si="129"/>
        <v>Small Order</v>
      </c>
    </row>
    <row r="1632" spans="1:22" x14ac:dyDescent="0.35">
      <c r="A1632" t="s">
        <v>1929</v>
      </c>
      <c r="B1632" s="2">
        <v>45188</v>
      </c>
      <c r="C1632" s="2">
        <v>45195</v>
      </c>
      <c r="D1632" t="s">
        <v>503</v>
      </c>
      <c r="E1632" t="s">
        <v>504</v>
      </c>
      <c r="F1632" t="s">
        <v>31</v>
      </c>
      <c r="G1632" t="s">
        <v>39</v>
      </c>
      <c r="H1632" t="s">
        <v>40</v>
      </c>
      <c r="I1632" t="s">
        <v>40</v>
      </c>
      <c r="J1632" t="s">
        <v>141</v>
      </c>
      <c r="K1632" t="s">
        <v>33</v>
      </c>
      <c r="L1632" t="s">
        <v>88</v>
      </c>
      <c r="M1632" t="s">
        <v>142</v>
      </c>
      <c r="N1632" s="3">
        <v>1823.03</v>
      </c>
      <c r="O1632">
        <v>8</v>
      </c>
      <c r="P1632" s="4">
        <v>0.05</v>
      </c>
      <c r="Q1632" s="3">
        <v>382.84</v>
      </c>
      <c r="R1632">
        <f t="shared" si="125"/>
        <v>2023</v>
      </c>
      <c r="S1632" t="str">
        <f t="shared" si="126"/>
        <v>September</v>
      </c>
      <c r="T1632" s="1">
        <f t="shared" si="127"/>
        <v>0.21000202958810332</v>
      </c>
      <c r="U1632" t="str">
        <f t="shared" si="128"/>
        <v>Profit</v>
      </c>
      <c r="V1632" t="str">
        <f t="shared" si="129"/>
        <v>Large Order</v>
      </c>
    </row>
    <row r="1633" spans="1:22" x14ac:dyDescent="0.35">
      <c r="A1633" t="s">
        <v>1930</v>
      </c>
      <c r="B1633" s="2">
        <v>45230</v>
      </c>
      <c r="C1633" s="2">
        <v>45233</v>
      </c>
      <c r="D1633" t="s">
        <v>318</v>
      </c>
      <c r="E1633" t="s">
        <v>319</v>
      </c>
      <c r="F1633" t="s">
        <v>48</v>
      </c>
      <c r="G1633" t="s">
        <v>78</v>
      </c>
      <c r="H1633" t="s">
        <v>79</v>
      </c>
      <c r="I1633" t="s">
        <v>80</v>
      </c>
      <c r="J1633" t="s">
        <v>126</v>
      </c>
      <c r="K1633" t="s">
        <v>25</v>
      </c>
      <c r="L1633" t="s">
        <v>26</v>
      </c>
      <c r="M1633" t="s">
        <v>127</v>
      </c>
      <c r="N1633" s="3">
        <v>1161.42</v>
      </c>
      <c r="O1633">
        <v>8</v>
      </c>
      <c r="P1633" s="4">
        <v>0</v>
      </c>
      <c r="Q1633" s="3">
        <v>290.36</v>
      </c>
      <c r="R1633">
        <f t="shared" si="125"/>
        <v>2023</v>
      </c>
      <c r="S1633" t="str">
        <f t="shared" si="126"/>
        <v>October</v>
      </c>
      <c r="T1633" s="1">
        <f t="shared" si="127"/>
        <v>0.25000430507482219</v>
      </c>
      <c r="U1633" t="str">
        <f t="shared" si="128"/>
        <v>Profit</v>
      </c>
      <c r="V1633" t="str">
        <f t="shared" si="129"/>
        <v>Large Order</v>
      </c>
    </row>
    <row r="1634" spans="1:22" x14ac:dyDescent="0.35">
      <c r="A1634" t="s">
        <v>1931</v>
      </c>
      <c r="B1634" s="2">
        <v>45195</v>
      </c>
      <c r="C1634" s="2">
        <v>45202</v>
      </c>
      <c r="D1634" t="s">
        <v>312</v>
      </c>
      <c r="E1634" t="s">
        <v>313</v>
      </c>
      <c r="F1634" t="s">
        <v>48</v>
      </c>
      <c r="G1634" t="s">
        <v>21</v>
      </c>
      <c r="H1634" t="s">
        <v>22</v>
      </c>
      <c r="I1634" t="s">
        <v>23</v>
      </c>
      <c r="J1634" t="s">
        <v>232</v>
      </c>
      <c r="K1634" t="s">
        <v>33</v>
      </c>
      <c r="L1634" t="s">
        <v>34</v>
      </c>
      <c r="M1634" t="s">
        <v>233</v>
      </c>
      <c r="N1634" s="3">
        <v>1355.26</v>
      </c>
      <c r="O1634">
        <v>10</v>
      </c>
      <c r="P1634" s="4">
        <v>0.3</v>
      </c>
      <c r="Q1634" s="3">
        <v>13.55</v>
      </c>
      <c r="R1634">
        <f t="shared" si="125"/>
        <v>2023</v>
      </c>
      <c r="S1634" t="str">
        <f t="shared" si="126"/>
        <v>September</v>
      </c>
      <c r="T1634" s="1">
        <f t="shared" si="127"/>
        <v>9.9980815489278813E-3</v>
      </c>
      <c r="U1634" t="str">
        <f t="shared" si="128"/>
        <v>Profit</v>
      </c>
      <c r="V1634" t="str">
        <f t="shared" si="129"/>
        <v>Large Order</v>
      </c>
    </row>
    <row r="1635" spans="1:22" x14ac:dyDescent="0.35">
      <c r="A1635" t="s">
        <v>1932</v>
      </c>
      <c r="B1635" s="2">
        <v>45633</v>
      </c>
      <c r="C1635" s="2">
        <v>45635</v>
      </c>
      <c r="D1635" t="s">
        <v>326</v>
      </c>
      <c r="E1635" t="s">
        <v>327</v>
      </c>
      <c r="F1635" t="s">
        <v>20</v>
      </c>
      <c r="G1635" t="s">
        <v>39</v>
      </c>
      <c r="H1635" t="s">
        <v>40</v>
      </c>
      <c r="I1635" t="s">
        <v>40</v>
      </c>
      <c r="J1635" t="s">
        <v>84</v>
      </c>
      <c r="K1635" t="s">
        <v>33</v>
      </c>
      <c r="L1635" t="s">
        <v>34</v>
      </c>
      <c r="M1635" t="s">
        <v>85</v>
      </c>
      <c r="N1635" s="3">
        <v>221.14</v>
      </c>
      <c r="O1635">
        <v>2</v>
      </c>
      <c r="P1635" s="4">
        <v>0.1</v>
      </c>
      <c r="Q1635" s="3">
        <v>37.590000000000003</v>
      </c>
      <c r="R1635">
        <f t="shared" si="125"/>
        <v>2024</v>
      </c>
      <c r="S1635" t="str">
        <f t="shared" si="126"/>
        <v>December</v>
      </c>
      <c r="T1635" s="1">
        <f t="shared" si="127"/>
        <v>0.16998281631545631</v>
      </c>
      <c r="U1635" t="str">
        <f t="shared" si="128"/>
        <v>Profit</v>
      </c>
      <c r="V1635" t="str">
        <f t="shared" si="129"/>
        <v>Small Order</v>
      </c>
    </row>
    <row r="1636" spans="1:22" x14ac:dyDescent="0.35">
      <c r="A1636" t="s">
        <v>1933</v>
      </c>
      <c r="B1636" s="2">
        <v>44949</v>
      </c>
      <c r="C1636" s="2">
        <v>44950</v>
      </c>
      <c r="D1636" t="s">
        <v>425</v>
      </c>
      <c r="E1636" t="s">
        <v>426</v>
      </c>
      <c r="F1636" t="s">
        <v>31</v>
      </c>
      <c r="G1636" t="s">
        <v>49</v>
      </c>
      <c r="H1636" t="s">
        <v>50</v>
      </c>
      <c r="I1636" t="s">
        <v>50</v>
      </c>
      <c r="J1636" t="s">
        <v>72</v>
      </c>
      <c r="K1636" t="s">
        <v>42</v>
      </c>
      <c r="L1636" t="s">
        <v>73</v>
      </c>
      <c r="M1636" t="s">
        <v>74</v>
      </c>
      <c r="N1636" s="3">
        <v>985.63</v>
      </c>
      <c r="O1636">
        <v>1</v>
      </c>
      <c r="P1636" s="4">
        <v>0.05</v>
      </c>
      <c r="Q1636" s="3">
        <v>206.98</v>
      </c>
      <c r="R1636">
        <f t="shared" si="125"/>
        <v>2023</v>
      </c>
      <c r="S1636" t="str">
        <f t="shared" si="126"/>
        <v>January</v>
      </c>
      <c r="T1636" s="1">
        <f t="shared" si="127"/>
        <v>0.20999766646713269</v>
      </c>
      <c r="U1636" t="str">
        <f t="shared" si="128"/>
        <v>Profit</v>
      </c>
      <c r="V1636" t="str">
        <f t="shared" si="129"/>
        <v>Small Order</v>
      </c>
    </row>
    <row r="1637" spans="1:22" x14ac:dyDescent="0.35">
      <c r="A1637" t="s">
        <v>1934</v>
      </c>
      <c r="B1637" s="2">
        <v>45259</v>
      </c>
      <c r="C1637" s="2">
        <v>45263</v>
      </c>
      <c r="D1637" t="s">
        <v>107</v>
      </c>
      <c r="E1637" t="s">
        <v>108</v>
      </c>
      <c r="F1637" t="s">
        <v>48</v>
      </c>
      <c r="G1637" t="s">
        <v>21</v>
      </c>
      <c r="H1637" t="s">
        <v>22</v>
      </c>
      <c r="I1637" t="s">
        <v>23</v>
      </c>
      <c r="J1637" t="s">
        <v>87</v>
      </c>
      <c r="K1637" t="s">
        <v>33</v>
      </c>
      <c r="L1637" t="s">
        <v>88</v>
      </c>
      <c r="M1637" t="s">
        <v>89</v>
      </c>
      <c r="N1637" s="3">
        <v>752.38</v>
      </c>
      <c r="O1637">
        <v>3</v>
      </c>
      <c r="P1637" s="4">
        <v>0.05</v>
      </c>
      <c r="Q1637" s="3">
        <v>158</v>
      </c>
      <c r="R1637">
        <f t="shared" si="125"/>
        <v>2023</v>
      </c>
      <c r="S1637" t="str">
        <f t="shared" si="126"/>
        <v>November</v>
      </c>
      <c r="T1637" s="1">
        <f t="shared" si="127"/>
        <v>0.21000026582312128</v>
      </c>
      <c r="U1637" t="str">
        <f t="shared" si="128"/>
        <v>Profit</v>
      </c>
      <c r="V1637" t="str">
        <f t="shared" si="129"/>
        <v>Small Order</v>
      </c>
    </row>
    <row r="1638" spans="1:22" x14ac:dyDescent="0.35">
      <c r="A1638" t="s">
        <v>1935</v>
      </c>
      <c r="B1638" s="2">
        <v>45103</v>
      </c>
      <c r="C1638" s="2">
        <v>45106</v>
      </c>
      <c r="D1638" t="s">
        <v>312</v>
      </c>
      <c r="E1638" t="s">
        <v>313</v>
      </c>
      <c r="F1638" t="s">
        <v>48</v>
      </c>
      <c r="G1638" t="s">
        <v>78</v>
      </c>
      <c r="H1638" t="s">
        <v>79</v>
      </c>
      <c r="I1638" t="s">
        <v>80</v>
      </c>
      <c r="J1638" t="s">
        <v>32</v>
      </c>
      <c r="K1638" t="s">
        <v>33</v>
      </c>
      <c r="L1638" t="s">
        <v>34</v>
      </c>
      <c r="M1638" t="s">
        <v>35</v>
      </c>
      <c r="N1638" s="3">
        <v>1201.97</v>
      </c>
      <c r="O1638">
        <v>1</v>
      </c>
      <c r="P1638" s="4">
        <v>0.1</v>
      </c>
      <c r="Q1638" s="3">
        <v>204.33</v>
      </c>
      <c r="R1638">
        <f t="shared" si="125"/>
        <v>2023</v>
      </c>
      <c r="S1638" t="str">
        <f t="shared" si="126"/>
        <v>June</v>
      </c>
      <c r="T1638" s="1">
        <f t="shared" si="127"/>
        <v>0.16999592335915206</v>
      </c>
      <c r="U1638" t="str">
        <f t="shared" si="128"/>
        <v>Profit</v>
      </c>
      <c r="V1638" t="str">
        <f t="shared" si="129"/>
        <v>Large Order</v>
      </c>
    </row>
    <row r="1639" spans="1:22" x14ac:dyDescent="0.35">
      <c r="A1639" t="s">
        <v>1936</v>
      </c>
      <c r="B1639" s="2">
        <v>45104</v>
      </c>
      <c r="C1639" s="2">
        <v>45108</v>
      </c>
      <c r="D1639" t="s">
        <v>511</v>
      </c>
      <c r="E1639" t="s">
        <v>512</v>
      </c>
      <c r="F1639" t="s">
        <v>31</v>
      </c>
      <c r="G1639" t="s">
        <v>78</v>
      </c>
      <c r="H1639" t="s">
        <v>79</v>
      </c>
      <c r="I1639" t="s">
        <v>80</v>
      </c>
      <c r="J1639" t="s">
        <v>302</v>
      </c>
      <c r="K1639" t="s">
        <v>33</v>
      </c>
      <c r="L1639" t="s">
        <v>34</v>
      </c>
      <c r="M1639" t="s">
        <v>303</v>
      </c>
      <c r="N1639" s="3">
        <v>133.68</v>
      </c>
      <c r="O1639">
        <v>4</v>
      </c>
      <c r="P1639" s="4">
        <v>0.2</v>
      </c>
      <c r="Q1639" s="3">
        <v>12.03</v>
      </c>
      <c r="R1639">
        <f t="shared" si="125"/>
        <v>2023</v>
      </c>
      <c r="S1639" t="str">
        <f t="shared" si="126"/>
        <v>June</v>
      </c>
      <c r="T1639" s="1">
        <f t="shared" si="127"/>
        <v>8.9991023339317758E-2</v>
      </c>
      <c r="U1639" t="str">
        <f t="shared" si="128"/>
        <v>Profit</v>
      </c>
      <c r="V1639" t="str">
        <f t="shared" si="129"/>
        <v>Small Order</v>
      </c>
    </row>
    <row r="1640" spans="1:22" x14ac:dyDescent="0.35">
      <c r="A1640" t="s">
        <v>1937</v>
      </c>
      <c r="B1640" s="2">
        <v>45217</v>
      </c>
      <c r="C1640" s="2">
        <v>45222</v>
      </c>
      <c r="D1640" t="s">
        <v>262</v>
      </c>
      <c r="E1640" t="s">
        <v>263</v>
      </c>
      <c r="F1640" t="s">
        <v>31</v>
      </c>
      <c r="G1640" t="s">
        <v>49</v>
      </c>
      <c r="H1640" t="s">
        <v>50</v>
      </c>
      <c r="I1640" t="s">
        <v>50</v>
      </c>
      <c r="J1640" t="s">
        <v>41</v>
      </c>
      <c r="K1640" t="s">
        <v>42</v>
      </c>
      <c r="L1640" t="s">
        <v>43</v>
      </c>
      <c r="M1640" t="s">
        <v>44</v>
      </c>
      <c r="N1640" s="3">
        <v>1861.32</v>
      </c>
      <c r="O1640">
        <v>9</v>
      </c>
      <c r="P1640" s="4">
        <v>0.3</v>
      </c>
      <c r="Q1640" s="3">
        <v>18.61</v>
      </c>
      <c r="R1640">
        <f t="shared" si="125"/>
        <v>2023</v>
      </c>
      <c r="S1640" t="str">
        <f t="shared" si="126"/>
        <v>October</v>
      </c>
      <c r="T1640" s="1">
        <f t="shared" si="127"/>
        <v>9.9982807899770057E-3</v>
      </c>
      <c r="U1640" t="str">
        <f t="shared" si="128"/>
        <v>Profit</v>
      </c>
      <c r="V1640" t="str">
        <f t="shared" si="129"/>
        <v>Large Order</v>
      </c>
    </row>
    <row r="1641" spans="1:22" x14ac:dyDescent="0.35">
      <c r="A1641" t="s">
        <v>1938</v>
      </c>
      <c r="B1641" s="2">
        <v>45207</v>
      </c>
      <c r="C1641" s="2">
        <v>45213</v>
      </c>
      <c r="D1641" t="s">
        <v>344</v>
      </c>
      <c r="E1641" t="s">
        <v>345</v>
      </c>
      <c r="F1641" t="s">
        <v>31</v>
      </c>
      <c r="G1641" t="s">
        <v>39</v>
      </c>
      <c r="H1641" t="s">
        <v>40</v>
      </c>
      <c r="I1641" t="s">
        <v>40</v>
      </c>
      <c r="J1641" t="s">
        <v>32</v>
      </c>
      <c r="K1641" t="s">
        <v>33</v>
      </c>
      <c r="L1641" t="s">
        <v>34</v>
      </c>
      <c r="M1641" t="s">
        <v>35</v>
      </c>
      <c r="N1641" s="3">
        <v>691.4</v>
      </c>
      <c r="O1641">
        <v>3</v>
      </c>
      <c r="P1641" s="4">
        <v>0.3</v>
      </c>
      <c r="Q1641" s="3">
        <v>6.91</v>
      </c>
      <c r="R1641">
        <f t="shared" si="125"/>
        <v>2023</v>
      </c>
      <c r="S1641" t="str">
        <f t="shared" si="126"/>
        <v>October</v>
      </c>
      <c r="T1641" s="1">
        <f t="shared" si="127"/>
        <v>9.9942146369684706E-3</v>
      </c>
      <c r="U1641" t="str">
        <f t="shared" si="128"/>
        <v>Profit</v>
      </c>
      <c r="V1641" t="str">
        <f t="shared" si="129"/>
        <v>Small Order</v>
      </c>
    </row>
    <row r="1642" spans="1:22" x14ac:dyDescent="0.35">
      <c r="A1642" t="s">
        <v>1939</v>
      </c>
      <c r="B1642" s="2">
        <v>45270</v>
      </c>
      <c r="C1642" s="2">
        <v>45277</v>
      </c>
      <c r="D1642" t="s">
        <v>330</v>
      </c>
      <c r="E1642" t="s">
        <v>331</v>
      </c>
      <c r="F1642" t="s">
        <v>31</v>
      </c>
      <c r="G1642" t="s">
        <v>39</v>
      </c>
      <c r="H1642" t="s">
        <v>40</v>
      </c>
      <c r="I1642" t="s">
        <v>40</v>
      </c>
      <c r="J1642" t="s">
        <v>51</v>
      </c>
      <c r="K1642" t="s">
        <v>33</v>
      </c>
      <c r="L1642" t="s">
        <v>34</v>
      </c>
      <c r="M1642" t="s">
        <v>52</v>
      </c>
      <c r="N1642" s="3">
        <v>1233.77</v>
      </c>
      <c r="O1642">
        <v>2</v>
      </c>
      <c r="P1642" s="4">
        <v>0.05</v>
      </c>
      <c r="Q1642" s="3">
        <v>259.08999999999997</v>
      </c>
      <c r="R1642">
        <f t="shared" si="125"/>
        <v>2023</v>
      </c>
      <c r="S1642" t="str">
        <f t="shared" si="126"/>
        <v>December</v>
      </c>
      <c r="T1642" s="1">
        <f t="shared" si="127"/>
        <v>0.20999862210946935</v>
      </c>
      <c r="U1642" t="str">
        <f t="shared" si="128"/>
        <v>Profit</v>
      </c>
      <c r="V1642" t="str">
        <f t="shared" si="129"/>
        <v>Large Order</v>
      </c>
    </row>
    <row r="1643" spans="1:22" x14ac:dyDescent="0.35">
      <c r="A1643" t="s">
        <v>1940</v>
      </c>
      <c r="B1643" s="2">
        <v>45576</v>
      </c>
      <c r="C1643" s="2">
        <v>45583</v>
      </c>
      <c r="D1643" t="s">
        <v>240</v>
      </c>
      <c r="E1643" t="s">
        <v>241</v>
      </c>
      <c r="F1643" t="s">
        <v>48</v>
      </c>
      <c r="G1643" t="s">
        <v>39</v>
      </c>
      <c r="H1643" t="s">
        <v>40</v>
      </c>
      <c r="I1643" t="s">
        <v>40</v>
      </c>
      <c r="J1643" t="s">
        <v>32</v>
      </c>
      <c r="K1643" t="s">
        <v>33</v>
      </c>
      <c r="L1643" t="s">
        <v>34</v>
      </c>
      <c r="M1643" t="s">
        <v>35</v>
      </c>
      <c r="N1643" s="3">
        <v>388.57</v>
      </c>
      <c r="O1643">
        <v>6</v>
      </c>
      <c r="P1643" s="4">
        <v>0.1</v>
      </c>
      <c r="Q1643" s="3">
        <v>66.06</v>
      </c>
      <c r="R1643">
        <f t="shared" si="125"/>
        <v>2024</v>
      </c>
      <c r="S1643" t="str">
        <f t="shared" si="126"/>
        <v>October</v>
      </c>
      <c r="T1643" s="1">
        <f t="shared" si="127"/>
        <v>0.17000797797050726</v>
      </c>
      <c r="U1643" t="str">
        <f t="shared" si="128"/>
        <v>Profit</v>
      </c>
      <c r="V1643" t="str">
        <f t="shared" si="129"/>
        <v>Small Order</v>
      </c>
    </row>
    <row r="1644" spans="1:22" x14ac:dyDescent="0.35">
      <c r="A1644" t="s">
        <v>1941</v>
      </c>
      <c r="B1644" s="2">
        <v>45144</v>
      </c>
      <c r="C1644" s="2">
        <v>45150</v>
      </c>
      <c r="D1644" t="s">
        <v>721</v>
      </c>
      <c r="E1644" t="s">
        <v>722</v>
      </c>
      <c r="F1644" t="s">
        <v>20</v>
      </c>
      <c r="G1644" t="s">
        <v>39</v>
      </c>
      <c r="H1644" t="s">
        <v>40</v>
      </c>
      <c r="I1644" t="s">
        <v>40</v>
      </c>
      <c r="J1644" t="s">
        <v>302</v>
      </c>
      <c r="K1644" t="s">
        <v>33</v>
      </c>
      <c r="L1644" t="s">
        <v>34</v>
      </c>
      <c r="M1644" t="s">
        <v>303</v>
      </c>
      <c r="N1644" s="3">
        <v>1165.8599999999999</v>
      </c>
      <c r="O1644">
        <v>9</v>
      </c>
      <c r="P1644" s="4">
        <v>0.05</v>
      </c>
      <c r="Q1644" s="3">
        <v>244.83</v>
      </c>
      <c r="R1644">
        <f t="shared" si="125"/>
        <v>2023</v>
      </c>
      <c r="S1644" t="str">
        <f t="shared" si="126"/>
        <v>August</v>
      </c>
      <c r="T1644" s="1">
        <f t="shared" si="127"/>
        <v>0.20999948535844787</v>
      </c>
      <c r="U1644" t="str">
        <f t="shared" si="128"/>
        <v>Profit</v>
      </c>
      <c r="V1644" t="str">
        <f t="shared" si="129"/>
        <v>Large Order</v>
      </c>
    </row>
    <row r="1645" spans="1:22" x14ac:dyDescent="0.35">
      <c r="A1645" t="s">
        <v>1942</v>
      </c>
      <c r="B1645" s="2">
        <v>45006</v>
      </c>
      <c r="C1645" s="2">
        <v>45009</v>
      </c>
      <c r="D1645" t="s">
        <v>214</v>
      </c>
      <c r="E1645" t="s">
        <v>215</v>
      </c>
      <c r="F1645" t="s">
        <v>48</v>
      </c>
      <c r="G1645" t="s">
        <v>21</v>
      </c>
      <c r="H1645" t="s">
        <v>22</v>
      </c>
      <c r="I1645" t="s">
        <v>23</v>
      </c>
      <c r="J1645" t="s">
        <v>320</v>
      </c>
      <c r="K1645" t="s">
        <v>25</v>
      </c>
      <c r="L1645" t="s">
        <v>171</v>
      </c>
      <c r="M1645" t="s">
        <v>321</v>
      </c>
      <c r="N1645" s="3">
        <v>63.87</v>
      </c>
      <c r="O1645">
        <v>2</v>
      </c>
      <c r="P1645" s="4">
        <v>0.3</v>
      </c>
      <c r="Q1645" s="3">
        <v>0.64</v>
      </c>
      <c r="R1645">
        <f t="shared" si="125"/>
        <v>2023</v>
      </c>
      <c r="S1645" t="str">
        <f t="shared" si="126"/>
        <v>March</v>
      </c>
      <c r="T1645" s="1">
        <f t="shared" si="127"/>
        <v>1.0020353843745108E-2</v>
      </c>
      <c r="U1645" t="str">
        <f t="shared" si="128"/>
        <v>Profit</v>
      </c>
      <c r="V1645" t="str">
        <f t="shared" si="129"/>
        <v>Small Order</v>
      </c>
    </row>
    <row r="1646" spans="1:22" x14ac:dyDescent="0.35">
      <c r="A1646" t="s">
        <v>1943</v>
      </c>
      <c r="B1646" s="2">
        <v>45045</v>
      </c>
      <c r="C1646" s="2">
        <v>45050</v>
      </c>
      <c r="D1646" t="s">
        <v>410</v>
      </c>
      <c r="E1646" t="s">
        <v>411</v>
      </c>
      <c r="F1646" t="s">
        <v>31</v>
      </c>
      <c r="G1646" t="s">
        <v>49</v>
      </c>
      <c r="H1646" t="s">
        <v>50</v>
      </c>
      <c r="I1646" t="s">
        <v>50</v>
      </c>
      <c r="J1646" t="s">
        <v>93</v>
      </c>
      <c r="K1646" t="s">
        <v>33</v>
      </c>
      <c r="L1646" t="s">
        <v>88</v>
      </c>
      <c r="M1646" t="s">
        <v>94</v>
      </c>
      <c r="N1646" s="3">
        <v>1666.92</v>
      </c>
      <c r="O1646">
        <v>9</v>
      </c>
      <c r="P1646" s="4">
        <v>0.05</v>
      </c>
      <c r="Q1646" s="3">
        <v>350.05</v>
      </c>
      <c r="R1646">
        <f t="shared" si="125"/>
        <v>2023</v>
      </c>
      <c r="S1646" t="str">
        <f t="shared" si="126"/>
        <v>April</v>
      </c>
      <c r="T1646" s="1">
        <f t="shared" si="127"/>
        <v>0.20999808029179565</v>
      </c>
      <c r="U1646" t="str">
        <f t="shared" si="128"/>
        <v>Profit</v>
      </c>
      <c r="V1646" t="str">
        <f t="shared" si="129"/>
        <v>Large Order</v>
      </c>
    </row>
    <row r="1647" spans="1:22" x14ac:dyDescent="0.35">
      <c r="A1647" t="s">
        <v>1944</v>
      </c>
      <c r="B1647" s="2">
        <v>45279</v>
      </c>
      <c r="C1647" s="2">
        <v>45285</v>
      </c>
      <c r="D1647" t="s">
        <v>102</v>
      </c>
      <c r="E1647" t="s">
        <v>103</v>
      </c>
      <c r="F1647" t="s">
        <v>20</v>
      </c>
      <c r="G1647" t="s">
        <v>39</v>
      </c>
      <c r="H1647" t="s">
        <v>40</v>
      </c>
      <c r="I1647" t="s">
        <v>40</v>
      </c>
      <c r="J1647" t="s">
        <v>104</v>
      </c>
      <c r="K1647" t="s">
        <v>42</v>
      </c>
      <c r="L1647" t="s">
        <v>73</v>
      </c>
      <c r="M1647" t="s">
        <v>105</v>
      </c>
      <c r="N1647" s="3">
        <v>529.79</v>
      </c>
      <c r="O1647">
        <v>10</v>
      </c>
      <c r="P1647" s="4">
        <v>0.1</v>
      </c>
      <c r="Q1647" s="3">
        <v>90.06</v>
      </c>
      <c r="R1647">
        <f t="shared" si="125"/>
        <v>2023</v>
      </c>
      <c r="S1647" t="str">
        <f t="shared" si="126"/>
        <v>December</v>
      </c>
      <c r="T1647" s="1">
        <f t="shared" si="127"/>
        <v>0.16999188357651146</v>
      </c>
      <c r="U1647" t="str">
        <f t="shared" si="128"/>
        <v>Profit</v>
      </c>
      <c r="V1647" t="str">
        <f t="shared" si="129"/>
        <v>Small Order</v>
      </c>
    </row>
    <row r="1648" spans="1:22" x14ac:dyDescent="0.35">
      <c r="A1648" t="s">
        <v>1945</v>
      </c>
      <c r="B1648" s="2">
        <v>45645</v>
      </c>
      <c r="C1648" s="2">
        <v>45647</v>
      </c>
      <c r="D1648" t="s">
        <v>102</v>
      </c>
      <c r="E1648" t="s">
        <v>103</v>
      </c>
      <c r="F1648" t="s">
        <v>20</v>
      </c>
      <c r="G1648" t="s">
        <v>78</v>
      </c>
      <c r="H1648" t="s">
        <v>79</v>
      </c>
      <c r="I1648" t="s">
        <v>80</v>
      </c>
      <c r="J1648" t="s">
        <v>320</v>
      </c>
      <c r="K1648" t="s">
        <v>25</v>
      </c>
      <c r="L1648" t="s">
        <v>171</v>
      </c>
      <c r="M1648" t="s">
        <v>321</v>
      </c>
      <c r="N1648" s="3">
        <v>1545.35</v>
      </c>
      <c r="O1648">
        <v>5</v>
      </c>
      <c r="P1648" s="4">
        <v>0.3</v>
      </c>
      <c r="Q1648" s="3">
        <v>15.45</v>
      </c>
      <c r="R1648">
        <f t="shared" si="125"/>
        <v>2024</v>
      </c>
      <c r="S1648" t="str">
        <f t="shared" si="126"/>
        <v>December</v>
      </c>
      <c r="T1648" s="1">
        <f t="shared" si="127"/>
        <v>9.9977351409065909E-3</v>
      </c>
      <c r="U1648" t="str">
        <f t="shared" si="128"/>
        <v>Profit</v>
      </c>
      <c r="V1648" t="str">
        <f t="shared" si="129"/>
        <v>Large Order</v>
      </c>
    </row>
    <row r="1649" spans="1:22" x14ac:dyDescent="0.35">
      <c r="A1649" t="s">
        <v>1946</v>
      </c>
      <c r="B1649" s="2">
        <v>45061</v>
      </c>
      <c r="C1649" s="2">
        <v>45066</v>
      </c>
      <c r="D1649" t="s">
        <v>354</v>
      </c>
      <c r="E1649" t="s">
        <v>355</v>
      </c>
      <c r="F1649" t="s">
        <v>20</v>
      </c>
      <c r="G1649" t="s">
        <v>49</v>
      </c>
      <c r="H1649" t="s">
        <v>50</v>
      </c>
      <c r="I1649" t="s">
        <v>50</v>
      </c>
      <c r="J1649" t="s">
        <v>41</v>
      </c>
      <c r="K1649" t="s">
        <v>42</v>
      </c>
      <c r="L1649" t="s">
        <v>43</v>
      </c>
      <c r="M1649" t="s">
        <v>44</v>
      </c>
      <c r="N1649" s="3">
        <v>1168.3699999999999</v>
      </c>
      <c r="O1649">
        <v>1</v>
      </c>
      <c r="P1649" s="4">
        <v>0</v>
      </c>
      <c r="Q1649" s="3">
        <v>292.08999999999997</v>
      </c>
      <c r="R1649">
        <f t="shared" si="125"/>
        <v>2023</v>
      </c>
      <c r="S1649" t="str">
        <f t="shared" si="126"/>
        <v>May</v>
      </c>
      <c r="T1649" s="1">
        <f t="shared" si="127"/>
        <v>0.24999786026686752</v>
      </c>
      <c r="U1649" t="str">
        <f t="shared" si="128"/>
        <v>Profit</v>
      </c>
      <c r="V1649" t="str">
        <f t="shared" si="129"/>
        <v>Large Order</v>
      </c>
    </row>
    <row r="1650" spans="1:22" x14ac:dyDescent="0.35">
      <c r="A1650" t="s">
        <v>1947</v>
      </c>
      <c r="B1650" s="2">
        <v>45598</v>
      </c>
      <c r="C1650" s="2">
        <v>45599</v>
      </c>
      <c r="D1650" t="s">
        <v>46</v>
      </c>
      <c r="E1650" t="s">
        <v>47</v>
      </c>
      <c r="F1650" t="s">
        <v>48</v>
      </c>
      <c r="G1650" t="s">
        <v>78</v>
      </c>
      <c r="H1650" t="s">
        <v>79</v>
      </c>
      <c r="I1650" t="s">
        <v>80</v>
      </c>
      <c r="J1650" t="s">
        <v>141</v>
      </c>
      <c r="K1650" t="s">
        <v>33</v>
      </c>
      <c r="L1650" t="s">
        <v>88</v>
      </c>
      <c r="M1650" t="s">
        <v>142</v>
      </c>
      <c r="N1650" s="3">
        <v>1152.02</v>
      </c>
      <c r="O1650">
        <v>2</v>
      </c>
      <c r="P1650" s="4">
        <v>0.2</v>
      </c>
      <c r="Q1650" s="3">
        <v>103.68</v>
      </c>
      <c r="R1650">
        <f t="shared" si="125"/>
        <v>2024</v>
      </c>
      <c r="S1650" t="str">
        <f t="shared" si="126"/>
        <v>November</v>
      </c>
      <c r="T1650" s="1">
        <f t="shared" si="127"/>
        <v>8.9998437527126274E-2</v>
      </c>
      <c r="U1650" t="str">
        <f t="shared" si="128"/>
        <v>Profit</v>
      </c>
      <c r="V1650" t="str">
        <f t="shared" si="129"/>
        <v>Large Order</v>
      </c>
    </row>
    <row r="1651" spans="1:22" x14ac:dyDescent="0.35">
      <c r="A1651" t="s">
        <v>1948</v>
      </c>
      <c r="B1651" s="2">
        <v>45485</v>
      </c>
      <c r="C1651" s="2">
        <v>45492</v>
      </c>
      <c r="D1651" t="s">
        <v>199</v>
      </c>
      <c r="E1651" t="s">
        <v>200</v>
      </c>
      <c r="F1651" t="s">
        <v>48</v>
      </c>
      <c r="G1651" t="s">
        <v>78</v>
      </c>
      <c r="H1651" t="s">
        <v>79</v>
      </c>
      <c r="I1651" t="s">
        <v>80</v>
      </c>
      <c r="J1651" t="s">
        <v>32</v>
      </c>
      <c r="K1651" t="s">
        <v>33</v>
      </c>
      <c r="L1651" t="s">
        <v>34</v>
      </c>
      <c r="M1651" t="s">
        <v>35</v>
      </c>
      <c r="N1651" s="3">
        <v>1221.4000000000001</v>
      </c>
      <c r="O1651">
        <v>5</v>
      </c>
      <c r="P1651" s="4">
        <v>0.2</v>
      </c>
      <c r="Q1651" s="3">
        <v>109.93</v>
      </c>
      <c r="R1651">
        <f t="shared" si="125"/>
        <v>2024</v>
      </c>
      <c r="S1651" t="str">
        <f t="shared" si="126"/>
        <v>July</v>
      </c>
      <c r="T1651" s="1">
        <f t="shared" si="127"/>
        <v>9.0003274930407731E-2</v>
      </c>
      <c r="U1651" t="str">
        <f t="shared" si="128"/>
        <v>Profit</v>
      </c>
      <c r="V1651" t="str">
        <f t="shared" si="129"/>
        <v>Large Order</v>
      </c>
    </row>
    <row r="1652" spans="1:22" x14ac:dyDescent="0.35">
      <c r="A1652" t="s">
        <v>1949</v>
      </c>
      <c r="B1652" s="2">
        <v>45386</v>
      </c>
      <c r="C1652" s="2">
        <v>45391</v>
      </c>
      <c r="D1652" t="s">
        <v>102</v>
      </c>
      <c r="E1652" t="s">
        <v>103</v>
      </c>
      <c r="F1652" t="s">
        <v>20</v>
      </c>
      <c r="G1652" t="s">
        <v>39</v>
      </c>
      <c r="H1652" t="s">
        <v>40</v>
      </c>
      <c r="I1652" t="s">
        <v>40</v>
      </c>
      <c r="J1652" t="s">
        <v>87</v>
      </c>
      <c r="K1652" t="s">
        <v>33</v>
      </c>
      <c r="L1652" t="s">
        <v>88</v>
      </c>
      <c r="M1652" t="s">
        <v>89</v>
      </c>
      <c r="N1652" s="3">
        <v>463.5</v>
      </c>
      <c r="O1652">
        <v>2</v>
      </c>
      <c r="P1652" s="4">
        <v>0.3</v>
      </c>
      <c r="Q1652" s="3">
        <v>4.6399999999999997</v>
      </c>
      <c r="R1652">
        <f t="shared" si="125"/>
        <v>2024</v>
      </c>
      <c r="S1652" t="str">
        <f t="shared" si="126"/>
        <v>April</v>
      </c>
      <c r="T1652" s="1">
        <f t="shared" si="127"/>
        <v>1.001078748651564E-2</v>
      </c>
      <c r="U1652" t="str">
        <f t="shared" si="128"/>
        <v>Profit</v>
      </c>
      <c r="V1652" t="str">
        <f t="shared" si="129"/>
        <v>Small Order</v>
      </c>
    </row>
    <row r="1653" spans="1:22" x14ac:dyDescent="0.35">
      <c r="A1653" t="s">
        <v>1950</v>
      </c>
      <c r="B1653" s="2">
        <v>45437</v>
      </c>
      <c r="C1653" s="2">
        <v>45443</v>
      </c>
      <c r="D1653" t="s">
        <v>65</v>
      </c>
      <c r="E1653" t="s">
        <v>66</v>
      </c>
      <c r="F1653" t="s">
        <v>31</v>
      </c>
      <c r="G1653" t="s">
        <v>49</v>
      </c>
      <c r="H1653" t="s">
        <v>50</v>
      </c>
      <c r="I1653" t="s">
        <v>50</v>
      </c>
      <c r="J1653" t="s">
        <v>134</v>
      </c>
      <c r="K1653" t="s">
        <v>42</v>
      </c>
      <c r="L1653" t="s">
        <v>43</v>
      </c>
      <c r="M1653" t="s">
        <v>135</v>
      </c>
      <c r="N1653" s="3">
        <v>455.57</v>
      </c>
      <c r="O1653">
        <v>10</v>
      </c>
      <c r="P1653" s="4">
        <v>0</v>
      </c>
      <c r="Q1653" s="3">
        <v>113.89</v>
      </c>
      <c r="R1653">
        <f t="shared" si="125"/>
        <v>2024</v>
      </c>
      <c r="S1653" t="str">
        <f t="shared" si="126"/>
        <v>May</v>
      </c>
      <c r="T1653" s="1">
        <f t="shared" si="127"/>
        <v>0.24999451236912001</v>
      </c>
      <c r="U1653" t="str">
        <f t="shared" si="128"/>
        <v>Profit</v>
      </c>
      <c r="V1653" t="str">
        <f t="shared" si="129"/>
        <v>Small Order</v>
      </c>
    </row>
    <row r="1654" spans="1:22" x14ac:dyDescent="0.35">
      <c r="A1654" t="s">
        <v>1951</v>
      </c>
      <c r="B1654" s="2">
        <v>45456</v>
      </c>
      <c r="C1654" s="2">
        <v>45462</v>
      </c>
      <c r="D1654" t="s">
        <v>530</v>
      </c>
      <c r="E1654" t="s">
        <v>531</v>
      </c>
      <c r="F1654" t="s">
        <v>31</v>
      </c>
      <c r="G1654" t="s">
        <v>78</v>
      </c>
      <c r="H1654" t="s">
        <v>79</v>
      </c>
      <c r="I1654" t="s">
        <v>80</v>
      </c>
      <c r="J1654" t="s">
        <v>87</v>
      </c>
      <c r="K1654" t="s">
        <v>33</v>
      </c>
      <c r="L1654" t="s">
        <v>88</v>
      </c>
      <c r="M1654" t="s">
        <v>89</v>
      </c>
      <c r="N1654" s="3">
        <v>644.28</v>
      </c>
      <c r="O1654">
        <v>8</v>
      </c>
      <c r="P1654" s="4">
        <v>0.2</v>
      </c>
      <c r="Q1654" s="3">
        <v>57.99</v>
      </c>
      <c r="R1654">
        <f t="shared" si="125"/>
        <v>2024</v>
      </c>
      <c r="S1654" t="str">
        <f t="shared" si="126"/>
        <v>June</v>
      </c>
      <c r="T1654" s="1">
        <f t="shared" si="127"/>
        <v>9.0007450176941714E-2</v>
      </c>
      <c r="U1654" t="str">
        <f t="shared" si="128"/>
        <v>Profit</v>
      </c>
      <c r="V1654" t="str">
        <f t="shared" si="129"/>
        <v>Small Order</v>
      </c>
    </row>
    <row r="1655" spans="1:22" x14ac:dyDescent="0.35">
      <c r="A1655" t="s">
        <v>1952</v>
      </c>
      <c r="B1655" s="2">
        <v>45176</v>
      </c>
      <c r="C1655" s="2">
        <v>45180</v>
      </c>
      <c r="D1655" t="s">
        <v>373</v>
      </c>
      <c r="E1655" t="s">
        <v>374</v>
      </c>
      <c r="F1655" t="s">
        <v>48</v>
      </c>
      <c r="G1655" t="s">
        <v>39</v>
      </c>
      <c r="H1655" t="s">
        <v>40</v>
      </c>
      <c r="I1655" t="s">
        <v>40</v>
      </c>
      <c r="J1655" t="s">
        <v>162</v>
      </c>
      <c r="K1655" t="s">
        <v>42</v>
      </c>
      <c r="L1655" t="s">
        <v>73</v>
      </c>
      <c r="M1655" t="s">
        <v>163</v>
      </c>
      <c r="N1655" s="3">
        <v>1417.76</v>
      </c>
      <c r="O1655">
        <v>10</v>
      </c>
      <c r="P1655" s="4">
        <v>0.3</v>
      </c>
      <c r="Q1655" s="3">
        <v>14.18</v>
      </c>
      <c r="R1655">
        <f t="shared" si="125"/>
        <v>2023</v>
      </c>
      <c r="S1655" t="str">
        <f t="shared" si="126"/>
        <v>September</v>
      </c>
      <c r="T1655" s="1">
        <f t="shared" si="127"/>
        <v>1.0001692811195124E-2</v>
      </c>
      <c r="U1655" t="str">
        <f t="shared" si="128"/>
        <v>Profit</v>
      </c>
      <c r="V1655" t="str">
        <f t="shared" si="129"/>
        <v>Large Order</v>
      </c>
    </row>
    <row r="1656" spans="1:22" x14ac:dyDescent="0.35">
      <c r="A1656" t="s">
        <v>1953</v>
      </c>
      <c r="B1656" s="2">
        <v>45475</v>
      </c>
      <c r="C1656" s="2">
        <v>45481</v>
      </c>
      <c r="D1656" t="s">
        <v>278</v>
      </c>
      <c r="E1656" t="s">
        <v>279</v>
      </c>
      <c r="F1656" t="s">
        <v>20</v>
      </c>
      <c r="G1656" t="s">
        <v>39</v>
      </c>
      <c r="H1656" t="s">
        <v>40</v>
      </c>
      <c r="I1656" t="s">
        <v>40</v>
      </c>
      <c r="J1656" t="s">
        <v>152</v>
      </c>
      <c r="K1656" t="s">
        <v>42</v>
      </c>
      <c r="L1656" t="s">
        <v>73</v>
      </c>
      <c r="M1656" t="s">
        <v>153</v>
      </c>
      <c r="N1656" s="3">
        <v>354.75</v>
      </c>
      <c r="O1656">
        <v>8</v>
      </c>
      <c r="P1656" s="4">
        <v>0.05</v>
      </c>
      <c r="Q1656" s="3">
        <v>74.5</v>
      </c>
      <c r="R1656">
        <f t="shared" si="125"/>
        <v>2024</v>
      </c>
      <c r="S1656" t="str">
        <f t="shared" si="126"/>
        <v>July</v>
      </c>
      <c r="T1656" s="1">
        <f t="shared" si="127"/>
        <v>0.21000704721634955</v>
      </c>
      <c r="U1656" t="str">
        <f t="shared" si="128"/>
        <v>Profit</v>
      </c>
      <c r="V1656" t="str">
        <f t="shared" si="129"/>
        <v>Small Order</v>
      </c>
    </row>
    <row r="1657" spans="1:22" x14ac:dyDescent="0.35">
      <c r="A1657" t="s">
        <v>1954</v>
      </c>
      <c r="B1657" s="2">
        <v>44936</v>
      </c>
      <c r="C1657" s="2">
        <v>44942</v>
      </c>
      <c r="D1657" t="s">
        <v>102</v>
      </c>
      <c r="E1657" t="s">
        <v>103</v>
      </c>
      <c r="F1657" t="s">
        <v>20</v>
      </c>
      <c r="G1657" t="s">
        <v>39</v>
      </c>
      <c r="H1657" t="s">
        <v>40</v>
      </c>
      <c r="I1657" t="s">
        <v>40</v>
      </c>
      <c r="J1657" t="s">
        <v>157</v>
      </c>
      <c r="K1657" t="s">
        <v>42</v>
      </c>
      <c r="L1657" t="s">
        <v>73</v>
      </c>
      <c r="M1657" t="s">
        <v>158</v>
      </c>
      <c r="N1657" s="3">
        <v>1753.65</v>
      </c>
      <c r="O1657">
        <v>2</v>
      </c>
      <c r="P1657" s="4">
        <v>0.2</v>
      </c>
      <c r="Q1657" s="3">
        <v>157.83000000000001</v>
      </c>
      <c r="R1657">
        <f t="shared" si="125"/>
        <v>2023</v>
      </c>
      <c r="S1657" t="str">
        <f t="shared" si="126"/>
        <v>January</v>
      </c>
      <c r="T1657" s="1">
        <f t="shared" si="127"/>
        <v>9.0000855358823031E-2</v>
      </c>
      <c r="U1657" t="str">
        <f t="shared" si="128"/>
        <v>Profit</v>
      </c>
      <c r="V1657" t="str">
        <f t="shared" si="129"/>
        <v>Large Order</v>
      </c>
    </row>
    <row r="1658" spans="1:22" x14ac:dyDescent="0.35">
      <c r="A1658" t="s">
        <v>1955</v>
      </c>
      <c r="B1658" s="2">
        <v>45305</v>
      </c>
      <c r="C1658" s="2">
        <v>45311</v>
      </c>
      <c r="D1658" t="s">
        <v>484</v>
      </c>
      <c r="E1658" t="s">
        <v>485</v>
      </c>
      <c r="F1658" t="s">
        <v>20</v>
      </c>
      <c r="G1658" t="s">
        <v>78</v>
      </c>
      <c r="H1658" t="s">
        <v>79</v>
      </c>
      <c r="I1658" t="s">
        <v>80</v>
      </c>
      <c r="J1658" t="s">
        <v>302</v>
      </c>
      <c r="K1658" t="s">
        <v>33</v>
      </c>
      <c r="L1658" t="s">
        <v>34</v>
      </c>
      <c r="M1658" t="s">
        <v>303</v>
      </c>
      <c r="N1658" s="3">
        <v>825.39</v>
      </c>
      <c r="O1658">
        <v>5</v>
      </c>
      <c r="P1658" s="4">
        <v>0.3</v>
      </c>
      <c r="Q1658" s="3">
        <v>8.25</v>
      </c>
      <c r="R1658">
        <f t="shared" si="125"/>
        <v>2024</v>
      </c>
      <c r="S1658" t="str">
        <f t="shared" si="126"/>
        <v>January</v>
      </c>
      <c r="T1658" s="1">
        <f t="shared" si="127"/>
        <v>9.9952749609275617E-3</v>
      </c>
      <c r="U1658" t="str">
        <f t="shared" si="128"/>
        <v>Profit</v>
      </c>
      <c r="V1658" t="str">
        <f t="shared" si="129"/>
        <v>Small Order</v>
      </c>
    </row>
    <row r="1659" spans="1:22" x14ac:dyDescent="0.35">
      <c r="A1659" t="s">
        <v>1956</v>
      </c>
      <c r="B1659" s="2">
        <v>45143</v>
      </c>
      <c r="C1659" s="2">
        <v>45149</v>
      </c>
      <c r="D1659" t="s">
        <v>456</v>
      </c>
      <c r="E1659" t="s">
        <v>457</v>
      </c>
      <c r="F1659" t="s">
        <v>20</v>
      </c>
      <c r="G1659" t="s">
        <v>78</v>
      </c>
      <c r="H1659" t="s">
        <v>79</v>
      </c>
      <c r="I1659" t="s">
        <v>80</v>
      </c>
      <c r="J1659" t="s">
        <v>232</v>
      </c>
      <c r="K1659" t="s">
        <v>33</v>
      </c>
      <c r="L1659" t="s">
        <v>34</v>
      </c>
      <c r="M1659" t="s">
        <v>233</v>
      </c>
      <c r="N1659" s="3">
        <v>542.6</v>
      </c>
      <c r="O1659">
        <v>4</v>
      </c>
      <c r="P1659" s="4">
        <v>0.2</v>
      </c>
      <c r="Q1659" s="3">
        <v>48.83</v>
      </c>
      <c r="R1659">
        <f t="shared" si="125"/>
        <v>2023</v>
      </c>
      <c r="S1659" t="str">
        <f t="shared" si="126"/>
        <v>August</v>
      </c>
      <c r="T1659" s="1">
        <f t="shared" si="127"/>
        <v>8.999262808698856E-2</v>
      </c>
      <c r="U1659" t="str">
        <f t="shared" si="128"/>
        <v>Profit</v>
      </c>
      <c r="V1659" t="str">
        <f t="shared" si="129"/>
        <v>Small Order</v>
      </c>
    </row>
    <row r="1660" spans="1:22" x14ac:dyDescent="0.35">
      <c r="A1660" t="s">
        <v>1957</v>
      </c>
      <c r="B1660" s="2">
        <v>45254</v>
      </c>
      <c r="C1660" s="2">
        <v>45260</v>
      </c>
      <c r="D1660" t="s">
        <v>312</v>
      </c>
      <c r="E1660" t="s">
        <v>313</v>
      </c>
      <c r="F1660" t="s">
        <v>48</v>
      </c>
      <c r="G1660" t="s">
        <v>21</v>
      </c>
      <c r="H1660" t="s">
        <v>22</v>
      </c>
      <c r="I1660" t="s">
        <v>23</v>
      </c>
      <c r="J1660" t="s">
        <v>320</v>
      </c>
      <c r="K1660" t="s">
        <v>25</v>
      </c>
      <c r="L1660" t="s">
        <v>171</v>
      </c>
      <c r="M1660" t="s">
        <v>321</v>
      </c>
      <c r="N1660" s="3">
        <v>471.17</v>
      </c>
      <c r="O1660">
        <v>10</v>
      </c>
      <c r="P1660" s="4">
        <v>0.2</v>
      </c>
      <c r="Q1660" s="3">
        <v>42.41</v>
      </c>
      <c r="R1660">
        <f t="shared" si="125"/>
        <v>2023</v>
      </c>
      <c r="S1660" t="str">
        <f t="shared" si="126"/>
        <v>November</v>
      </c>
      <c r="T1660" s="1">
        <f t="shared" si="127"/>
        <v>9.0009975168198308E-2</v>
      </c>
      <c r="U1660" t="str">
        <f t="shared" si="128"/>
        <v>Profit</v>
      </c>
      <c r="V1660" t="str">
        <f t="shared" si="129"/>
        <v>Small Order</v>
      </c>
    </row>
    <row r="1661" spans="1:22" x14ac:dyDescent="0.35">
      <c r="A1661" t="s">
        <v>1958</v>
      </c>
      <c r="B1661" s="2">
        <v>45063</v>
      </c>
      <c r="C1661" s="2">
        <v>45066</v>
      </c>
      <c r="D1661" t="s">
        <v>192</v>
      </c>
      <c r="E1661" t="s">
        <v>193</v>
      </c>
      <c r="F1661" t="s">
        <v>48</v>
      </c>
      <c r="G1661" t="s">
        <v>78</v>
      </c>
      <c r="H1661" t="s">
        <v>79</v>
      </c>
      <c r="I1661" t="s">
        <v>80</v>
      </c>
      <c r="J1661" t="s">
        <v>104</v>
      </c>
      <c r="K1661" t="s">
        <v>42</v>
      </c>
      <c r="L1661" t="s">
        <v>73</v>
      </c>
      <c r="M1661" t="s">
        <v>105</v>
      </c>
      <c r="N1661" s="3">
        <v>117.94</v>
      </c>
      <c r="O1661">
        <v>5</v>
      </c>
      <c r="P1661" s="4">
        <v>0.05</v>
      </c>
      <c r="Q1661" s="3">
        <v>24.77</v>
      </c>
      <c r="R1661">
        <f t="shared" si="125"/>
        <v>2023</v>
      </c>
      <c r="S1661" t="str">
        <f t="shared" si="126"/>
        <v>May</v>
      </c>
      <c r="T1661" s="1">
        <f t="shared" si="127"/>
        <v>0.21002204510768188</v>
      </c>
      <c r="U1661" t="str">
        <f t="shared" si="128"/>
        <v>Profit</v>
      </c>
      <c r="V1661" t="str">
        <f t="shared" si="129"/>
        <v>Small Order</v>
      </c>
    </row>
    <row r="1662" spans="1:22" x14ac:dyDescent="0.35">
      <c r="A1662" t="s">
        <v>1959</v>
      </c>
      <c r="B1662" s="2">
        <v>45056</v>
      </c>
      <c r="C1662" s="2">
        <v>45061</v>
      </c>
      <c r="D1662" t="s">
        <v>217</v>
      </c>
      <c r="E1662" t="s">
        <v>218</v>
      </c>
      <c r="F1662" t="s">
        <v>48</v>
      </c>
      <c r="G1662" t="s">
        <v>39</v>
      </c>
      <c r="H1662" t="s">
        <v>40</v>
      </c>
      <c r="I1662" t="s">
        <v>40</v>
      </c>
      <c r="J1662" t="s">
        <v>179</v>
      </c>
      <c r="K1662" t="s">
        <v>33</v>
      </c>
      <c r="L1662" t="s">
        <v>88</v>
      </c>
      <c r="M1662" t="s">
        <v>180</v>
      </c>
      <c r="N1662" s="3">
        <v>175.23</v>
      </c>
      <c r="O1662">
        <v>1</v>
      </c>
      <c r="P1662" s="4">
        <v>0.2</v>
      </c>
      <c r="Q1662" s="3">
        <v>15.77</v>
      </c>
      <c r="R1662">
        <f t="shared" si="125"/>
        <v>2023</v>
      </c>
      <c r="S1662" t="str">
        <f t="shared" si="126"/>
        <v>May</v>
      </c>
      <c r="T1662" s="1">
        <f t="shared" si="127"/>
        <v>8.9996005250242539E-2</v>
      </c>
      <c r="U1662" t="str">
        <f t="shared" si="128"/>
        <v>Profit</v>
      </c>
      <c r="V1662" t="str">
        <f t="shared" si="129"/>
        <v>Small Order</v>
      </c>
    </row>
    <row r="1663" spans="1:22" x14ac:dyDescent="0.35">
      <c r="A1663" t="s">
        <v>1960</v>
      </c>
      <c r="B1663" s="2">
        <v>45139</v>
      </c>
      <c r="C1663" s="2">
        <v>45142</v>
      </c>
      <c r="D1663" t="s">
        <v>240</v>
      </c>
      <c r="E1663" t="s">
        <v>241</v>
      </c>
      <c r="F1663" t="s">
        <v>48</v>
      </c>
      <c r="G1663" t="s">
        <v>49</v>
      </c>
      <c r="H1663" t="s">
        <v>50</v>
      </c>
      <c r="I1663" t="s">
        <v>50</v>
      </c>
      <c r="J1663" t="s">
        <v>112</v>
      </c>
      <c r="K1663" t="s">
        <v>25</v>
      </c>
      <c r="L1663" t="s">
        <v>26</v>
      </c>
      <c r="M1663" t="s">
        <v>113</v>
      </c>
      <c r="N1663" s="3">
        <v>746.74</v>
      </c>
      <c r="O1663">
        <v>4</v>
      </c>
      <c r="P1663" s="4">
        <v>0.2</v>
      </c>
      <c r="Q1663" s="3">
        <v>67.209999999999994</v>
      </c>
      <c r="R1663">
        <f t="shared" si="125"/>
        <v>2023</v>
      </c>
      <c r="S1663" t="str">
        <f t="shared" si="126"/>
        <v>August</v>
      </c>
      <c r="T1663" s="1">
        <f t="shared" si="127"/>
        <v>9.0004553124246711E-2</v>
      </c>
      <c r="U1663" t="str">
        <f t="shared" si="128"/>
        <v>Profit</v>
      </c>
      <c r="V1663" t="str">
        <f t="shared" si="129"/>
        <v>Small Order</v>
      </c>
    </row>
    <row r="1664" spans="1:22" x14ac:dyDescent="0.35">
      <c r="A1664" t="s">
        <v>1961</v>
      </c>
      <c r="B1664" s="2">
        <v>44999</v>
      </c>
      <c r="C1664" s="2">
        <v>45003</v>
      </c>
      <c r="D1664" t="s">
        <v>65</v>
      </c>
      <c r="E1664" t="s">
        <v>66</v>
      </c>
      <c r="F1664" t="s">
        <v>31</v>
      </c>
      <c r="G1664" t="s">
        <v>39</v>
      </c>
      <c r="H1664" t="s">
        <v>40</v>
      </c>
      <c r="I1664" t="s">
        <v>40</v>
      </c>
      <c r="J1664" t="s">
        <v>302</v>
      </c>
      <c r="K1664" t="s">
        <v>33</v>
      </c>
      <c r="L1664" t="s">
        <v>34</v>
      </c>
      <c r="M1664" t="s">
        <v>303</v>
      </c>
      <c r="N1664" s="3">
        <v>462.09</v>
      </c>
      <c r="O1664">
        <v>8</v>
      </c>
      <c r="P1664" s="4">
        <v>0.05</v>
      </c>
      <c r="Q1664" s="3">
        <v>97.04</v>
      </c>
      <c r="R1664">
        <f t="shared" si="125"/>
        <v>2023</v>
      </c>
      <c r="S1664" t="str">
        <f t="shared" si="126"/>
        <v>March</v>
      </c>
      <c r="T1664" s="1">
        <f t="shared" si="127"/>
        <v>0.21000238048864941</v>
      </c>
      <c r="U1664" t="str">
        <f t="shared" si="128"/>
        <v>Profit</v>
      </c>
      <c r="V1664" t="str">
        <f t="shared" si="129"/>
        <v>Small Order</v>
      </c>
    </row>
    <row r="1665" spans="1:22" x14ac:dyDescent="0.35">
      <c r="A1665" t="s">
        <v>1962</v>
      </c>
      <c r="B1665" s="2">
        <v>44934</v>
      </c>
      <c r="C1665" s="2">
        <v>44938</v>
      </c>
      <c r="D1665" t="s">
        <v>370</v>
      </c>
      <c r="E1665" t="s">
        <v>371</v>
      </c>
      <c r="F1665" t="s">
        <v>48</v>
      </c>
      <c r="G1665" t="s">
        <v>21</v>
      </c>
      <c r="H1665" t="s">
        <v>22</v>
      </c>
      <c r="I1665" t="s">
        <v>23</v>
      </c>
      <c r="J1665" t="s">
        <v>87</v>
      </c>
      <c r="K1665" t="s">
        <v>33</v>
      </c>
      <c r="L1665" t="s">
        <v>88</v>
      </c>
      <c r="M1665" t="s">
        <v>89</v>
      </c>
      <c r="N1665" s="3">
        <v>1213.55</v>
      </c>
      <c r="O1665">
        <v>2</v>
      </c>
      <c r="P1665" s="4">
        <v>0</v>
      </c>
      <c r="Q1665" s="3">
        <v>303.39</v>
      </c>
      <c r="R1665">
        <f t="shared" si="125"/>
        <v>2023</v>
      </c>
      <c r="S1665" t="str">
        <f t="shared" si="126"/>
        <v>January</v>
      </c>
      <c r="T1665" s="1">
        <f t="shared" si="127"/>
        <v>0.25000206007169051</v>
      </c>
      <c r="U1665" t="str">
        <f t="shared" si="128"/>
        <v>Profit</v>
      </c>
      <c r="V1665" t="str">
        <f t="shared" si="129"/>
        <v>Large Order</v>
      </c>
    </row>
    <row r="1666" spans="1:22" x14ac:dyDescent="0.35">
      <c r="A1666" t="s">
        <v>1963</v>
      </c>
      <c r="B1666" s="2">
        <v>45592</v>
      </c>
      <c r="C1666" s="2">
        <v>45593</v>
      </c>
      <c r="D1666" t="s">
        <v>229</v>
      </c>
      <c r="E1666" t="s">
        <v>230</v>
      </c>
      <c r="F1666" t="s">
        <v>48</v>
      </c>
      <c r="G1666" t="s">
        <v>39</v>
      </c>
      <c r="H1666" t="s">
        <v>40</v>
      </c>
      <c r="I1666" t="s">
        <v>40</v>
      </c>
      <c r="J1666" t="s">
        <v>141</v>
      </c>
      <c r="K1666" t="s">
        <v>33</v>
      </c>
      <c r="L1666" t="s">
        <v>88</v>
      </c>
      <c r="M1666" t="s">
        <v>142</v>
      </c>
      <c r="N1666" s="3">
        <v>695.94</v>
      </c>
      <c r="O1666">
        <v>7</v>
      </c>
      <c r="P1666" s="4">
        <v>0.2</v>
      </c>
      <c r="Q1666" s="3">
        <v>62.63</v>
      </c>
      <c r="R1666">
        <f t="shared" ref="R1666:R1729" si="130">YEAR(B1666)</f>
        <v>2024</v>
      </c>
      <c r="S1666" t="str">
        <f t="shared" ref="S1666:S1729" si="131">TEXT(B1666,"mmmm")</f>
        <v>October</v>
      </c>
      <c r="T1666" s="1">
        <f t="shared" ref="T1666:T1729" si="132">Q1666/N1666</f>
        <v>8.9993390234790346E-2</v>
      </c>
      <c r="U1666" t="str">
        <f t="shared" ref="U1666:U1729" si="133">IF(Q1666&gt;0,"Profit","Loss")</f>
        <v>Profit</v>
      </c>
      <c r="V1666" t="str">
        <f t="shared" ref="V1666:V1729" si="134">IF(N1666&gt;1000,"Large Order","Small Order")</f>
        <v>Small Order</v>
      </c>
    </row>
    <row r="1667" spans="1:22" x14ac:dyDescent="0.35">
      <c r="A1667" t="s">
        <v>1964</v>
      </c>
      <c r="B1667" s="2">
        <v>45501</v>
      </c>
      <c r="C1667" s="2">
        <v>45508</v>
      </c>
      <c r="D1667" t="s">
        <v>347</v>
      </c>
      <c r="E1667" t="s">
        <v>348</v>
      </c>
      <c r="F1667" t="s">
        <v>31</v>
      </c>
      <c r="G1667" t="s">
        <v>39</v>
      </c>
      <c r="H1667" t="s">
        <v>40</v>
      </c>
      <c r="I1667" t="s">
        <v>40</v>
      </c>
      <c r="J1667" t="s">
        <v>302</v>
      </c>
      <c r="K1667" t="s">
        <v>33</v>
      </c>
      <c r="L1667" t="s">
        <v>34</v>
      </c>
      <c r="M1667" t="s">
        <v>303</v>
      </c>
      <c r="N1667" s="3">
        <v>1847.7</v>
      </c>
      <c r="O1667">
        <v>9</v>
      </c>
      <c r="P1667" s="4">
        <v>0.2</v>
      </c>
      <c r="Q1667" s="3">
        <v>166.29</v>
      </c>
      <c r="R1667">
        <f t="shared" si="130"/>
        <v>2024</v>
      </c>
      <c r="S1667" t="str">
        <f t="shared" si="131"/>
        <v>July</v>
      </c>
      <c r="T1667" s="1">
        <f t="shared" si="132"/>
        <v>8.9998376359798668E-2</v>
      </c>
      <c r="U1667" t="str">
        <f t="shared" si="133"/>
        <v>Profit</v>
      </c>
      <c r="V1667" t="str">
        <f t="shared" si="134"/>
        <v>Large Order</v>
      </c>
    </row>
    <row r="1668" spans="1:22" x14ac:dyDescent="0.35">
      <c r="A1668" t="s">
        <v>1965</v>
      </c>
      <c r="B1668" s="2">
        <v>45089</v>
      </c>
      <c r="C1668" s="2">
        <v>45095</v>
      </c>
      <c r="D1668" t="s">
        <v>160</v>
      </c>
      <c r="E1668" t="s">
        <v>161</v>
      </c>
      <c r="F1668" t="s">
        <v>20</v>
      </c>
      <c r="G1668" t="s">
        <v>21</v>
      </c>
      <c r="H1668" t="s">
        <v>22</v>
      </c>
      <c r="I1668" t="s">
        <v>23</v>
      </c>
      <c r="J1668" t="s">
        <v>179</v>
      </c>
      <c r="K1668" t="s">
        <v>33</v>
      </c>
      <c r="L1668" t="s">
        <v>88</v>
      </c>
      <c r="M1668" t="s">
        <v>180</v>
      </c>
      <c r="N1668" s="3">
        <v>566.46</v>
      </c>
      <c r="O1668">
        <v>4</v>
      </c>
      <c r="P1668" s="4">
        <v>0.1</v>
      </c>
      <c r="Q1668" s="3">
        <v>96.3</v>
      </c>
      <c r="R1668">
        <f t="shared" si="130"/>
        <v>2023</v>
      </c>
      <c r="S1668" t="str">
        <f t="shared" si="131"/>
        <v>June</v>
      </c>
      <c r="T1668" s="1">
        <f t="shared" si="132"/>
        <v>0.17000317762948838</v>
      </c>
      <c r="U1668" t="str">
        <f t="shared" si="133"/>
        <v>Profit</v>
      </c>
      <c r="V1668" t="str">
        <f t="shared" si="134"/>
        <v>Small Order</v>
      </c>
    </row>
    <row r="1669" spans="1:22" x14ac:dyDescent="0.35">
      <c r="A1669" t="s">
        <v>1966</v>
      </c>
      <c r="B1669" s="2">
        <v>45416</v>
      </c>
      <c r="C1669" s="2">
        <v>45422</v>
      </c>
      <c r="D1669" t="s">
        <v>107</v>
      </c>
      <c r="E1669" t="s">
        <v>108</v>
      </c>
      <c r="F1669" t="s">
        <v>48</v>
      </c>
      <c r="G1669" t="s">
        <v>49</v>
      </c>
      <c r="H1669" t="s">
        <v>50</v>
      </c>
      <c r="I1669" t="s">
        <v>50</v>
      </c>
      <c r="J1669" t="s">
        <v>51</v>
      </c>
      <c r="K1669" t="s">
        <v>33</v>
      </c>
      <c r="L1669" t="s">
        <v>34</v>
      </c>
      <c r="M1669" t="s">
        <v>52</v>
      </c>
      <c r="N1669" s="3">
        <v>1866.96</v>
      </c>
      <c r="O1669">
        <v>9</v>
      </c>
      <c r="P1669" s="4">
        <v>0</v>
      </c>
      <c r="Q1669" s="3">
        <v>466.74</v>
      </c>
      <c r="R1669">
        <f t="shared" si="130"/>
        <v>2024</v>
      </c>
      <c r="S1669" t="str">
        <f t="shared" si="131"/>
        <v>May</v>
      </c>
      <c r="T1669" s="1">
        <f t="shared" si="132"/>
        <v>0.25</v>
      </c>
      <c r="U1669" t="str">
        <f t="shared" si="133"/>
        <v>Profit</v>
      </c>
      <c r="V1669" t="str">
        <f t="shared" si="134"/>
        <v>Large Order</v>
      </c>
    </row>
    <row r="1670" spans="1:22" x14ac:dyDescent="0.35">
      <c r="A1670" t="s">
        <v>1967</v>
      </c>
      <c r="B1670" s="2">
        <v>45454</v>
      </c>
      <c r="C1670" s="2">
        <v>45459</v>
      </c>
      <c r="D1670" t="s">
        <v>217</v>
      </c>
      <c r="E1670" t="s">
        <v>218</v>
      </c>
      <c r="F1670" t="s">
        <v>48</v>
      </c>
      <c r="G1670" t="s">
        <v>21</v>
      </c>
      <c r="H1670" t="s">
        <v>22</v>
      </c>
      <c r="I1670" t="s">
        <v>23</v>
      </c>
      <c r="J1670" t="s">
        <v>41</v>
      </c>
      <c r="K1670" t="s">
        <v>42</v>
      </c>
      <c r="L1670" t="s">
        <v>43</v>
      </c>
      <c r="M1670" t="s">
        <v>44</v>
      </c>
      <c r="N1670" s="3">
        <v>1152.1300000000001</v>
      </c>
      <c r="O1670">
        <v>3</v>
      </c>
      <c r="P1670" s="4">
        <v>0.2</v>
      </c>
      <c r="Q1670" s="3">
        <v>103.69</v>
      </c>
      <c r="R1670">
        <f t="shared" si="130"/>
        <v>2024</v>
      </c>
      <c r="S1670" t="str">
        <f t="shared" si="131"/>
        <v>June</v>
      </c>
      <c r="T1670" s="1">
        <f t="shared" si="132"/>
        <v>8.9998524472064773E-2</v>
      </c>
      <c r="U1670" t="str">
        <f t="shared" si="133"/>
        <v>Profit</v>
      </c>
      <c r="V1670" t="str">
        <f t="shared" si="134"/>
        <v>Large Order</v>
      </c>
    </row>
    <row r="1671" spans="1:22" x14ac:dyDescent="0.35">
      <c r="A1671" t="s">
        <v>1968</v>
      </c>
      <c r="B1671" s="2">
        <v>45476</v>
      </c>
      <c r="C1671" s="2">
        <v>45483</v>
      </c>
      <c r="D1671" t="s">
        <v>305</v>
      </c>
      <c r="E1671" t="s">
        <v>306</v>
      </c>
      <c r="F1671" t="s">
        <v>31</v>
      </c>
      <c r="G1671" t="s">
        <v>39</v>
      </c>
      <c r="H1671" t="s">
        <v>40</v>
      </c>
      <c r="I1671" t="s">
        <v>40</v>
      </c>
      <c r="J1671" t="s">
        <v>207</v>
      </c>
      <c r="K1671" t="s">
        <v>25</v>
      </c>
      <c r="L1671" t="s">
        <v>26</v>
      </c>
      <c r="M1671" t="s">
        <v>208</v>
      </c>
      <c r="N1671" s="3">
        <v>1060.3800000000001</v>
      </c>
      <c r="O1671">
        <v>9</v>
      </c>
      <c r="P1671" s="4">
        <v>0.3</v>
      </c>
      <c r="Q1671" s="3">
        <v>10.6</v>
      </c>
      <c r="R1671">
        <f t="shared" si="130"/>
        <v>2024</v>
      </c>
      <c r="S1671" t="str">
        <f t="shared" si="131"/>
        <v>July</v>
      </c>
      <c r="T1671" s="1">
        <f t="shared" si="132"/>
        <v>9.9964163790339303E-3</v>
      </c>
      <c r="U1671" t="str">
        <f t="shared" si="133"/>
        <v>Profit</v>
      </c>
      <c r="V1671" t="str">
        <f t="shared" si="134"/>
        <v>Large Order</v>
      </c>
    </row>
    <row r="1672" spans="1:22" x14ac:dyDescent="0.35">
      <c r="A1672" t="s">
        <v>1969</v>
      </c>
      <c r="B1672" s="2">
        <v>45309</v>
      </c>
      <c r="C1672" s="2">
        <v>45313</v>
      </c>
      <c r="D1672" t="s">
        <v>168</v>
      </c>
      <c r="E1672" t="s">
        <v>169</v>
      </c>
      <c r="F1672" t="s">
        <v>48</v>
      </c>
      <c r="G1672" t="s">
        <v>39</v>
      </c>
      <c r="H1672" t="s">
        <v>40</v>
      </c>
      <c r="I1672" t="s">
        <v>40</v>
      </c>
      <c r="J1672" t="s">
        <v>62</v>
      </c>
      <c r="K1672" t="s">
        <v>25</v>
      </c>
      <c r="L1672" t="s">
        <v>26</v>
      </c>
      <c r="M1672" t="s">
        <v>63</v>
      </c>
      <c r="N1672" s="3">
        <v>1256.1300000000001</v>
      </c>
      <c r="O1672">
        <v>7</v>
      </c>
      <c r="P1672" s="4">
        <v>0</v>
      </c>
      <c r="Q1672" s="3">
        <v>314.02999999999997</v>
      </c>
      <c r="R1672">
        <f t="shared" si="130"/>
        <v>2024</v>
      </c>
      <c r="S1672" t="str">
        <f t="shared" si="131"/>
        <v>January</v>
      </c>
      <c r="T1672" s="1">
        <f t="shared" si="132"/>
        <v>0.24999800976013625</v>
      </c>
      <c r="U1672" t="str">
        <f t="shared" si="133"/>
        <v>Profit</v>
      </c>
      <c r="V1672" t="str">
        <f t="shared" si="134"/>
        <v>Large Order</v>
      </c>
    </row>
    <row r="1673" spans="1:22" x14ac:dyDescent="0.35">
      <c r="A1673" t="s">
        <v>1970</v>
      </c>
      <c r="B1673" s="2">
        <v>45358</v>
      </c>
      <c r="C1673" s="2">
        <v>45362</v>
      </c>
      <c r="D1673" t="s">
        <v>118</v>
      </c>
      <c r="E1673" t="s">
        <v>119</v>
      </c>
      <c r="F1673" t="s">
        <v>20</v>
      </c>
      <c r="G1673" t="s">
        <v>78</v>
      </c>
      <c r="H1673" t="s">
        <v>79</v>
      </c>
      <c r="I1673" t="s">
        <v>80</v>
      </c>
      <c r="J1673" t="s">
        <v>93</v>
      </c>
      <c r="K1673" t="s">
        <v>33</v>
      </c>
      <c r="L1673" t="s">
        <v>88</v>
      </c>
      <c r="M1673" t="s">
        <v>94</v>
      </c>
      <c r="N1673" s="3">
        <v>36.49</v>
      </c>
      <c r="O1673">
        <v>6</v>
      </c>
      <c r="P1673" s="4">
        <v>0.1</v>
      </c>
      <c r="Q1673" s="3">
        <v>6.2</v>
      </c>
      <c r="R1673">
        <f t="shared" si="130"/>
        <v>2024</v>
      </c>
      <c r="S1673" t="str">
        <f t="shared" si="131"/>
        <v>March</v>
      </c>
      <c r="T1673" s="1">
        <f t="shared" si="132"/>
        <v>0.16990956426418197</v>
      </c>
      <c r="U1673" t="str">
        <f t="shared" si="133"/>
        <v>Profit</v>
      </c>
      <c r="V1673" t="str">
        <f t="shared" si="134"/>
        <v>Small Order</v>
      </c>
    </row>
    <row r="1674" spans="1:22" x14ac:dyDescent="0.35">
      <c r="A1674" t="s">
        <v>1971</v>
      </c>
      <c r="B1674" s="2">
        <v>45425</v>
      </c>
      <c r="C1674" s="2">
        <v>45430</v>
      </c>
      <c r="D1674" t="s">
        <v>344</v>
      </c>
      <c r="E1674" t="s">
        <v>345</v>
      </c>
      <c r="F1674" t="s">
        <v>31</v>
      </c>
      <c r="G1674" t="s">
        <v>49</v>
      </c>
      <c r="H1674" t="s">
        <v>50</v>
      </c>
      <c r="I1674" t="s">
        <v>50</v>
      </c>
      <c r="J1674" t="s">
        <v>176</v>
      </c>
      <c r="K1674" t="s">
        <v>25</v>
      </c>
      <c r="L1674" t="s">
        <v>171</v>
      </c>
      <c r="M1674" t="s">
        <v>177</v>
      </c>
      <c r="N1674" s="3">
        <v>1113.48</v>
      </c>
      <c r="O1674">
        <v>3</v>
      </c>
      <c r="P1674" s="4">
        <v>0.3</v>
      </c>
      <c r="Q1674" s="3">
        <v>11.13</v>
      </c>
      <c r="R1674">
        <f t="shared" si="130"/>
        <v>2024</v>
      </c>
      <c r="S1674" t="str">
        <f t="shared" si="131"/>
        <v>May</v>
      </c>
      <c r="T1674" s="1">
        <f t="shared" si="132"/>
        <v>9.9956891906455448E-3</v>
      </c>
      <c r="U1674" t="str">
        <f t="shared" si="133"/>
        <v>Profit</v>
      </c>
      <c r="V1674" t="str">
        <f t="shared" si="134"/>
        <v>Large Order</v>
      </c>
    </row>
    <row r="1675" spans="1:22" x14ac:dyDescent="0.35">
      <c r="A1675" t="s">
        <v>1972</v>
      </c>
      <c r="B1675" s="2">
        <v>45104</v>
      </c>
      <c r="C1675" s="2">
        <v>45107</v>
      </c>
      <c r="D1675" t="s">
        <v>405</v>
      </c>
      <c r="E1675" t="s">
        <v>406</v>
      </c>
      <c r="F1675" t="s">
        <v>20</v>
      </c>
      <c r="G1675" t="s">
        <v>39</v>
      </c>
      <c r="H1675" t="s">
        <v>40</v>
      </c>
      <c r="I1675" t="s">
        <v>40</v>
      </c>
      <c r="J1675" t="s">
        <v>152</v>
      </c>
      <c r="K1675" t="s">
        <v>42</v>
      </c>
      <c r="L1675" t="s">
        <v>73</v>
      </c>
      <c r="M1675" t="s">
        <v>153</v>
      </c>
      <c r="N1675" s="3">
        <v>468.68</v>
      </c>
      <c r="O1675">
        <v>4</v>
      </c>
      <c r="P1675" s="4">
        <v>0</v>
      </c>
      <c r="Q1675" s="3">
        <v>117.17</v>
      </c>
      <c r="R1675">
        <f t="shared" si="130"/>
        <v>2023</v>
      </c>
      <c r="S1675" t="str">
        <f t="shared" si="131"/>
        <v>June</v>
      </c>
      <c r="T1675" s="1">
        <f t="shared" si="132"/>
        <v>0.25</v>
      </c>
      <c r="U1675" t="str">
        <f t="shared" si="133"/>
        <v>Profit</v>
      </c>
      <c r="V1675" t="str">
        <f t="shared" si="134"/>
        <v>Small Order</v>
      </c>
    </row>
    <row r="1676" spans="1:22" x14ac:dyDescent="0.35">
      <c r="A1676" t="s">
        <v>1973</v>
      </c>
      <c r="B1676" s="2">
        <v>45628</v>
      </c>
      <c r="C1676" s="2">
        <v>45634</v>
      </c>
      <c r="D1676" t="s">
        <v>150</v>
      </c>
      <c r="E1676" t="s">
        <v>151</v>
      </c>
      <c r="F1676" t="s">
        <v>48</v>
      </c>
      <c r="G1676" t="s">
        <v>39</v>
      </c>
      <c r="H1676" t="s">
        <v>40</v>
      </c>
      <c r="I1676" t="s">
        <v>40</v>
      </c>
      <c r="J1676" t="s">
        <v>232</v>
      </c>
      <c r="K1676" t="s">
        <v>33</v>
      </c>
      <c r="L1676" t="s">
        <v>34</v>
      </c>
      <c r="M1676" t="s">
        <v>233</v>
      </c>
      <c r="N1676" s="3">
        <v>1399.99</v>
      </c>
      <c r="O1676">
        <v>6</v>
      </c>
      <c r="P1676" s="4">
        <v>0</v>
      </c>
      <c r="Q1676" s="3">
        <v>350</v>
      </c>
      <c r="R1676">
        <f t="shared" si="130"/>
        <v>2024</v>
      </c>
      <c r="S1676" t="str">
        <f t="shared" si="131"/>
        <v>December</v>
      </c>
      <c r="T1676" s="1">
        <f t="shared" si="132"/>
        <v>0.2500017857270409</v>
      </c>
      <c r="U1676" t="str">
        <f t="shared" si="133"/>
        <v>Profit</v>
      </c>
      <c r="V1676" t="str">
        <f t="shared" si="134"/>
        <v>Large Order</v>
      </c>
    </row>
    <row r="1677" spans="1:22" x14ac:dyDescent="0.35">
      <c r="A1677" t="s">
        <v>1974</v>
      </c>
      <c r="B1677" s="2">
        <v>45080</v>
      </c>
      <c r="C1677" s="2">
        <v>45083</v>
      </c>
      <c r="D1677" t="s">
        <v>217</v>
      </c>
      <c r="E1677" t="s">
        <v>218</v>
      </c>
      <c r="F1677" t="s">
        <v>48</v>
      </c>
      <c r="G1677" t="s">
        <v>21</v>
      </c>
      <c r="H1677" t="s">
        <v>22</v>
      </c>
      <c r="I1677" t="s">
        <v>23</v>
      </c>
      <c r="J1677" t="s">
        <v>176</v>
      </c>
      <c r="K1677" t="s">
        <v>25</v>
      </c>
      <c r="L1677" t="s">
        <v>171</v>
      </c>
      <c r="M1677" t="s">
        <v>177</v>
      </c>
      <c r="N1677" s="3">
        <v>1893.07</v>
      </c>
      <c r="O1677">
        <v>5</v>
      </c>
      <c r="P1677" s="4">
        <v>0.3</v>
      </c>
      <c r="Q1677" s="3">
        <v>18.93</v>
      </c>
      <c r="R1677">
        <f t="shared" si="130"/>
        <v>2023</v>
      </c>
      <c r="S1677" t="str">
        <f t="shared" si="131"/>
        <v>June</v>
      </c>
      <c r="T1677" s="1">
        <f t="shared" si="132"/>
        <v>9.9996302302608996E-3</v>
      </c>
      <c r="U1677" t="str">
        <f t="shared" si="133"/>
        <v>Profit</v>
      </c>
      <c r="V1677" t="str">
        <f t="shared" si="134"/>
        <v>Large Order</v>
      </c>
    </row>
    <row r="1678" spans="1:22" x14ac:dyDescent="0.35">
      <c r="A1678" t="s">
        <v>1975</v>
      </c>
      <c r="B1678" s="2">
        <v>45525</v>
      </c>
      <c r="C1678" s="2">
        <v>45531</v>
      </c>
      <c r="D1678" t="s">
        <v>168</v>
      </c>
      <c r="E1678" t="s">
        <v>169</v>
      </c>
      <c r="F1678" t="s">
        <v>48</v>
      </c>
      <c r="G1678" t="s">
        <v>21</v>
      </c>
      <c r="H1678" t="s">
        <v>22</v>
      </c>
      <c r="I1678" t="s">
        <v>23</v>
      </c>
      <c r="J1678" t="s">
        <v>87</v>
      </c>
      <c r="K1678" t="s">
        <v>33</v>
      </c>
      <c r="L1678" t="s">
        <v>88</v>
      </c>
      <c r="M1678" t="s">
        <v>89</v>
      </c>
      <c r="N1678" s="3">
        <v>740.22</v>
      </c>
      <c r="O1678">
        <v>7</v>
      </c>
      <c r="P1678" s="4">
        <v>0.2</v>
      </c>
      <c r="Q1678" s="3">
        <v>66.62</v>
      </c>
      <c r="R1678">
        <f t="shared" si="130"/>
        <v>2024</v>
      </c>
      <c r="S1678" t="str">
        <f t="shared" si="131"/>
        <v>August</v>
      </c>
      <c r="T1678" s="1">
        <f t="shared" si="132"/>
        <v>9.0000270189943526E-2</v>
      </c>
      <c r="U1678" t="str">
        <f t="shared" si="133"/>
        <v>Profit</v>
      </c>
      <c r="V1678" t="str">
        <f t="shared" si="134"/>
        <v>Small Order</v>
      </c>
    </row>
    <row r="1679" spans="1:22" x14ac:dyDescent="0.35">
      <c r="A1679" t="s">
        <v>1976</v>
      </c>
      <c r="B1679" s="2">
        <v>45006</v>
      </c>
      <c r="C1679" s="2">
        <v>45011</v>
      </c>
      <c r="D1679" t="s">
        <v>402</v>
      </c>
      <c r="E1679" t="s">
        <v>403</v>
      </c>
      <c r="F1679" t="s">
        <v>31</v>
      </c>
      <c r="G1679" t="s">
        <v>78</v>
      </c>
      <c r="H1679" t="s">
        <v>79</v>
      </c>
      <c r="I1679" t="s">
        <v>80</v>
      </c>
      <c r="J1679" t="s">
        <v>51</v>
      </c>
      <c r="K1679" t="s">
        <v>33</v>
      </c>
      <c r="L1679" t="s">
        <v>34</v>
      </c>
      <c r="M1679" t="s">
        <v>52</v>
      </c>
      <c r="N1679" s="3">
        <v>1382.84</v>
      </c>
      <c r="O1679">
        <v>2</v>
      </c>
      <c r="P1679" s="4">
        <v>0</v>
      </c>
      <c r="Q1679" s="3">
        <v>345.71</v>
      </c>
      <c r="R1679">
        <f t="shared" si="130"/>
        <v>2023</v>
      </c>
      <c r="S1679" t="str">
        <f t="shared" si="131"/>
        <v>March</v>
      </c>
      <c r="T1679" s="1">
        <f t="shared" si="132"/>
        <v>0.25</v>
      </c>
      <c r="U1679" t="str">
        <f t="shared" si="133"/>
        <v>Profit</v>
      </c>
      <c r="V1679" t="str">
        <f t="shared" si="134"/>
        <v>Large Order</v>
      </c>
    </row>
    <row r="1680" spans="1:22" x14ac:dyDescent="0.35">
      <c r="A1680" t="s">
        <v>1977</v>
      </c>
      <c r="B1680" s="2">
        <v>45525</v>
      </c>
      <c r="C1680" s="2">
        <v>45527</v>
      </c>
      <c r="D1680" t="s">
        <v>174</v>
      </c>
      <c r="E1680" t="s">
        <v>175</v>
      </c>
      <c r="F1680" t="s">
        <v>48</v>
      </c>
      <c r="G1680" t="s">
        <v>21</v>
      </c>
      <c r="H1680" t="s">
        <v>22</v>
      </c>
      <c r="I1680" t="s">
        <v>23</v>
      </c>
      <c r="J1680" t="s">
        <v>51</v>
      </c>
      <c r="K1680" t="s">
        <v>33</v>
      </c>
      <c r="L1680" t="s">
        <v>34</v>
      </c>
      <c r="M1680" t="s">
        <v>52</v>
      </c>
      <c r="N1680" s="3">
        <v>1906.38</v>
      </c>
      <c r="O1680">
        <v>5</v>
      </c>
      <c r="P1680" s="4">
        <v>0</v>
      </c>
      <c r="Q1680" s="3">
        <v>476.6</v>
      </c>
      <c r="R1680">
        <f t="shared" si="130"/>
        <v>2024</v>
      </c>
      <c r="S1680" t="str">
        <f t="shared" si="131"/>
        <v>August</v>
      </c>
      <c r="T1680" s="1">
        <f t="shared" si="132"/>
        <v>0.25000262277195523</v>
      </c>
      <c r="U1680" t="str">
        <f t="shared" si="133"/>
        <v>Profit</v>
      </c>
      <c r="V1680" t="str">
        <f t="shared" si="134"/>
        <v>Large Order</v>
      </c>
    </row>
    <row r="1681" spans="1:22" x14ac:dyDescent="0.35">
      <c r="A1681" t="s">
        <v>1978</v>
      </c>
      <c r="B1681" s="2">
        <v>45072</v>
      </c>
      <c r="C1681" s="2">
        <v>45073</v>
      </c>
      <c r="D1681" t="s">
        <v>305</v>
      </c>
      <c r="E1681" t="s">
        <v>306</v>
      </c>
      <c r="F1681" t="s">
        <v>31</v>
      </c>
      <c r="G1681" t="s">
        <v>49</v>
      </c>
      <c r="H1681" t="s">
        <v>50</v>
      </c>
      <c r="I1681" t="s">
        <v>50</v>
      </c>
      <c r="J1681" t="s">
        <v>207</v>
      </c>
      <c r="K1681" t="s">
        <v>25</v>
      </c>
      <c r="L1681" t="s">
        <v>26</v>
      </c>
      <c r="M1681" t="s">
        <v>208</v>
      </c>
      <c r="N1681" s="3">
        <v>987.29</v>
      </c>
      <c r="O1681">
        <v>10</v>
      </c>
      <c r="P1681" s="4">
        <v>0.05</v>
      </c>
      <c r="Q1681" s="3">
        <v>207.33</v>
      </c>
      <c r="R1681">
        <f t="shared" si="130"/>
        <v>2023</v>
      </c>
      <c r="S1681" t="str">
        <f t="shared" si="131"/>
        <v>May</v>
      </c>
      <c r="T1681" s="1">
        <f t="shared" si="132"/>
        <v>0.20999908841373863</v>
      </c>
      <c r="U1681" t="str">
        <f t="shared" si="133"/>
        <v>Profit</v>
      </c>
      <c r="V1681" t="str">
        <f t="shared" si="134"/>
        <v>Small Order</v>
      </c>
    </row>
    <row r="1682" spans="1:22" x14ac:dyDescent="0.35">
      <c r="A1682" t="s">
        <v>1979</v>
      </c>
      <c r="B1682" s="2">
        <v>45273</v>
      </c>
      <c r="C1682" s="2">
        <v>45277</v>
      </c>
      <c r="D1682" t="s">
        <v>168</v>
      </c>
      <c r="E1682" t="s">
        <v>169</v>
      </c>
      <c r="F1682" t="s">
        <v>48</v>
      </c>
      <c r="G1682" t="s">
        <v>21</v>
      </c>
      <c r="H1682" t="s">
        <v>22</v>
      </c>
      <c r="I1682" t="s">
        <v>23</v>
      </c>
      <c r="J1682" t="s">
        <v>179</v>
      </c>
      <c r="K1682" t="s">
        <v>33</v>
      </c>
      <c r="L1682" t="s">
        <v>88</v>
      </c>
      <c r="M1682" t="s">
        <v>180</v>
      </c>
      <c r="N1682" s="3">
        <v>88.92</v>
      </c>
      <c r="O1682">
        <v>7</v>
      </c>
      <c r="P1682" s="4">
        <v>0.2</v>
      </c>
      <c r="Q1682" s="3">
        <v>8</v>
      </c>
      <c r="R1682">
        <f t="shared" si="130"/>
        <v>2023</v>
      </c>
      <c r="S1682" t="str">
        <f t="shared" si="131"/>
        <v>December</v>
      </c>
      <c r="T1682" s="1">
        <f t="shared" si="132"/>
        <v>8.9968511021142603E-2</v>
      </c>
      <c r="U1682" t="str">
        <f t="shared" si="133"/>
        <v>Profit</v>
      </c>
      <c r="V1682" t="str">
        <f t="shared" si="134"/>
        <v>Small Order</v>
      </c>
    </row>
    <row r="1683" spans="1:22" x14ac:dyDescent="0.35">
      <c r="A1683" t="s">
        <v>1980</v>
      </c>
      <c r="B1683" s="2">
        <v>45354</v>
      </c>
      <c r="C1683" s="2">
        <v>45361</v>
      </c>
      <c r="D1683" t="s">
        <v>267</v>
      </c>
      <c r="E1683" t="s">
        <v>268</v>
      </c>
      <c r="F1683" t="s">
        <v>31</v>
      </c>
      <c r="G1683" t="s">
        <v>39</v>
      </c>
      <c r="H1683" t="s">
        <v>40</v>
      </c>
      <c r="I1683" t="s">
        <v>40</v>
      </c>
      <c r="J1683" t="s">
        <v>162</v>
      </c>
      <c r="K1683" t="s">
        <v>42</v>
      </c>
      <c r="L1683" t="s">
        <v>73</v>
      </c>
      <c r="M1683" t="s">
        <v>163</v>
      </c>
      <c r="N1683" s="3">
        <v>666.33</v>
      </c>
      <c r="O1683">
        <v>1</v>
      </c>
      <c r="P1683" s="4">
        <v>0.1</v>
      </c>
      <c r="Q1683" s="3">
        <v>113.28</v>
      </c>
      <c r="R1683">
        <f t="shared" si="130"/>
        <v>2024</v>
      </c>
      <c r="S1683" t="str">
        <f t="shared" si="131"/>
        <v>March</v>
      </c>
      <c r="T1683" s="1">
        <f t="shared" si="132"/>
        <v>0.17000585295574264</v>
      </c>
      <c r="U1683" t="str">
        <f t="shared" si="133"/>
        <v>Profit</v>
      </c>
      <c r="V1683" t="str">
        <f t="shared" si="134"/>
        <v>Small Order</v>
      </c>
    </row>
    <row r="1684" spans="1:22" x14ac:dyDescent="0.35">
      <c r="A1684" t="s">
        <v>1981</v>
      </c>
      <c r="B1684" s="2">
        <v>45306</v>
      </c>
      <c r="C1684" s="2">
        <v>45310</v>
      </c>
      <c r="D1684" t="s">
        <v>402</v>
      </c>
      <c r="E1684" t="s">
        <v>403</v>
      </c>
      <c r="F1684" t="s">
        <v>31</v>
      </c>
      <c r="G1684" t="s">
        <v>39</v>
      </c>
      <c r="H1684" t="s">
        <v>40</v>
      </c>
      <c r="I1684" t="s">
        <v>40</v>
      </c>
      <c r="J1684" t="s">
        <v>152</v>
      </c>
      <c r="K1684" t="s">
        <v>42</v>
      </c>
      <c r="L1684" t="s">
        <v>73</v>
      </c>
      <c r="M1684" t="s">
        <v>153</v>
      </c>
      <c r="N1684" s="3">
        <v>1747.55</v>
      </c>
      <c r="O1684">
        <v>5</v>
      </c>
      <c r="P1684" s="4">
        <v>0.05</v>
      </c>
      <c r="Q1684" s="3">
        <v>366.99</v>
      </c>
      <c r="R1684">
        <f t="shared" si="130"/>
        <v>2024</v>
      </c>
      <c r="S1684" t="str">
        <f t="shared" si="131"/>
        <v>January</v>
      </c>
      <c r="T1684" s="1">
        <f t="shared" si="132"/>
        <v>0.21000257503361849</v>
      </c>
      <c r="U1684" t="str">
        <f t="shared" si="133"/>
        <v>Profit</v>
      </c>
      <c r="V1684" t="str">
        <f t="shared" si="134"/>
        <v>Large Order</v>
      </c>
    </row>
    <row r="1685" spans="1:22" x14ac:dyDescent="0.35">
      <c r="A1685" t="s">
        <v>1982</v>
      </c>
      <c r="B1685" s="2">
        <v>45326</v>
      </c>
      <c r="C1685" s="2">
        <v>45328</v>
      </c>
      <c r="D1685" t="s">
        <v>394</v>
      </c>
      <c r="E1685" t="s">
        <v>395</v>
      </c>
      <c r="F1685" t="s">
        <v>48</v>
      </c>
      <c r="G1685" t="s">
        <v>78</v>
      </c>
      <c r="H1685" t="s">
        <v>79</v>
      </c>
      <c r="I1685" t="s">
        <v>80</v>
      </c>
      <c r="J1685" t="s">
        <v>170</v>
      </c>
      <c r="K1685" t="s">
        <v>25</v>
      </c>
      <c r="L1685" t="s">
        <v>171</v>
      </c>
      <c r="M1685" t="s">
        <v>172</v>
      </c>
      <c r="N1685" s="3">
        <v>1188.83</v>
      </c>
      <c r="O1685">
        <v>2</v>
      </c>
      <c r="P1685" s="4">
        <v>0.05</v>
      </c>
      <c r="Q1685" s="3">
        <v>249.65</v>
      </c>
      <c r="R1685">
        <f t="shared" si="130"/>
        <v>2024</v>
      </c>
      <c r="S1685" t="str">
        <f t="shared" si="131"/>
        <v>February</v>
      </c>
      <c r="T1685" s="1">
        <f t="shared" si="132"/>
        <v>0.20999638299841022</v>
      </c>
      <c r="U1685" t="str">
        <f t="shared" si="133"/>
        <v>Profit</v>
      </c>
      <c r="V1685" t="str">
        <f t="shared" si="134"/>
        <v>Large Order</v>
      </c>
    </row>
    <row r="1686" spans="1:22" x14ac:dyDescent="0.35">
      <c r="A1686" t="s">
        <v>1983</v>
      </c>
      <c r="B1686" s="2">
        <v>45083</v>
      </c>
      <c r="C1686" s="2">
        <v>45088</v>
      </c>
      <c r="D1686" t="s">
        <v>487</v>
      </c>
      <c r="E1686" t="s">
        <v>488</v>
      </c>
      <c r="F1686" t="s">
        <v>20</v>
      </c>
      <c r="G1686" t="s">
        <v>39</v>
      </c>
      <c r="H1686" t="s">
        <v>40</v>
      </c>
      <c r="I1686" t="s">
        <v>40</v>
      </c>
      <c r="J1686" t="s">
        <v>126</v>
      </c>
      <c r="K1686" t="s">
        <v>25</v>
      </c>
      <c r="L1686" t="s">
        <v>26</v>
      </c>
      <c r="M1686" t="s">
        <v>127</v>
      </c>
      <c r="N1686" s="3">
        <v>1505.79</v>
      </c>
      <c r="O1686">
        <v>3</v>
      </c>
      <c r="P1686" s="4">
        <v>0.3</v>
      </c>
      <c r="Q1686" s="3">
        <v>15.06</v>
      </c>
      <c r="R1686">
        <f t="shared" si="130"/>
        <v>2023</v>
      </c>
      <c r="S1686" t="str">
        <f t="shared" si="131"/>
        <v>June</v>
      </c>
      <c r="T1686" s="1">
        <f t="shared" si="132"/>
        <v>1.0001394616779232E-2</v>
      </c>
      <c r="U1686" t="str">
        <f t="shared" si="133"/>
        <v>Profit</v>
      </c>
      <c r="V1686" t="str">
        <f t="shared" si="134"/>
        <v>Large Order</v>
      </c>
    </row>
    <row r="1687" spans="1:22" x14ac:dyDescent="0.35">
      <c r="A1687" t="s">
        <v>1984</v>
      </c>
      <c r="B1687" s="2">
        <v>45368</v>
      </c>
      <c r="C1687" s="2">
        <v>45370</v>
      </c>
      <c r="D1687" t="s">
        <v>522</v>
      </c>
      <c r="E1687" t="s">
        <v>523</v>
      </c>
      <c r="F1687" t="s">
        <v>31</v>
      </c>
      <c r="G1687" t="s">
        <v>78</v>
      </c>
      <c r="H1687" t="s">
        <v>79</v>
      </c>
      <c r="I1687" t="s">
        <v>80</v>
      </c>
      <c r="J1687" t="s">
        <v>120</v>
      </c>
      <c r="K1687" t="s">
        <v>42</v>
      </c>
      <c r="L1687" t="s">
        <v>43</v>
      </c>
      <c r="M1687" t="s">
        <v>121</v>
      </c>
      <c r="N1687" s="3">
        <v>1186.8</v>
      </c>
      <c r="O1687">
        <v>6</v>
      </c>
      <c r="P1687" s="4">
        <v>0</v>
      </c>
      <c r="Q1687" s="3">
        <v>296.7</v>
      </c>
      <c r="R1687">
        <f t="shared" si="130"/>
        <v>2024</v>
      </c>
      <c r="S1687" t="str">
        <f t="shared" si="131"/>
        <v>March</v>
      </c>
      <c r="T1687" s="1">
        <f t="shared" si="132"/>
        <v>0.25</v>
      </c>
      <c r="U1687" t="str">
        <f t="shared" si="133"/>
        <v>Profit</v>
      </c>
      <c r="V1687" t="str">
        <f t="shared" si="134"/>
        <v>Large Order</v>
      </c>
    </row>
    <row r="1688" spans="1:22" x14ac:dyDescent="0.35">
      <c r="A1688" t="s">
        <v>1985</v>
      </c>
      <c r="B1688" s="2">
        <v>45449</v>
      </c>
      <c r="C1688" s="2">
        <v>45451</v>
      </c>
      <c r="D1688" t="s">
        <v>195</v>
      </c>
      <c r="E1688" t="s">
        <v>196</v>
      </c>
      <c r="F1688" t="s">
        <v>31</v>
      </c>
      <c r="G1688" t="s">
        <v>78</v>
      </c>
      <c r="H1688" t="s">
        <v>79</v>
      </c>
      <c r="I1688" t="s">
        <v>80</v>
      </c>
      <c r="J1688" t="s">
        <v>51</v>
      </c>
      <c r="K1688" t="s">
        <v>33</v>
      </c>
      <c r="L1688" t="s">
        <v>34</v>
      </c>
      <c r="M1688" t="s">
        <v>52</v>
      </c>
      <c r="N1688" s="3">
        <v>1849.65</v>
      </c>
      <c r="O1688">
        <v>2</v>
      </c>
      <c r="P1688" s="4">
        <v>0.05</v>
      </c>
      <c r="Q1688" s="3">
        <v>388.43</v>
      </c>
      <c r="R1688">
        <f t="shared" si="130"/>
        <v>2024</v>
      </c>
      <c r="S1688" t="str">
        <f t="shared" si="131"/>
        <v>June</v>
      </c>
      <c r="T1688" s="1">
        <f t="shared" si="132"/>
        <v>0.21000189224988511</v>
      </c>
      <c r="U1688" t="str">
        <f t="shared" si="133"/>
        <v>Profit</v>
      </c>
      <c r="V1688" t="str">
        <f t="shared" si="134"/>
        <v>Large Order</v>
      </c>
    </row>
    <row r="1689" spans="1:22" x14ac:dyDescent="0.35">
      <c r="A1689" t="s">
        <v>1986</v>
      </c>
      <c r="B1689" s="2">
        <v>45326</v>
      </c>
      <c r="C1689" s="2">
        <v>45332</v>
      </c>
      <c r="D1689" t="s">
        <v>118</v>
      </c>
      <c r="E1689" t="s">
        <v>119</v>
      </c>
      <c r="F1689" t="s">
        <v>20</v>
      </c>
      <c r="G1689" t="s">
        <v>39</v>
      </c>
      <c r="H1689" t="s">
        <v>40</v>
      </c>
      <c r="I1689" t="s">
        <v>40</v>
      </c>
      <c r="J1689" t="s">
        <v>320</v>
      </c>
      <c r="K1689" t="s">
        <v>25</v>
      </c>
      <c r="L1689" t="s">
        <v>171</v>
      </c>
      <c r="M1689" t="s">
        <v>321</v>
      </c>
      <c r="N1689" s="3">
        <v>1888.78</v>
      </c>
      <c r="O1689">
        <v>2</v>
      </c>
      <c r="P1689" s="4">
        <v>0.05</v>
      </c>
      <c r="Q1689" s="3">
        <v>396.64</v>
      </c>
      <c r="R1689">
        <f t="shared" si="130"/>
        <v>2024</v>
      </c>
      <c r="S1689" t="str">
        <f t="shared" si="131"/>
        <v>February</v>
      </c>
      <c r="T1689" s="1">
        <f t="shared" si="132"/>
        <v>0.20999798811931511</v>
      </c>
      <c r="U1689" t="str">
        <f t="shared" si="133"/>
        <v>Profit</v>
      </c>
      <c r="V1689" t="str">
        <f t="shared" si="134"/>
        <v>Large Order</v>
      </c>
    </row>
    <row r="1690" spans="1:22" x14ac:dyDescent="0.35">
      <c r="A1690" t="s">
        <v>1987</v>
      </c>
      <c r="B1690" s="2">
        <v>45119</v>
      </c>
      <c r="C1690" s="2">
        <v>45124</v>
      </c>
      <c r="D1690" t="s">
        <v>54</v>
      </c>
      <c r="E1690" t="s">
        <v>55</v>
      </c>
      <c r="F1690" t="s">
        <v>31</v>
      </c>
      <c r="G1690" t="s">
        <v>49</v>
      </c>
      <c r="H1690" t="s">
        <v>50</v>
      </c>
      <c r="I1690" t="s">
        <v>50</v>
      </c>
      <c r="J1690" t="s">
        <v>157</v>
      </c>
      <c r="K1690" t="s">
        <v>42</v>
      </c>
      <c r="L1690" t="s">
        <v>73</v>
      </c>
      <c r="M1690" t="s">
        <v>158</v>
      </c>
      <c r="N1690" s="3">
        <v>946.58</v>
      </c>
      <c r="O1690">
        <v>9</v>
      </c>
      <c r="P1690" s="4">
        <v>0.05</v>
      </c>
      <c r="Q1690" s="3">
        <v>198.78</v>
      </c>
      <c r="R1690">
        <f t="shared" si="130"/>
        <v>2023</v>
      </c>
      <c r="S1690" t="str">
        <f t="shared" si="131"/>
        <v>July</v>
      </c>
      <c r="T1690" s="1">
        <f t="shared" si="132"/>
        <v>0.20999809841746075</v>
      </c>
      <c r="U1690" t="str">
        <f t="shared" si="133"/>
        <v>Profit</v>
      </c>
      <c r="V1690" t="str">
        <f t="shared" si="134"/>
        <v>Small Order</v>
      </c>
    </row>
    <row r="1691" spans="1:22" x14ac:dyDescent="0.35">
      <c r="A1691" t="s">
        <v>1988</v>
      </c>
      <c r="B1691" s="2">
        <v>44974</v>
      </c>
      <c r="C1691" s="2">
        <v>44977</v>
      </c>
      <c r="D1691" t="s">
        <v>259</v>
      </c>
      <c r="E1691" t="s">
        <v>260</v>
      </c>
      <c r="F1691" t="s">
        <v>20</v>
      </c>
      <c r="G1691" t="s">
        <v>78</v>
      </c>
      <c r="H1691" t="s">
        <v>79</v>
      </c>
      <c r="I1691" t="s">
        <v>80</v>
      </c>
      <c r="J1691" t="s">
        <v>32</v>
      </c>
      <c r="K1691" t="s">
        <v>33</v>
      </c>
      <c r="L1691" t="s">
        <v>34</v>
      </c>
      <c r="M1691" t="s">
        <v>35</v>
      </c>
      <c r="N1691" s="3">
        <v>1552.91</v>
      </c>
      <c r="O1691">
        <v>10</v>
      </c>
      <c r="P1691" s="4">
        <v>0</v>
      </c>
      <c r="Q1691" s="3">
        <v>388.23</v>
      </c>
      <c r="R1691">
        <f t="shared" si="130"/>
        <v>2023</v>
      </c>
      <c r="S1691" t="str">
        <f t="shared" si="131"/>
        <v>February</v>
      </c>
      <c r="T1691" s="1">
        <f t="shared" si="132"/>
        <v>0.25000160988080444</v>
      </c>
      <c r="U1691" t="str">
        <f t="shared" si="133"/>
        <v>Profit</v>
      </c>
      <c r="V1691" t="str">
        <f t="shared" si="134"/>
        <v>Large Order</v>
      </c>
    </row>
    <row r="1692" spans="1:22" x14ac:dyDescent="0.35">
      <c r="A1692" t="s">
        <v>1989</v>
      </c>
      <c r="B1692" s="2">
        <v>45087</v>
      </c>
      <c r="C1692" s="2">
        <v>45090</v>
      </c>
      <c r="D1692" t="s">
        <v>430</v>
      </c>
      <c r="E1692" t="s">
        <v>431</v>
      </c>
      <c r="F1692" t="s">
        <v>31</v>
      </c>
      <c r="G1692" t="s">
        <v>39</v>
      </c>
      <c r="H1692" t="s">
        <v>40</v>
      </c>
      <c r="I1692" t="s">
        <v>40</v>
      </c>
      <c r="J1692" t="s">
        <v>134</v>
      </c>
      <c r="K1692" t="s">
        <v>42</v>
      </c>
      <c r="L1692" t="s">
        <v>43</v>
      </c>
      <c r="M1692" t="s">
        <v>135</v>
      </c>
      <c r="N1692" s="3">
        <v>1702</v>
      </c>
      <c r="O1692">
        <v>4</v>
      </c>
      <c r="P1692" s="4">
        <v>0.2</v>
      </c>
      <c r="Q1692" s="3">
        <v>153.18</v>
      </c>
      <c r="R1692">
        <f t="shared" si="130"/>
        <v>2023</v>
      </c>
      <c r="S1692" t="str">
        <f t="shared" si="131"/>
        <v>June</v>
      </c>
      <c r="T1692" s="1">
        <f t="shared" si="132"/>
        <v>9.0000000000000011E-2</v>
      </c>
      <c r="U1692" t="str">
        <f t="shared" si="133"/>
        <v>Profit</v>
      </c>
      <c r="V1692" t="str">
        <f t="shared" si="134"/>
        <v>Large Order</v>
      </c>
    </row>
    <row r="1693" spans="1:22" x14ac:dyDescent="0.35">
      <c r="A1693" t="s">
        <v>1990</v>
      </c>
      <c r="B1693" s="2">
        <v>45609</v>
      </c>
      <c r="C1693" s="2">
        <v>45611</v>
      </c>
      <c r="D1693" t="s">
        <v>192</v>
      </c>
      <c r="E1693" t="s">
        <v>193</v>
      </c>
      <c r="F1693" t="s">
        <v>48</v>
      </c>
      <c r="G1693" t="s">
        <v>39</v>
      </c>
      <c r="H1693" t="s">
        <v>40</v>
      </c>
      <c r="I1693" t="s">
        <v>40</v>
      </c>
      <c r="J1693" t="s">
        <v>41</v>
      </c>
      <c r="K1693" t="s">
        <v>42</v>
      </c>
      <c r="L1693" t="s">
        <v>43</v>
      </c>
      <c r="M1693" t="s">
        <v>44</v>
      </c>
      <c r="N1693" s="3">
        <v>313.87</v>
      </c>
      <c r="O1693">
        <v>5</v>
      </c>
      <c r="P1693" s="4">
        <v>0.05</v>
      </c>
      <c r="Q1693" s="3">
        <v>65.91</v>
      </c>
      <c r="R1693">
        <f t="shared" si="130"/>
        <v>2024</v>
      </c>
      <c r="S1693" t="str">
        <f t="shared" si="131"/>
        <v>November</v>
      </c>
      <c r="T1693" s="1">
        <f t="shared" si="132"/>
        <v>0.2099913977124287</v>
      </c>
      <c r="U1693" t="str">
        <f t="shared" si="133"/>
        <v>Profit</v>
      </c>
      <c r="V1693" t="str">
        <f t="shared" si="134"/>
        <v>Small Order</v>
      </c>
    </row>
    <row r="1694" spans="1:22" x14ac:dyDescent="0.35">
      <c r="A1694" t="s">
        <v>1991</v>
      </c>
      <c r="B1694" s="2">
        <v>45108</v>
      </c>
      <c r="C1694" s="2">
        <v>45112</v>
      </c>
      <c r="D1694" t="s">
        <v>107</v>
      </c>
      <c r="E1694" t="s">
        <v>108</v>
      </c>
      <c r="F1694" t="s">
        <v>48</v>
      </c>
      <c r="G1694" t="s">
        <v>78</v>
      </c>
      <c r="H1694" t="s">
        <v>79</v>
      </c>
      <c r="I1694" t="s">
        <v>80</v>
      </c>
      <c r="J1694" t="s">
        <v>104</v>
      </c>
      <c r="K1694" t="s">
        <v>42</v>
      </c>
      <c r="L1694" t="s">
        <v>73</v>
      </c>
      <c r="M1694" t="s">
        <v>105</v>
      </c>
      <c r="N1694" s="3">
        <v>725.52</v>
      </c>
      <c r="O1694">
        <v>4</v>
      </c>
      <c r="P1694" s="4">
        <v>0</v>
      </c>
      <c r="Q1694" s="3">
        <v>181.38</v>
      </c>
      <c r="R1694">
        <f t="shared" si="130"/>
        <v>2023</v>
      </c>
      <c r="S1694" t="str">
        <f t="shared" si="131"/>
        <v>July</v>
      </c>
      <c r="T1694" s="1">
        <f t="shared" si="132"/>
        <v>0.25</v>
      </c>
      <c r="U1694" t="str">
        <f t="shared" si="133"/>
        <v>Profit</v>
      </c>
      <c r="V1694" t="str">
        <f t="shared" si="134"/>
        <v>Small Order</v>
      </c>
    </row>
    <row r="1695" spans="1:22" x14ac:dyDescent="0.35">
      <c r="A1695" t="s">
        <v>1992</v>
      </c>
      <c r="B1695" s="2">
        <v>45358</v>
      </c>
      <c r="C1695" s="2">
        <v>45361</v>
      </c>
      <c r="D1695" t="s">
        <v>552</v>
      </c>
      <c r="E1695" t="s">
        <v>553</v>
      </c>
      <c r="F1695" t="s">
        <v>48</v>
      </c>
      <c r="G1695" t="s">
        <v>39</v>
      </c>
      <c r="H1695" t="s">
        <v>40</v>
      </c>
      <c r="I1695" t="s">
        <v>40</v>
      </c>
      <c r="J1695" t="s">
        <v>62</v>
      </c>
      <c r="K1695" t="s">
        <v>25</v>
      </c>
      <c r="L1695" t="s">
        <v>26</v>
      </c>
      <c r="M1695" t="s">
        <v>63</v>
      </c>
      <c r="N1695" s="3">
        <v>803.83</v>
      </c>
      <c r="O1695">
        <v>1</v>
      </c>
      <c r="P1695" s="4">
        <v>0</v>
      </c>
      <c r="Q1695" s="3">
        <v>200.96</v>
      </c>
      <c r="R1695">
        <f t="shared" si="130"/>
        <v>2024</v>
      </c>
      <c r="S1695" t="str">
        <f t="shared" si="131"/>
        <v>March</v>
      </c>
      <c r="T1695" s="1">
        <f t="shared" si="132"/>
        <v>0.2500031101103467</v>
      </c>
      <c r="U1695" t="str">
        <f t="shared" si="133"/>
        <v>Profit</v>
      </c>
      <c r="V1695" t="str">
        <f t="shared" si="134"/>
        <v>Small Order</v>
      </c>
    </row>
    <row r="1696" spans="1:22" x14ac:dyDescent="0.35">
      <c r="A1696" t="s">
        <v>1993</v>
      </c>
      <c r="B1696" s="2">
        <v>45475</v>
      </c>
      <c r="C1696" s="2">
        <v>45476</v>
      </c>
      <c r="D1696" t="s">
        <v>503</v>
      </c>
      <c r="E1696" t="s">
        <v>504</v>
      </c>
      <c r="F1696" t="s">
        <v>31</v>
      </c>
      <c r="G1696" t="s">
        <v>21</v>
      </c>
      <c r="H1696" t="s">
        <v>22</v>
      </c>
      <c r="I1696" t="s">
        <v>23</v>
      </c>
      <c r="J1696" t="s">
        <v>51</v>
      </c>
      <c r="K1696" t="s">
        <v>33</v>
      </c>
      <c r="L1696" t="s">
        <v>34</v>
      </c>
      <c r="M1696" t="s">
        <v>52</v>
      </c>
      <c r="N1696" s="3">
        <v>1724.77</v>
      </c>
      <c r="O1696">
        <v>4</v>
      </c>
      <c r="P1696" s="4">
        <v>0</v>
      </c>
      <c r="Q1696" s="3">
        <v>431.19</v>
      </c>
      <c r="R1696">
        <f t="shared" si="130"/>
        <v>2024</v>
      </c>
      <c r="S1696" t="str">
        <f t="shared" si="131"/>
        <v>July</v>
      </c>
      <c r="T1696" s="1">
        <f t="shared" si="132"/>
        <v>0.24999855053137521</v>
      </c>
      <c r="U1696" t="str">
        <f t="shared" si="133"/>
        <v>Profit</v>
      </c>
      <c r="V1696" t="str">
        <f t="shared" si="134"/>
        <v>Large Order</v>
      </c>
    </row>
    <row r="1697" spans="1:22" x14ac:dyDescent="0.35">
      <c r="A1697" t="s">
        <v>1994</v>
      </c>
      <c r="B1697" s="2">
        <v>45102</v>
      </c>
      <c r="C1697" s="2">
        <v>45107</v>
      </c>
      <c r="D1697" t="s">
        <v>139</v>
      </c>
      <c r="E1697" t="s">
        <v>140</v>
      </c>
      <c r="F1697" t="s">
        <v>31</v>
      </c>
      <c r="G1697" t="s">
        <v>21</v>
      </c>
      <c r="H1697" t="s">
        <v>22</v>
      </c>
      <c r="I1697" t="s">
        <v>23</v>
      </c>
      <c r="J1697" t="s">
        <v>189</v>
      </c>
      <c r="K1697" t="s">
        <v>42</v>
      </c>
      <c r="L1697" t="s">
        <v>43</v>
      </c>
      <c r="M1697" t="s">
        <v>190</v>
      </c>
      <c r="N1697" s="3">
        <v>1814.04</v>
      </c>
      <c r="O1697">
        <v>10</v>
      </c>
      <c r="P1697" s="4">
        <v>0</v>
      </c>
      <c r="Q1697" s="3">
        <v>453.51</v>
      </c>
      <c r="R1697">
        <f t="shared" si="130"/>
        <v>2023</v>
      </c>
      <c r="S1697" t="str">
        <f t="shared" si="131"/>
        <v>June</v>
      </c>
      <c r="T1697" s="1">
        <f t="shared" si="132"/>
        <v>0.25</v>
      </c>
      <c r="U1697" t="str">
        <f t="shared" si="133"/>
        <v>Profit</v>
      </c>
      <c r="V1697" t="str">
        <f t="shared" si="134"/>
        <v>Large Order</v>
      </c>
    </row>
    <row r="1698" spans="1:22" x14ac:dyDescent="0.35">
      <c r="A1698" t="s">
        <v>1995</v>
      </c>
      <c r="B1698" s="2">
        <v>44953</v>
      </c>
      <c r="C1698" s="2">
        <v>44959</v>
      </c>
      <c r="D1698" t="s">
        <v>340</v>
      </c>
      <c r="E1698" t="s">
        <v>341</v>
      </c>
      <c r="F1698" t="s">
        <v>20</v>
      </c>
      <c r="G1698" t="s">
        <v>49</v>
      </c>
      <c r="H1698" t="s">
        <v>50</v>
      </c>
      <c r="I1698" t="s">
        <v>50</v>
      </c>
      <c r="J1698" t="s">
        <v>179</v>
      </c>
      <c r="K1698" t="s">
        <v>33</v>
      </c>
      <c r="L1698" t="s">
        <v>88</v>
      </c>
      <c r="M1698" t="s">
        <v>180</v>
      </c>
      <c r="N1698" s="3">
        <v>652.30999999999995</v>
      </c>
      <c r="O1698">
        <v>10</v>
      </c>
      <c r="P1698" s="4">
        <v>0</v>
      </c>
      <c r="Q1698" s="3">
        <v>163.08000000000001</v>
      </c>
      <c r="R1698">
        <f t="shared" si="130"/>
        <v>2023</v>
      </c>
      <c r="S1698" t="str">
        <f t="shared" si="131"/>
        <v>January</v>
      </c>
      <c r="T1698" s="1">
        <f t="shared" si="132"/>
        <v>0.25000383253361136</v>
      </c>
      <c r="U1698" t="str">
        <f t="shared" si="133"/>
        <v>Profit</v>
      </c>
      <c r="V1698" t="str">
        <f t="shared" si="134"/>
        <v>Small Order</v>
      </c>
    </row>
    <row r="1699" spans="1:22" x14ac:dyDescent="0.35">
      <c r="A1699" t="s">
        <v>1996</v>
      </c>
      <c r="B1699" s="2">
        <v>45254</v>
      </c>
      <c r="C1699" s="2">
        <v>45260</v>
      </c>
      <c r="D1699" t="s">
        <v>240</v>
      </c>
      <c r="E1699" t="s">
        <v>241</v>
      </c>
      <c r="F1699" t="s">
        <v>48</v>
      </c>
      <c r="G1699" t="s">
        <v>21</v>
      </c>
      <c r="H1699" t="s">
        <v>22</v>
      </c>
      <c r="I1699" t="s">
        <v>23</v>
      </c>
      <c r="J1699" t="s">
        <v>251</v>
      </c>
      <c r="K1699" t="s">
        <v>25</v>
      </c>
      <c r="L1699" t="s">
        <v>171</v>
      </c>
      <c r="M1699" t="s">
        <v>252</v>
      </c>
      <c r="N1699" s="3">
        <v>1715.94</v>
      </c>
      <c r="O1699">
        <v>9</v>
      </c>
      <c r="P1699" s="4">
        <v>0.3</v>
      </c>
      <c r="Q1699" s="3">
        <v>17.16</v>
      </c>
      <c r="R1699">
        <f t="shared" si="130"/>
        <v>2023</v>
      </c>
      <c r="S1699" t="str">
        <f t="shared" si="131"/>
        <v>November</v>
      </c>
      <c r="T1699" s="1">
        <f t="shared" si="132"/>
        <v>1.0000349662575615E-2</v>
      </c>
      <c r="U1699" t="str">
        <f t="shared" si="133"/>
        <v>Profit</v>
      </c>
      <c r="V1699" t="str">
        <f t="shared" si="134"/>
        <v>Large Order</v>
      </c>
    </row>
    <row r="1700" spans="1:22" x14ac:dyDescent="0.35">
      <c r="A1700" t="s">
        <v>1997</v>
      </c>
      <c r="B1700" s="2">
        <v>45103</v>
      </c>
      <c r="C1700" s="2">
        <v>45105</v>
      </c>
      <c r="D1700" t="s">
        <v>456</v>
      </c>
      <c r="E1700" t="s">
        <v>457</v>
      </c>
      <c r="F1700" t="s">
        <v>20</v>
      </c>
      <c r="G1700" t="s">
        <v>78</v>
      </c>
      <c r="H1700" t="s">
        <v>79</v>
      </c>
      <c r="I1700" t="s">
        <v>80</v>
      </c>
      <c r="J1700" t="s">
        <v>24</v>
      </c>
      <c r="K1700" t="s">
        <v>25</v>
      </c>
      <c r="L1700" t="s">
        <v>26</v>
      </c>
      <c r="M1700" t="s">
        <v>27</v>
      </c>
      <c r="N1700" s="3">
        <v>72.099999999999994</v>
      </c>
      <c r="O1700">
        <v>5</v>
      </c>
      <c r="P1700" s="4">
        <v>0.1</v>
      </c>
      <c r="Q1700" s="3">
        <v>12.26</v>
      </c>
      <c r="R1700">
        <f t="shared" si="130"/>
        <v>2023</v>
      </c>
      <c r="S1700" t="str">
        <f t="shared" si="131"/>
        <v>June</v>
      </c>
      <c r="T1700" s="1">
        <f t="shared" si="132"/>
        <v>0.17004160887656034</v>
      </c>
      <c r="U1700" t="str">
        <f t="shared" si="133"/>
        <v>Profit</v>
      </c>
      <c r="V1700" t="str">
        <f t="shared" si="134"/>
        <v>Small Order</v>
      </c>
    </row>
    <row r="1701" spans="1:22" x14ac:dyDescent="0.35">
      <c r="A1701" t="s">
        <v>1998</v>
      </c>
      <c r="B1701" s="2">
        <v>45033</v>
      </c>
      <c r="C1701" s="2">
        <v>45034</v>
      </c>
      <c r="D1701" t="s">
        <v>259</v>
      </c>
      <c r="E1701" t="s">
        <v>260</v>
      </c>
      <c r="F1701" t="s">
        <v>20</v>
      </c>
      <c r="G1701" t="s">
        <v>39</v>
      </c>
      <c r="H1701" t="s">
        <v>40</v>
      </c>
      <c r="I1701" t="s">
        <v>40</v>
      </c>
      <c r="J1701" t="s">
        <v>126</v>
      </c>
      <c r="K1701" t="s">
        <v>25</v>
      </c>
      <c r="L1701" t="s">
        <v>26</v>
      </c>
      <c r="M1701" t="s">
        <v>127</v>
      </c>
      <c r="N1701" s="3">
        <v>881.84</v>
      </c>
      <c r="O1701">
        <v>8</v>
      </c>
      <c r="P1701" s="4">
        <v>0.3</v>
      </c>
      <c r="Q1701" s="3">
        <v>8.82</v>
      </c>
      <c r="R1701">
        <f t="shared" si="130"/>
        <v>2023</v>
      </c>
      <c r="S1701" t="str">
        <f t="shared" si="131"/>
        <v>April</v>
      </c>
      <c r="T1701" s="1">
        <f t="shared" si="132"/>
        <v>1.0001814388097614E-2</v>
      </c>
      <c r="U1701" t="str">
        <f t="shared" si="133"/>
        <v>Profit</v>
      </c>
      <c r="V1701" t="str">
        <f t="shared" si="134"/>
        <v>Small Order</v>
      </c>
    </row>
    <row r="1702" spans="1:22" x14ac:dyDescent="0.35">
      <c r="A1702" t="s">
        <v>1999</v>
      </c>
      <c r="B1702" s="2">
        <v>45094</v>
      </c>
      <c r="C1702" s="2">
        <v>45101</v>
      </c>
      <c r="D1702" t="s">
        <v>185</v>
      </c>
      <c r="E1702" t="s">
        <v>186</v>
      </c>
      <c r="F1702" t="s">
        <v>31</v>
      </c>
      <c r="G1702" t="s">
        <v>39</v>
      </c>
      <c r="H1702" t="s">
        <v>40</v>
      </c>
      <c r="I1702" t="s">
        <v>40</v>
      </c>
      <c r="J1702" t="s">
        <v>126</v>
      </c>
      <c r="K1702" t="s">
        <v>25</v>
      </c>
      <c r="L1702" t="s">
        <v>26</v>
      </c>
      <c r="M1702" t="s">
        <v>127</v>
      </c>
      <c r="N1702" s="3">
        <v>757.77</v>
      </c>
      <c r="O1702">
        <v>9</v>
      </c>
      <c r="P1702" s="4">
        <v>0.2</v>
      </c>
      <c r="Q1702" s="3">
        <v>68.2</v>
      </c>
      <c r="R1702">
        <f t="shared" si="130"/>
        <v>2023</v>
      </c>
      <c r="S1702" t="str">
        <f t="shared" si="131"/>
        <v>June</v>
      </c>
      <c r="T1702" s="1">
        <f t="shared" si="132"/>
        <v>9.0000923763147139E-2</v>
      </c>
      <c r="U1702" t="str">
        <f t="shared" si="133"/>
        <v>Profit</v>
      </c>
      <c r="V1702" t="str">
        <f t="shared" si="134"/>
        <v>Small Order</v>
      </c>
    </row>
    <row r="1703" spans="1:22" x14ac:dyDescent="0.35">
      <c r="A1703" t="s">
        <v>2000</v>
      </c>
      <c r="B1703" s="2">
        <v>45007</v>
      </c>
      <c r="C1703" s="2">
        <v>45008</v>
      </c>
      <c r="D1703" t="s">
        <v>65</v>
      </c>
      <c r="E1703" t="s">
        <v>66</v>
      </c>
      <c r="F1703" t="s">
        <v>31</v>
      </c>
      <c r="G1703" t="s">
        <v>78</v>
      </c>
      <c r="H1703" t="s">
        <v>79</v>
      </c>
      <c r="I1703" t="s">
        <v>80</v>
      </c>
      <c r="J1703" t="s">
        <v>176</v>
      </c>
      <c r="K1703" t="s">
        <v>25</v>
      </c>
      <c r="L1703" t="s">
        <v>171</v>
      </c>
      <c r="M1703" t="s">
        <v>177</v>
      </c>
      <c r="N1703" s="3">
        <v>1853.51</v>
      </c>
      <c r="O1703">
        <v>5</v>
      </c>
      <c r="P1703" s="4">
        <v>0.2</v>
      </c>
      <c r="Q1703" s="3">
        <v>166.82</v>
      </c>
      <c r="R1703">
        <f t="shared" si="130"/>
        <v>2023</v>
      </c>
      <c r="S1703" t="str">
        <f t="shared" si="131"/>
        <v>March</v>
      </c>
      <c r="T1703" s="1">
        <f t="shared" si="132"/>
        <v>9.0002212019357861E-2</v>
      </c>
      <c r="U1703" t="str">
        <f t="shared" si="133"/>
        <v>Profit</v>
      </c>
      <c r="V1703" t="str">
        <f t="shared" si="134"/>
        <v>Large Order</v>
      </c>
    </row>
    <row r="1704" spans="1:22" x14ac:dyDescent="0.35">
      <c r="A1704" t="s">
        <v>2001</v>
      </c>
      <c r="B1704" s="2">
        <v>44948</v>
      </c>
      <c r="C1704" s="2">
        <v>44953</v>
      </c>
      <c r="D1704" t="s">
        <v>123</v>
      </c>
      <c r="E1704" t="s">
        <v>124</v>
      </c>
      <c r="F1704" t="s">
        <v>48</v>
      </c>
      <c r="G1704" t="s">
        <v>21</v>
      </c>
      <c r="H1704" t="s">
        <v>22</v>
      </c>
      <c r="I1704" t="s">
        <v>23</v>
      </c>
      <c r="J1704" t="s">
        <v>87</v>
      </c>
      <c r="K1704" t="s">
        <v>33</v>
      </c>
      <c r="L1704" t="s">
        <v>88</v>
      </c>
      <c r="M1704" t="s">
        <v>89</v>
      </c>
      <c r="N1704" s="3">
        <v>1590.11</v>
      </c>
      <c r="O1704">
        <v>9</v>
      </c>
      <c r="P1704" s="4">
        <v>0.2</v>
      </c>
      <c r="Q1704" s="3">
        <v>143.11000000000001</v>
      </c>
      <c r="R1704">
        <f t="shared" si="130"/>
        <v>2023</v>
      </c>
      <c r="S1704" t="str">
        <f t="shared" si="131"/>
        <v>January</v>
      </c>
      <c r="T1704" s="1">
        <f t="shared" si="132"/>
        <v>9.0000062888730983E-2</v>
      </c>
      <c r="U1704" t="str">
        <f t="shared" si="133"/>
        <v>Profit</v>
      </c>
      <c r="V1704" t="str">
        <f t="shared" si="134"/>
        <v>Large Order</v>
      </c>
    </row>
    <row r="1705" spans="1:22" x14ac:dyDescent="0.35">
      <c r="A1705" t="s">
        <v>2002</v>
      </c>
      <c r="B1705" s="2">
        <v>45345</v>
      </c>
      <c r="C1705" s="2">
        <v>45346</v>
      </c>
      <c r="D1705" t="s">
        <v>65</v>
      </c>
      <c r="E1705" t="s">
        <v>66</v>
      </c>
      <c r="F1705" t="s">
        <v>31</v>
      </c>
      <c r="G1705" t="s">
        <v>21</v>
      </c>
      <c r="H1705" t="s">
        <v>22</v>
      </c>
      <c r="I1705" t="s">
        <v>23</v>
      </c>
      <c r="J1705" t="s">
        <v>24</v>
      </c>
      <c r="K1705" t="s">
        <v>25</v>
      </c>
      <c r="L1705" t="s">
        <v>26</v>
      </c>
      <c r="M1705" t="s">
        <v>27</v>
      </c>
      <c r="N1705" s="3">
        <v>1420.79</v>
      </c>
      <c r="O1705">
        <v>9</v>
      </c>
      <c r="P1705" s="4">
        <v>0.2</v>
      </c>
      <c r="Q1705" s="3">
        <v>127.87</v>
      </c>
      <c r="R1705">
        <f t="shared" si="130"/>
        <v>2024</v>
      </c>
      <c r="S1705" t="str">
        <f t="shared" si="131"/>
        <v>February</v>
      </c>
      <c r="T1705" s="1">
        <f t="shared" si="132"/>
        <v>8.9999225782839129E-2</v>
      </c>
      <c r="U1705" t="str">
        <f t="shared" si="133"/>
        <v>Profit</v>
      </c>
      <c r="V1705" t="str">
        <f t="shared" si="134"/>
        <v>Large Order</v>
      </c>
    </row>
    <row r="1706" spans="1:22" x14ac:dyDescent="0.35">
      <c r="A1706" t="s">
        <v>2003</v>
      </c>
      <c r="B1706" s="2">
        <v>45059</v>
      </c>
      <c r="C1706" s="2">
        <v>45065</v>
      </c>
      <c r="D1706" t="s">
        <v>150</v>
      </c>
      <c r="E1706" t="s">
        <v>151</v>
      </c>
      <c r="F1706" t="s">
        <v>48</v>
      </c>
      <c r="G1706" t="s">
        <v>21</v>
      </c>
      <c r="H1706" t="s">
        <v>22</v>
      </c>
      <c r="I1706" t="s">
        <v>23</v>
      </c>
      <c r="J1706" t="s">
        <v>232</v>
      </c>
      <c r="K1706" t="s">
        <v>33</v>
      </c>
      <c r="L1706" t="s">
        <v>34</v>
      </c>
      <c r="M1706" t="s">
        <v>233</v>
      </c>
      <c r="N1706" s="3">
        <v>1226.8</v>
      </c>
      <c r="O1706">
        <v>5</v>
      </c>
      <c r="P1706" s="4">
        <v>0.3</v>
      </c>
      <c r="Q1706" s="3">
        <v>12.27</v>
      </c>
      <c r="R1706">
        <f t="shared" si="130"/>
        <v>2023</v>
      </c>
      <c r="S1706" t="str">
        <f t="shared" si="131"/>
        <v>May</v>
      </c>
      <c r="T1706" s="1">
        <f t="shared" si="132"/>
        <v>1.0001630257580697E-2</v>
      </c>
      <c r="U1706" t="str">
        <f t="shared" si="133"/>
        <v>Profit</v>
      </c>
      <c r="V1706" t="str">
        <f t="shared" si="134"/>
        <v>Large Order</v>
      </c>
    </row>
    <row r="1707" spans="1:22" x14ac:dyDescent="0.35">
      <c r="A1707" t="s">
        <v>2004</v>
      </c>
      <c r="B1707" s="2">
        <v>45228</v>
      </c>
      <c r="C1707" s="2">
        <v>45229</v>
      </c>
      <c r="D1707" t="s">
        <v>107</v>
      </c>
      <c r="E1707" t="s">
        <v>108</v>
      </c>
      <c r="F1707" t="s">
        <v>48</v>
      </c>
      <c r="G1707" t="s">
        <v>78</v>
      </c>
      <c r="H1707" t="s">
        <v>79</v>
      </c>
      <c r="I1707" t="s">
        <v>80</v>
      </c>
      <c r="J1707" t="s">
        <v>189</v>
      </c>
      <c r="K1707" t="s">
        <v>42</v>
      </c>
      <c r="L1707" t="s">
        <v>43</v>
      </c>
      <c r="M1707" t="s">
        <v>190</v>
      </c>
      <c r="N1707" s="3">
        <v>301.54000000000002</v>
      </c>
      <c r="O1707">
        <v>1</v>
      </c>
      <c r="P1707" s="4">
        <v>0.1</v>
      </c>
      <c r="Q1707" s="3">
        <v>51.26</v>
      </c>
      <c r="R1707">
        <f t="shared" si="130"/>
        <v>2023</v>
      </c>
      <c r="S1707" t="str">
        <f t="shared" si="131"/>
        <v>October</v>
      </c>
      <c r="T1707" s="1">
        <f t="shared" si="132"/>
        <v>0.16999403064270077</v>
      </c>
      <c r="U1707" t="str">
        <f t="shared" si="133"/>
        <v>Profit</v>
      </c>
      <c r="V1707" t="str">
        <f t="shared" si="134"/>
        <v>Small Order</v>
      </c>
    </row>
    <row r="1708" spans="1:22" x14ac:dyDescent="0.35">
      <c r="A1708" t="s">
        <v>2005</v>
      </c>
      <c r="B1708" s="2">
        <v>45519</v>
      </c>
      <c r="C1708" s="2">
        <v>45526</v>
      </c>
      <c r="D1708" t="s">
        <v>240</v>
      </c>
      <c r="E1708" t="s">
        <v>241</v>
      </c>
      <c r="F1708" t="s">
        <v>48</v>
      </c>
      <c r="G1708" t="s">
        <v>78</v>
      </c>
      <c r="H1708" t="s">
        <v>79</v>
      </c>
      <c r="I1708" t="s">
        <v>80</v>
      </c>
      <c r="J1708" t="s">
        <v>120</v>
      </c>
      <c r="K1708" t="s">
        <v>42</v>
      </c>
      <c r="L1708" t="s">
        <v>43</v>
      </c>
      <c r="M1708" t="s">
        <v>121</v>
      </c>
      <c r="N1708" s="3">
        <v>592.75</v>
      </c>
      <c r="O1708">
        <v>1</v>
      </c>
      <c r="P1708" s="4">
        <v>0.2</v>
      </c>
      <c r="Q1708" s="3">
        <v>53.35</v>
      </c>
      <c r="R1708">
        <f t="shared" si="130"/>
        <v>2024</v>
      </c>
      <c r="S1708" t="str">
        <f t="shared" si="131"/>
        <v>August</v>
      </c>
      <c r="T1708" s="1">
        <f t="shared" si="132"/>
        <v>9.0004217629692115E-2</v>
      </c>
      <c r="U1708" t="str">
        <f t="shared" si="133"/>
        <v>Profit</v>
      </c>
      <c r="V1708" t="str">
        <f t="shared" si="134"/>
        <v>Small Order</v>
      </c>
    </row>
    <row r="1709" spans="1:22" x14ac:dyDescent="0.35">
      <c r="A1709" t="s">
        <v>2006</v>
      </c>
      <c r="B1709" s="2">
        <v>45348</v>
      </c>
      <c r="C1709" s="2">
        <v>45355</v>
      </c>
      <c r="D1709" t="s">
        <v>60</v>
      </c>
      <c r="E1709" t="s">
        <v>61</v>
      </c>
      <c r="F1709" t="s">
        <v>48</v>
      </c>
      <c r="G1709" t="s">
        <v>78</v>
      </c>
      <c r="H1709" t="s">
        <v>79</v>
      </c>
      <c r="I1709" t="s">
        <v>80</v>
      </c>
      <c r="J1709" t="s">
        <v>72</v>
      </c>
      <c r="K1709" t="s">
        <v>42</v>
      </c>
      <c r="L1709" t="s">
        <v>73</v>
      </c>
      <c r="M1709" t="s">
        <v>74</v>
      </c>
      <c r="N1709" s="3">
        <v>1421.55</v>
      </c>
      <c r="O1709">
        <v>2</v>
      </c>
      <c r="P1709" s="4">
        <v>0.3</v>
      </c>
      <c r="Q1709" s="3">
        <v>14.22</v>
      </c>
      <c r="R1709">
        <f t="shared" si="130"/>
        <v>2024</v>
      </c>
      <c r="S1709" t="str">
        <f t="shared" si="131"/>
        <v>February</v>
      </c>
      <c r="T1709" s="1">
        <f t="shared" si="132"/>
        <v>1.0003165558721116E-2</v>
      </c>
      <c r="U1709" t="str">
        <f t="shared" si="133"/>
        <v>Profit</v>
      </c>
      <c r="V1709" t="str">
        <f t="shared" si="134"/>
        <v>Large Order</v>
      </c>
    </row>
    <row r="1710" spans="1:22" x14ac:dyDescent="0.35">
      <c r="A1710" t="s">
        <v>2007</v>
      </c>
      <c r="B1710" s="2">
        <v>45489</v>
      </c>
      <c r="C1710" s="2">
        <v>45490</v>
      </c>
      <c r="D1710" t="s">
        <v>199</v>
      </c>
      <c r="E1710" t="s">
        <v>200</v>
      </c>
      <c r="F1710" t="s">
        <v>48</v>
      </c>
      <c r="G1710" t="s">
        <v>78</v>
      </c>
      <c r="H1710" t="s">
        <v>79</v>
      </c>
      <c r="I1710" t="s">
        <v>80</v>
      </c>
      <c r="J1710" t="s">
        <v>67</v>
      </c>
      <c r="K1710" t="s">
        <v>42</v>
      </c>
      <c r="L1710" t="s">
        <v>43</v>
      </c>
      <c r="M1710" t="s">
        <v>68</v>
      </c>
      <c r="N1710" s="3">
        <v>325.49</v>
      </c>
      <c r="O1710">
        <v>5</v>
      </c>
      <c r="P1710" s="4">
        <v>0.3</v>
      </c>
      <c r="Q1710" s="3">
        <v>3.25</v>
      </c>
      <c r="R1710">
        <f t="shared" si="130"/>
        <v>2024</v>
      </c>
      <c r="S1710" t="str">
        <f t="shared" si="131"/>
        <v>July</v>
      </c>
      <c r="T1710" s="1">
        <f t="shared" si="132"/>
        <v>9.9849457740637197E-3</v>
      </c>
      <c r="U1710" t="str">
        <f t="shared" si="133"/>
        <v>Profit</v>
      </c>
      <c r="V1710" t="str">
        <f t="shared" si="134"/>
        <v>Small Order</v>
      </c>
    </row>
    <row r="1711" spans="1:22" x14ac:dyDescent="0.35">
      <c r="A1711" t="s">
        <v>2008</v>
      </c>
      <c r="B1711" s="2">
        <v>45131</v>
      </c>
      <c r="C1711" s="2">
        <v>45137</v>
      </c>
      <c r="D1711" t="s">
        <v>145</v>
      </c>
      <c r="E1711" t="s">
        <v>146</v>
      </c>
      <c r="F1711" t="s">
        <v>48</v>
      </c>
      <c r="G1711" t="s">
        <v>39</v>
      </c>
      <c r="H1711" t="s">
        <v>40</v>
      </c>
      <c r="I1711" t="s">
        <v>40</v>
      </c>
      <c r="J1711" t="s">
        <v>391</v>
      </c>
      <c r="K1711" t="s">
        <v>33</v>
      </c>
      <c r="L1711" t="s">
        <v>88</v>
      </c>
      <c r="M1711" t="s">
        <v>392</v>
      </c>
      <c r="N1711" s="3">
        <v>306.33</v>
      </c>
      <c r="O1711">
        <v>10</v>
      </c>
      <c r="P1711" s="4">
        <v>0.05</v>
      </c>
      <c r="Q1711" s="3">
        <v>64.33</v>
      </c>
      <c r="R1711">
        <f t="shared" si="130"/>
        <v>2023</v>
      </c>
      <c r="S1711" t="str">
        <f t="shared" si="131"/>
        <v>July</v>
      </c>
      <c r="T1711" s="1">
        <f t="shared" si="132"/>
        <v>0.21000228511735711</v>
      </c>
      <c r="U1711" t="str">
        <f t="shared" si="133"/>
        <v>Profit</v>
      </c>
      <c r="V1711" t="str">
        <f t="shared" si="134"/>
        <v>Small Order</v>
      </c>
    </row>
    <row r="1712" spans="1:22" x14ac:dyDescent="0.35">
      <c r="A1712" t="s">
        <v>2009</v>
      </c>
      <c r="B1712" s="2">
        <v>45617</v>
      </c>
      <c r="C1712" s="2">
        <v>45621</v>
      </c>
      <c r="D1712" t="s">
        <v>226</v>
      </c>
      <c r="E1712" t="s">
        <v>227</v>
      </c>
      <c r="F1712" t="s">
        <v>48</v>
      </c>
      <c r="G1712" t="s">
        <v>49</v>
      </c>
      <c r="H1712" t="s">
        <v>50</v>
      </c>
      <c r="I1712" t="s">
        <v>50</v>
      </c>
      <c r="J1712" t="s">
        <v>157</v>
      </c>
      <c r="K1712" t="s">
        <v>42</v>
      </c>
      <c r="L1712" t="s">
        <v>73</v>
      </c>
      <c r="M1712" t="s">
        <v>158</v>
      </c>
      <c r="N1712" s="3">
        <v>527.54999999999995</v>
      </c>
      <c r="O1712">
        <v>7</v>
      </c>
      <c r="P1712" s="4">
        <v>0.2</v>
      </c>
      <c r="Q1712" s="3">
        <v>47.48</v>
      </c>
      <c r="R1712">
        <f t="shared" si="130"/>
        <v>2024</v>
      </c>
      <c r="S1712" t="str">
        <f t="shared" si="131"/>
        <v>November</v>
      </c>
      <c r="T1712" s="1">
        <f t="shared" si="132"/>
        <v>9.0000947777461857E-2</v>
      </c>
      <c r="U1712" t="str">
        <f t="shared" si="133"/>
        <v>Profit</v>
      </c>
      <c r="V1712" t="str">
        <f t="shared" si="134"/>
        <v>Small Order</v>
      </c>
    </row>
    <row r="1713" spans="1:22" x14ac:dyDescent="0.35">
      <c r="A1713" t="s">
        <v>2010</v>
      </c>
      <c r="B1713" s="2">
        <v>45251</v>
      </c>
      <c r="C1713" s="2">
        <v>45254</v>
      </c>
      <c r="D1713" t="s">
        <v>118</v>
      </c>
      <c r="E1713" t="s">
        <v>119</v>
      </c>
      <c r="F1713" t="s">
        <v>20</v>
      </c>
      <c r="G1713" t="s">
        <v>39</v>
      </c>
      <c r="H1713" t="s">
        <v>40</v>
      </c>
      <c r="I1713" t="s">
        <v>40</v>
      </c>
      <c r="J1713" t="s">
        <v>334</v>
      </c>
      <c r="K1713" t="s">
        <v>25</v>
      </c>
      <c r="L1713" t="s">
        <v>171</v>
      </c>
      <c r="M1713" t="s">
        <v>335</v>
      </c>
      <c r="N1713" s="3">
        <v>1431.76</v>
      </c>
      <c r="O1713">
        <v>6</v>
      </c>
      <c r="P1713" s="4">
        <v>0.2</v>
      </c>
      <c r="Q1713" s="3">
        <v>128.86000000000001</v>
      </c>
      <c r="R1713">
        <f t="shared" si="130"/>
        <v>2023</v>
      </c>
      <c r="S1713" t="str">
        <f t="shared" si="131"/>
        <v>November</v>
      </c>
      <c r="T1713" s="1">
        <f t="shared" si="132"/>
        <v>9.0001117505727229E-2</v>
      </c>
      <c r="U1713" t="str">
        <f t="shared" si="133"/>
        <v>Profit</v>
      </c>
      <c r="V1713" t="str">
        <f t="shared" si="134"/>
        <v>Large Order</v>
      </c>
    </row>
    <row r="1714" spans="1:22" x14ac:dyDescent="0.35">
      <c r="A1714" t="s">
        <v>2011</v>
      </c>
      <c r="B1714" s="2">
        <v>45283</v>
      </c>
      <c r="C1714" s="2">
        <v>45287</v>
      </c>
      <c r="D1714" t="s">
        <v>288</v>
      </c>
      <c r="E1714" t="s">
        <v>289</v>
      </c>
      <c r="F1714" t="s">
        <v>31</v>
      </c>
      <c r="G1714" t="s">
        <v>49</v>
      </c>
      <c r="H1714" t="s">
        <v>50</v>
      </c>
      <c r="I1714" t="s">
        <v>50</v>
      </c>
      <c r="J1714" t="s">
        <v>176</v>
      </c>
      <c r="K1714" t="s">
        <v>25</v>
      </c>
      <c r="L1714" t="s">
        <v>171</v>
      </c>
      <c r="M1714" t="s">
        <v>177</v>
      </c>
      <c r="N1714" s="3">
        <v>1951.55</v>
      </c>
      <c r="O1714">
        <v>1</v>
      </c>
      <c r="P1714" s="4">
        <v>0.05</v>
      </c>
      <c r="Q1714" s="3">
        <v>409.83</v>
      </c>
      <c r="R1714">
        <f t="shared" si="130"/>
        <v>2023</v>
      </c>
      <c r="S1714" t="str">
        <f t="shared" si="131"/>
        <v>December</v>
      </c>
      <c r="T1714" s="1">
        <f t="shared" si="132"/>
        <v>0.21000230585944504</v>
      </c>
      <c r="U1714" t="str">
        <f t="shared" si="133"/>
        <v>Profit</v>
      </c>
      <c r="V1714" t="str">
        <f t="shared" si="134"/>
        <v>Large Order</v>
      </c>
    </row>
    <row r="1715" spans="1:22" x14ac:dyDescent="0.35">
      <c r="A1715" t="s">
        <v>2012</v>
      </c>
      <c r="B1715" s="2">
        <v>45329</v>
      </c>
      <c r="C1715" s="2">
        <v>45330</v>
      </c>
      <c r="D1715" t="s">
        <v>102</v>
      </c>
      <c r="E1715" t="s">
        <v>103</v>
      </c>
      <c r="F1715" t="s">
        <v>20</v>
      </c>
      <c r="G1715" t="s">
        <v>21</v>
      </c>
      <c r="H1715" t="s">
        <v>22</v>
      </c>
      <c r="I1715" t="s">
        <v>23</v>
      </c>
      <c r="J1715" t="s">
        <v>104</v>
      </c>
      <c r="K1715" t="s">
        <v>42</v>
      </c>
      <c r="L1715" t="s">
        <v>73</v>
      </c>
      <c r="M1715" t="s">
        <v>105</v>
      </c>
      <c r="N1715" s="3">
        <v>449.47</v>
      </c>
      <c r="O1715">
        <v>5</v>
      </c>
      <c r="P1715" s="4">
        <v>0.1</v>
      </c>
      <c r="Q1715" s="3">
        <v>76.41</v>
      </c>
      <c r="R1715">
        <f t="shared" si="130"/>
        <v>2024</v>
      </c>
      <c r="S1715" t="str">
        <f t="shared" si="131"/>
        <v>February</v>
      </c>
      <c r="T1715" s="1">
        <f t="shared" si="132"/>
        <v>0.17000022248425922</v>
      </c>
      <c r="U1715" t="str">
        <f t="shared" si="133"/>
        <v>Profit</v>
      </c>
      <c r="V1715" t="str">
        <f t="shared" si="134"/>
        <v>Small Order</v>
      </c>
    </row>
    <row r="1716" spans="1:22" x14ac:dyDescent="0.35">
      <c r="A1716" t="s">
        <v>2013</v>
      </c>
      <c r="B1716" s="2">
        <v>44974</v>
      </c>
      <c r="C1716" s="2">
        <v>44979</v>
      </c>
      <c r="D1716" t="s">
        <v>511</v>
      </c>
      <c r="E1716" t="s">
        <v>512</v>
      </c>
      <c r="F1716" t="s">
        <v>31</v>
      </c>
      <c r="G1716" t="s">
        <v>78</v>
      </c>
      <c r="H1716" t="s">
        <v>79</v>
      </c>
      <c r="I1716" t="s">
        <v>80</v>
      </c>
      <c r="J1716" t="s">
        <v>112</v>
      </c>
      <c r="K1716" t="s">
        <v>25</v>
      </c>
      <c r="L1716" t="s">
        <v>26</v>
      </c>
      <c r="M1716" t="s">
        <v>113</v>
      </c>
      <c r="N1716" s="3">
        <v>1794.5</v>
      </c>
      <c r="O1716">
        <v>2</v>
      </c>
      <c r="P1716" s="4">
        <v>0.3</v>
      </c>
      <c r="Q1716" s="3">
        <v>17.95</v>
      </c>
      <c r="R1716">
        <f t="shared" si="130"/>
        <v>2023</v>
      </c>
      <c r="S1716" t="str">
        <f t="shared" si="131"/>
        <v>February</v>
      </c>
      <c r="T1716" s="1">
        <f t="shared" si="132"/>
        <v>1.0002786291446086E-2</v>
      </c>
      <c r="U1716" t="str">
        <f t="shared" si="133"/>
        <v>Profit</v>
      </c>
      <c r="V1716" t="str">
        <f t="shared" si="134"/>
        <v>Large Order</v>
      </c>
    </row>
    <row r="1717" spans="1:22" x14ac:dyDescent="0.35">
      <c r="A1717" t="s">
        <v>2014</v>
      </c>
      <c r="B1717" s="2">
        <v>45114</v>
      </c>
      <c r="C1717" s="2">
        <v>45117</v>
      </c>
      <c r="D1717" t="s">
        <v>738</v>
      </c>
      <c r="E1717" t="s">
        <v>739</v>
      </c>
      <c r="F1717" t="s">
        <v>48</v>
      </c>
      <c r="G1717" t="s">
        <v>39</v>
      </c>
      <c r="H1717" t="s">
        <v>40</v>
      </c>
      <c r="I1717" t="s">
        <v>40</v>
      </c>
      <c r="J1717" t="s">
        <v>120</v>
      </c>
      <c r="K1717" t="s">
        <v>42</v>
      </c>
      <c r="L1717" t="s">
        <v>43</v>
      </c>
      <c r="M1717" t="s">
        <v>121</v>
      </c>
      <c r="N1717" s="3">
        <v>1255.6500000000001</v>
      </c>
      <c r="O1717">
        <v>7</v>
      </c>
      <c r="P1717" s="4">
        <v>0.05</v>
      </c>
      <c r="Q1717" s="3">
        <v>263.69</v>
      </c>
      <c r="R1717">
        <f t="shared" si="130"/>
        <v>2023</v>
      </c>
      <c r="S1717" t="str">
        <f t="shared" si="131"/>
        <v>July</v>
      </c>
      <c r="T1717" s="1">
        <f t="shared" si="132"/>
        <v>0.21000278740094769</v>
      </c>
      <c r="U1717" t="str">
        <f t="shared" si="133"/>
        <v>Profit</v>
      </c>
      <c r="V1717" t="str">
        <f t="shared" si="134"/>
        <v>Large Order</v>
      </c>
    </row>
    <row r="1718" spans="1:22" x14ac:dyDescent="0.35">
      <c r="A1718" t="s">
        <v>2015</v>
      </c>
      <c r="B1718" s="2">
        <v>45202</v>
      </c>
      <c r="C1718" s="2">
        <v>45206</v>
      </c>
      <c r="D1718" t="s">
        <v>60</v>
      </c>
      <c r="E1718" t="s">
        <v>61</v>
      </c>
      <c r="F1718" t="s">
        <v>48</v>
      </c>
      <c r="G1718" t="s">
        <v>21</v>
      </c>
      <c r="H1718" t="s">
        <v>22</v>
      </c>
      <c r="I1718" t="s">
        <v>23</v>
      </c>
      <c r="J1718" t="s">
        <v>391</v>
      </c>
      <c r="K1718" t="s">
        <v>33</v>
      </c>
      <c r="L1718" t="s">
        <v>88</v>
      </c>
      <c r="M1718" t="s">
        <v>392</v>
      </c>
      <c r="N1718" s="3">
        <v>1772.18</v>
      </c>
      <c r="O1718">
        <v>7</v>
      </c>
      <c r="P1718" s="4">
        <v>0.2</v>
      </c>
      <c r="Q1718" s="3">
        <v>159.5</v>
      </c>
      <c r="R1718">
        <f t="shared" si="130"/>
        <v>2023</v>
      </c>
      <c r="S1718" t="str">
        <f t="shared" si="131"/>
        <v>October</v>
      </c>
      <c r="T1718" s="1">
        <f t="shared" si="132"/>
        <v>9.0002144251712574E-2</v>
      </c>
      <c r="U1718" t="str">
        <f t="shared" si="133"/>
        <v>Profit</v>
      </c>
      <c r="V1718" t="str">
        <f t="shared" si="134"/>
        <v>Large Order</v>
      </c>
    </row>
    <row r="1719" spans="1:22" x14ac:dyDescent="0.35">
      <c r="A1719" t="s">
        <v>2016</v>
      </c>
      <c r="B1719" s="2">
        <v>45102</v>
      </c>
      <c r="C1719" s="2">
        <v>45105</v>
      </c>
      <c r="D1719" t="s">
        <v>300</v>
      </c>
      <c r="E1719" t="s">
        <v>301</v>
      </c>
      <c r="F1719" t="s">
        <v>48</v>
      </c>
      <c r="G1719" t="s">
        <v>39</v>
      </c>
      <c r="H1719" t="s">
        <v>40</v>
      </c>
      <c r="I1719" t="s">
        <v>40</v>
      </c>
      <c r="J1719" t="s">
        <v>176</v>
      </c>
      <c r="K1719" t="s">
        <v>25</v>
      </c>
      <c r="L1719" t="s">
        <v>171</v>
      </c>
      <c r="M1719" t="s">
        <v>177</v>
      </c>
      <c r="N1719" s="3">
        <v>216.57</v>
      </c>
      <c r="O1719">
        <v>5</v>
      </c>
      <c r="P1719" s="4">
        <v>0.2</v>
      </c>
      <c r="Q1719" s="3">
        <v>19.489999999999998</v>
      </c>
      <c r="R1719">
        <f t="shared" si="130"/>
        <v>2023</v>
      </c>
      <c r="S1719" t="str">
        <f t="shared" si="131"/>
        <v>June</v>
      </c>
      <c r="T1719" s="1">
        <f t="shared" si="132"/>
        <v>8.9993997321882069E-2</v>
      </c>
      <c r="U1719" t="str">
        <f t="shared" si="133"/>
        <v>Profit</v>
      </c>
      <c r="V1719" t="str">
        <f t="shared" si="134"/>
        <v>Small Order</v>
      </c>
    </row>
    <row r="1720" spans="1:22" x14ac:dyDescent="0.35">
      <c r="A1720" t="s">
        <v>2017</v>
      </c>
      <c r="B1720" s="2">
        <v>45043</v>
      </c>
      <c r="C1720" s="2">
        <v>45046</v>
      </c>
      <c r="D1720" t="s">
        <v>99</v>
      </c>
      <c r="E1720" t="s">
        <v>100</v>
      </c>
      <c r="F1720" t="s">
        <v>31</v>
      </c>
      <c r="G1720" t="s">
        <v>49</v>
      </c>
      <c r="H1720" t="s">
        <v>50</v>
      </c>
      <c r="I1720" t="s">
        <v>50</v>
      </c>
      <c r="J1720" t="s">
        <v>232</v>
      </c>
      <c r="K1720" t="s">
        <v>33</v>
      </c>
      <c r="L1720" t="s">
        <v>34</v>
      </c>
      <c r="M1720" t="s">
        <v>233</v>
      </c>
      <c r="N1720" s="3">
        <v>1351.23</v>
      </c>
      <c r="O1720">
        <v>8</v>
      </c>
      <c r="P1720" s="4">
        <v>0.1</v>
      </c>
      <c r="Q1720" s="3">
        <v>229.71</v>
      </c>
      <c r="R1720">
        <f t="shared" si="130"/>
        <v>2023</v>
      </c>
      <c r="S1720" t="str">
        <f t="shared" si="131"/>
        <v>April</v>
      </c>
      <c r="T1720" s="1">
        <f t="shared" si="132"/>
        <v>0.17000066605981218</v>
      </c>
      <c r="U1720" t="str">
        <f t="shared" si="133"/>
        <v>Profit</v>
      </c>
      <c r="V1720" t="str">
        <f t="shared" si="134"/>
        <v>Large Order</v>
      </c>
    </row>
    <row r="1721" spans="1:22" x14ac:dyDescent="0.35">
      <c r="A1721" t="s">
        <v>2018</v>
      </c>
      <c r="B1721" s="2">
        <v>45488</v>
      </c>
      <c r="C1721" s="2">
        <v>45492</v>
      </c>
      <c r="D1721" t="s">
        <v>214</v>
      </c>
      <c r="E1721" t="s">
        <v>215</v>
      </c>
      <c r="F1721" t="s">
        <v>48</v>
      </c>
      <c r="G1721" t="s">
        <v>49</v>
      </c>
      <c r="H1721" t="s">
        <v>50</v>
      </c>
      <c r="I1721" t="s">
        <v>50</v>
      </c>
      <c r="J1721" t="s">
        <v>120</v>
      </c>
      <c r="K1721" t="s">
        <v>42</v>
      </c>
      <c r="L1721" t="s">
        <v>43</v>
      </c>
      <c r="M1721" t="s">
        <v>121</v>
      </c>
      <c r="N1721" s="3">
        <v>1732.87</v>
      </c>
      <c r="O1721">
        <v>8</v>
      </c>
      <c r="P1721" s="4">
        <v>0.2</v>
      </c>
      <c r="Q1721" s="3">
        <v>155.96</v>
      </c>
      <c r="R1721">
        <f t="shared" si="130"/>
        <v>2024</v>
      </c>
      <c r="S1721" t="str">
        <f t="shared" si="131"/>
        <v>July</v>
      </c>
      <c r="T1721" s="1">
        <f t="shared" si="132"/>
        <v>9.0000981031468044E-2</v>
      </c>
      <c r="U1721" t="str">
        <f t="shared" si="133"/>
        <v>Profit</v>
      </c>
      <c r="V1721" t="str">
        <f t="shared" si="134"/>
        <v>Large Order</v>
      </c>
    </row>
    <row r="1722" spans="1:22" x14ac:dyDescent="0.35">
      <c r="A1722" t="s">
        <v>2019</v>
      </c>
      <c r="B1722" s="2">
        <v>45202</v>
      </c>
      <c r="C1722" s="2">
        <v>45203</v>
      </c>
      <c r="D1722" t="s">
        <v>511</v>
      </c>
      <c r="E1722" t="s">
        <v>512</v>
      </c>
      <c r="F1722" t="s">
        <v>31</v>
      </c>
      <c r="G1722" t="s">
        <v>39</v>
      </c>
      <c r="H1722" t="s">
        <v>40</v>
      </c>
      <c r="I1722" t="s">
        <v>40</v>
      </c>
      <c r="J1722" t="s">
        <v>93</v>
      </c>
      <c r="K1722" t="s">
        <v>33</v>
      </c>
      <c r="L1722" t="s">
        <v>88</v>
      </c>
      <c r="M1722" t="s">
        <v>94</v>
      </c>
      <c r="N1722" s="3">
        <v>1929.61</v>
      </c>
      <c r="O1722">
        <v>8</v>
      </c>
      <c r="P1722" s="4">
        <v>0</v>
      </c>
      <c r="Q1722" s="3">
        <v>482.4</v>
      </c>
      <c r="R1722">
        <f t="shared" si="130"/>
        <v>2023</v>
      </c>
      <c r="S1722" t="str">
        <f t="shared" si="131"/>
        <v>October</v>
      </c>
      <c r="T1722" s="1">
        <f t="shared" si="132"/>
        <v>0.24999870440140753</v>
      </c>
      <c r="U1722" t="str">
        <f t="shared" si="133"/>
        <v>Profit</v>
      </c>
      <c r="V1722" t="str">
        <f t="shared" si="134"/>
        <v>Large Order</v>
      </c>
    </row>
    <row r="1723" spans="1:22" x14ac:dyDescent="0.35">
      <c r="A1723" t="s">
        <v>2020</v>
      </c>
      <c r="B1723" s="2">
        <v>45300</v>
      </c>
      <c r="C1723" s="2">
        <v>45303</v>
      </c>
      <c r="D1723" t="s">
        <v>402</v>
      </c>
      <c r="E1723" t="s">
        <v>403</v>
      </c>
      <c r="F1723" t="s">
        <v>31</v>
      </c>
      <c r="G1723" t="s">
        <v>21</v>
      </c>
      <c r="H1723" t="s">
        <v>22</v>
      </c>
      <c r="I1723" t="s">
        <v>23</v>
      </c>
      <c r="J1723" t="s">
        <v>32</v>
      </c>
      <c r="K1723" t="s">
        <v>33</v>
      </c>
      <c r="L1723" t="s">
        <v>34</v>
      </c>
      <c r="M1723" t="s">
        <v>35</v>
      </c>
      <c r="N1723" s="3">
        <v>1159.04</v>
      </c>
      <c r="O1723">
        <v>8</v>
      </c>
      <c r="P1723" s="4">
        <v>0</v>
      </c>
      <c r="Q1723" s="3">
        <v>289.76</v>
      </c>
      <c r="R1723">
        <f t="shared" si="130"/>
        <v>2024</v>
      </c>
      <c r="S1723" t="str">
        <f t="shared" si="131"/>
        <v>January</v>
      </c>
      <c r="T1723" s="1">
        <f t="shared" si="132"/>
        <v>0.25</v>
      </c>
      <c r="U1723" t="str">
        <f t="shared" si="133"/>
        <v>Profit</v>
      </c>
      <c r="V1723" t="str">
        <f t="shared" si="134"/>
        <v>Large Order</v>
      </c>
    </row>
    <row r="1724" spans="1:22" x14ac:dyDescent="0.35">
      <c r="A1724" t="s">
        <v>2021</v>
      </c>
      <c r="B1724" s="2">
        <v>45363</v>
      </c>
      <c r="C1724" s="2">
        <v>45365</v>
      </c>
      <c r="D1724" t="s">
        <v>552</v>
      </c>
      <c r="E1724" t="s">
        <v>553</v>
      </c>
      <c r="F1724" t="s">
        <v>48</v>
      </c>
      <c r="G1724" t="s">
        <v>49</v>
      </c>
      <c r="H1724" t="s">
        <v>50</v>
      </c>
      <c r="I1724" t="s">
        <v>50</v>
      </c>
      <c r="J1724" t="s">
        <v>104</v>
      </c>
      <c r="K1724" t="s">
        <v>42</v>
      </c>
      <c r="L1724" t="s">
        <v>73</v>
      </c>
      <c r="M1724" t="s">
        <v>105</v>
      </c>
      <c r="N1724" s="3">
        <v>573.17999999999995</v>
      </c>
      <c r="O1724">
        <v>5</v>
      </c>
      <c r="P1724" s="4">
        <v>0.3</v>
      </c>
      <c r="Q1724" s="3">
        <v>5.73</v>
      </c>
      <c r="R1724">
        <f t="shared" si="130"/>
        <v>2024</v>
      </c>
      <c r="S1724" t="str">
        <f t="shared" si="131"/>
        <v>March</v>
      </c>
      <c r="T1724" s="1">
        <f t="shared" si="132"/>
        <v>9.9968596252486153E-3</v>
      </c>
      <c r="U1724" t="str">
        <f t="shared" si="133"/>
        <v>Profit</v>
      </c>
      <c r="V1724" t="str">
        <f t="shared" si="134"/>
        <v>Small Order</v>
      </c>
    </row>
    <row r="1725" spans="1:22" x14ac:dyDescent="0.35">
      <c r="A1725" t="s">
        <v>2022</v>
      </c>
      <c r="B1725" s="2">
        <v>45568</v>
      </c>
      <c r="C1725" s="2">
        <v>45572</v>
      </c>
      <c r="D1725" t="s">
        <v>511</v>
      </c>
      <c r="E1725" t="s">
        <v>512</v>
      </c>
      <c r="F1725" t="s">
        <v>31</v>
      </c>
      <c r="G1725" t="s">
        <v>78</v>
      </c>
      <c r="H1725" t="s">
        <v>79</v>
      </c>
      <c r="I1725" t="s">
        <v>80</v>
      </c>
      <c r="J1725" t="s">
        <v>176</v>
      </c>
      <c r="K1725" t="s">
        <v>25</v>
      </c>
      <c r="L1725" t="s">
        <v>171</v>
      </c>
      <c r="M1725" t="s">
        <v>177</v>
      </c>
      <c r="N1725" s="3">
        <v>928.57</v>
      </c>
      <c r="O1725">
        <v>7</v>
      </c>
      <c r="P1725" s="4">
        <v>0.2</v>
      </c>
      <c r="Q1725" s="3">
        <v>83.57</v>
      </c>
      <c r="R1725">
        <f t="shared" si="130"/>
        <v>2024</v>
      </c>
      <c r="S1725" t="str">
        <f t="shared" si="131"/>
        <v>October</v>
      </c>
      <c r="T1725" s="1">
        <f t="shared" si="132"/>
        <v>8.9998599997846138E-2</v>
      </c>
      <c r="U1725" t="str">
        <f t="shared" si="133"/>
        <v>Profit</v>
      </c>
      <c r="V1725" t="str">
        <f t="shared" si="134"/>
        <v>Small Order</v>
      </c>
    </row>
    <row r="1726" spans="1:22" x14ac:dyDescent="0.35">
      <c r="A1726" t="s">
        <v>2023</v>
      </c>
      <c r="B1726" s="2">
        <v>45066</v>
      </c>
      <c r="C1726" s="2">
        <v>45071</v>
      </c>
      <c r="D1726" t="s">
        <v>484</v>
      </c>
      <c r="E1726" t="s">
        <v>485</v>
      </c>
      <c r="F1726" t="s">
        <v>20</v>
      </c>
      <c r="G1726" t="s">
        <v>21</v>
      </c>
      <c r="H1726" t="s">
        <v>22</v>
      </c>
      <c r="I1726" t="s">
        <v>23</v>
      </c>
      <c r="J1726" t="s">
        <v>179</v>
      </c>
      <c r="K1726" t="s">
        <v>33</v>
      </c>
      <c r="L1726" t="s">
        <v>88</v>
      </c>
      <c r="M1726" t="s">
        <v>180</v>
      </c>
      <c r="N1726" s="3">
        <v>1152.45</v>
      </c>
      <c r="O1726">
        <v>2</v>
      </c>
      <c r="P1726" s="4">
        <v>0.3</v>
      </c>
      <c r="Q1726" s="3">
        <v>11.52</v>
      </c>
      <c r="R1726">
        <f t="shared" si="130"/>
        <v>2023</v>
      </c>
      <c r="S1726" t="str">
        <f t="shared" si="131"/>
        <v>May</v>
      </c>
      <c r="T1726" s="1">
        <f t="shared" si="132"/>
        <v>9.9960952752830914E-3</v>
      </c>
      <c r="U1726" t="str">
        <f t="shared" si="133"/>
        <v>Profit</v>
      </c>
      <c r="V1726" t="str">
        <f t="shared" si="134"/>
        <v>Large Order</v>
      </c>
    </row>
    <row r="1727" spans="1:22" x14ac:dyDescent="0.35">
      <c r="A1727" t="s">
        <v>2024</v>
      </c>
      <c r="B1727" s="2">
        <v>45162</v>
      </c>
      <c r="C1727" s="2">
        <v>45169</v>
      </c>
      <c r="D1727" t="s">
        <v>487</v>
      </c>
      <c r="E1727" t="s">
        <v>488</v>
      </c>
      <c r="F1727" t="s">
        <v>20</v>
      </c>
      <c r="G1727" t="s">
        <v>39</v>
      </c>
      <c r="H1727" t="s">
        <v>40</v>
      </c>
      <c r="I1727" t="s">
        <v>40</v>
      </c>
      <c r="J1727" t="s">
        <v>32</v>
      </c>
      <c r="K1727" t="s">
        <v>33</v>
      </c>
      <c r="L1727" t="s">
        <v>34</v>
      </c>
      <c r="M1727" t="s">
        <v>35</v>
      </c>
      <c r="N1727" s="3">
        <v>1766.65</v>
      </c>
      <c r="O1727">
        <v>8</v>
      </c>
      <c r="P1727" s="4">
        <v>0.3</v>
      </c>
      <c r="Q1727" s="3">
        <v>17.670000000000002</v>
      </c>
      <c r="R1727">
        <f t="shared" si="130"/>
        <v>2023</v>
      </c>
      <c r="S1727" t="str">
        <f t="shared" si="131"/>
        <v>August</v>
      </c>
      <c r="T1727" s="1">
        <f t="shared" si="132"/>
        <v>1.0001981150765574E-2</v>
      </c>
      <c r="U1727" t="str">
        <f t="shared" si="133"/>
        <v>Profit</v>
      </c>
      <c r="V1727" t="str">
        <f t="shared" si="134"/>
        <v>Large Order</v>
      </c>
    </row>
    <row r="1728" spans="1:22" x14ac:dyDescent="0.35">
      <c r="A1728" t="s">
        <v>2025</v>
      </c>
      <c r="B1728" s="2">
        <v>45203</v>
      </c>
      <c r="C1728" s="2">
        <v>45204</v>
      </c>
      <c r="D1728" t="s">
        <v>96</v>
      </c>
      <c r="E1728" t="s">
        <v>97</v>
      </c>
      <c r="F1728" t="s">
        <v>20</v>
      </c>
      <c r="G1728" t="s">
        <v>49</v>
      </c>
      <c r="H1728" t="s">
        <v>50</v>
      </c>
      <c r="I1728" t="s">
        <v>50</v>
      </c>
      <c r="J1728" t="s">
        <v>67</v>
      </c>
      <c r="K1728" t="s">
        <v>42</v>
      </c>
      <c r="L1728" t="s">
        <v>43</v>
      </c>
      <c r="M1728" t="s">
        <v>68</v>
      </c>
      <c r="N1728" s="3">
        <v>333.99</v>
      </c>
      <c r="O1728">
        <v>10</v>
      </c>
      <c r="P1728" s="4">
        <v>0.05</v>
      </c>
      <c r="Q1728" s="3">
        <v>70.14</v>
      </c>
      <c r="R1728">
        <f t="shared" si="130"/>
        <v>2023</v>
      </c>
      <c r="S1728" t="str">
        <f t="shared" si="131"/>
        <v>October</v>
      </c>
      <c r="T1728" s="1">
        <f t="shared" si="132"/>
        <v>0.21000628761340159</v>
      </c>
      <c r="U1728" t="str">
        <f t="shared" si="133"/>
        <v>Profit</v>
      </c>
      <c r="V1728" t="str">
        <f t="shared" si="134"/>
        <v>Small Order</v>
      </c>
    </row>
    <row r="1729" spans="1:22" x14ac:dyDescent="0.35">
      <c r="A1729" t="s">
        <v>2026</v>
      </c>
      <c r="B1729" s="2">
        <v>45241</v>
      </c>
      <c r="C1729" s="2">
        <v>45245</v>
      </c>
      <c r="D1729" t="s">
        <v>37</v>
      </c>
      <c r="E1729" t="s">
        <v>38</v>
      </c>
      <c r="F1729" t="s">
        <v>20</v>
      </c>
      <c r="G1729" t="s">
        <v>78</v>
      </c>
      <c r="H1729" t="s">
        <v>79</v>
      </c>
      <c r="I1729" t="s">
        <v>80</v>
      </c>
      <c r="J1729" t="s">
        <v>251</v>
      </c>
      <c r="K1729" t="s">
        <v>25</v>
      </c>
      <c r="L1729" t="s">
        <v>171</v>
      </c>
      <c r="M1729" t="s">
        <v>252</v>
      </c>
      <c r="N1729" s="3">
        <v>601.66999999999996</v>
      </c>
      <c r="O1729">
        <v>3</v>
      </c>
      <c r="P1729" s="4">
        <v>0.3</v>
      </c>
      <c r="Q1729" s="3">
        <v>6.02</v>
      </c>
      <c r="R1729">
        <f t="shared" si="130"/>
        <v>2023</v>
      </c>
      <c r="S1729" t="str">
        <f t="shared" si="131"/>
        <v>November</v>
      </c>
      <c r="T1729" s="1">
        <f t="shared" si="132"/>
        <v>1.0005484734156597E-2</v>
      </c>
      <c r="U1729" t="str">
        <f t="shared" si="133"/>
        <v>Profit</v>
      </c>
      <c r="V1729" t="str">
        <f t="shared" si="134"/>
        <v>Small Order</v>
      </c>
    </row>
    <row r="1730" spans="1:22" x14ac:dyDescent="0.35">
      <c r="A1730" t="s">
        <v>2027</v>
      </c>
      <c r="B1730" s="2">
        <v>45615</v>
      </c>
      <c r="C1730" s="2">
        <v>45620</v>
      </c>
      <c r="D1730" t="s">
        <v>386</v>
      </c>
      <c r="E1730" t="s">
        <v>387</v>
      </c>
      <c r="F1730" t="s">
        <v>48</v>
      </c>
      <c r="G1730" t="s">
        <v>78</v>
      </c>
      <c r="H1730" t="s">
        <v>79</v>
      </c>
      <c r="I1730" t="s">
        <v>80</v>
      </c>
      <c r="J1730" t="s">
        <v>120</v>
      </c>
      <c r="K1730" t="s">
        <v>42</v>
      </c>
      <c r="L1730" t="s">
        <v>43</v>
      </c>
      <c r="M1730" t="s">
        <v>121</v>
      </c>
      <c r="N1730" s="3">
        <v>653.6</v>
      </c>
      <c r="O1730">
        <v>8</v>
      </c>
      <c r="P1730" s="4">
        <v>0.1</v>
      </c>
      <c r="Q1730" s="3">
        <v>111.11</v>
      </c>
      <c r="R1730">
        <f t="shared" ref="R1730:R1793" si="135">YEAR(B1730)</f>
        <v>2024</v>
      </c>
      <c r="S1730" t="str">
        <f t="shared" ref="S1730:S1793" si="136">TEXT(B1730,"mmmm")</f>
        <v>November</v>
      </c>
      <c r="T1730" s="1">
        <f t="shared" ref="T1730:T1793" si="137">Q1730/N1730</f>
        <v>0.16999694002447979</v>
      </c>
      <c r="U1730" t="str">
        <f t="shared" ref="U1730:U1793" si="138">IF(Q1730&gt;0,"Profit","Loss")</f>
        <v>Profit</v>
      </c>
      <c r="V1730" t="str">
        <f t="shared" ref="V1730:V1793" si="139">IF(N1730&gt;1000,"Large Order","Small Order")</f>
        <v>Small Order</v>
      </c>
    </row>
    <row r="1731" spans="1:22" x14ac:dyDescent="0.35">
      <c r="A1731" t="s">
        <v>2028</v>
      </c>
      <c r="B1731" s="2">
        <v>45202</v>
      </c>
      <c r="C1731" s="2">
        <v>45203</v>
      </c>
      <c r="D1731" t="s">
        <v>296</v>
      </c>
      <c r="E1731" t="s">
        <v>297</v>
      </c>
      <c r="F1731" t="s">
        <v>48</v>
      </c>
      <c r="G1731" t="s">
        <v>39</v>
      </c>
      <c r="H1731" t="s">
        <v>40</v>
      </c>
      <c r="I1731" t="s">
        <v>40</v>
      </c>
      <c r="J1731" t="s">
        <v>126</v>
      </c>
      <c r="K1731" t="s">
        <v>25</v>
      </c>
      <c r="L1731" t="s">
        <v>26</v>
      </c>
      <c r="M1731" t="s">
        <v>127</v>
      </c>
      <c r="N1731" s="3">
        <v>1635.69</v>
      </c>
      <c r="O1731">
        <v>1</v>
      </c>
      <c r="P1731" s="4">
        <v>0.3</v>
      </c>
      <c r="Q1731" s="3">
        <v>16.36</v>
      </c>
      <c r="R1731">
        <f t="shared" si="135"/>
        <v>2023</v>
      </c>
      <c r="S1731" t="str">
        <f t="shared" si="136"/>
        <v>October</v>
      </c>
      <c r="T1731" s="1">
        <f t="shared" si="137"/>
        <v>1.0001895224645256E-2</v>
      </c>
      <c r="U1731" t="str">
        <f t="shared" si="138"/>
        <v>Profit</v>
      </c>
      <c r="V1731" t="str">
        <f t="shared" si="139"/>
        <v>Large Order</v>
      </c>
    </row>
    <row r="1732" spans="1:22" x14ac:dyDescent="0.35">
      <c r="A1732" t="s">
        <v>2029</v>
      </c>
      <c r="B1732" s="2">
        <v>45506</v>
      </c>
      <c r="C1732" s="2">
        <v>45513</v>
      </c>
      <c r="D1732" t="s">
        <v>226</v>
      </c>
      <c r="E1732" t="s">
        <v>227</v>
      </c>
      <c r="F1732" t="s">
        <v>48</v>
      </c>
      <c r="G1732" t="s">
        <v>39</v>
      </c>
      <c r="H1732" t="s">
        <v>40</v>
      </c>
      <c r="I1732" t="s">
        <v>40</v>
      </c>
      <c r="J1732" t="s">
        <v>87</v>
      </c>
      <c r="K1732" t="s">
        <v>33</v>
      </c>
      <c r="L1732" t="s">
        <v>88</v>
      </c>
      <c r="M1732" t="s">
        <v>89</v>
      </c>
      <c r="N1732" s="3">
        <v>1941.66</v>
      </c>
      <c r="O1732">
        <v>7</v>
      </c>
      <c r="P1732" s="4">
        <v>0.05</v>
      </c>
      <c r="Q1732" s="3">
        <v>407.75</v>
      </c>
      <c r="R1732">
        <f t="shared" si="135"/>
        <v>2024</v>
      </c>
      <c r="S1732" t="str">
        <f t="shared" si="136"/>
        <v>August</v>
      </c>
      <c r="T1732" s="1">
        <f t="shared" si="137"/>
        <v>0.21000072103251854</v>
      </c>
      <c r="U1732" t="str">
        <f t="shared" si="138"/>
        <v>Profit</v>
      </c>
      <c r="V1732" t="str">
        <f t="shared" si="139"/>
        <v>Large Order</v>
      </c>
    </row>
    <row r="1733" spans="1:22" x14ac:dyDescent="0.35">
      <c r="A1733" t="s">
        <v>2030</v>
      </c>
      <c r="B1733" s="2">
        <v>45531</v>
      </c>
      <c r="C1733" s="2">
        <v>45538</v>
      </c>
      <c r="D1733" t="s">
        <v>240</v>
      </c>
      <c r="E1733" t="s">
        <v>241</v>
      </c>
      <c r="F1733" t="s">
        <v>48</v>
      </c>
      <c r="G1733" t="s">
        <v>21</v>
      </c>
      <c r="H1733" t="s">
        <v>22</v>
      </c>
      <c r="I1733" t="s">
        <v>23</v>
      </c>
      <c r="J1733" t="s">
        <v>176</v>
      </c>
      <c r="K1733" t="s">
        <v>25</v>
      </c>
      <c r="L1733" t="s">
        <v>171</v>
      </c>
      <c r="M1733" t="s">
        <v>177</v>
      </c>
      <c r="N1733" s="3">
        <v>465.76</v>
      </c>
      <c r="O1733">
        <v>4</v>
      </c>
      <c r="P1733" s="4">
        <v>0.3</v>
      </c>
      <c r="Q1733" s="3">
        <v>4.66</v>
      </c>
      <c r="R1733">
        <f t="shared" si="135"/>
        <v>2024</v>
      </c>
      <c r="S1733" t="str">
        <f t="shared" si="136"/>
        <v>August</v>
      </c>
      <c r="T1733" s="1">
        <f t="shared" si="137"/>
        <v>1.0005152868430093E-2</v>
      </c>
      <c r="U1733" t="str">
        <f t="shared" si="138"/>
        <v>Profit</v>
      </c>
      <c r="V1733" t="str">
        <f t="shared" si="139"/>
        <v>Small Order</v>
      </c>
    </row>
    <row r="1734" spans="1:22" x14ac:dyDescent="0.35">
      <c r="A1734" t="s">
        <v>2031</v>
      </c>
      <c r="B1734" s="2">
        <v>45085</v>
      </c>
      <c r="C1734" s="2">
        <v>45092</v>
      </c>
      <c r="D1734" t="s">
        <v>223</v>
      </c>
      <c r="E1734" t="s">
        <v>224</v>
      </c>
      <c r="F1734" t="s">
        <v>31</v>
      </c>
      <c r="G1734" t="s">
        <v>49</v>
      </c>
      <c r="H1734" t="s">
        <v>50</v>
      </c>
      <c r="I1734" t="s">
        <v>50</v>
      </c>
      <c r="J1734" t="s">
        <v>232</v>
      </c>
      <c r="K1734" t="s">
        <v>33</v>
      </c>
      <c r="L1734" t="s">
        <v>34</v>
      </c>
      <c r="M1734" t="s">
        <v>233</v>
      </c>
      <c r="N1734" s="3">
        <v>1711.87</v>
      </c>
      <c r="O1734">
        <v>6</v>
      </c>
      <c r="P1734" s="4">
        <v>0</v>
      </c>
      <c r="Q1734" s="3">
        <v>427.97</v>
      </c>
      <c r="R1734">
        <f t="shared" si="135"/>
        <v>2023</v>
      </c>
      <c r="S1734" t="str">
        <f t="shared" si="136"/>
        <v>June</v>
      </c>
      <c r="T1734" s="1">
        <f t="shared" si="137"/>
        <v>0.25000146039126808</v>
      </c>
      <c r="U1734" t="str">
        <f t="shared" si="138"/>
        <v>Profit</v>
      </c>
      <c r="V1734" t="str">
        <f t="shared" si="139"/>
        <v>Large Order</v>
      </c>
    </row>
    <row r="1735" spans="1:22" x14ac:dyDescent="0.35">
      <c r="A1735" t="s">
        <v>2032</v>
      </c>
      <c r="B1735" s="2">
        <v>45022</v>
      </c>
      <c r="C1735" s="2">
        <v>45026</v>
      </c>
      <c r="D1735" t="s">
        <v>373</v>
      </c>
      <c r="E1735" t="s">
        <v>374</v>
      </c>
      <c r="F1735" t="s">
        <v>48</v>
      </c>
      <c r="G1735" t="s">
        <v>78</v>
      </c>
      <c r="H1735" t="s">
        <v>79</v>
      </c>
      <c r="I1735" t="s">
        <v>80</v>
      </c>
      <c r="J1735" t="s">
        <v>134</v>
      </c>
      <c r="K1735" t="s">
        <v>42</v>
      </c>
      <c r="L1735" t="s">
        <v>43</v>
      </c>
      <c r="M1735" t="s">
        <v>135</v>
      </c>
      <c r="N1735" s="3">
        <v>1651.21</v>
      </c>
      <c r="O1735">
        <v>10</v>
      </c>
      <c r="P1735" s="4">
        <v>0.3</v>
      </c>
      <c r="Q1735" s="3">
        <v>16.510000000000002</v>
      </c>
      <c r="R1735">
        <f t="shared" si="135"/>
        <v>2023</v>
      </c>
      <c r="S1735" t="str">
        <f t="shared" si="136"/>
        <v>April</v>
      </c>
      <c r="T1735" s="1">
        <f t="shared" si="137"/>
        <v>9.9987282053766637E-3</v>
      </c>
      <c r="U1735" t="str">
        <f t="shared" si="138"/>
        <v>Profit</v>
      </c>
      <c r="V1735" t="str">
        <f t="shared" si="139"/>
        <v>Large Order</v>
      </c>
    </row>
    <row r="1736" spans="1:22" x14ac:dyDescent="0.35">
      <c r="A1736" t="s">
        <v>2033</v>
      </c>
      <c r="B1736" s="2">
        <v>45152</v>
      </c>
      <c r="C1736" s="2">
        <v>45157</v>
      </c>
      <c r="D1736" t="s">
        <v>354</v>
      </c>
      <c r="E1736" t="s">
        <v>355</v>
      </c>
      <c r="F1736" t="s">
        <v>20</v>
      </c>
      <c r="G1736" t="s">
        <v>78</v>
      </c>
      <c r="H1736" t="s">
        <v>79</v>
      </c>
      <c r="I1736" t="s">
        <v>80</v>
      </c>
      <c r="J1736" t="s">
        <v>157</v>
      </c>
      <c r="K1736" t="s">
        <v>42</v>
      </c>
      <c r="L1736" t="s">
        <v>73</v>
      </c>
      <c r="M1736" t="s">
        <v>158</v>
      </c>
      <c r="N1736" s="3">
        <v>1022.8</v>
      </c>
      <c r="O1736">
        <v>4</v>
      </c>
      <c r="P1736" s="4">
        <v>0.2</v>
      </c>
      <c r="Q1736" s="3">
        <v>92.05</v>
      </c>
      <c r="R1736">
        <f t="shared" si="135"/>
        <v>2023</v>
      </c>
      <c r="S1736" t="str">
        <f t="shared" si="136"/>
        <v>August</v>
      </c>
      <c r="T1736" s="1">
        <f t="shared" si="137"/>
        <v>8.9998044583496292E-2</v>
      </c>
      <c r="U1736" t="str">
        <f t="shared" si="138"/>
        <v>Profit</v>
      </c>
      <c r="V1736" t="str">
        <f t="shared" si="139"/>
        <v>Large Order</v>
      </c>
    </row>
    <row r="1737" spans="1:22" x14ac:dyDescent="0.35">
      <c r="A1737" t="s">
        <v>2034</v>
      </c>
      <c r="B1737" s="2">
        <v>45259</v>
      </c>
      <c r="C1737" s="2">
        <v>45261</v>
      </c>
      <c r="D1737" t="s">
        <v>57</v>
      </c>
      <c r="E1737" t="s">
        <v>58</v>
      </c>
      <c r="F1737" t="s">
        <v>20</v>
      </c>
      <c r="G1737" t="s">
        <v>21</v>
      </c>
      <c r="H1737" t="s">
        <v>22</v>
      </c>
      <c r="I1737" t="s">
        <v>23</v>
      </c>
      <c r="J1737" t="s">
        <v>170</v>
      </c>
      <c r="K1737" t="s">
        <v>25</v>
      </c>
      <c r="L1737" t="s">
        <v>171</v>
      </c>
      <c r="M1737" t="s">
        <v>172</v>
      </c>
      <c r="N1737" s="3">
        <v>1872.09</v>
      </c>
      <c r="O1737">
        <v>9</v>
      </c>
      <c r="P1737" s="4">
        <v>0.3</v>
      </c>
      <c r="Q1737" s="3">
        <v>18.72</v>
      </c>
      <c r="R1737">
        <f t="shared" si="135"/>
        <v>2023</v>
      </c>
      <c r="S1737" t="str">
        <f t="shared" si="136"/>
        <v>November</v>
      </c>
      <c r="T1737" s="1">
        <f t="shared" si="137"/>
        <v>9.9995192538820249E-3</v>
      </c>
      <c r="U1737" t="str">
        <f t="shared" si="138"/>
        <v>Profit</v>
      </c>
      <c r="V1737" t="str">
        <f t="shared" si="139"/>
        <v>Large Order</v>
      </c>
    </row>
    <row r="1738" spans="1:22" x14ac:dyDescent="0.35">
      <c r="A1738" t="s">
        <v>2035</v>
      </c>
      <c r="B1738" s="2">
        <v>44955</v>
      </c>
      <c r="C1738" s="2">
        <v>44957</v>
      </c>
      <c r="D1738" t="s">
        <v>192</v>
      </c>
      <c r="E1738" t="s">
        <v>193</v>
      </c>
      <c r="F1738" t="s">
        <v>48</v>
      </c>
      <c r="G1738" t="s">
        <v>39</v>
      </c>
      <c r="H1738" t="s">
        <v>40</v>
      </c>
      <c r="I1738" t="s">
        <v>40</v>
      </c>
      <c r="J1738" t="s">
        <v>302</v>
      </c>
      <c r="K1738" t="s">
        <v>33</v>
      </c>
      <c r="L1738" t="s">
        <v>34</v>
      </c>
      <c r="M1738" t="s">
        <v>303</v>
      </c>
      <c r="N1738" s="3">
        <v>256.7</v>
      </c>
      <c r="O1738">
        <v>5</v>
      </c>
      <c r="P1738" s="4">
        <v>0.05</v>
      </c>
      <c r="Q1738" s="3">
        <v>53.91</v>
      </c>
      <c r="R1738">
        <f t="shared" si="135"/>
        <v>2023</v>
      </c>
      <c r="S1738" t="str">
        <f t="shared" si="136"/>
        <v>January</v>
      </c>
      <c r="T1738" s="1">
        <f t="shared" si="137"/>
        <v>0.21001168679392287</v>
      </c>
      <c r="U1738" t="str">
        <f t="shared" si="138"/>
        <v>Profit</v>
      </c>
      <c r="V1738" t="str">
        <f t="shared" si="139"/>
        <v>Small Order</v>
      </c>
    </row>
    <row r="1739" spans="1:22" x14ac:dyDescent="0.35">
      <c r="A1739" t="s">
        <v>2036</v>
      </c>
      <c r="B1739" s="2">
        <v>45332</v>
      </c>
      <c r="C1739" s="2">
        <v>45334</v>
      </c>
      <c r="D1739" t="s">
        <v>102</v>
      </c>
      <c r="E1739" t="s">
        <v>103</v>
      </c>
      <c r="F1739" t="s">
        <v>20</v>
      </c>
      <c r="G1739" t="s">
        <v>49</v>
      </c>
      <c r="H1739" t="s">
        <v>50</v>
      </c>
      <c r="I1739" t="s">
        <v>50</v>
      </c>
      <c r="J1739" t="s">
        <v>32</v>
      </c>
      <c r="K1739" t="s">
        <v>33</v>
      </c>
      <c r="L1739" t="s">
        <v>34</v>
      </c>
      <c r="M1739" t="s">
        <v>35</v>
      </c>
      <c r="N1739" s="3">
        <v>1391.78</v>
      </c>
      <c r="O1739">
        <v>5</v>
      </c>
      <c r="P1739" s="4">
        <v>0.3</v>
      </c>
      <c r="Q1739" s="3">
        <v>13.92</v>
      </c>
      <c r="R1739">
        <f t="shared" si="135"/>
        <v>2024</v>
      </c>
      <c r="S1739" t="str">
        <f t="shared" si="136"/>
        <v>February</v>
      </c>
      <c r="T1739" s="1">
        <f t="shared" si="137"/>
        <v>1.0001580709594907E-2</v>
      </c>
      <c r="U1739" t="str">
        <f t="shared" si="138"/>
        <v>Profit</v>
      </c>
      <c r="V1739" t="str">
        <f t="shared" si="139"/>
        <v>Large Order</v>
      </c>
    </row>
    <row r="1740" spans="1:22" x14ac:dyDescent="0.35">
      <c r="A1740" t="s">
        <v>2037</v>
      </c>
      <c r="B1740" s="2">
        <v>45408</v>
      </c>
      <c r="C1740" s="2">
        <v>45415</v>
      </c>
      <c r="D1740" t="s">
        <v>214</v>
      </c>
      <c r="E1740" t="s">
        <v>215</v>
      </c>
      <c r="F1740" t="s">
        <v>48</v>
      </c>
      <c r="G1740" t="s">
        <v>49</v>
      </c>
      <c r="H1740" t="s">
        <v>50</v>
      </c>
      <c r="I1740" t="s">
        <v>50</v>
      </c>
      <c r="J1740" t="s">
        <v>134</v>
      </c>
      <c r="K1740" t="s">
        <v>42</v>
      </c>
      <c r="L1740" t="s">
        <v>43</v>
      </c>
      <c r="M1740" t="s">
        <v>135</v>
      </c>
      <c r="N1740" s="3">
        <v>363.94</v>
      </c>
      <c r="O1740">
        <v>2</v>
      </c>
      <c r="P1740" s="4">
        <v>0.1</v>
      </c>
      <c r="Q1740" s="3">
        <v>61.87</v>
      </c>
      <c r="R1740">
        <f t="shared" si="135"/>
        <v>2024</v>
      </c>
      <c r="S1740" t="str">
        <f t="shared" si="136"/>
        <v>April</v>
      </c>
      <c r="T1740" s="1">
        <f t="shared" si="137"/>
        <v>0.17000054954113314</v>
      </c>
      <c r="U1740" t="str">
        <f t="shared" si="138"/>
        <v>Profit</v>
      </c>
      <c r="V1740" t="str">
        <f t="shared" si="139"/>
        <v>Small Order</v>
      </c>
    </row>
    <row r="1741" spans="1:22" x14ac:dyDescent="0.35">
      <c r="A1741" t="s">
        <v>2038</v>
      </c>
      <c r="B1741" s="2">
        <v>45505</v>
      </c>
      <c r="C1741" s="2">
        <v>45512</v>
      </c>
      <c r="D1741" t="s">
        <v>738</v>
      </c>
      <c r="E1741" t="s">
        <v>739</v>
      </c>
      <c r="F1741" t="s">
        <v>48</v>
      </c>
      <c r="G1741" t="s">
        <v>21</v>
      </c>
      <c r="H1741" t="s">
        <v>22</v>
      </c>
      <c r="I1741" t="s">
        <v>23</v>
      </c>
      <c r="J1741" t="s">
        <v>176</v>
      </c>
      <c r="K1741" t="s">
        <v>25</v>
      </c>
      <c r="L1741" t="s">
        <v>171</v>
      </c>
      <c r="M1741" t="s">
        <v>177</v>
      </c>
      <c r="N1741" s="3">
        <v>270.39</v>
      </c>
      <c r="O1741">
        <v>1</v>
      </c>
      <c r="P1741" s="4">
        <v>0.1</v>
      </c>
      <c r="Q1741" s="3">
        <v>45.97</v>
      </c>
      <c r="R1741">
        <f t="shared" si="135"/>
        <v>2024</v>
      </c>
      <c r="S1741" t="str">
        <f t="shared" si="136"/>
        <v>August</v>
      </c>
      <c r="T1741" s="1">
        <f t="shared" si="137"/>
        <v>0.17001368393801547</v>
      </c>
      <c r="U1741" t="str">
        <f t="shared" si="138"/>
        <v>Profit</v>
      </c>
      <c r="V1741" t="str">
        <f t="shared" si="139"/>
        <v>Small Order</v>
      </c>
    </row>
    <row r="1742" spans="1:22" x14ac:dyDescent="0.35">
      <c r="A1742" t="s">
        <v>2039</v>
      </c>
      <c r="B1742" s="2">
        <v>45369</v>
      </c>
      <c r="C1742" s="2">
        <v>45370</v>
      </c>
      <c r="D1742" t="s">
        <v>192</v>
      </c>
      <c r="E1742" t="s">
        <v>193</v>
      </c>
      <c r="F1742" t="s">
        <v>48</v>
      </c>
      <c r="G1742" t="s">
        <v>21</v>
      </c>
      <c r="H1742" t="s">
        <v>22</v>
      </c>
      <c r="I1742" t="s">
        <v>23</v>
      </c>
      <c r="J1742" t="s">
        <v>62</v>
      </c>
      <c r="K1742" t="s">
        <v>25</v>
      </c>
      <c r="L1742" t="s">
        <v>26</v>
      </c>
      <c r="M1742" t="s">
        <v>63</v>
      </c>
      <c r="N1742" s="3">
        <v>969.93</v>
      </c>
      <c r="O1742">
        <v>1</v>
      </c>
      <c r="P1742" s="4">
        <v>0.2</v>
      </c>
      <c r="Q1742" s="3">
        <v>87.29</v>
      </c>
      <c r="R1742">
        <f t="shared" si="135"/>
        <v>2024</v>
      </c>
      <c r="S1742" t="str">
        <f t="shared" si="136"/>
        <v>March</v>
      </c>
      <c r="T1742" s="1">
        <f t="shared" si="137"/>
        <v>8.9996185291722097E-2</v>
      </c>
      <c r="U1742" t="str">
        <f t="shared" si="138"/>
        <v>Profit</v>
      </c>
      <c r="V1742" t="str">
        <f t="shared" si="139"/>
        <v>Small Order</v>
      </c>
    </row>
    <row r="1743" spans="1:22" x14ac:dyDescent="0.35">
      <c r="A1743" t="s">
        <v>2040</v>
      </c>
      <c r="B1743" s="2">
        <v>45559</v>
      </c>
      <c r="C1743" s="2">
        <v>45565</v>
      </c>
      <c r="D1743" t="s">
        <v>347</v>
      </c>
      <c r="E1743" t="s">
        <v>348</v>
      </c>
      <c r="F1743" t="s">
        <v>31</v>
      </c>
      <c r="G1743" t="s">
        <v>21</v>
      </c>
      <c r="H1743" t="s">
        <v>22</v>
      </c>
      <c r="I1743" t="s">
        <v>23</v>
      </c>
      <c r="J1743" t="s">
        <v>207</v>
      </c>
      <c r="K1743" t="s">
        <v>25</v>
      </c>
      <c r="L1743" t="s">
        <v>26</v>
      </c>
      <c r="M1743" t="s">
        <v>208</v>
      </c>
      <c r="N1743" s="3">
        <v>1763.06</v>
      </c>
      <c r="O1743">
        <v>1</v>
      </c>
      <c r="P1743" s="4">
        <v>0</v>
      </c>
      <c r="Q1743" s="3">
        <v>440.76</v>
      </c>
      <c r="R1743">
        <f t="shared" si="135"/>
        <v>2024</v>
      </c>
      <c r="S1743" t="str">
        <f t="shared" si="136"/>
        <v>September</v>
      </c>
      <c r="T1743" s="1">
        <f t="shared" si="137"/>
        <v>0.24999716402164418</v>
      </c>
      <c r="U1743" t="str">
        <f t="shared" si="138"/>
        <v>Profit</v>
      </c>
      <c r="V1743" t="str">
        <f t="shared" si="139"/>
        <v>Large Order</v>
      </c>
    </row>
    <row r="1744" spans="1:22" x14ac:dyDescent="0.35">
      <c r="A1744" t="s">
        <v>2041</v>
      </c>
      <c r="B1744" s="2">
        <v>44966</v>
      </c>
      <c r="C1744" s="2">
        <v>44969</v>
      </c>
      <c r="D1744" t="s">
        <v>18</v>
      </c>
      <c r="E1744" t="s">
        <v>19</v>
      </c>
      <c r="F1744" t="s">
        <v>20</v>
      </c>
      <c r="G1744" t="s">
        <v>39</v>
      </c>
      <c r="H1744" t="s">
        <v>40</v>
      </c>
      <c r="I1744" t="s">
        <v>40</v>
      </c>
      <c r="J1744" t="s">
        <v>24</v>
      </c>
      <c r="K1744" t="s">
        <v>25</v>
      </c>
      <c r="L1744" t="s">
        <v>26</v>
      </c>
      <c r="M1744" t="s">
        <v>27</v>
      </c>
      <c r="N1744" s="3">
        <v>1810.21</v>
      </c>
      <c r="O1744">
        <v>5</v>
      </c>
      <c r="P1744" s="4">
        <v>0.2</v>
      </c>
      <c r="Q1744" s="3">
        <v>162.91999999999999</v>
      </c>
      <c r="R1744">
        <f t="shared" si="135"/>
        <v>2023</v>
      </c>
      <c r="S1744" t="str">
        <f t="shared" si="136"/>
        <v>February</v>
      </c>
      <c r="T1744" s="1">
        <f t="shared" si="137"/>
        <v>9.0000607664304136E-2</v>
      </c>
      <c r="U1744" t="str">
        <f t="shared" si="138"/>
        <v>Profit</v>
      </c>
      <c r="V1744" t="str">
        <f t="shared" si="139"/>
        <v>Large Order</v>
      </c>
    </row>
    <row r="1745" spans="1:22" x14ac:dyDescent="0.35">
      <c r="A1745" t="s">
        <v>2042</v>
      </c>
      <c r="B1745" s="2">
        <v>45186</v>
      </c>
      <c r="C1745" s="2">
        <v>45189</v>
      </c>
      <c r="D1745" t="s">
        <v>430</v>
      </c>
      <c r="E1745" t="s">
        <v>431</v>
      </c>
      <c r="F1745" t="s">
        <v>31</v>
      </c>
      <c r="G1745" t="s">
        <v>39</v>
      </c>
      <c r="H1745" t="s">
        <v>40</v>
      </c>
      <c r="I1745" t="s">
        <v>40</v>
      </c>
      <c r="J1745" t="s">
        <v>141</v>
      </c>
      <c r="K1745" t="s">
        <v>33</v>
      </c>
      <c r="L1745" t="s">
        <v>88</v>
      </c>
      <c r="M1745" t="s">
        <v>142</v>
      </c>
      <c r="N1745" s="3">
        <v>1949.57</v>
      </c>
      <c r="O1745">
        <v>9</v>
      </c>
      <c r="P1745" s="4">
        <v>0</v>
      </c>
      <c r="Q1745" s="3">
        <v>487.39</v>
      </c>
      <c r="R1745">
        <f t="shared" si="135"/>
        <v>2023</v>
      </c>
      <c r="S1745" t="str">
        <f t="shared" si="136"/>
        <v>September</v>
      </c>
      <c r="T1745" s="1">
        <f t="shared" si="137"/>
        <v>0.24999871766594686</v>
      </c>
      <c r="U1745" t="str">
        <f t="shared" si="138"/>
        <v>Profit</v>
      </c>
      <c r="V1745" t="str">
        <f t="shared" si="139"/>
        <v>Large Order</v>
      </c>
    </row>
    <row r="1746" spans="1:22" x14ac:dyDescent="0.35">
      <c r="A1746" t="s">
        <v>2043</v>
      </c>
      <c r="B1746" s="2">
        <v>45507</v>
      </c>
      <c r="C1746" s="2">
        <v>45511</v>
      </c>
      <c r="D1746" t="s">
        <v>210</v>
      </c>
      <c r="E1746" t="s">
        <v>211</v>
      </c>
      <c r="F1746" t="s">
        <v>20</v>
      </c>
      <c r="G1746" t="s">
        <v>21</v>
      </c>
      <c r="H1746" t="s">
        <v>22</v>
      </c>
      <c r="I1746" t="s">
        <v>23</v>
      </c>
      <c r="J1746" t="s">
        <v>176</v>
      </c>
      <c r="K1746" t="s">
        <v>25</v>
      </c>
      <c r="L1746" t="s">
        <v>171</v>
      </c>
      <c r="M1746" t="s">
        <v>177</v>
      </c>
      <c r="N1746" s="3">
        <v>1005.52</v>
      </c>
      <c r="O1746">
        <v>5</v>
      </c>
      <c r="P1746" s="4">
        <v>0.1</v>
      </c>
      <c r="Q1746" s="3">
        <v>170.94</v>
      </c>
      <c r="R1746">
        <f t="shared" si="135"/>
        <v>2024</v>
      </c>
      <c r="S1746" t="str">
        <f t="shared" si="136"/>
        <v>August</v>
      </c>
      <c r="T1746" s="1">
        <f t="shared" si="137"/>
        <v>0.170001591216485</v>
      </c>
      <c r="U1746" t="str">
        <f t="shared" si="138"/>
        <v>Profit</v>
      </c>
      <c r="V1746" t="str">
        <f t="shared" si="139"/>
        <v>Large Order</v>
      </c>
    </row>
    <row r="1747" spans="1:22" x14ac:dyDescent="0.35">
      <c r="A1747" t="s">
        <v>2044</v>
      </c>
      <c r="B1747" s="2">
        <v>45560</v>
      </c>
      <c r="C1747" s="2">
        <v>45567</v>
      </c>
      <c r="D1747" t="s">
        <v>259</v>
      </c>
      <c r="E1747" t="s">
        <v>260</v>
      </c>
      <c r="F1747" t="s">
        <v>20</v>
      </c>
      <c r="G1747" t="s">
        <v>21</v>
      </c>
      <c r="H1747" t="s">
        <v>22</v>
      </c>
      <c r="I1747" t="s">
        <v>23</v>
      </c>
      <c r="J1747" t="s">
        <v>207</v>
      </c>
      <c r="K1747" t="s">
        <v>25</v>
      </c>
      <c r="L1747" t="s">
        <v>26</v>
      </c>
      <c r="M1747" t="s">
        <v>208</v>
      </c>
      <c r="N1747" s="3">
        <v>359.96</v>
      </c>
      <c r="O1747">
        <v>4</v>
      </c>
      <c r="P1747" s="4">
        <v>0.1</v>
      </c>
      <c r="Q1747" s="3">
        <v>61.19</v>
      </c>
      <c r="R1747">
        <f t="shared" si="135"/>
        <v>2024</v>
      </c>
      <c r="S1747" t="str">
        <f t="shared" si="136"/>
        <v>September</v>
      </c>
      <c r="T1747" s="1">
        <f t="shared" si="137"/>
        <v>0.16999111012334706</v>
      </c>
      <c r="U1747" t="str">
        <f t="shared" si="138"/>
        <v>Profit</v>
      </c>
      <c r="V1747" t="str">
        <f t="shared" si="139"/>
        <v>Small Order</v>
      </c>
    </row>
    <row r="1748" spans="1:22" x14ac:dyDescent="0.35">
      <c r="A1748" t="s">
        <v>2045</v>
      </c>
      <c r="B1748" s="2">
        <v>44993</v>
      </c>
      <c r="C1748" s="2">
        <v>45000</v>
      </c>
      <c r="D1748" t="s">
        <v>530</v>
      </c>
      <c r="E1748" t="s">
        <v>531</v>
      </c>
      <c r="F1748" t="s">
        <v>31</v>
      </c>
      <c r="G1748" t="s">
        <v>21</v>
      </c>
      <c r="H1748" t="s">
        <v>22</v>
      </c>
      <c r="I1748" t="s">
        <v>23</v>
      </c>
      <c r="J1748" t="s">
        <v>72</v>
      </c>
      <c r="K1748" t="s">
        <v>42</v>
      </c>
      <c r="L1748" t="s">
        <v>73</v>
      </c>
      <c r="M1748" t="s">
        <v>74</v>
      </c>
      <c r="N1748" s="3">
        <v>642.76</v>
      </c>
      <c r="O1748">
        <v>8</v>
      </c>
      <c r="P1748" s="4">
        <v>0</v>
      </c>
      <c r="Q1748" s="3">
        <v>160.69</v>
      </c>
      <c r="R1748">
        <f t="shared" si="135"/>
        <v>2023</v>
      </c>
      <c r="S1748" t="str">
        <f t="shared" si="136"/>
        <v>March</v>
      </c>
      <c r="T1748" s="1">
        <f t="shared" si="137"/>
        <v>0.25</v>
      </c>
      <c r="U1748" t="str">
        <f t="shared" si="138"/>
        <v>Profit</v>
      </c>
      <c r="V1748" t="str">
        <f t="shared" si="139"/>
        <v>Small Order</v>
      </c>
    </row>
    <row r="1749" spans="1:22" x14ac:dyDescent="0.35">
      <c r="A1749" t="s">
        <v>2046</v>
      </c>
      <c r="B1749" s="2">
        <v>45363</v>
      </c>
      <c r="C1749" s="2">
        <v>45365</v>
      </c>
      <c r="D1749" t="s">
        <v>235</v>
      </c>
      <c r="E1749" t="s">
        <v>236</v>
      </c>
      <c r="F1749" t="s">
        <v>48</v>
      </c>
      <c r="G1749" t="s">
        <v>78</v>
      </c>
      <c r="H1749" t="s">
        <v>79</v>
      </c>
      <c r="I1749" t="s">
        <v>80</v>
      </c>
      <c r="J1749" t="s">
        <v>232</v>
      </c>
      <c r="K1749" t="s">
        <v>33</v>
      </c>
      <c r="L1749" t="s">
        <v>34</v>
      </c>
      <c r="M1749" t="s">
        <v>233</v>
      </c>
      <c r="N1749" s="3">
        <v>642.41999999999996</v>
      </c>
      <c r="O1749">
        <v>2</v>
      </c>
      <c r="P1749" s="4">
        <v>0.2</v>
      </c>
      <c r="Q1749" s="3">
        <v>57.82</v>
      </c>
      <c r="R1749">
        <f t="shared" si="135"/>
        <v>2024</v>
      </c>
      <c r="S1749" t="str">
        <f t="shared" si="136"/>
        <v>March</v>
      </c>
      <c r="T1749" s="1">
        <f t="shared" si="137"/>
        <v>9.0003424550916852E-2</v>
      </c>
      <c r="U1749" t="str">
        <f t="shared" si="138"/>
        <v>Profit</v>
      </c>
      <c r="V1749" t="str">
        <f t="shared" si="139"/>
        <v>Small Order</v>
      </c>
    </row>
    <row r="1750" spans="1:22" x14ac:dyDescent="0.35">
      <c r="A1750" t="s">
        <v>2047</v>
      </c>
      <c r="B1750" s="2">
        <v>45289</v>
      </c>
      <c r="C1750" s="2">
        <v>45294</v>
      </c>
      <c r="D1750" t="s">
        <v>123</v>
      </c>
      <c r="E1750" t="s">
        <v>124</v>
      </c>
      <c r="F1750" t="s">
        <v>48</v>
      </c>
      <c r="G1750" t="s">
        <v>78</v>
      </c>
      <c r="H1750" t="s">
        <v>79</v>
      </c>
      <c r="I1750" t="s">
        <v>80</v>
      </c>
      <c r="J1750" t="s">
        <v>51</v>
      </c>
      <c r="K1750" t="s">
        <v>33</v>
      </c>
      <c r="L1750" t="s">
        <v>34</v>
      </c>
      <c r="M1750" t="s">
        <v>52</v>
      </c>
      <c r="N1750" s="3">
        <v>1841.48</v>
      </c>
      <c r="O1750">
        <v>3</v>
      </c>
      <c r="P1750" s="4">
        <v>0.2</v>
      </c>
      <c r="Q1750" s="3">
        <v>165.73</v>
      </c>
      <c r="R1750">
        <f t="shared" si="135"/>
        <v>2023</v>
      </c>
      <c r="S1750" t="str">
        <f t="shared" si="136"/>
        <v>December</v>
      </c>
      <c r="T1750" s="1">
        <f t="shared" si="137"/>
        <v>8.9998262267306728E-2</v>
      </c>
      <c r="U1750" t="str">
        <f t="shared" si="138"/>
        <v>Profit</v>
      </c>
      <c r="V1750" t="str">
        <f t="shared" si="139"/>
        <v>Large Order</v>
      </c>
    </row>
    <row r="1751" spans="1:22" x14ac:dyDescent="0.35">
      <c r="A1751" t="s">
        <v>2048</v>
      </c>
      <c r="B1751" s="2">
        <v>45021</v>
      </c>
      <c r="C1751" s="2">
        <v>45026</v>
      </c>
      <c r="D1751" t="s">
        <v>240</v>
      </c>
      <c r="E1751" t="s">
        <v>241</v>
      </c>
      <c r="F1751" t="s">
        <v>48</v>
      </c>
      <c r="G1751" t="s">
        <v>39</v>
      </c>
      <c r="H1751" t="s">
        <v>40</v>
      </c>
      <c r="I1751" t="s">
        <v>40</v>
      </c>
      <c r="J1751" t="s">
        <v>176</v>
      </c>
      <c r="K1751" t="s">
        <v>25</v>
      </c>
      <c r="L1751" t="s">
        <v>171</v>
      </c>
      <c r="M1751" t="s">
        <v>177</v>
      </c>
      <c r="N1751" s="3">
        <v>1177.3599999999999</v>
      </c>
      <c r="O1751">
        <v>5</v>
      </c>
      <c r="P1751" s="4">
        <v>0.3</v>
      </c>
      <c r="Q1751" s="3">
        <v>11.77</v>
      </c>
      <c r="R1751">
        <f t="shared" si="135"/>
        <v>2023</v>
      </c>
      <c r="S1751" t="str">
        <f t="shared" si="136"/>
        <v>April</v>
      </c>
      <c r="T1751" s="1">
        <f t="shared" si="137"/>
        <v>9.9969423116124216E-3</v>
      </c>
      <c r="U1751" t="str">
        <f t="shared" si="138"/>
        <v>Profit</v>
      </c>
      <c r="V1751" t="str">
        <f t="shared" si="139"/>
        <v>Large Order</v>
      </c>
    </row>
    <row r="1752" spans="1:22" x14ac:dyDescent="0.35">
      <c r="A1752" t="s">
        <v>2049</v>
      </c>
      <c r="B1752" s="2">
        <v>45157</v>
      </c>
      <c r="C1752" s="2">
        <v>45158</v>
      </c>
      <c r="D1752" t="s">
        <v>330</v>
      </c>
      <c r="E1752" t="s">
        <v>331</v>
      </c>
      <c r="F1752" t="s">
        <v>31</v>
      </c>
      <c r="G1752" t="s">
        <v>49</v>
      </c>
      <c r="H1752" t="s">
        <v>50</v>
      </c>
      <c r="I1752" t="s">
        <v>50</v>
      </c>
      <c r="J1752" t="s">
        <v>62</v>
      </c>
      <c r="K1752" t="s">
        <v>25</v>
      </c>
      <c r="L1752" t="s">
        <v>26</v>
      </c>
      <c r="M1752" t="s">
        <v>63</v>
      </c>
      <c r="N1752" s="3">
        <v>1017.37</v>
      </c>
      <c r="O1752">
        <v>9</v>
      </c>
      <c r="P1752" s="4">
        <v>0</v>
      </c>
      <c r="Q1752" s="3">
        <v>254.34</v>
      </c>
      <c r="R1752">
        <f t="shared" si="135"/>
        <v>2023</v>
      </c>
      <c r="S1752" t="str">
        <f t="shared" si="136"/>
        <v>August</v>
      </c>
      <c r="T1752" s="1">
        <f t="shared" si="137"/>
        <v>0.24999754268358612</v>
      </c>
      <c r="U1752" t="str">
        <f t="shared" si="138"/>
        <v>Profit</v>
      </c>
      <c r="V1752" t="str">
        <f t="shared" si="139"/>
        <v>Large Order</v>
      </c>
    </row>
    <row r="1753" spans="1:22" x14ac:dyDescent="0.35">
      <c r="A1753" t="s">
        <v>2050</v>
      </c>
      <c r="B1753" s="2">
        <v>45075</v>
      </c>
      <c r="C1753" s="2">
        <v>45079</v>
      </c>
      <c r="D1753" t="s">
        <v>312</v>
      </c>
      <c r="E1753" t="s">
        <v>313</v>
      </c>
      <c r="F1753" t="s">
        <v>48</v>
      </c>
      <c r="G1753" t="s">
        <v>78</v>
      </c>
      <c r="H1753" t="s">
        <v>79</v>
      </c>
      <c r="I1753" t="s">
        <v>80</v>
      </c>
      <c r="J1753" t="s">
        <v>391</v>
      </c>
      <c r="K1753" t="s">
        <v>33</v>
      </c>
      <c r="L1753" t="s">
        <v>88</v>
      </c>
      <c r="M1753" t="s">
        <v>392</v>
      </c>
      <c r="N1753" s="3">
        <v>1783.28</v>
      </c>
      <c r="O1753">
        <v>9</v>
      </c>
      <c r="P1753" s="4">
        <v>0.3</v>
      </c>
      <c r="Q1753" s="3">
        <v>17.829999999999998</v>
      </c>
      <c r="R1753">
        <f t="shared" si="135"/>
        <v>2023</v>
      </c>
      <c r="S1753" t="str">
        <f t="shared" si="136"/>
        <v>May</v>
      </c>
      <c r="T1753" s="1">
        <f t="shared" si="137"/>
        <v>9.9984298595845855E-3</v>
      </c>
      <c r="U1753" t="str">
        <f t="shared" si="138"/>
        <v>Profit</v>
      </c>
      <c r="V1753" t="str">
        <f t="shared" si="139"/>
        <v>Large Order</v>
      </c>
    </row>
    <row r="1754" spans="1:22" x14ac:dyDescent="0.35">
      <c r="A1754" t="s">
        <v>2051</v>
      </c>
      <c r="B1754" s="2">
        <v>45133</v>
      </c>
      <c r="C1754" s="2">
        <v>45136</v>
      </c>
      <c r="D1754" t="s">
        <v>323</v>
      </c>
      <c r="E1754" t="s">
        <v>324</v>
      </c>
      <c r="F1754" t="s">
        <v>31</v>
      </c>
      <c r="G1754" t="s">
        <v>78</v>
      </c>
      <c r="H1754" t="s">
        <v>79</v>
      </c>
      <c r="I1754" t="s">
        <v>80</v>
      </c>
      <c r="J1754" t="s">
        <v>93</v>
      </c>
      <c r="K1754" t="s">
        <v>33</v>
      </c>
      <c r="L1754" t="s">
        <v>88</v>
      </c>
      <c r="M1754" t="s">
        <v>94</v>
      </c>
      <c r="N1754" s="3">
        <v>663.93</v>
      </c>
      <c r="O1754">
        <v>9</v>
      </c>
      <c r="P1754" s="4">
        <v>0.1</v>
      </c>
      <c r="Q1754" s="3">
        <v>112.87</v>
      </c>
      <c r="R1754">
        <f t="shared" si="135"/>
        <v>2023</v>
      </c>
      <c r="S1754" t="str">
        <f t="shared" si="136"/>
        <v>July</v>
      </c>
      <c r="T1754" s="1">
        <f t="shared" si="137"/>
        <v>0.17000286174747339</v>
      </c>
      <c r="U1754" t="str">
        <f t="shared" si="138"/>
        <v>Profit</v>
      </c>
      <c r="V1754" t="str">
        <f t="shared" si="139"/>
        <v>Small Order</v>
      </c>
    </row>
    <row r="1755" spans="1:22" x14ac:dyDescent="0.35">
      <c r="A1755" t="s">
        <v>2052</v>
      </c>
      <c r="B1755" s="2">
        <v>45129</v>
      </c>
      <c r="C1755" s="2">
        <v>45135</v>
      </c>
      <c r="D1755" t="s">
        <v>347</v>
      </c>
      <c r="E1755" t="s">
        <v>348</v>
      </c>
      <c r="F1755" t="s">
        <v>31</v>
      </c>
      <c r="G1755" t="s">
        <v>39</v>
      </c>
      <c r="H1755" t="s">
        <v>40</v>
      </c>
      <c r="I1755" t="s">
        <v>40</v>
      </c>
      <c r="J1755" t="s">
        <v>32</v>
      </c>
      <c r="K1755" t="s">
        <v>33</v>
      </c>
      <c r="L1755" t="s">
        <v>34</v>
      </c>
      <c r="M1755" t="s">
        <v>35</v>
      </c>
      <c r="N1755" s="3">
        <v>932.04</v>
      </c>
      <c r="O1755">
        <v>3</v>
      </c>
      <c r="P1755" s="4">
        <v>0.2</v>
      </c>
      <c r="Q1755" s="3">
        <v>83.88</v>
      </c>
      <c r="R1755">
        <f t="shared" si="135"/>
        <v>2023</v>
      </c>
      <c r="S1755" t="str">
        <f t="shared" si="136"/>
        <v>July</v>
      </c>
      <c r="T1755" s="1">
        <f t="shared" si="137"/>
        <v>8.9996137504828114E-2</v>
      </c>
      <c r="U1755" t="str">
        <f t="shared" si="138"/>
        <v>Profit</v>
      </c>
      <c r="V1755" t="str">
        <f t="shared" si="139"/>
        <v>Small Order</v>
      </c>
    </row>
    <row r="1756" spans="1:22" x14ac:dyDescent="0.35">
      <c r="A1756" t="s">
        <v>2053</v>
      </c>
      <c r="B1756" s="2">
        <v>45538</v>
      </c>
      <c r="C1756" s="2">
        <v>45543</v>
      </c>
      <c r="D1756" t="s">
        <v>46</v>
      </c>
      <c r="E1756" t="s">
        <v>47</v>
      </c>
      <c r="F1756" t="s">
        <v>48</v>
      </c>
      <c r="G1756" t="s">
        <v>21</v>
      </c>
      <c r="H1756" t="s">
        <v>22</v>
      </c>
      <c r="I1756" t="s">
        <v>23</v>
      </c>
      <c r="J1756" t="s">
        <v>24</v>
      </c>
      <c r="K1756" t="s">
        <v>25</v>
      </c>
      <c r="L1756" t="s">
        <v>26</v>
      </c>
      <c r="M1756" t="s">
        <v>27</v>
      </c>
      <c r="N1756" s="3">
        <v>1814.25</v>
      </c>
      <c r="O1756">
        <v>10</v>
      </c>
      <c r="P1756" s="4">
        <v>0.05</v>
      </c>
      <c r="Q1756" s="3">
        <v>380.99</v>
      </c>
      <c r="R1756">
        <f t="shared" si="135"/>
        <v>2024</v>
      </c>
      <c r="S1756" t="str">
        <f t="shared" si="136"/>
        <v>September</v>
      </c>
      <c r="T1756" s="1">
        <f t="shared" si="137"/>
        <v>0.20999862202011851</v>
      </c>
      <c r="U1756" t="str">
        <f t="shared" si="138"/>
        <v>Profit</v>
      </c>
      <c r="V1756" t="str">
        <f t="shared" si="139"/>
        <v>Large Order</v>
      </c>
    </row>
    <row r="1757" spans="1:22" x14ac:dyDescent="0.35">
      <c r="A1757" t="s">
        <v>2054</v>
      </c>
      <c r="B1757" s="2">
        <v>45344</v>
      </c>
      <c r="C1757" s="2">
        <v>45346</v>
      </c>
      <c r="D1757" t="s">
        <v>145</v>
      </c>
      <c r="E1757" t="s">
        <v>146</v>
      </c>
      <c r="F1757" t="s">
        <v>48</v>
      </c>
      <c r="G1757" t="s">
        <v>39</v>
      </c>
      <c r="H1757" t="s">
        <v>40</v>
      </c>
      <c r="I1757" t="s">
        <v>40</v>
      </c>
      <c r="J1757" t="s">
        <v>152</v>
      </c>
      <c r="K1757" t="s">
        <v>42</v>
      </c>
      <c r="L1757" t="s">
        <v>73</v>
      </c>
      <c r="M1757" t="s">
        <v>153</v>
      </c>
      <c r="N1757" s="3">
        <v>887.82</v>
      </c>
      <c r="O1757">
        <v>5</v>
      </c>
      <c r="P1757" s="4">
        <v>0</v>
      </c>
      <c r="Q1757" s="3">
        <v>221.96</v>
      </c>
      <c r="R1757">
        <f t="shared" si="135"/>
        <v>2024</v>
      </c>
      <c r="S1757" t="str">
        <f t="shared" si="136"/>
        <v>February</v>
      </c>
      <c r="T1757" s="1">
        <f t="shared" si="137"/>
        <v>0.25000563177220608</v>
      </c>
      <c r="U1757" t="str">
        <f t="shared" si="138"/>
        <v>Profit</v>
      </c>
      <c r="V1757" t="str">
        <f t="shared" si="139"/>
        <v>Small Order</v>
      </c>
    </row>
    <row r="1758" spans="1:22" x14ac:dyDescent="0.35">
      <c r="A1758" t="s">
        <v>2055</v>
      </c>
      <c r="B1758" s="2">
        <v>45044</v>
      </c>
      <c r="C1758" s="2">
        <v>45045</v>
      </c>
      <c r="D1758" t="s">
        <v>522</v>
      </c>
      <c r="E1758" t="s">
        <v>523</v>
      </c>
      <c r="F1758" t="s">
        <v>31</v>
      </c>
      <c r="G1758" t="s">
        <v>21</v>
      </c>
      <c r="H1758" t="s">
        <v>22</v>
      </c>
      <c r="I1758" t="s">
        <v>23</v>
      </c>
      <c r="J1758" t="s">
        <v>232</v>
      </c>
      <c r="K1758" t="s">
        <v>33</v>
      </c>
      <c r="L1758" t="s">
        <v>34</v>
      </c>
      <c r="M1758" t="s">
        <v>233</v>
      </c>
      <c r="N1758" s="3">
        <v>1192.07</v>
      </c>
      <c r="O1758">
        <v>9</v>
      </c>
      <c r="P1758" s="4">
        <v>0</v>
      </c>
      <c r="Q1758" s="3">
        <v>298.02</v>
      </c>
      <c r="R1758">
        <f t="shared" si="135"/>
        <v>2023</v>
      </c>
      <c r="S1758" t="str">
        <f t="shared" si="136"/>
        <v>April</v>
      </c>
      <c r="T1758" s="1">
        <f t="shared" si="137"/>
        <v>0.25000209719227895</v>
      </c>
      <c r="U1758" t="str">
        <f t="shared" si="138"/>
        <v>Profit</v>
      </c>
      <c r="V1758" t="str">
        <f t="shared" si="139"/>
        <v>Large Order</v>
      </c>
    </row>
    <row r="1759" spans="1:22" x14ac:dyDescent="0.35">
      <c r="A1759" t="s">
        <v>2056</v>
      </c>
      <c r="B1759" s="2">
        <v>45337</v>
      </c>
      <c r="C1759" s="2">
        <v>45344</v>
      </c>
      <c r="D1759" t="s">
        <v>398</v>
      </c>
      <c r="E1759" t="s">
        <v>399</v>
      </c>
      <c r="F1759" t="s">
        <v>31</v>
      </c>
      <c r="G1759" t="s">
        <v>39</v>
      </c>
      <c r="H1759" t="s">
        <v>40</v>
      </c>
      <c r="I1759" t="s">
        <v>40</v>
      </c>
      <c r="J1759" t="s">
        <v>179</v>
      </c>
      <c r="K1759" t="s">
        <v>33</v>
      </c>
      <c r="L1759" t="s">
        <v>88</v>
      </c>
      <c r="M1759" t="s">
        <v>180</v>
      </c>
      <c r="N1759" s="3">
        <v>162.76</v>
      </c>
      <c r="O1759">
        <v>2</v>
      </c>
      <c r="P1759" s="4">
        <v>0.2</v>
      </c>
      <c r="Q1759" s="3">
        <v>14.65</v>
      </c>
      <c r="R1759">
        <f t="shared" si="135"/>
        <v>2024</v>
      </c>
      <c r="S1759" t="str">
        <f t="shared" si="136"/>
        <v>February</v>
      </c>
      <c r="T1759" s="1">
        <f t="shared" si="137"/>
        <v>9.0009830425165901E-2</v>
      </c>
      <c r="U1759" t="str">
        <f t="shared" si="138"/>
        <v>Profit</v>
      </c>
      <c r="V1759" t="str">
        <f t="shared" si="139"/>
        <v>Small Order</v>
      </c>
    </row>
    <row r="1760" spans="1:22" x14ac:dyDescent="0.35">
      <c r="A1760" t="s">
        <v>2057</v>
      </c>
      <c r="B1760" s="2">
        <v>45457</v>
      </c>
      <c r="C1760" s="2">
        <v>45464</v>
      </c>
      <c r="D1760" t="s">
        <v>738</v>
      </c>
      <c r="E1760" t="s">
        <v>739</v>
      </c>
      <c r="F1760" t="s">
        <v>48</v>
      </c>
      <c r="G1760" t="s">
        <v>21</v>
      </c>
      <c r="H1760" t="s">
        <v>22</v>
      </c>
      <c r="I1760" t="s">
        <v>23</v>
      </c>
      <c r="J1760" t="s">
        <v>152</v>
      </c>
      <c r="K1760" t="s">
        <v>42</v>
      </c>
      <c r="L1760" t="s">
        <v>73</v>
      </c>
      <c r="M1760" t="s">
        <v>153</v>
      </c>
      <c r="N1760" s="3">
        <v>347.13</v>
      </c>
      <c r="O1760">
        <v>9</v>
      </c>
      <c r="P1760" s="4">
        <v>0.05</v>
      </c>
      <c r="Q1760" s="3">
        <v>72.900000000000006</v>
      </c>
      <c r="R1760">
        <f t="shared" si="135"/>
        <v>2024</v>
      </c>
      <c r="S1760" t="str">
        <f t="shared" si="136"/>
        <v>June</v>
      </c>
      <c r="T1760" s="1">
        <f t="shared" si="137"/>
        <v>0.2100077780658543</v>
      </c>
      <c r="U1760" t="str">
        <f t="shared" si="138"/>
        <v>Profit</v>
      </c>
      <c r="V1760" t="str">
        <f t="shared" si="139"/>
        <v>Small Order</v>
      </c>
    </row>
    <row r="1761" spans="1:22" x14ac:dyDescent="0.35">
      <c r="A1761" t="s">
        <v>2058</v>
      </c>
      <c r="B1761" s="2">
        <v>45317</v>
      </c>
      <c r="C1761" s="2">
        <v>45319</v>
      </c>
      <c r="D1761" t="s">
        <v>511</v>
      </c>
      <c r="E1761" t="s">
        <v>512</v>
      </c>
      <c r="F1761" t="s">
        <v>31</v>
      </c>
      <c r="G1761" t="s">
        <v>78</v>
      </c>
      <c r="H1761" t="s">
        <v>79</v>
      </c>
      <c r="I1761" t="s">
        <v>80</v>
      </c>
      <c r="J1761" t="s">
        <v>41</v>
      </c>
      <c r="K1761" t="s">
        <v>42</v>
      </c>
      <c r="L1761" t="s">
        <v>43</v>
      </c>
      <c r="M1761" t="s">
        <v>44</v>
      </c>
      <c r="N1761" s="3">
        <v>96.38</v>
      </c>
      <c r="O1761">
        <v>5</v>
      </c>
      <c r="P1761" s="4">
        <v>0.1</v>
      </c>
      <c r="Q1761" s="3">
        <v>16.38</v>
      </c>
      <c r="R1761">
        <f t="shared" si="135"/>
        <v>2024</v>
      </c>
      <c r="S1761" t="str">
        <f t="shared" si="136"/>
        <v>January</v>
      </c>
      <c r="T1761" s="1">
        <f t="shared" si="137"/>
        <v>0.16995227225565471</v>
      </c>
      <c r="U1761" t="str">
        <f t="shared" si="138"/>
        <v>Profit</v>
      </c>
      <c r="V1761" t="str">
        <f t="shared" si="139"/>
        <v>Small Order</v>
      </c>
    </row>
    <row r="1762" spans="1:22" x14ac:dyDescent="0.35">
      <c r="A1762" t="s">
        <v>2059</v>
      </c>
      <c r="B1762" s="2">
        <v>45574</v>
      </c>
      <c r="C1762" s="2">
        <v>45581</v>
      </c>
      <c r="D1762" t="s">
        <v>226</v>
      </c>
      <c r="E1762" t="s">
        <v>227</v>
      </c>
      <c r="F1762" t="s">
        <v>48</v>
      </c>
      <c r="G1762" t="s">
        <v>21</v>
      </c>
      <c r="H1762" t="s">
        <v>22</v>
      </c>
      <c r="I1762" t="s">
        <v>23</v>
      </c>
      <c r="J1762" t="s">
        <v>162</v>
      </c>
      <c r="K1762" t="s">
        <v>42</v>
      </c>
      <c r="L1762" t="s">
        <v>73</v>
      </c>
      <c r="M1762" t="s">
        <v>163</v>
      </c>
      <c r="N1762" s="3">
        <v>42.7</v>
      </c>
      <c r="O1762">
        <v>1</v>
      </c>
      <c r="P1762" s="4">
        <v>0</v>
      </c>
      <c r="Q1762" s="3">
        <v>10.68</v>
      </c>
      <c r="R1762">
        <f t="shared" si="135"/>
        <v>2024</v>
      </c>
      <c r="S1762" t="str">
        <f t="shared" si="136"/>
        <v>October</v>
      </c>
      <c r="T1762" s="1">
        <f t="shared" si="137"/>
        <v>0.25011709601873533</v>
      </c>
      <c r="U1762" t="str">
        <f t="shared" si="138"/>
        <v>Profit</v>
      </c>
      <c r="V1762" t="str">
        <f t="shared" si="139"/>
        <v>Small Order</v>
      </c>
    </row>
    <row r="1763" spans="1:22" x14ac:dyDescent="0.35">
      <c r="A1763" t="s">
        <v>2060</v>
      </c>
      <c r="B1763" s="2">
        <v>45453</v>
      </c>
      <c r="C1763" s="2">
        <v>45454</v>
      </c>
      <c r="D1763" t="s">
        <v>484</v>
      </c>
      <c r="E1763" t="s">
        <v>485</v>
      </c>
      <c r="F1763" t="s">
        <v>20</v>
      </c>
      <c r="G1763" t="s">
        <v>78</v>
      </c>
      <c r="H1763" t="s">
        <v>79</v>
      </c>
      <c r="I1763" t="s">
        <v>80</v>
      </c>
      <c r="J1763" t="s">
        <v>189</v>
      </c>
      <c r="K1763" t="s">
        <v>42</v>
      </c>
      <c r="L1763" t="s">
        <v>43</v>
      </c>
      <c r="M1763" t="s">
        <v>190</v>
      </c>
      <c r="N1763" s="3">
        <v>942.01</v>
      </c>
      <c r="O1763">
        <v>8</v>
      </c>
      <c r="P1763" s="4">
        <v>0.1</v>
      </c>
      <c r="Q1763" s="3">
        <v>160.13999999999999</v>
      </c>
      <c r="R1763">
        <f t="shared" si="135"/>
        <v>2024</v>
      </c>
      <c r="S1763" t="str">
        <f t="shared" si="136"/>
        <v>June</v>
      </c>
      <c r="T1763" s="1">
        <f t="shared" si="137"/>
        <v>0.1699981953482447</v>
      </c>
      <c r="U1763" t="str">
        <f t="shared" si="138"/>
        <v>Profit</v>
      </c>
      <c r="V1763" t="str">
        <f t="shared" si="139"/>
        <v>Small Order</v>
      </c>
    </row>
    <row r="1764" spans="1:22" x14ac:dyDescent="0.35">
      <c r="A1764" t="s">
        <v>2061</v>
      </c>
      <c r="B1764" s="2">
        <v>45473</v>
      </c>
      <c r="C1764" s="2">
        <v>45480</v>
      </c>
      <c r="D1764" t="s">
        <v>29</v>
      </c>
      <c r="E1764" t="s">
        <v>30</v>
      </c>
      <c r="F1764" t="s">
        <v>31</v>
      </c>
      <c r="G1764" t="s">
        <v>39</v>
      </c>
      <c r="H1764" t="s">
        <v>40</v>
      </c>
      <c r="I1764" t="s">
        <v>40</v>
      </c>
      <c r="J1764" t="s">
        <v>302</v>
      </c>
      <c r="K1764" t="s">
        <v>33</v>
      </c>
      <c r="L1764" t="s">
        <v>34</v>
      </c>
      <c r="M1764" t="s">
        <v>303</v>
      </c>
      <c r="N1764" s="3">
        <v>1338.23</v>
      </c>
      <c r="O1764">
        <v>3</v>
      </c>
      <c r="P1764" s="4">
        <v>0.1</v>
      </c>
      <c r="Q1764" s="3">
        <v>227.5</v>
      </c>
      <c r="R1764">
        <f t="shared" si="135"/>
        <v>2024</v>
      </c>
      <c r="S1764" t="str">
        <f t="shared" si="136"/>
        <v>June</v>
      </c>
      <c r="T1764" s="1">
        <f t="shared" si="137"/>
        <v>0.1700006725301331</v>
      </c>
      <c r="U1764" t="str">
        <f t="shared" si="138"/>
        <v>Profit</v>
      </c>
      <c r="V1764" t="str">
        <f t="shared" si="139"/>
        <v>Large Order</v>
      </c>
    </row>
    <row r="1765" spans="1:22" x14ac:dyDescent="0.35">
      <c r="A1765" t="s">
        <v>2062</v>
      </c>
      <c r="B1765" s="2">
        <v>45225</v>
      </c>
      <c r="C1765" s="2">
        <v>45230</v>
      </c>
      <c r="D1765" t="s">
        <v>235</v>
      </c>
      <c r="E1765" t="s">
        <v>236</v>
      </c>
      <c r="F1765" t="s">
        <v>48</v>
      </c>
      <c r="G1765" t="s">
        <v>49</v>
      </c>
      <c r="H1765" t="s">
        <v>50</v>
      </c>
      <c r="I1765" t="s">
        <v>50</v>
      </c>
      <c r="J1765" t="s">
        <v>141</v>
      </c>
      <c r="K1765" t="s">
        <v>33</v>
      </c>
      <c r="L1765" t="s">
        <v>88</v>
      </c>
      <c r="M1765" t="s">
        <v>142</v>
      </c>
      <c r="N1765" s="3">
        <v>775.62</v>
      </c>
      <c r="O1765">
        <v>2</v>
      </c>
      <c r="P1765" s="4">
        <v>0.2</v>
      </c>
      <c r="Q1765" s="3">
        <v>69.81</v>
      </c>
      <c r="R1765">
        <f t="shared" si="135"/>
        <v>2023</v>
      </c>
      <c r="S1765" t="str">
        <f t="shared" si="136"/>
        <v>October</v>
      </c>
      <c r="T1765" s="1">
        <f t="shared" si="137"/>
        <v>9.0005415022820459E-2</v>
      </c>
      <c r="U1765" t="str">
        <f t="shared" si="138"/>
        <v>Profit</v>
      </c>
      <c r="V1765" t="str">
        <f t="shared" si="139"/>
        <v>Small Order</v>
      </c>
    </row>
    <row r="1766" spans="1:22" x14ac:dyDescent="0.35">
      <c r="A1766" t="s">
        <v>2063</v>
      </c>
      <c r="B1766" s="2">
        <v>45331</v>
      </c>
      <c r="C1766" s="2">
        <v>45336</v>
      </c>
      <c r="D1766" t="s">
        <v>182</v>
      </c>
      <c r="E1766" t="s">
        <v>183</v>
      </c>
      <c r="F1766" t="s">
        <v>20</v>
      </c>
      <c r="G1766" t="s">
        <v>21</v>
      </c>
      <c r="H1766" t="s">
        <v>22</v>
      </c>
      <c r="I1766" t="s">
        <v>23</v>
      </c>
      <c r="J1766" t="s">
        <v>157</v>
      </c>
      <c r="K1766" t="s">
        <v>42</v>
      </c>
      <c r="L1766" t="s">
        <v>73</v>
      </c>
      <c r="M1766" t="s">
        <v>158</v>
      </c>
      <c r="N1766" s="3">
        <v>249.13</v>
      </c>
      <c r="O1766">
        <v>9</v>
      </c>
      <c r="P1766" s="4">
        <v>0</v>
      </c>
      <c r="Q1766" s="3">
        <v>62.28</v>
      </c>
      <c r="R1766">
        <f t="shared" si="135"/>
        <v>2024</v>
      </c>
      <c r="S1766" t="str">
        <f t="shared" si="136"/>
        <v>February</v>
      </c>
      <c r="T1766" s="1">
        <f t="shared" si="137"/>
        <v>0.2499899650784731</v>
      </c>
      <c r="U1766" t="str">
        <f t="shared" si="138"/>
        <v>Profit</v>
      </c>
      <c r="V1766" t="str">
        <f t="shared" si="139"/>
        <v>Small Order</v>
      </c>
    </row>
    <row r="1767" spans="1:22" x14ac:dyDescent="0.35">
      <c r="A1767" t="s">
        <v>2064</v>
      </c>
      <c r="B1767" s="2">
        <v>45589</v>
      </c>
      <c r="C1767" s="2">
        <v>45595</v>
      </c>
      <c r="D1767" t="s">
        <v>150</v>
      </c>
      <c r="E1767" t="s">
        <v>151</v>
      </c>
      <c r="F1767" t="s">
        <v>48</v>
      </c>
      <c r="G1767" t="s">
        <v>39</v>
      </c>
      <c r="H1767" t="s">
        <v>40</v>
      </c>
      <c r="I1767" t="s">
        <v>40</v>
      </c>
      <c r="J1767" t="s">
        <v>84</v>
      </c>
      <c r="K1767" t="s">
        <v>33</v>
      </c>
      <c r="L1767" t="s">
        <v>34</v>
      </c>
      <c r="M1767" t="s">
        <v>85</v>
      </c>
      <c r="N1767" s="3">
        <v>401.62</v>
      </c>
      <c r="O1767">
        <v>4</v>
      </c>
      <c r="P1767" s="4">
        <v>0.2</v>
      </c>
      <c r="Q1767" s="3">
        <v>36.15</v>
      </c>
      <c r="R1767">
        <f t="shared" si="135"/>
        <v>2024</v>
      </c>
      <c r="S1767" t="str">
        <f t="shared" si="136"/>
        <v>October</v>
      </c>
      <c r="T1767" s="1">
        <f t="shared" si="137"/>
        <v>9.0010457646531539E-2</v>
      </c>
      <c r="U1767" t="str">
        <f t="shared" si="138"/>
        <v>Profit</v>
      </c>
      <c r="V1767" t="str">
        <f t="shared" si="139"/>
        <v>Small Order</v>
      </c>
    </row>
    <row r="1768" spans="1:22" x14ac:dyDescent="0.35">
      <c r="A1768" t="s">
        <v>2065</v>
      </c>
      <c r="B1768" s="2">
        <v>45192</v>
      </c>
      <c r="C1768" s="2">
        <v>45196</v>
      </c>
      <c r="D1768" t="s">
        <v>552</v>
      </c>
      <c r="E1768" t="s">
        <v>553</v>
      </c>
      <c r="F1768" t="s">
        <v>48</v>
      </c>
      <c r="G1768" t="s">
        <v>21</v>
      </c>
      <c r="H1768" t="s">
        <v>22</v>
      </c>
      <c r="I1768" t="s">
        <v>23</v>
      </c>
      <c r="J1768" t="s">
        <v>141</v>
      </c>
      <c r="K1768" t="s">
        <v>33</v>
      </c>
      <c r="L1768" t="s">
        <v>88</v>
      </c>
      <c r="M1768" t="s">
        <v>142</v>
      </c>
      <c r="N1768" s="3">
        <v>1535.83</v>
      </c>
      <c r="O1768">
        <v>6</v>
      </c>
      <c r="P1768" s="4">
        <v>0.2</v>
      </c>
      <c r="Q1768" s="3">
        <v>138.22</v>
      </c>
      <c r="R1768">
        <f t="shared" si="135"/>
        <v>2023</v>
      </c>
      <c r="S1768" t="str">
        <f t="shared" si="136"/>
        <v>September</v>
      </c>
      <c r="T1768" s="1">
        <f t="shared" si="137"/>
        <v>8.9996939765468839E-2</v>
      </c>
      <c r="U1768" t="str">
        <f t="shared" si="138"/>
        <v>Profit</v>
      </c>
      <c r="V1768" t="str">
        <f t="shared" si="139"/>
        <v>Large Order</v>
      </c>
    </row>
    <row r="1769" spans="1:22" x14ac:dyDescent="0.35">
      <c r="A1769" t="s">
        <v>2066</v>
      </c>
      <c r="B1769" s="2">
        <v>45601</v>
      </c>
      <c r="C1769" s="2">
        <v>45602</v>
      </c>
      <c r="D1769" t="s">
        <v>91</v>
      </c>
      <c r="E1769" t="s">
        <v>92</v>
      </c>
      <c r="F1769" t="s">
        <v>31</v>
      </c>
      <c r="G1769" t="s">
        <v>21</v>
      </c>
      <c r="H1769" t="s">
        <v>22</v>
      </c>
      <c r="I1769" t="s">
        <v>23</v>
      </c>
      <c r="J1769" t="s">
        <v>141</v>
      </c>
      <c r="K1769" t="s">
        <v>33</v>
      </c>
      <c r="L1769" t="s">
        <v>88</v>
      </c>
      <c r="M1769" t="s">
        <v>142</v>
      </c>
      <c r="N1769" s="3">
        <v>409.82</v>
      </c>
      <c r="O1769">
        <v>2</v>
      </c>
      <c r="P1769" s="4">
        <v>0.2</v>
      </c>
      <c r="Q1769" s="3">
        <v>36.880000000000003</v>
      </c>
      <c r="R1769">
        <f t="shared" si="135"/>
        <v>2024</v>
      </c>
      <c r="S1769" t="str">
        <f t="shared" si="136"/>
        <v>November</v>
      </c>
      <c r="T1769" s="1">
        <f t="shared" si="137"/>
        <v>8.9990727636523354E-2</v>
      </c>
      <c r="U1769" t="str">
        <f t="shared" si="138"/>
        <v>Profit</v>
      </c>
      <c r="V1769" t="str">
        <f t="shared" si="139"/>
        <v>Small Order</v>
      </c>
    </row>
    <row r="1770" spans="1:22" x14ac:dyDescent="0.35">
      <c r="A1770" t="s">
        <v>2067</v>
      </c>
      <c r="B1770" s="2">
        <v>45265</v>
      </c>
      <c r="C1770" s="2">
        <v>45268</v>
      </c>
      <c r="D1770" t="s">
        <v>223</v>
      </c>
      <c r="E1770" t="s">
        <v>224</v>
      </c>
      <c r="F1770" t="s">
        <v>31</v>
      </c>
      <c r="G1770" t="s">
        <v>39</v>
      </c>
      <c r="H1770" t="s">
        <v>40</v>
      </c>
      <c r="I1770" t="s">
        <v>40</v>
      </c>
      <c r="J1770" t="s">
        <v>72</v>
      </c>
      <c r="K1770" t="s">
        <v>42</v>
      </c>
      <c r="L1770" t="s">
        <v>73</v>
      </c>
      <c r="M1770" t="s">
        <v>74</v>
      </c>
      <c r="N1770" s="3">
        <v>1641.46</v>
      </c>
      <c r="O1770">
        <v>5</v>
      </c>
      <c r="P1770" s="4">
        <v>0</v>
      </c>
      <c r="Q1770" s="3">
        <v>410.37</v>
      </c>
      <c r="R1770">
        <f t="shared" si="135"/>
        <v>2023</v>
      </c>
      <c r="S1770" t="str">
        <f t="shared" si="136"/>
        <v>December</v>
      </c>
      <c r="T1770" s="1">
        <f t="shared" si="137"/>
        <v>0.25000304606874368</v>
      </c>
      <c r="U1770" t="str">
        <f t="shared" si="138"/>
        <v>Profit</v>
      </c>
      <c r="V1770" t="str">
        <f t="shared" si="139"/>
        <v>Large Order</v>
      </c>
    </row>
    <row r="1771" spans="1:22" x14ac:dyDescent="0.35">
      <c r="A1771" t="s">
        <v>2068</v>
      </c>
      <c r="B1771" s="2">
        <v>45589</v>
      </c>
      <c r="C1771" s="2">
        <v>45595</v>
      </c>
      <c r="D1771" t="s">
        <v>425</v>
      </c>
      <c r="E1771" t="s">
        <v>426</v>
      </c>
      <c r="F1771" t="s">
        <v>31</v>
      </c>
      <c r="G1771" t="s">
        <v>21</v>
      </c>
      <c r="H1771" t="s">
        <v>22</v>
      </c>
      <c r="I1771" t="s">
        <v>23</v>
      </c>
      <c r="J1771" t="s">
        <v>134</v>
      </c>
      <c r="K1771" t="s">
        <v>42</v>
      </c>
      <c r="L1771" t="s">
        <v>43</v>
      </c>
      <c r="M1771" t="s">
        <v>135</v>
      </c>
      <c r="N1771" s="3">
        <v>1419.75</v>
      </c>
      <c r="O1771">
        <v>5</v>
      </c>
      <c r="P1771" s="4">
        <v>0.05</v>
      </c>
      <c r="Q1771" s="3">
        <v>298.14999999999998</v>
      </c>
      <c r="R1771">
        <f t="shared" si="135"/>
        <v>2024</v>
      </c>
      <c r="S1771" t="str">
        <f t="shared" si="136"/>
        <v>October</v>
      </c>
      <c r="T1771" s="1">
        <f t="shared" si="137"/>
        <v>0.2100017608733932</v>
      </c>
      <c r="U1771" t="str">
        <f t="shared" si="138"/>
        <v>Profit</v>
      </c>
      <c r="V1771" t="str">
        <f t="shared" si="139"/>
        <v>Large Order</v>
      </c>
    </row>
    <row r="1772" spans="1:22" x14ac:dyDescent="0.35">
      <c r="A1772" t="s">
        <v>2069</v>
      </c>
      <c r="B1772" s="2">
        <v>45312</v>
      </c>
      <c r="C1772" s="2">
        <v>45318</v>
      </c>
      <c r="D1772" t="s">
        <v>487</v>
      </c>
      <c r="E1772" t="s">
        <v>488</v>
      </c>
      <c r="F1772" t="s">
        <v>20</v>
      </c>
      <c r="G1772" t="s">
        <v>21</v>
      </c>
      <c r="H1772" t="s">
        <v>22</v>
      </c>
      <c r="I1772" t="s">
        <v>23</v>
      </c>
      <c r="J1772" t="s">
        <v>93</v>
      </c>
      <c r="K1772" t="s">
        <v>33</v>
      </c>
      <c r="L1772" t="s">
        <v>88</v>
      </c>
      <c r="M1772" t="s">
        <v>94</v>
      </c>
      <c r="N1772" s="3">
        <v>1070.68</v>
      </c>
      <c r="O1772">
        <v>2</v>
      </c>
      <c r="P1772" s="4">
        <v>0.3</v>
      </c>
      <c r="Q1772" s="3">
        <v>10.71</v>
      </c>
      <c r="R1772">
        <f t="shared" si="135"/>
        <v>2024</v>
      </c>
      <c r="S1772" t="str">
        <f t="shared" si="136"/>
        <v>January</v>
      </c>
      <c r="T1772" s="1">
        <f t="shared" si="137"/>
        <v>1.0002988754810028E-2</v>
      </c>
      <c r="U1772" t="str">
        <f t="shared" si="138"/>
        <v>Profit</v>
      </c>
      <c r="V1772" t="str">
        <f t="shared" si="139"/>
        <v>Large Order</v>
      </c>
    </row>
    <row r="1773" spans="1:22" x14ac:dyDescent="0.35">
      <c r="A1773" t="s">
        <v>2070</v>
      </c>
      <c r="B1773" s="2">
        <v>45517</v>
      </c>
      <c r="C1773" s="2">
        <v>45521</v>
      </c>
      <c r="D1773" t="s">
        <v>240</v>
      </c>
      <c r="E1773" t="s">
        <v>241</v>
      </c>
      <c r="F1773" t="s">
        <v>48</v>
      </c>
      <c r="G1773" t="s">
        <v>78</v>
      </c>
      <c r="H1773" t="s">
        <v>79</v>
      </c>
      <c r="I1773" t="s">
        <v>80</v>
      </c>
      <c r="J1773" t="s">
        <v>41</v>
      </c>
      <c r="K1773" t="s">
        <v>42</v>
      </c>
      <c r="L1773" t="s">
        <v>43</v>
      </c>
      <c r="M1773" t="s">
        <v>44</v>
      </c>
      <c r="N1773" s="3">
        <v>638.15</v>
      </c>
      <c r="O1773">
        <v>1</v>
      </c>
      <c r="P1773" s="4">
        <v>0</v>
      </c>
      <c r="Q1773" s="3">
        <v>159.54</v>
      </c>
      <c r="R1773">
        <f t="shared" si="135"/>
        <v>2024</v>
      </c>
      <c r="S1773" t="str">
        <f t="shared" si="136"/>
        <v>August</v>
      </c>
      <c r="T1773" s="1">
        <f t="shared" si="137"/>
        <v>0.25000391757423801</v>
      </c>
      <c r="U1773" t="str">
        <f t="shared" si="138"/>
        <v>Profit</v>
      </c>
      <c r="V1773" t="str">
        <f t="shared" si="139"/>
        <v>Small Order</v>
      </c>
    </row>
    <row r="1774" spans="1:22" x14ac:dyDescent="0.35">
      <c r="A1774" t="s">
        <v>2071</v>
      </c>
      <c r="B1774" s="2">
        <v>45000</v>
      </c>
      <c r="C1774" s="2">
        <v>45003</v>
      </c>
      <c r="D1774" t="s">
        <v>347</v>
      </c>
      <c r="E1774" t="s">
        <v>348</v>
      </c>
      <c r="F1774" t="s">
        <v>31</v>
      </c>
      <c r="G1774" t="s">
        <v>49</v>
      </c>
      <c r="H1774" t="s">
        <v>50</v>
      </c>
      <c r="I1774" t="s">
        <v>50</v>
      </c>
      <c r="J1774" t="s">
        <v>157</v>
      </c>
      <c r="K1774" t="s">
        <v>42</v>
      </c>
      <c r="L1774" t="s">
        <v>73</v>
      </c>
      <c r="M1774" t="s">
        <v>158</v>
      </c>
      <c r="N1774" s="3">
        <v>504.14</v>
      </c>
      <c r="O1774">
        <v>7</v>
      </c>
      <c r="P1774" s="4">
        <v>0</v>
      </c>
      <c r="Q1774" s="3">
        <v>126.03</v>
      </c>
      <c r="R1774">
        <f t="shared" si="135"/>
        <v>2023</v>
      </c>
      <c r="S1774" t="str">
        <f t="shared" si="136"/>
        <v>March</v>
      </c>
      <c r="T1774" s="1">
        <f t="shared" si="137"/>
        <v>0.24999008212004603</v>
      </c>
      <c r="U1774" t="str">
        <f t="shared" si="138"/>
        <v>Profit</v>
      </c>
      <c r="V1774" t="str">
        <f t="shared" si="139"/>
        <v>Small Order</v>
      </c>
    </row>
    <row r="1775" spans="1:22" x14ac:dyDescent="0.35">
      <c r="A1775" t="s">
        <v>2072</v>
      </c>
      <c r="B1775" s="2">
        <v>45145</v>
      </c>
      <c r="C1775" s="2">
        <v>45147</v>
      </c>
      <c r="D1775" t="s">
        <v>278</v>
      </c>
      <c r="E1775" t="s">
        <v>279</v>
      </c>
      <c r="F1775" t="s">
        <v>20</v>
      </c>
      <c r="G1775" t="s">
        <v>78</v>
      </c>
      <c r="H1775" t="s">
        <v>79</v>
      </c>
      <c r="I1775" t="s">
        <v>80</v>
      </c>
      <c r="J1775" t="s">
        <v>251</v>
      </c>
      <c r="K1775" t="s">
        <v>25</v>
      </c>
      <c r="L1775" t="s">
        <v>171</v>
      </c>
      <c r="M1775" t="s">
        <v>252</v>
      </c>
      <c r="N1775" s="3">
        <v>1685.33</v>
      </c>
      <c r="O1775">
        <v>6</v>
      </c>
      <c r="P1775" s="4">
        <v>0.1</v>
      </c>
      <c r="Q1775" s="3">
        <v>286.51</v>
      </c>
      <c r="R1775">
        <f t="shared" si="135"/>
        <v>2023</v>
      </c>
      <c r="S1775" t="str">
        <f t="shared" si="136"/>
        <v>August</v>
      </c>
      <c r="T1775" s="1">
        <f t="shared" si="137"/>
        <v>0.1700023140868554</v>
      </c>
      <c r="U1775" t="str">
        <f t="shared" si="138"/>
        <v>Profit</v>
      </c>
      <c r="V1775" t="str">
        <f t="shared" si="139"/>
        <v>Large Order</v>
      </c>
    </row>
    <row r="1776" spans="1:22" x14ac:dyDescent="0.35">
      <c r="A1776" t="s">
        <v>2073</v>
      </c>
      <c r="B1776" s="2">
        <v>45241</v>
      </c>
      <c r="C1776" s="2">
        <v>45246</v>
      </c>
      <c r="D1776" t="s">
        <v>29</v>
      </c>
      <c r="E1776" t="s">
        <v>30</v>
      </c>
      <c r="F1776" t="s">
        <v>31</v>
      </c>
      <c r="G1776" t="s">
        <v>78</v>
      </c>
      <c r="H1776" t="s">
        <v>79</v>
      </c>
      <c r="I1776" t="s">
        <v>80</v>
      </c>
      <c r="J1776" t="s">
        <v>162</v>
      </c>
      <c r="K1776" t="s">
        <v>42</v>
      </c>
      <c r="L1776" t="s">
        <v>73</v>
      </c>
      <c r="M1776" t="s">
        <v>163</v>
      </c>
      <c r="N1776" s="3">
        <v>960.29</v>
      </c>
      <c r="O1776">
        <v>2</v>
      </c>
      <c r="P1776" s="4">
        <v>0.3</v>
      </c>
      <c r="Q1776" s="3">
        <v>9.6</v>
      </c>
      <c r="R1776">
        <f t="shared" si="135"/>
        <v>2023</v>
      </c>
      <c r="S1776" t="str">
        <f t="shared" si="136"/>
        <v>November</v>
      </c>
      <c r="T1776" s="1">
        <f t="shared" si="137"/>
        <v>9.9969800789344882E-3</v>
      </c>
      <c r="U1776" t="str">
        <f t="shared" si="138"/>
        <v>Profit</v>
      </c>
      <c r="V1776" t="str">
        <f t="shared" si="139"/>
        <v>Small Order</v>
      </c>
    </row>
    <row r="1777" spans="1:22" x14ac:dyDescent="0.35">
      <c r="A1777" t="s">
        <v>2074</v>
      </c>
      <c r="B1777" s="2">
        <v>45185</v>
      </c>
      <c r="C1777" s="2">
        <v>45186</v>
      </c>
      <c r="D1777" t="s">
        <v>205</v>
      </c>
      <c r="E1777" t="s">
        <v>206</v>
      </c>
      <c r="F1777" t="s">
        <v>48</v>
      </c>
      <c r="G1777" t="s">
        <v>21</v>
      </c>
      <c r="H1777" t="s">
        <v>22</v>
      </c>
      <c r="I1777" t="s">
        <v>23</v>
      </c>
      <c r="J1777" t="s">
        <v>41</v>
      </c>
      <c r="K1777" t="s">
        <v>42</v>
      </c>
      <c r="L1777" t="s">
        <v>43</v>
      </c>
      <c r="M1777" t="s">
        <v>44</v>
      </c>
      <c r="N1777" s="3">
        <v>1573.54</v>
      </c>
      <c r="O1777">
        <v>4</v>
      </c>
      <c r="P1777" s="4">
        <v>0.05</v>
      </c>
      <c r="Q1777" s="3">
        <v>330.44</v>
      </c>
      <c r="R1777">
        <f t="shared" si="135"/>
        <v>2023</v>
      </c>
      <c r="S1777" t="str">
        <f t="shared" si="136"/>
        <v>September</v>
      </c>
      <c r="T1777" s="1">
        <f t="shared" si="137"/>
        <v>0.20999783926687596</v>
      </c>
      <c r="U1777" t="str">
        <f t="shared" si="138"/>
        <v>Profit</v>
      </c>
      <c r="V1777" t="str">
        <f t="shared" si="139"/>
        <v>Large Order</v>
      </c>
    </row>
    <row r="1778" spans="1:22" x14ac:dyDescent="0.35">
      <c r="A1778" t="s">
        <v>2075</v>
      </c>
      <c r="B1778" s="2">
        <v>45619</v>
      </c>
      <c r="C1778" s="2">
        <v>45621</v>
      </c>
      <c r="D1778" t="s">
        <v>386</v>
      </c>
      <c r="E1778" t="s">
        <v>387</v>
      </c>
      <c r="F1778" t="s">
        <v>48</v>
      </c>
      <c r="G1778" t="s">
        <v>21</v>
      </c>
      <c r="H1778" t="s">
        <v>22</v>
      </c>
      <c r="I1778" t="s">
        <v>23</v>
      </c>
      <c r="J1778" t="s">
        <v>232</v>
      </c>
      <c r="K1778" t="s">
        <v>33</v>
      </c>
      <c r="L1778" t="s">
        <v>34</v>
      </c>
      <c r="M1778" t="s">
        <v>233</v>
      </c>
      <c r="N1778" s="3">
        <v>468.73</v>
      </c>
      <c r="O1778">
        <v>8</v>
      </c>
      <c r="P1778" s="4">
        <v>0</v>
      </c>
      <c r="Q1778" s="3">
        <v>117.18</v>
      </c>
      <c r="R1778">
        <f t="shared" si="135"/>
        <v>2024</v>
      </c>
      <c r="S1778" t="str">
        <f t="shared" si="136"/>
        <v>November</v>
      </c>
      <c r="T1778" s="1">
        <f t="shared" si="137"/>
        <v>0.2499946664391014</v>
      </c>
      <c r="U1778" t="str">
        <f t="shared" si="138"/>
        <v>Profit</v>
      </c>
      <c r="V1778" t="str">
        <f t="shared" si="139"/>
        <v>Small Order</v>
      </c>
    </row>
    <row r="1779" spans="1:22" x14ac:dyDescent="0.35">
      <c r="A1779" t="s">
        <v>2076</v>
      </c>
      <c r="B1779" s="2">
        <v>45028</v>
      </c>
      <c r="C1779" s="2">
        <v>45031</v>
      </c>
      <c r="D1779" t="s">
        <v>285</v>
      </c>
      <c r="E1779" t="s">
        <v>286</v>
      </c>
      <c r="F1779" t="s">
        <v>48</v>
      </c>
      <c r="G1779" t="s">
        <v>78</v>
      </c>
      <c r="H1779" t="s">
        <v>79</v>
      </c>
      <c r="I1779" t="s">
        <v>80</v>
      </c>
      <c r="J1779" t="s">
        <v>134</v>
      </c>
      <c r="K1779" t="s">
        <v>42</v>
      </c>
      <c r="L1779" t="s">
        <v>43</v>
      </c>
      <c r="M1779" t="s">
        <v>135</v>
      </c>
      <c r="N1779" s="3">
        <v>1105.55</v>
      </c>
      <c r="O1779">
        <v>2</v>
      </c>
      <c r="P1779" s="4">
        <v>0.1</v>
      </c>
      <c r="Q1779" s="3">
        <v>187.94</v>
      </c>
      <c r="R1779">
        <f t="shared" si="135"/>
        <v>2023</v>
      </c>
      <c r="S1779" t="str">
        <f t="shared" si="136"/>
        <v>April</v>
      </c>
      <c r="T1779" s="1">
        <f t="shared" si="137"/>
        <v>0.16999683415494551</v>
      </c>
      <c r="U1779" t="str">
        <f t="shared" si="138"/>
        <v>Profit</v>
      </c>
      <c r="V1779" t="str">
        <f t="shared" si="139"/>
        <v>Large Order</v>
      </c>
    </row>
    <row r="1780" spans="1:22" x14ac:dyDescent="0.35">
      <c r="A1780" t="s">
        <v>2077</v>
      </c>
      <c r="B1780" s="2">
        <v>45097</v>
      </c>
      <c r="C1780" s="2">
        <v>45100</v>
      </c>
      <c r="D1780" t="s">
        <v>102</v>
      </c>
      <c r="E1780" t="s">
        <v>103</v>
      </c>
      <c r="F1780" t="s">
        <v>20</v>
      </c>
      <c r="G1780" t="s">
        <v>49</v>
      </c>
      <c r="H1780" t="s">
        <v>50</v>
      </c>
      <c r="I1780" t="s">
        <v>50</v>
      </c>
      <c r="J1780" t="s">
        <v>120</v>
      </c>
      <c r="K1780" t="s">
        <v>42</v>
      </c>
      <c r="L1780" t="s">
        <v>43</v>
      </c>
      <c r="M1780" t="s">
        <v>121</v>
      </c>
      <c r="N1780" s="3">
        <v>1942.12</v>
      </c>
      <c r="O1780">
        <v>6</v>
      </c>
      <c r="P1780" s="4">
        <v>0.05</v>
      </c>
      <c r="Q1780" s="3">
        <v>407.85</v>
      </c>
      <c r="R1780">
        <f t="shared" si="135"/>
        <v>2023</v>
      </c>
      <c r="S1780" t="str">
        <f t="shared" si="136"/>
        <v>June</v>
      </c>
      <c r="T1780" s="1">
        <f t="shared" si="137"/>
        <v>0.21000247152596135</v>
      </c>
      <c r="U1780" t="str">
        <f t="shared" si="138"/>
        <v>Profit</v>
      </c>
      <c r="V1780" t="str">
        <f t="shared" si="139"/>
        <v>Large Order</v>
      </c>
    </row>
    <row r="1781" spans="1:22" x14ac:dyDescent="0.35">
      <c r="A1781" t="s">
        <v>2078</v>
      </c>
      <c r="B1781" s="2">
        <v>45441</v>
      </c>
      <c r="C1781" s="2">
        <v>45448</v>
      </c>
      <c r="D1781" t="s">
        <v>484</v>
      </c>
      <c r="E1781" t="s">
        <v>485</v>
      </c>
      <c r="F1781" t="s">
        <v>20</v>
      </c>
      <c r="G1781" t="s">
        <v>78</v>
      </c>
      <c r="H1781" t="s">
        <v>79</v>
      </c>
      <c r="I1781" t="s">
        <v>80</v>
      </c>
      <c r="J1781" t="s">
        <v>232</v>
      </c>
      <c r="K1781" t="s">
        <v>33</v>
      </c>
      <c r="L1781" t="s">
        <v>34</v>
      </c>
      <c r="M1781" t="s">
        <v>233</v>
      </c>
      <c r="N1781" s="3">
        <v>379.94</v>
      </c>
      <c r="O1781">
        <v>10</v>
      </c>
      <c r="P1781" s="4">
        <v>0</v>
      </c>
      <c r="Q1781" s="3">
        <v>94.98</v>
      </c>
      <c r="R1781">
        <f t="shared" si="135"/>
        <v>2024</v>
      </c>
      <c r="S1781" t="str">
        <f t="shared" si="136"/>
        <v>May</v>
      </c>
      <c r="T1781" s="1">
        <f t="shared" si="137"/>
        <v>0.24998684002737276</v>
      </c>
      <c r="U1781" t="str">
        <f t="shared" si="138"/>
        <v>Profit</v>
      </c>
      <c r="V1781" t="str">
        <f t="shared" si="139"/>
        <v>Small Order</v>
      </c>
    </row>
    <row r="1782" spans="1:22" x14ac:dyDescent="0.35">
      <c r="A1782" t="s">
        <v>2079</v>
      </c>
      <c r="B1782" s="2">
        <v>45000</v>
      </c>
      <c r="C1782" s="2">
        <v>45006</v>
      </c>
      <c r="D1782" t="s">
        <v>721</v>
      </c>
      <c r="E1782" t="s">
        <v>722</v>
      </c>
      <c r="F1782" t="s">
        <v>20</v>
      </c>
      <c r="G1782" t="s">
        <v>39</v>
      </c>
      <c r="H1782" t="s">
        <v>40</v>
      </c>
      <c r="I1782" t="s">
        <v>40</v>
      </c>
      <c r="J1782" t="s">
        <v>141</v>
      </c>
      <c r="K1782" t="s">
        <v>33</v>
      </c>
      <c r="L1782" t="s">
        <v>88</v>
      </c>
      <c r="M1782" t="s">
        <v>142</v>
      </c>
      <c r="N1782" s="3">
        <v>1288.6500000000001</v>
      </c>
      <c r="O1782">
        <v>1</v>
      </c>
      <c r="P1782" s="4">
        <v>0</v>
      </c>
      <c r="Q1782" s="3">
        <v>322.16000000000003</v>
      </c>
      <c r="R1782">
        <f t="shared" si="135"/>
        <v>2023</v>
      </c>
      <c r="S1782" t="str">
        <f t="shared" si="136"/>
        <v>March</v>
      </c>
      <c r="T1782" s="1">
        <f t="shared" si="137"/>
        <v>0.2499980599852559</v>
      </c>
      <c r="U1782" t="str">
        <f t="shared" si="138"/>
        <v>Profit</v>
      </c>
      <c r="V1782" t="str">
        <f t="shared" si="139"/>
        <v>Large Order</v>
      </c>
    </row>
    <row r="1783" spans="1:22" x14ac:dyDescent="0.35">
      <c r="A1783" t="s">
        <v>2080</v>
      </c>
      <c r="B1783" s="2">
        <v>45129</v>
      </c>
      <c r="C1783" s="2">
        <v>45132</v>
      </c>
      <c r="D1783" t="s">
        <v>318</v>
      </c>
      <c r="E1783" t="s">
        <v>319</v>
      </c>
      <c r="F1783" t="s">
        <v>48</v>
      </c>
      <c r="G1783" t="s">
        <v>39</v>
      </c>
      <c r="H1783" t="s">
        <v>40</v>
      </c>
      <c r="I1783" t="s">
        <v>40</v>
      </c>
      <c r="J1783" t="s">
        <v>62</v>
      </c>
      <c r="K1783" t="s">
        <v>25</v>
      </c>
      <c r="L1783" t="s">
        <v>26</v>
      </c>
      <c r="M1783" t="s">
        <v>63</v>
      </c>
      <c r="N1783" s="3">
        <v>761.62</v>
      </c>
      <c r="O1783">
        <v>2</v>
      </c>
      <c r="P1783" s="4">
        <v>0.2</v>
      </c>
      <c r="Q1783" s="3">
        <v>68.55</v>
      </c>
      <c r="R1783">
        <f t="shared" si="135"/>
        <v>2023</v>
      </c>
      <c r="S1783" t="str">
        <f t="shared" si="136"/>
        <v>July</v>
      </c>
      <c r="T1783" s="1">
        <f t="shared" si="137"/>
        <v>9.0005514561067201E-2</v>
      </c>
      <c r="U1783" t="str">
        <f t="shared" si="138"/>
        <v>Profit</v>
      </c>
      <c r="V1783" t="str">
        <f t="shared" si="139"/>
        <v>Small Order</v>
      </c>
    </row>
    <row r="1784" spans="1:22" x14ac:dyDescent="0.35">
      <c r="A1784" t="s">
        <v>2081</v>
      </c>
      <c r="B1784" s="2">
        <v>45282</v>
      </c>
      <c r="C1784" s="2">
        <v>45283</v>
      </c>
      <c r="D1784" t="s">
        <v>300</v>
      </c>
      <c r="E1784" t="s">
        <v>301</v>
      </c>
      <c r="F1784" t="s">
        <v>48</v>
      </c>
      <c r="G1784" t="s">
        <v>49</v>
      </c>
      <c r="H1784" t="s">
        <v>50</v>
      </c>
      <c r="I1784" t="s">
        <v>50</v>
      </c>
      <c r="J1784" t="s">
        <v>157</v>
      </c>
      <c r="K1784" t="s">
        <v>42</v>
      </c>
      <c r="L1784" t="s">
        <v>73</v>
      </c>
      <c r="M1784" t="s">
        <v>158</v>
      </c>
      <c r="N1784" s="3">
        <v>931</v>
      </c>
      <c r="O1784">
        <v>6</v>
      </c>
      <c r="P1784" s="4">
        <v>0</v>
      </c>
      <c r="Q1784" s="3">
        <v>232.75</v>
      </c>
      <c r="R1784">
        <f t="shared" si="135"/>
        <v>2023</v>
      </c>
      <c r="S1784" t="str">
        <f t="shared" si="136"/>
        <v>December</v>
      </c>
      <c r="T1784" s="1">
        <f t="shared" si="137"/>
        <v>0.25</v>
      </c>
      <c r="U1784" t="str">
        <f t="shared" si="138"/>
        <v>Profit</v>
      </c>
      <c r="V1784" t="str">
        <f t="shared" si="139"/>
        <v>Small Order</v>
      </c>
    </row>
    <row r="1785" spans="1:22" x14ac:dyDescent="0.35">
      <c r="A1785" t="s">
        <v>2082</v>
      </c>
      <c r="B1785" s="2">
        <v>45289</v>
      </c>
      <c r="C1785" s="2">
        <v>45292</v>
      </c>
      <c r="D1785" t="s">
        <v>129</v>
      </c>
      <c r="E1785" t="s">
        <v>130</v>
      </c>
      <c r="F1785" t="s">
        <v>48</v>
      </c>
      <c r="G1785" t="s">
        <v>21</v>
      </c>
      <c r="H1785" t="s">
        <v>22</v>
      </c>
      <c r="I1785" t="s">
        <v>23</v>
      </c>
      <c r="J1785" t="s">
        <v>152</v>
      </c>
      <c r="K1785" t="s">
        <v>42</v>
      </c>
      <c r="L1785" t="s">
        <v>73</v>
      </c>
      <c r="M1785" t="s">
        <v>153</v>
      </c>
      <c r="N1785" s="3">
        <v>1727.2</v>
      </c>
      <c r="O1785">
        <v>8</v>
      </c>
      <c r="P1785" s="4">
        <v>0</v>
      </c>
      <c r="Q1785" s="3">
        <v>431.8</v>
      </c>
      <c r="R1785">
        <f t="shared" si="135"/>
        <v>2023</v>
      </c>
      <c r="S1785" t="str">
        <f t="shared" si="136"/>
        <v>December</v>
      </c>
      <c r="T1785" s="1">
        <f t="shared" si="137"/>
        <v>0.25</v>
      </c>
      <c r="U1785" t="str">
        <f t="shared" si="138"/>
        <v>Profit</v>
      </c>
      <c r="V1785" t="str">
        <f t="shared" si="139"/>
        <v>Large Order</v>
      </c>
    </row>
    <row r="1786" spans="1:22" x14ac:dyDescent="0.35">
      <c r="A1786" t="s">
        <v>2083</v>
      </c>
      <c r="B1786" s="2">
        <v>45185</v>
      </c>
      <c r="C1786" s="2">
        <v>45188</v>
      </c>
      <c r="D1786" t="s">
        <v>115</v>
      </c>
      <c r="E1786" t="s">
        <v>116</v>
      </c>
      <c r="F1786" t="s">
        <v>20</v>
      </c>
      <c r="G1786" t="s">
        <v>39</v>
      </c>
      <c r="H1786" t="s">
        <v>40</v>
      </c>
      <c r="I1786" t="s">
        <v>40</v>
      </c>
      <c r="J1786" t="s">
        <v>189</v>
      </c>
      <c r="K1786" t="s">
        <v>42</v>
      </c>
      <c r="L1786" t="s">
        <v>43</v>
      </c>
      <c r="M1786" t="s">
        <v>190</v>
      </c>
      <c r="N1786" s="3">
        <v>1476.01</v>
      </c>
      <c r="O1786">
        <v>7</v>
      </c>
      <c r="P1786" s="4">
        <v>0.2</v>
      </c>
      <c r="Q1786" s="3">
        <v>132.84</v>
      </c>
      <c r="R1786">
        <f t="shared" si="135"/>
        <v>2023</v>
      </c>
      <c r="S1786" t="str">
        <f t="shared" si="136"/>
        <v>September</v>
      </c>
      <c r="T1786" s="1">
        <f t="shared" si="137"/>
        <v>8.9999390248033551E-2</v>
      </c>
      <c r="U1786" t="str">
        <f t="shared" si="138"/>
        <v>Profit</v>
      </c>
      <c r="V1786" t="str">
        <f t="shared" si="139"/>
        <v>Large Order</v>
      </c>
    </row>
    <row r="1787" spans="1:22" x14ac:dyDescent="0.35">
      <c r="A1787" t="s">
        <v>2084</v>
      </c>
      <c r="B1787" s="2">
        <v>44999</v>
      </c>
      <c r="C1787" s="2">
        <v>45000</v>
      </c>
      <c r="D1787" t="s">
        <v>168</v>
      </c>
      <c r="E1787" t="s">
        <v>169</v>
      </c>
      <c r="F1787" t="s">
        <v>48</v>
      </c>
      <c r="G1787" t="s">
        <v>21</v>
      </c>
      <c r="H1787" t="s">
        <v>22</v>
      </c>
      <c r="I1787" t="s">
        <v>23</v>
      </c>
      <c r="J1787" t="s">
        <v>93</v>
      </c>
      <c r="K1787" t="s">
        <v>33</v>
      </c>
      <c r="L1787" t="s">
        <v>88</v>
      </c>
      <c r="M1787" t="s">
        <v>94</v>
      </c>
      <c r="N1787" s="3">
        <v>615.70000000000005</v>
      </c>
      <c r="O1787">
        <v>8</v>
      </c>
      <c r="P1787" s="4">
        <v>0.2</v>
      </c>
      <c r="Q1787" s="3">
        <v>55.41</v>
      </c>
      <c r="R1787">
        <f t="shared" si="135"/>
        <v>2023</v>
      </c>
      <c r="S1787" t="str">
        <f t="shared" si="136"/>
        <v>March</v>
      </c>
      <c r="T1787" s="1">
        <f t="shared" si="137"/>
        <v>8.9995127497157698E-2</v>
      </c>
      <c r="U1787" t="str">
        <f t="shared" si="138"/>
        <v>Profit</v>
      </c>
      <c r="V1787" t="str">
        <f t="shared" si="139"/>
        <v>Small Order</v>
      </c>
    </row>
    <row r="1788" spans="1:22" x14ac:dyDescent="0.35">
      <c r="A1788" t="s">
        <v>2085</v>
      </c>
      <c r="B1788" s="2">
        <v>45522</v>
      </c>
      <c r="C1788" s="2">
        <v>45525</v>
      </c>
      <c r="D1788" t="s">
        <v>223</v>
      </c>
      <c r="E1788" t="s">
        <v>224</v>
      </c>
      <c r="F1788" t="s">
        <v>31</v>
      </c>
      <c r="G1788" t="s">
        <v>39</v>
      </c>
      <c r="H1788" t="s">
        <v>40</v>
      </c>
      <c r="I1788" t="s">
        <v>40</v>
      </c>
      <c r="J1788" t="s">
        <v>320</v>
      </c>
      <c r="K1788" t="s">
        <v>25</v>
      </c>
      <c r="L1788" t="s">
        <v>171</v>
      </c>
      <c r="M1788" t="s">
        <v>321</v>
      </c>
      <c r="N1788" s="3">
        <v>1138.95</v>
      </c>
      <c r="O1788">
        <v>3</v>
      </c>
      <c r="P1788" s="4">
        <v>0.1</v>
      </c>
      <c r="Q1788" s="3">
        <v>193.62</v>
      </c>
      <c r="R1788">
        <f t="shared" si="135"/>
        <v>2024</v>
      </c>
      <c r="S1788" t="str">
        <f t="shared" si="136"/>
        <v>August</v>
      </c>
      <c r="T1788" s="1">
        <f t="shared" si="137"/>
        <v>0.16999868299749768</v>
      </c>
      <c r="U1788" t="str">
        <f t="shared" si="138"/>
        <v>Profit</v>
      </c>
      <c r="V1788" t="str">
        <f t="shared" si="139"/>
        <v>Large Order</v>
      </c>
    </row>
    <row r="1789" spans="1:22" x14ac:dyDescent="0.35">
      <c r="A1789" t="s">
        <v>2086</v>
      </c>
      <c r="B1789" s="2">
        <v>45568</v>
      </c>
      <c r="C1789" s="2">
        <v>45574</v>
      </c>
      <c r="D1789" t="s">
        <v>174</v>
      </c>
      <c r="E1789" t="s">
        <v>175</v>
      </c>
      <c r="F1789" t="s">
        <v>48</v>
      </c>
      <c r="G1789" t="s">
        <v>49</v>
      </c>
      <c r="H1789" t="s">
        <v>50</v>
      </c>
      <c r="I1789" t="s">
        <v>50</v>
      </c>
      <c r="J1789" t="s">
        <v>72</v>
      </c>
      <c r="K1789" t="s">
        <v>42</v>
      </c>
      <c r="L1789" t="s">
        <v>73</v>
      </c>
      <c r="M1789" t="s">
        <v>74</v>
      </c>
      <c r="N1789" s="3">
        <v>949.48</v>
      </c>
      <c r="O1789">
        <v>7</v>
      </c>
      <c r="P1789" s="4">
        <v>0.2</v>
      </c>
      <c r="Q1789" s="3">
        <v>85.45</v>
      </c>
      <c r="R1789">
        <f t="shared" si="135"/>
        <v>2024</v>
      </c>
      <c r="S1789" t="str">
        <f t="shared" si="136"/>
        <v>October</v>
      </c>
      <c r="T1789" s="1">
        <f t="shared" si="137"/>
        <v>8.9996629734170289E-2</v>
      </c>
      <c r="U1789" t="str">
        <f t="shared" si="138"/>
        <v>Profit</v>
      </c>
      <c r="V1789" t="str">
        <f t="shared" si="139"/>
        <v>Small Order</v>
      </c>
    </row>
    <row r="1790" spans="1:22" x14ac:dyDescent="0.35">
      <c r="A1790" t="s">
        <v>2087</v>
      </c>
      <c r="B1790" s="2">
        <v>45343</v>
      </c>
      <c r="C1790" s="2">
        <v>45346</v>
      </c>
      <c r="D1790" t="s">
        <v>318</v>
      </c>
      <c r="E1790" t="s">
        <v>319</v>
      </c>
      <c r="F1790" t="s">
        <v>48</v>
      </c>
      <c r="G1790" t="s">
        <v>78</v>
      </c>
      <c r="H1790" t="s">
        <v>79</v>
      </c>
      <c r="I1790" t="s">
        <v>80</v>
      </c>
      <c r="J1790" t="s">
        <v>302</v>
      </c>
      <c r="K1790" t="s">
        <v>33</v>
      </c>
      <c r="L1790" t="s">
        <v>34</v>
      </c>
      <c r="M1790" t="s">
        <v>303</v>
      </c>
      <c r="N1790" s="3">
        <v>1360.75</v>
      </c>
      <c r="O1790">
        <v>3</v>
      </c>
      <c r="P1790" s="4">
        <v>0</v>
      </c>
      <c r="Q1790" s="3">
        <v>340.19</v>
      </c>
      <c r="R1790">
        <f t="shared" si="135"/>
        <v>2024</v>
      </c>
      <c r="S1790" t="str">
        <f t="shared" si="136"/>
        <v>February</v>
      </c>
      <c r="T1790" s="1">
        <f t="shared" si="137"/>
        <v>0.25000183722212016</v>
      </c>
      <c r="U1790" t="str">
        <f t="shared" si="138"/>
        <v>Profit</v>
      </c>
      <c r="V1790" t="str">
        <f t="shared" si="139"/>
        <v>Large Order</v>
      </c>
    </row>
    <row r="1791" spans="1:22" x14ac:dyDescent="0.35">
      <c r="A1791" t="s">
        <v>2088</v>
      </c>
      <c r="B1791" s="2">
        <v>45049</v>
      </c>
      <c r="C1791" s="2">
        <v>45051</v>
      </c>
      <c r="D1791" t="s">
        <v>174</v>
      </c>
      <c r="E1791" t="s">
        <v>175</v>
      </c>
      <c r="F1791" t="s">
        <v>48</v>
      </c>
      <c r="G1791" t="s">
        <v>78</v>
      </c>
      <c r="H1791" t="s">
        <v>79</v>
      </c>
      <c r="I1791" t="s">
        <v>80</v>
      </c>
      <c r="J1791" t="s">
        <v>391</v>
      </c>
      <c r="K1791" t="s">
        <v>33</v>
      </c>
      <c r="L1791" t="s">
        <v>88</v>
      </c>
      <c r="M1791" t="s">
        <v>392</v>
      </c>
      <c r="N1791" s="3">
        <v>24.08</v>
      </c>
      <c r="O1791">
        <v>6</v>
      </c>
      <c r="P1791" s="4">
        <v>0.2</v>
      </c>
      <c r="Q1791" s="3">
        <v>2.17</v>
      </c>
      <c r="R1791">
        <f t="shared" si="135"/>
        <v>2023</v>
      </c>
      <c r="S1791" t="str">
        <f t="shared" si="136"/>
        <v>May</v>
      </c>
      <c r="T1791" s="1">
        <f t="shared" si="137"/>
        <v>9.0116279069767449E-2</v>
      </c>
      <c r="U1791" t="str">
        <f t="shared" si="138"/>
        <v>Profit</v>
      </c>
      <c r="V1791" t="str">
        <f t="shared" si="139"/>
        <v>Small Order</v>
      </c>
    </row>
    <row r="1792" spans="1:22" x14ac:dyDescent="0.35">
      <c r="A1792" t="s">
        <v>2089</v>
      </c>
      <c r="B1792" s="2">
        <v>45633</v>
      </c>
      <c r="C1792" s="2">
        <v>45639</v>
      </c>
      <c r="D1792" t="s">
        <v>192</v>
      </c>
      <c r="E1792" t="s">
        <v>193</v>
      </c>
      <c r="F1792" t="s">
        <v>48</v>
      </c>
      <c r="G1792" t="s">
        <v>78</v>
      </c>
      <c r="H1792" t="s">
        <v>79</v>
      </c>
      <c r="I1792" t="s">
        <v>80</v>
      </c>
      <c r="J1792" t="s">
        <v>72</v>
      </c>
      <c r="K1792" t="s">
        <v>42</v>
      </c>
      <c r="L1792" t="s">
        <v>73</v>
      </c>
      <c r="M1792" t="s">
        <v>74</v>
      </c>
      <c r="N1792" s="3">
        <v>1301.1199999999999</v>
      </c>
      <c r="O1792">
        <v>3</v>
      </c>
      <c r="P1792" s="4">
        <v>0.1</v>
      </c>
      <c r="Q1792" s="3">
        <v>221.19</v>
      </c>
      <c r="R1792">
        <f t="shared" si="135"/>
        <v>2024</v>
      </c>
      <c r="S1792" t="str">
        <f t="shared" si="136"/>
        <v>December</v>
      </c>
      <c r="T1792" s="1">
        <f t="shared" si="137"/>
        <v>0.1699996925725529</v>
      </c>
      <c r="U1792" t="str">
        <f t="shared" si="138"/>
        <v>Profit</v>
      </c>
      <c r="V1792" t="str">
        <f t="shared" si="139"/>
        <v>Large Order</v>
      </c>
    </row>
    <row r="1793" spans="1:22" x14ac:dyDescent="0.35">
      <c r="A1793" t="s">
        <v>2090</v>
      </c>
      <c r="B1793" s="2">
        <v>45045</v>
      </c>
      <c r="C1793" s="2">
        <v>45050</v>
      </c>
      <c r="D1793" t="s">
        <v>721</v>
      </c>
      <c r="E1793" t="s">
        <v>722</v>
      </c>
      <c r="F1793" t="s">
        <v>20</v>
      </c>
      <c r="G1793" t="s">
        <v>21</v>
      </c>
      <c r="H1793" t="s">
        <v>22</v>
      </c>
      <c r="I1793" t="s">
        <v>23</v>
      </c>
      <c r="J1793" t="s">
        <v>170</v>
      </c>
      <c r="K1793" t="s">
        <v>25</v>
      </c>
      <c r="L1793" t="s">
        <v>171</v>
      </c>
      <c r="M1793" t="s">
        <v>172</v>
      </c>
      <c r="N1793" s="3">
        <v>1238.72</v>
      </c>
      <c r="O1793">
        <v>5</v>
      </c>
      <c r="P1793" s="4">
        <v>0.2</v>
      </c>
      <c r="Q1793" s="3">
        <v>111.48</v>
      </c>
      <c r="R1793">
        <f t="shared" si="135"/>
        <v>2023</v>
      </c>
      <c r="S1793" t="str">
        <f t="shared" si="136"/>
        <v>April</v>
      </c>
      <c r="T1793" s="1">
        <f t="shared" si="137"/>
        <v>8.9996125032291402E-2</v>
      </c>
      <c r="U1793" t="str">
        <f t="shared" si="138"/>
        <v>Profit</v>
      </c>
      <c r="V1793" t="str">
        <f t="shared" si="139"/>
        <v>Large Order</v>
      </c>
    </row>
    <row r="1794" spans="1:22" x14ac:dyDescent="0.35">
      <c r="A1794" t="s">
        <v>2091</v>
      </c>
      <c r="B1794" s="2">
        <v>45207</v>
      </c>
      <c r="C1794" s="2">
        <v>45212</v>
      </c>
      <c r="D1794" t="s">
        <v>18</v>
      </c>
      <c r="E1794" t="s">
        <v>19</v>
      </c>
      <c r="F1794" t="s">
        <v>20</v>
      </c>
      <c r="G1794" t="s">
        <v>78</v>
      </c>
      <c r="H1794" t="s">
        <v>79</v>
      </c>
      <c r="I1794" t="s">
        <v>80</v>
      </c>
      <c r="J1794" t="s">
        <v>152</v>
      </c>
      <c r="K1794" t="s">
        <v>42</v>
      </c>
      <c r="L1794" t="s">
        <v>73</v>
      </c>
      <c r="M1794" t="s">
        <v>153</v>
      </c>
      <c r="N1794" s="3">
        <v>1618.47</v>
      </c>
      <c r="O1794">
        <v>2</v>
      </c>
      <c r="P1794" s="4">
        <v>0</v>
      </c>
      <c r="Q1794" s="3">
        <v>404.62</v>
      </c>
      <c r="R1794">
        <f t="shared" ref="R1794:R1857" si="140">YEAR(B1794)</f>
        <v>2023</v>
      </c>
      <c r="S1794" t="str">
        <f t="shared" ref="S1794:S1857" si="141">TEXT(B1794,"mmmm")</f>
        <v>October</v>
      </c>
      <c r="T1794" s="1">
        <f t="shared" ref="T1794:T1857" si="142">Q1794/N1794</f>
        <v>0.25000154466873037</v>
      </c>
      <c r="U1794" t="str">
        <f t="shared" ref="U1794:U1857" si="143">IF(Q1794&gt;0,"Profit","Loss")</f>
        <v>Profit</v>
      </c>
      <c r="V1794" t="str">
        <f t="shared" ref="V1794:V1857" si="144">IF(N1794&gt;1000,"Large Order","Small Order")</f>
        <v>Large Order</v>
      </c>
    </row>
    <row r="1795" spans="1:22" x14ac:dyDescent="0.35">
      <c r="A1795" t="s">
        <v>2092</v>
      </c>
      <c r="B1795" s="2">
        <v>45258</v>
      </c>
      <c r="C1795" s="2">
        <v>45264</v>
      </c>
      <c r="D1795" t="s">
        <v>65</v>
      </c>
      <c r="E1795" t="s">
        <v>66</v>
      </c>
      <c r="F1795" t="s">
        <v>31</v>
      </c>
      <c r="G1795" t="s">
        <v>78</v>
      </c>
      <c r="H1795" t="s">
        <v>79</v>
      </c>
      <c r="I1795" t="s">
        <v>80</v>
      </c>
      <c r="J1795" t="s">
        <v>320</v>
      </c>
      <c r="K1795" t="s">
        <v>25</v>
      </c>
      <c r="L1795" t="s">
        <v>171</v>
      </c>
      <c r="M1795" t="s">
        <v>321</v>
      </c>
      <c r="N1795" s="3">
        <v>291.27999999999997</v>
      </c>
      <c r="O1795">
        <v>8</v>
      </c>
      <c r="P1795" s="4">
        <v>0.3</v>
      </c>
      <c r="Q1795" s="3">
        <v>2.91</v>
      </c>
      <c r="R1795">
        <f t="shared" si="140"/>
        <v>2023</v>
      </c>
      <c r="S1795" t="str">
        <f t="shared" si="141"/>
        <v>November</v>
      </c>
      <c r="T1795" s="1">
        <f t="shared" si="142"/>
        <v>9.9903872562482846E-3</v>
      </c>
      <c r="U1795" t="str">
        <f t="shared" si="143"/>
        <v>Profit</v>
      </c>
      <c r="V1795" t="str">
        <f t="shared" si="144"/>
        <v>Small Order</v>
      </c>
    </row>
    <row r="1796" spans="1:22" x14ac:dyDescent="0.35">
      <c r="A1796" t="s">
        <v>2093</v>
      </c>
      <c r="B1796" s="2">
        <v>45484</v>
      </c>
      <c r="C1796" s="2">
        <v>45486</v>
      </c>
      <c r="D1796" t="s">
        <v>60</v>
      </c>
      <c r="E1796" t="s">
        <v>61</v>
      </c>
      <c r="F1796" t="s">
        <v>48</v>
      </c>
      <c r="G1796" t="s">
        <v>49</v>
      </c>
      <c r="H1796" t="s">
        <v>50</v>
      </c>
      <c r="I1796" t="s">
        <v>50</v>
      </c>
      <c r="J1796" t="s">
        <v>93</v>
      </c>
      <c r="K1796" t="s">
        <v>33</v>
      </c>
      <c r="L1796" t="s">
        <v>88</v>
      </c>
      <c r="M1796" t="s">
        <v>94</v>
      </c>
      <c r="N1796" s="3">
        <v>211.41</v>
      </c>
      <c r="O1796">
        <v>8</v>
      </c>
      <c r="P1796" s="4">
        <v>0.05</v>
      </c>
      <c r="Q1796" s="3">
        <v>44.4</v>
      </c>
      <c r="R1796">
        <f t="shared" si="140"/>
        <v>2024</v>
      </c>
      <c r="S1796" t="str">
        <f t="shared" si="141"/>
        <v>July</v>
      </c>
      <c r="T1796" s="1">
        <f t="shared" si="142"/>
        <v>0.21001844756634028</v>
      </c>
      <c r="U1796" t="str">
        <f t="shared" si="143"/>
        <v>Profit</v>
      </c>
      <c r="V1796" t="str">
        <f t="shared" si="144"/>
        <v>Small Order</v>
      </c>
    </row>
    <row r="1797" spans="1:22" x14ac:dyDescent="0.35">
      <c r="A1797" t="s">
        <v>2094</v>
      </c>
      <c r="B1797" s="2">
        <v>45580</v>
      </c>
      <c r="C1797" s="2">
        <v>45583</v>
      </c>
      <c r="D1797" t="s">
        <v>214</v>
      </c>
      <c r="E1797" t="s">
        <v>215</v>
      </c>
      <c r="F1797" t="s">
        <v>48</v>
      </c>
      <c r="G1797" t="s">
        <v>39</v>
      </c>
      <c r="H1797" t="s">
        <v>40</v>
      </c>
      <c r="I1797" t="s">
        <v>40</v>
      </c>
      <c r="J1797" t="s">
        <v>126</v>
      </c>
      <c r="K1797" t="s">
        <v>25</v>
      </c>
      <c r="L1797" t="s">
        <v>26</v>
      </c>
      <c r="M1797" t="s">
        <v>127</v>
      </c>
      <c r="N1797" s="3">
        <v>72.709999999999994</v>
      </c>
      <c r="O1797">
        <v>2</v>
      </c>
      <c r="P1797" s="4">
        <v>0.05</v>
      </c>
      <c r="Q1797" s="3">
        <v>15.27</v>
      </c>
      <c r="R1797">
        <f t="shared" si="140"/>
        <v>2024</v>
      </c>
      <c r="S1797" t="str">
        <f t="shared" si="141"/>
        <v>October</v>
      </c>
      <c r="T1797" s="1">
        <f t="shared" si="142"/>
        <v>0.21001237793976071</v>
      </c>
      <c r="U1797" t="str">
        <f t="shared" si="143"/>
        <v>Profit</v>
      </c>
      <c r="V1797" t="str">
        <f t="shared" si="144"/>
        <v>Small Order</v>
      </c>
    </row>
    <row r="1798" spans="1:22" x14ac:dyDescent="0.35">
      <c r="A1798" t="s">
        <v>2095</v>
      </c>
      <c r="B1798" s="2">
        <v>44952</v>
      </c>
      <c r="C1798" s="2">
        <v>44953</v>
      </c>
      <c r="D1798" t="s">
        <v>312</v>
      </c>
      <c r="E1798" t="s">
        <v>313</v>
      </c>
      <c r="F1798" t="s">
        <v>48</v>
      </c>
      <c r="G1798" t="s">
        <v>78</v>
      </c>
      <c r="H1798" t="s">
        <v>79</v>
      </c>
      <c r="I1798" t="s">
        <v>80</v>
      </c>
      <c r="J1798" t="s">
        <v>84</v>
      </c>
      <c r="K1798" t="s">
        <v>33</v>
      </c>
      <c r="L1798" t="s">
        <v>34</v>
      </c>
      <c r="M1798" t="s">
        <v>85</v>
      </c>
      <c r="N1798" s="3">
        <v>1240.3699999999999</v>
      </c>
      <c r="O1798">
        <v>10</v>
      </c>
      <c r="P1798" s="4">
        <v>0.3</v>
      </c>
      <c r="Q1798" s="3">
        <v>12.4</v>
      </c>
      <c r="R1798">
        <f t="shared" si="140"/>
        <v>2023</v>
      </c>
      <c r="S1798" t="str">
        <f t="shared" si="141"/>
        <v>January</v>
      </c>
      <c r="T1798" s="1">
        <f t="shared" si="142"/>
        <v>9.9970170191152653E-3</v>
      </c>
      <c r="U1798" t="str">
        <f t="shared" si="143"/>
        <v>Profit</v>
      </c>
      <c r="V1798" t="str">
        <f t="shared" si="144"/>
        <v>Large Order</v>
      </c>
    </row>
    <row r="1799" spans="1:22" x14ac:dyDescent="0.35">
      <c r="A1799" t="s">
        <v>2096</v>
      </c>
      <c r="B1799" s="2">
        <v>45013</v>
      </c>
      <c r="C1799" s="2">
        <v>45017</v>
      </c>
      <c r="D1799" t="s">
        <v>145</v>
      </c>
      <c r="E1799" t="s">
        <v>146</v>
      </c>
      <c r="F1799" t="s">
        <v>48</v>
      </c>
      <c r="G1799" t="s">
        <v>21</v>
      </c>
      <c r="H1799" t="s">
        <v>22</v>
      </c>
      <c r="I1799" t="s">
        <v>23</v>
      </c>
      <c r="J1799" t="s">
        <v>62</v>
      </c>
      <c r="K1799" t="s">
        <v>25</v>
      </c>
      <c r="L1799" t="s">
        <v>26</v>
      </c>
      <c r="M1799" t="s">
        <v>63</v>
      </c>
      <c r="N1799" s="3">
        <v>1338.63</v>
      </c>
      <c r="O1799">
        <v>7</v>
      </c>
      <c r="P1799" s="4">
        <v>0.05</v>
      </c>
      <c r="Q1799" s="3">
        <v>281.11</v>
      </c>
      <c r="R1799">
        <f t="shared" si="140"/>
        <v>2023</v>
      </c>
      <c r="S1799" t="str">
        <f t="shared" si="141"/>
        <v>March</v>
      </c>
      <c r="T1799" s="1">
        <f t="shared" si="142"/>
        <v>0.20999828182544841</v>
      </c>
      <c r="U1799" t="str">
        <f t="shared" si="143"/>
        <v>Profit</v>
      </c>
      <c r="V1799" t="str">
        <f t="shared" si="144"/>
        <v>Large Order</v>
      </c>
    </row>
    <row r="1800" spans="1:22" x14ac:dyDescent="0.35">
      <c r="A1800" t="s">
        <v>2097</v>
      </c>
      <c r="B1800" s="2">
        <v>45195</v>
      </c>
      <c r="C1800" s="2">
        <v>45197</v>
      </c>
      <c r="D1800" t="s">
        <v>859</v>
      </c>
      <c r="E1800" t="s">
        <v>860</v>
      </c>
      <c r="F1800" t="s">
        <v>31</v>
      </c>
      <c r="G1800" t="s">
        <v>78</v>
      </c>
      <c r="H1800" t="s">
        <v>79</v>
      </c>
      <c r="I1800" t="s">
        <v>80</v>
      </c>
      <c r="J1800" t="s">
        <v>391</v>
      </c>
      <c r="K1800" t="s">
        <v>33</v>
      </c>
      <c r="L1800" t="s">
        <v>88</v>
      </c>
      <c r="M1800" t="s">
        <v>392</v>
      </c>
      <c r="N1800" s="3">
        <v>1787.19</v>
      </c>
      <c r="O1800">
        <v>6</v>
      </c>
      <c r="P1800" s="4">
        <v>0.3</v>
      </c>
      <c r="Q1800" s="3">
        <v>17.87</v>
      </c>
      <c r="R1800">
        <f t="shared" si="140"/>
        <v>2023</v>
      </c>
      <c r="S1800" t="str">
        <f t="shared" si="141"/>
        <v>September</v>
      </c>
      <c r="T1800" s="1">
        <f t="shared" si="142"/>
        <v>9.9989368785635552E-3</v>
      </c>
      <c r="U1800" t="str">
        <f t="shared" si="143"/>
        <v>Profit</v>
      </c>
      <c r="V1800" t="str">
        <f t="shared" si="144"/>
        <v>Large Order</v>
      </c>
    </row>
    <row r="1801" spans="1:22" x14ac:dyDescent="0.35">
      <c r="A1801" t="s">
        <v>2098</v>
      </c>
      <c r="B1801" s="2">
        <v>45252</v>
      </c>
      <c r="C1801" s="2">
        <v>45257</v>
      </c>
      <c r="D1801" t="s">
        <v>155</v>
      </c>
      <c r="E1801" t="s">
        <v>156</v>
      </c>
      <c r="F1801" t="s">
        <v>20</v>
      </c>
      <c r="G1801" t="s">
        <v>49</v>
      </c>
      <c r="H1801" t="s">
        <v>50</v>
      </c>
      <c r="I1801" t="s">
        <v>50</v>
      </c>
      <c r="J1801" t="s">
        <v>157</v>
      </c>
      <c r="K1801" t="s">
        <v>42</v>
      </c>
      <c r="L1801" t="s">
        <v>73</v>
      </c>
      <c r="M1801" t="s">
        <v>158</v>
      </c>
      <c r="N1801" s="3">
        <v>229.1</v>
      </c>
      <c r="O1801">
        <v>1</v>
      </c>
      <c r="P1801" s="4">
        <v>0.1</v>
      </c>
      <c r="Q1801" s="3">
        <v>38.950000000000003</v>
      </c>
      <c r="R1801">
        <f t="shared" si="140"/>
        <v>2023</v>
      </c>
      <c r="S1801" t="str">
        <f t="shared" si="141"/>
        <v>November</v>
      </c>
      <c r="T1801" s="1">
        <f t="shared" si="142"/>
        <v>0.17001309471846357</v>
      </c>
      <c r="U1801" t="str">
        <f t="shared" si="143"/>
        <v>Profit</v>
      </c>
      <c r="V1801" t="str">
        <f t="shared" si="144"/>
        <v>Small Order</v>
      </c>
    </row>
    <row r="1802" spans="1:22" x14ac:dyDescent="0.35">
      <c r="A1802" t="s">
        <v>2099</v>
      </c>
      <c r="B1802" s="2">
        <v>44932</v>
      </c>
      <c r="C1802" s="2">
        <v>44935</v>
      </c>
      <c r="D1802" t="s">
        <v>235</v>
      </c>
      <c r="E1802" t="s">
        <v>236</v>
      </c>
      <c r="F1802" t="s">
        <v>48</v>
      </c>
      <c r="G1802" t="s">
        <v>39</v>
      </c>
      <c r="H1802" t="s">
        <v>40</v>
      </c>
      <c r="I1802" t="s">
        <v>40</v>
      </c>
      <c r="J1802" t="s">
        <v>179</v>
      </c>
      <c r="K1802" t="s">
        <v>33</v>
      </c>
      <c r="L1802" t="s">
        <v>88</v>
      </c>
      <c r="M1802" t="s">
        <v>180</v>
      </c>
      <c r="N1802" s="3">
        <v>1883.86</v>
      </c>
      <c r="O1802">
        <v>4</v>
      </c>
      <c r="P1802" s="4">
        <v>0</v>
      </c>
      <c r="Q1802" s="3">
        <v>470.96</v>
      </c>
      <c r="R1802">
        <f t="shared" si="140"/>
        <v>2023</v>
      </c>
      <c r="S1802" t="str">
        <f t="shared" si="141"/>
        <v>January</v>
      </c>
      <c r="T1802" s="1">
        <f t="shared" si="142"/>
        <v>0.24999734587495887</v>
      </c>
      <c r="U1802" t="str">
        <f t="shared" si="143"/>
        <v>Profit</v>
      </c>
      <c r="V1802" t="str">
        <f t="shared" si="144"/>
        <v>Large Order</v>
      </c>
    </row>
    <row r="1803" spans="1:22" x14ac:dyDescent="0.35">
      <c r="A1803" t="s">
        <v>2100</v>
      </c>
      <c r="B1803" s="2">
        <v>45550</v>
      </c>
      <c r="C1803" s="2">
        <v>45552</v>
      </c>
      <c r="D1803" t="s">
        <v>340</v>
      </c>
      <c r="E1803" t="s">
        <v>341</v>
      </c>
      <c r="F1803" t="s">
        <v>20</v>
      </c>
      <c r="G1803" t="s">
        <v>39</v>
      </c>
      <c r="H1803" t="s">
        <v>40</v>
      </c>
      <c r="I1803" t="s">
        <v>40</v>
      </c>
      <c r="J1803" t="s">
        <v>62</v>
      </c>
      <c r="K1803" t="s">
        <v>25</v>
      </c>
      <c r="L1803" t="s">
        <v>26</v>
      </c>
      <c r="M1803" t="s">
        <v>63</v>
      </c>
      <c r="N1803" s="3">
        <v>237.96</v>
      </c>
      <c r="O1803">
        <v>10</v>
      </c>
      <c r="P1803" s="4">
        <v>0</v>
      </c>
      <c r="Q1803" s="3">
        <v>59.49</v>
      </c>
      <c r="R1803">
        <f t="shared" si="140"/>
        <v>2024</v>
      </c>
      <c r="S1803" t="str">
        <f t="shared" si="141"/>
        <v>September</v>
      </c>
      <c r="T1803" s="1">
        <f t="shared" si="142"/>
        <v>0.25</v>
      </c>
      <c r="U1803" t="str">
        <f t="shared" si="143"/>
        <v>Profit</v>
      </c>
      <c r="V1803" t="str">
        <f t="shared" si="144"/>
        <v>Small Order</v>
      </c>
    </row>
    <row r="1804" spans="1:22" x14ac:dyDescent="0.35">
      <c r="A1804" t="s">
        <v>2101</v>
      </c>
      <c r="B1804" s="2">
        <v>45557</v>
      </c>
      <c r="C1804" s="2">
        <v>45560</v>
      </c>
      <c r="D1804" t="s">
        <v>70</v>
      </c>
      <c r="E1804" t="s">
        <v>71</v>
      </c>
      <c r="F1804" t="s">
        <v>48</v>
      </c>
      <c r="G1804" t="s">
        <v>39</v>
      </c>
      <c r="H1804" t="s">
        <v>40</v>
      </c>
      <c r="I1804" t="s">
        <v>40</v>
      </c>
      <c r="J1804" t="s">
        <v>232</v>
      </c>
      <c r="K1804" t="s">
        <v>33</v>
      </c>
      <c r="L1804" t="s">
        <v>34</v>
      </c>
      <c r="M1804" t="s">
        <v>233</v>
      </c>
      <c r="N1804" s="3">
        <v>1394.92</v>
      </c>
      <c r="O1804">
        <v>2</v>
      </c>
      <c r="P1804" s="4">
        <v>0.1</v>
      </c>
      <c r="Q1804" s="3">
        <v>237.14</v>
      </c>
      <c r="R1804">
        <f t="shared" si="140"/>
        <v>2024</v>
      </c>
      <c r="S1804" t="str">
        <f t="shared" si="141"/>
        <v>September</v>
      </c>
      <c r="T1804" s="1">
        <f t="shared" si="142"/>
        <v>0.17000258079316374</v>
      </c>
      <c r="U1804" t="str">
        <f t="shared" si="143"/>
        <v>Profit</v>
      </c>
      <c r="V1804" t="str">
        <f t="shared" si="144"/>
        <v>Large Order</v>
      </c>
    </row>
    <row r="1805" spans="1:22" x14ac:dyDescent="0.35">
      <c r="A1805" t="s">
        <v>2102</v>
      </c>
      <c r="B1805" s="2">
        <v>44973</v>
      </c>
      <c r="C1805" s="2">
        <v>44976</v>
      </c>
      <c r="D1805" t="s">
        <v>240</v>
      </c>
      <c r="E1805" t="s">
        <v>241</v>
      </c>
      <c r="F1805" t="s">
        <v>48</v>
      </c>
      <c r="G1805" t="s">
        <v>21</v>
      </c>
      <c r="H1805" t="s">
        <v>22</v>
      </c>
      <c r="I1805" t="s">
        <v>23</v>
      </c>
      <c r="J1805" t="s">
        <v>157</v>
      </c>
      <c r="K1805" t="s">
        <v>42</v>
      </c>
      <c r="L1805" t="s">
        <v>73</v>
      </c>
      <c r="M1805" t="s">
        <v>158</v>
      </c>
      <c r="N1805" s="3">
        <v>1637.36</v>
      </c>
      <c r="O1805">
        <v>7</v>
      </c>
      <c r="P1805" s="4">
        <v>0</v>
      </c>
      <c r="Q1805" s="3">
        <v>409.34</v>
      </c>
      <c r="R1805">
        <f t="shared" si="140"/>
        <v>2023</v>
      </c>
      <c r="S1805" t="str">
        <f t="shared" si="141"/>
        <v>February</v>
      </c>
      <c r="T1805" s="1">
        <f t="shared" si="142"/>
        <v>0.25</v>
      </c>
      <c r="U1805" t="str">
        <f t="shared" si="143"/>
        <v>Profit</v>
      </c>
      <c r="V1805" t="str">
        <f t="shared" si="144"/>
        <v>Large Order</v>
      </c>
    </row>
    <row r="1806" spans="1:22" x14ac:dyDescent="0.35">
      <c r="A1806" t="s">
        <v>2103</v>
      </c>
      <c r="B1806" s="2">
        <v>45163</v>
      </c>
      <c r="C1806" s="2">
        <v>45164</v>
      </c>
      <c r="D1806" t="s">
        <v>415</v>
      </c>
      <c r="E1806" t="s">
        <v>416</v>
      </c>
      <c r="F1806" t="s">
        <v>48</v>
      </c>
      <c r="G1806" t="s">
        <v>21</v>
      </c>
      <c r="H1806" t="s">
        <v>22</v>
      </c>
      <c r="I1806" t="s">
        <v>23</v>
      </c>
      <c r="J1806" t="s">
        <v>157</v>
      </c>
      <c r="K1806" t="s">
        <v>42</v>
      </c>
      <c r="L1806" t="s">
        <v>73</v>
      </c>
      <c r="M1806" t="s">
        <v>158</v>
      </c>
      <c r="N1806" s="3">
        <v>1486.91</v>
      </c>
      <c r="O1806">
        <v>2</v>
      </c>
      <c r="P1806" s="4">
        <v>0.3</v>
      </c>
      <c r="Q1806" s="3">
        <v>14.87</v>
      </c>
      <c r="R1806">
        <f t="shared" si="140"/>
        <v>2023</v>
      </c>
      <c r="S1806" t="str">
        <f t="shared" si="141"/>
        <v>August</v>
      </c>
      <c r="T1806" s="1">
        <f t="shared" si="142"/>
        <v>1.0000605282095083E-2</v>
      </c>
      <c r="U1806" t="str">
        <f t="shared" si="143"/>
        <v>Profit</v>
      </c>
      <c r="V1806" t="str">
        <f t="shared" si="144"/>
        <v>Large Order</v>
      </c>
    </row>
    <row r="1807" spans="1:22" x14ac:dyDescent="0.35">
      <c r="A1807" t="s">
        <v>2104</v>
      </c>
      <c r="B1807" s="2">
        <v>45647</v>
      </c>
      <c r="C1807" s="2">
        <v>45650</v>
      </c>
      <c r="D1807" t="s">
        <v>354</v>
      </c>
      <c r="E1807" t="s">
        <v>355</v>
      </c>
      <c r="F1807" t="s">
        <v>20</v>
      </c>
      <c r="G1807" t="s">
        <v>78</v>
      </c>
      <c r="H1807" t="s">
        <v>79</v>
      </c>
      <c r="I1807" t="s">
        <v>80</v>
      </c>
      <c r="J1807" t="s">
        <v>251</v>
      </c>
      <c r="K1807" t="s">
        <v>25</v>
      </c>
      <c r="L1807" t="s">
        <v>171</v>
      </c>
      <c r="M1807" t="s">
        <v>252</v>
      </c>
      <c r="N1807" s="3">
        <v>1006.14</v>
      </c>
      <c r="O1807">
        <v>5</v>
      </c>
      <c r="P1807" s="4">
        <v>0.3</v>
      </c>
      <c r="Q1807" s="3">
        <v>10.06</v>
      </c>
      <c r="R1807">
        <f t="shared" si="140"/>
        <v>2024</v>
      </c>
      <c r="S1807" t="str">
        <f t="shared" si="141"/>
        <v>December</v>
      </c>
      <c r="T1807" s="1">
        <f t="shared" si="142"/>
        <v>9.9986085435426492E-3</v>
      </c>
      <c r="U1807" t="str">
        <f t="shared" si="143"/>
        <v>Profit</v>
      </c>
      <c r="V1807" t="str">
        <f t="shared" si="144"/>
        <v>Large Order</v>
      </c>
    </row>
    <row r="1808" spans="1:22" x14ac:dyDescent="0.35">
      <c r="A1808" t="s">
        <v>2105</v>
      </c>
      <c r="B1808" s="2">
        <v>45483</v>
      </c>
      <c r="C1808" s="2">
        <v>45490</v>
      </c>
      <c r="D1808" t="s">
        <v>415</v>
      </c>
      <c r="E1808" t="s">
        <v>416</v>
      </c>
      <c r="F1808" t="s">
        <v>48</v>
      </c>
      <c r="G1808" t="s">
        <v>78</v>
      </c>
      <c r="H1808" t="s">
        <v>79</v>
      </c>
      <c r="I1808" t="s">
        <v>80</v>
      </c>
      <c r="J1808" t="s">
        <v>112</v>
      </c>
      <c r="K1808" t="s">
        <v>25</v>
      </c>
      <c r="L1808" t="s">
        <v>26</v>
      </c>
      <c r="M1808" t="s">
        <v>113</v>
      </c>
      <c r="N1808" s="3">
        <v>1984.17</v>
      </c>
      <c r="O1808">
        <v>10</v>
      </c>
      <c r="P1808" s="4">
        <v>0</v>
      </c>
      <c r="Q1808" s="3">
        <v>496.04</v>
      </c>
      <c r="R1808">
        <f t="shared" si="140"/>
        <v>2024</v>
      </c>
      <c r="S1808" t="str">
        <f t="shared" si="141"/>
        <v>July</v>
      </c>
      <c r="T1808" s="1">
        <f t="shared" si="142"/>
        <v>0.2499987400273162</v>
      </c>
      <c r="U1808" t="str">
        <f t="shared" si="143"/>
        <v>Profit</v>
      </c>
      <c r="V1808" t="str">
        <f t="shared" si="144"/>
        <v>Large Order</v>
      </c>
    </row>
    <row r="1809" spans="1:22" x14ac:dyDescent="0.35">
      <c r="A1809" t="s">
        <v>2106</v>
      </c>
      <c r="B1809" s="2">
        <v>45559</v>
      </c>
      <c r="C1809" s="2">
        <v>45563</v>
      </c>
      <c r="D1809" t="s">
        <v>155</v>
      </c>
      <c r="E1809" t="s">
        <v>156</v>
      </c>
      <c r="F1809" t="s">
        <v>20</v>
      </c>
      <c r="G1809" t="s">
        <v>39</v>
      </c>
      <c r="H1809" t="s">
        <v>40</v>
      </c>
      <c r="I1809" t="s">
        <v>40</v>
      </c>
      <c r="J1809" t="s">
        <v>157</v>
      </c>
      <c r="K1809" t="s">
        <v>42</v>
      </c>
      <c r="L1809" t="s">
        <v>73</v>
      </c>
      <c r="M1809" t="s">
        <v>158</v>
      </c>
      <c r="N1809" s="3">
        <v>1254.73</v>
      </c>
      <c r="O1809">
        <v>7</v>
      </c>
      <c r="P1809" s="4">
        <v>0.1</v>
      </c>
      <c r="Q1809" s="3">
        <v>213.3</v>
      </c>
      <c r="R1809">
        <f t="shared" si="140"/>
        <v>2024</v>
      </c>
      <c r="S1809" t="str">
        <f t="shared" si="141"/>
        <v>September</v>
      </c>
      <c r="T1809" s="1">
        <f t="shared" si="142"/>
        <v>0.16999673236473187</v>
      </c>
      <c r="U1809" t="str">
        <f t="shared" si="143"/>
        <v>Profit</v>
      </c>
      <c r="V1809" t="str">
        <f t="shared" si="144"/>
        <v>Large Order</v>
      </c>
    </row>
    <row r="1810" spans="1:22" x14ac:dyDescent="0.35">
      <c r="A1810" t="s">
        <v>2107</v>
      </c>
      <c r="B1810" s="2">
        <v>44994</v>
      </c>
      <c r="C1810" s="2">
        <v>44996</v>
      </c>
      <c r="D1810" t="s">
        <v>340</v>
      </c>
      <c r="E1810" t="s">
        <v>341</v>
      </c>
      <c r="F1810" t="s">
        <v>20</v>
      </c>
      <c r="G1810" t="s">
        <v>39</v>
      </c>
      <c r="H1810" t="s">
        <v>40</v>
      </c>
      <c r="I1810" t="s">
        <v>40</v>
      </c>
      <c r="J1810" t="s">
        <v>93</v>
      </c>
      <c r="K1810" t="s">
        <v>33</v>
      </c>
      <c r="L1810" t="s">
        <v>88</v>
      </c>
      <c r="M1810" t="s">
        <v>94</v>
      </c>
      <c r="N1810" s="3">
        <v>1621.27</v>
      </c>
      <c r="O1810">
        <v>10</v>
      </c>
      <c r="P1810" s="4">
        <v>0.05</v>
      </c>
      <c r="Q1810" s="3">
        <v>340.47</v>
      </c>
      <c r="R1810">
        <f t="shared" si="140"/>
        <v>2023</v>
      </c>
      <c r="S1810" t="str">
        <f t="shared" si="141"/>
        <v>March</v>
      </c>
      <c r="T1810" s="1">
        <f t="shared" si="142"/>
        <v>0.21000203544135154</v>
      </c>
      <c r="U1810" t="str">
        <f t="shared" si="143"/>
        <v>Profit</v>
      </c>
      <c r="V1810" t="str">
        <f t="shared" si="144"/>
        <v>Large Order</v>
      </c>
    </row>
    <row r="1811" spans="1:22" x14ac:dyDescent="0.35">
      <c r="A1811" t="s">
        <v>2108</v>
      </c>
      <c r="B1811" s="2">
        <v>45544</v>
      </c>
      <c r="C1811" s="2">
        <v>45549</v>
      </c>
      <c r="D1811" t="s">
        <v>326</v>
      </c>
      <c r="E1811" t="s">
        <v>327</v>
      </c>
      <c r="F1811" t="s">
        <v>20</v>
      </c>
      <c r="G1811" t="s">
        <v>21</v>
      </c>
      <c r="H1811" t="s">
        <v>22</v>
      </c>
      <c r="I1811" t="s">
        <v>23</v>
      </c>
      <c r="J1811" t="s">
        <v>162</v>
      </c>
      <c r="K1811" t="s">
        <v>42</v>
      </c>
      <c r="L1811" t="s">
        <v>73</v>
      </c>
      <c r="M1811" t="s">
        <v>163</v>
      </c>
      <c r="N1811" s="3">
        <v>1181.46</v>
      </c>
      <c r="O1811">
        <v>2</v>
      </c>
      <c r="P1811" s="4">
        <v>0.1</v>
      </c>
      <c r="Q1811" s="3">
        <v>200.85</v>
      </c>
      <c r="R1811">
        <f t="shared" si="140"/>
        <v>2024</v>
      </c>
      <c r="S1811" t="str">
        <f t="shared" si="141"/>
        <v>September</v>
      </c>
      <c r="T1811" s="1">
        <f t="shared" si="142"/>
        <v>0.17000152353867248</v>
      </c>
      <c r="U1811" t="str">
        <f t="shared" si="143"/>
        <v>Profit</v>
      </c>
      <c r="V1811" t="str">
        <f t="shared" si="144"/>
        <v>Large Order</v>
      </c>
    </row>
    <row r="1812" spans="1:22" x14ac:dyDescent="0.35">
      <c r="A1812" t="s">
        <v>2109</v>
      </c>
      <c r="B1812" s="2">
        <v>45483</v>
      </c>
      <c r="C1812" s="2">
        <v>45490</v>
      </c>
      <c r="D1812" t="s">
        <v>57</v>
      </c>
      <c r="E1812" t="s">
        <v>58</v>
      </c>
      <c r="F1812" t="s">
        <v>20</v>
      </c>
      <c r="G1812" t="s">
        <v>49</v>
      </c>
      <c r="H1812" t="s">
        <v>50</v>
      </c>
      <c r="I1812" t="s">
        <v>50</v>
      </c>
      <c r="J1812" t="s">
        <v>24</v>
      </c>
      <c r="K1812" t="s">
        <v>25</v>
      </c>
      <c r="L1812" t="s">
        <v>26</v>
      </c>
      <c r="M1812" t="s">
        <v>27</v>
      </c>
      <c r="N1812" s="3">
        <v>1639.12</v>
      </c>
      <c r="O1812">
        <v>5</v>
      </c>
      <c r="P1812" s="4">
        <v>0</v>
      </c>
      <c r="Q1812" s="3">
        <v>409.78</v>
      </c>
      <c r="R1812">
        <f t="shared" si="140"/>
        <v>2024</v>
      </c>
      <c r="S1812" t="str">
        <f t="shared" si="141"/>
        <v>July</v>
      </c>
      <c r="T1812" s="1">
        <f t="shared" si="142"/>
        <v>0.25</v>
      </c>
      <c r="U1812" t="str">
        <f t="shared" si="143"/>
        <v>Profit</v>
      </c>
      <c r="V1812" t="str">
        <f t="shared" si="144"/>
        <v>Large Order</v>
      </c>
    </row>
    <row r="1813" spans="1:22" x14ac:dyDescent="0.35">
      <c r="A1813" t="s">
        <v>2110</v>
      </c>
      <c r="B1813" s="2">
        <v>45008</v>
      </c>
      <c r="C1813" s="2">
        <v>45012</v>
      </c>
      <c r="D1813" t="s">
        <v>132</v>
      </c>
      <c r="E1813" t="s">
        <v>133</v>
      </c>
      <c r="F1813" t="s">
        <v>48</v>
      </c>
      <c r="G1813" t="s">
        <v>49</v>
      </c>
      <c r="H1813" t="s">
        <v>50</v>
      </c>
      <c r="I1813" t="s">
        <v>50</v>
      </c>
      <c r="J1813" t="s">
        <v>251</v>
      </c>
      <c r="K1813" t="s">
        <v>25</v>
      </c>
      <c r="L1813" t="s">
        <v>171</v>
      </c>
      <c r="M1813" t="s">
        <v>252</v>
      </c>
      <c r="N1813" s="3">
        <v>1044.3499999999999</v>
      </c>
      <c r="O1813">
        <v>9</v>
      </c>
      <c r="P1813" s="4">
        <v>0.05</v>
      </c>
      <c r="Q1813" s="3">
        <v>219.31</v>
      </c>
      <c r="R1813">
        <f t="shared" si="140"/>
        <v>2023</v>
      </c>
      <c r="S1813" t="str">
        <f t="shared" si="141"/>
        <v>March</v>
      </c>
      <c r="T1813" s="1">
        <f t="shared" si="142"/>
        <v>0.20999664863312109</v>
      </c>
      <c r="U1813" t="str">
        <f t="shared" si="143"/>
        <v>Profit</v>
      </c>
      <c r="V1813" t="str">
        <f t="shared" si="144"/>
        <v>Large Order</v>
      </c>
    </row>
    <row r="1814" spans="1:22" x14ac:dyDescent="0.35">
      <c r="A1814" t="s">
        <v>2111</v>
      </c>
      <c r="B1814" s="2">
        <v>45443</v>
      </c>
      <c r="C1814" s="2">
        <v>45449</v>
      </c>
      <c r="D1814" t="s">
        <v>344</v>
      </c>
      <c r="E1814" t="s">
        <v>345</v>
      </c>
      <c r="F1814" t="s">
        <v>31</v>
      </c>
      <c r="G1814" t="s">
        <v>39</v>
      </c>
      <c r="H1814" t="s">
        <v>40</v>
      </c>
      <c r="I1814" t="s">
        <v>40</v>
      </c>
      <c r="J1814" t="s">
        <v>152</v>
      </c>
      <c r="K1814" t="s">
        <v>42</v>
      </c>
      <c r="L1814" t="s">
        <v>73</v>
      </c>
      <c r="M1814" t="s">
        <v>153</v>
      </c>
      <c r="N1814" s="3">
        <v>1981.94</v>
      </c>
      <c r="O1814">
        <v>5</v>
      </c>
      <c r="P1814" s="4">
        <v>0.2</v>
      </c>
      <c r="Q1814" s="3">
        <v>178.37</v>
      </c>
      <c r="R1814">
        <f t="shared" si="140"/>
        <v>2024</v>
      </c>
      <c r="S1814" t="str">
        <f t="shared" si="141"/>
        <v>May</v>
      </c>
      <c r="T1814" s="1">
        <f t="shared" si="142"/>
        <v>8.9997679041746978E-2</v>
      </c>
      <c r="U1814" t="str">
        <f t="shared" si="143"/>
        <v>Profit</v>
      </c>
      <c r="V1814" t="str">
        <f t="shared" si="144"/>
        <v>Large Order</v>
      </c>
    </row>
    <row r="1815" spans="1:22" x14ac:dyDescent="0.35">
      <c r="A1815" t="s">
        <v>2112</v>
      </c>
      <c r="B1815" s="2">
        <v>45534</v>
      </c>
      <c r="C1815" s="2">
        <v>45539</v>
      </c>
      <c r="D1815" t="s">
        <v>229</v>
      </c>
      <c r="E1815" t="s">
        <v>230</v>
      </c>
      <c r="F1815" t="s">
        <v>48</v>
      </c>
      <c r="G1815" t="s">
        <v>39</v>
      </c>
      <c r="H1815" t="s">
        <v>40</v>
      </c>
      <c r="I1815" t="s">
        <v>40</v>
      </c>
      <c r="J1815" t="s">
        <v>232</v>
      </c>
      <c r="K1815" t="s">
        <v>33</v>
      </c>
      <c r="L1815" t="s">
        <v>34</v>
      </c>
      <c r="M1815" t="s">
        <v>233</v>
      </c>
      <c r="N1815" s="3">
        <v>668.15</v>
      </c>
      <c r="O1815">
        <v>8</v>
      </c>
      <c r="P1815" s="4">
        <v>0.2</v>
      </c>
      <c r="Q1815" s="3">
        <v>60.13</v>
      </c>
      <c r="R1815">
        <f t="shared" si="140"/>
        <v>2024</v>
      </c>
      <c r="S1815" t="str">
        <f t="shared" si="141"/>
        <v>August</v>
      </c>
      <c r="T1815" s="1">
        <f t="shared" si="142"/>
        <v>8.9994761655316932E-2</v>
      </c>
      <c r="U1815" t="str">
        <f t="shared" si="143"/>
        <v>Profit</v>
      </c>
      <c r="V1815" t="str">
        <f t="shared" si="144"/>
        <v>Small Order</v>
      </c>
    </row>
    <row r="1816" spans="1:22" x14ac:dyDescent="0.35">
      <c r="A1816" t="s">
        <v>2113</v>
      </c>
      <c r="B1816" s="2">
        <v>45285</v>
      </c>
      <c r="C1816" s="2">
        <v>45291</v>
      </c>
      <c r="D1816" t="s">
        <v>386</v>
      </c>
      <c r="E1816" t="s">
        <v>387</v>
      </c>
      <c r="F1816" t="s">
        <v>48</v>
      </c>
      <c r="G1816" t="s">
        <v>21</v>
      </c>
      <c r="H1816" t="s">
        <v>22</v>
      </c>
      <c r="I1816" t="s">
        <v>23</v>
      </c>
      <c r="J1816" t="s">
        <v>93</v>
      </c>
      <c r="K1816" t="s">
        <v>33</v>
      </c>
      <c r="L1816" t="s">
        <v>88</v>
      </c>
      <c r="M1816" t="s">
        <v>94</v>
      </c>
      <c r="N1816" s="3">
        <v>826.19</v>
      </c>
      <c r="O1816">
        <v>5</v>
      </c>
      <c r="P1816" s="4">
        <v>0.3</v>
      </c>
      <c r="Q1816" s="3">
        <v>8.26</v>
      </c>
      <c r="R1816">
        <f t="shared" si="140"/>
        <v>2023</v>
      </c>
      <c r="S1816" t="str">
        <f t="shared" si="141"/>
        <v>December</v>
      </c>
      <c r="T1816" s="1">
        <f t="shared" si="142"/>
        <v>9.9977002868589532E-3</v>
      </c>
      <c r="U1816" t="str">
        <f t="shared" si="143"/>
        <v>Profit</v>
      </c>
      <c r="V1816" t="str">
        <f t="shared" si="144"/>
        <v>Small Order</v>
      </c>
    </row>
    <row r="1817" spans="1:22" x14ac:dyDescent="0.35">
      <c r="A1817" t="s">
        <v>2114</v>
      </c>
      <c r="B1817" s="2">
        <v>45249</v>
      </c>
      <c r="C1817" s="2">
        <v>45250</v>
      </c>
      <c r="D1817" t="s">
        <v>721</v>
      </c>
      <c r="E1817" t="s">
        <v>722</v>
      </c>
      <c r="F1817" t="s">
        <v>20</v>
      </c>
      <c r="G1817" t="s">
        <v>78</v>
      </c>
      <c r="H1817" t="s">
        <v>79</v>
      </c>
      <c r="I1817" t="s">
        <v>80</v>
      </c>
      <c r="J1817" t="s">
        <v>170</v>
      </c>
      <c r="K1817" t="s">
        <v>25</v>
      </c>
      <c r="L1817" t="s">
        <v>171</v>
      </c>
      <c r="M1817" t="s">
        <v>172</v>
      </c>
      <c r="N1817" s="3">
        <v>908.66</v>
      </c>
      <c r="O1817">
        <v>3</v>
      </c>
      <c r="P1817" s="4">
        <v>0.2</v>
      </c>
      <c r="Q1817" s="3">
        <v>81.78</v>
      </c>
      <c r="R1817">
        <f t="shared" si="140"/>
        <v>2023</v>
      </c>
      <c r="S1817" t="str">
        <f t="shared" si="141"/>
        <v>November</v>
      </c>
      <c r="T1817" s="1">
        <f t="shared" si="142"/>
        <v>9.0000660312988368E-2</v>
      </c>
      <c r="U1817" t="str">
        <f t="shared" si="143"/>
        <v>Profit</v>
      </c>
      <c r="V1817" t="str">
        <f t="shared" si="144"/>
        <v>Small Order</v>
      </c>
    </row>
    <row r="1818" spans="1:22" x14ac:dyDescent="0.35">
      <c r="A1818" t="s">
        <v>2115</v>
      </c>
      <c r="B1818" s="2">
        <v>45068</v>
      </c>
      <c r="C1818" s="2">
        <v>45075</v>
      </c>
      <c r="D1818" t="s">
        <v>57</v>
      </c>
      <c r="E1818" t="s">
        <v>58</v>
      </c>
      <c r="F1818" t="s">
        <v>20</v>
      </c>
      <c r="G1818" t="s">
        <v>39</v>
      </c>
      <c r="H1818" t="s">
        <v>40</v>
      </c>
      <c r="I1818" t="s">
        <v>40</v>
      </c>
      <c r="J1818" t="s">
        <v>87</v>
      </c>
      <c r="K1818" t="s">
        <v>33</v>
      </c>
      <c r="L1818" t="s">
        <v>88</v>
      </c>
      <c r="M1818" t="s">
        <v>89</v>
      </c>
      <c r="N1818" s="3">
        <v>676.27</v>
      </c>
      <c r="O1818">
        <v>10</v>
      </c>
      <c r="P1818" s="4">
        <v>0.05</v>
      </c>
      <c r="Q1818" s="3">
        <v>142.02000000000001</v>
      </c>
      <c r="R1818">
        <f t="shared" si="140"/>
        <v>2023</v>
      </c>
      <c r="S1818" t="str">
        <f t="shared" si="141"/>
        <v>May</v>
      </c>
      <c r="T1818" s="1">
        <f t="shared" si="142"/>
        <v>0.21000487970780904</v>
      </c>
      <c r="U1818" t="str">
        <f t="shared" si="143"/>
        <v>Profit</v>
      </c>
      <c r="V1818" t="str">
        <f t="shared" si="144"/>
        <v>Small Order</v>
      </c>
    </row>
    <row r="1819" spans="1:22" x14ac:dyDescent="0.35">
      <c r="A1819" t="s">
        <v>2116</v>
      </c>
      <c r="B1819" s="2">
        <v>45454</v>
      </c>
      <c r="C1819" s="2">
        <v>45459</v>
      </c>
      <c r="D1819" t="s">
        <v>107</v>
      </c>
      <c r="E1819" t="s">
        <v>108</v>
      </c>
      <c r="F1819" t="s">
        <v>48</v>
      </c>
      <c r="G1819" t="s">
        <v>78</v>
      </c>
      <c r="H1819" t="s">
        <v>79</v>
      </c>
      <c r="I1819" t="s">
        <v>80</v>
      </c>
      <c r="J1819" t="s">
        <v>112</v>
      </c>
      <c r="K1819" t="s">
        <v>25</v>
      </c>
      <c r="L1819" t="s">
        <v>26</v>
      </c>
      <c r="M1819" t="s">
        <v>113</v>
      </c>
      <c r="N1819" s="3">
        <v>1395.61</v>
      </c>
      <c r="O1819">
        <v>1</v>
      </c>
      <c r="P1819" s="4">
        <v>0.3</v>
      </c>
      <c r="Q1819" s="3">
        <v>13.96</v>
      </c>
      <c r="R1819">
        <f t="shared" si="140"/>
        <v>2024</v>
      </c>
      <c r="S1819" t="str">
        <f t="shared" si="141"/>
        <v>June</v>
      </c>
      <c r="T1819" s="1">
        <f t="shared" si="142"/>
        <v>1.0002794476967062E-2</v>
      </c>
      <c r="U1819" t="str">
        <f t="shared" si="143"/>
        <v>Profit</v>
      </c>
      <c r="V1819" t="str">
        <f t="shared" si="144"/>
        <v>Large Order</v>
      </c>
    </row>
    <row r="1820" spans="1:22" x14ac:dyDescent="0.35">
      <c r="A1820" t="s">
        <v>2117</v>
      </c>
      <c r="B1820" s="2">
        <v>45540</v>
      </c>
      <c r="C1820" s="2">
        <v>45541</v>
      </c>
      <c r="D1820" t="s">
        <v>214</v>
      </c>
      <c r="E1820" t="s">
        <v>215</v>
      </c>
      <c r="F1820" t="s">
        <v>48</v>
      </c>
      <c r="G1820" t="s">
        <v>21</v>
      </c>
      <c r="H1820" t="s">
        <v>22</v>
      </c>
      <c r="I1820" t="s">
        <v>23</v>
      </c>
      <c r="J1820" t="s">
        <v>126</v>
      </c>
      <c r="K1820" t="s">
        <v>25</v>
      </c>
      <c r="L1820" t="s">
        <v>26</v>
      </c>
      <c r="M1820" t="s">
        <v>127</v>
      </c>
      <c r="N1820" s="3">
        <v>1862.25</v>
      </c>
      <c r="O1820">
        <v>5</v>
      </c>
      <c r="P1820" s="4">
        <v>0</v>
      </c>
      <c r="Q1820" s="3">
        <v>465.56</v>
      </c>
      <c r="R1820">
        <f t="shared" si="140"/>
        <v>2024</v>
      </c>
      <c r="S1820" t="str">
        <f t="shared" si="141"/>
        <v>September</v>
      </c>
      <c r="T1820" s="1">
        <f t="shared" si="142"/>
        <v>0.24999865753792455</v>
      </c>
      <c r="U1820" t="str">
        <f t="shared" si="143"/>
        <v>Profit</v>
      </c>
      <c r="V1820" t="str">
        <f t="shared" si="144"/>
        <v>Large Order</v>
      </c>
    </row>
    <row r="1821" spans="1:22" x14ac:dyDescent="0.35">
      <c r="A1821" t="s">
        <v>2118</v>
      </c>
      <c r="B1821" s="2">
        <v>44980</v>
      </c>
      <c r="C1821" s="2">
        <v>44983</v>
      </c>
      <c r="D1821" t="s">
        <v>738</v>
      </c>
      <c r="E1821" t="s">
        <v>739</v>
      </c>
      <c r="F1821" t="s">
        <v>48</v>
      </c>
      <c r="G1821" t="s">
        <v>78</v>
      </c>
      <c r="H1821" t="s">
        <v>79</v>
      </c>
      <c r="I1821" t="s">
        <v>80</v>
      </c>
      <c r="J1821" t="s">
        <v>251</v>
      </c>
      <c r="K1821" t="s">
        <v>25</v>
      </c>
      <c r="L1821" t="s">
        <v>171</v>
      </c>
      <c r="M1821" t="s">
        <v>252</v>
      </c>
      <c r="N1821" s="3">
        <v>1303.1099999999999</v>
      </c>
      <c r="O1821">
        <v>6</v>
      </c>
      <c r="P1821" s="4">
        <v>0.05</v>
      </c>
      <c r="Q1821" s="3">
        <v>273.64999999999998</v>
      </c>
      <c r="R1821">
        <f t="shared" si="140"/>
        <v>2023</v>
      </c>
      <c r="S1821" t="str">
        <f t="shared" si="141"/>
        <v>February</v>
      </c>
      <c r="T1821" s="1">
        <f t="shared" si="142"/>
        <v>0.20999762107573419</v>
      </c>
      <c r="U1821" t="str">
        <f t="shared" si="143"/>
        <v>Profit</v>
      </c>
      <c r="V1821" t="str">
        <f t="shared" si="144"/>
        <v>Large Order</v>
      </c>
    </row>
    <row r="1822" spans="1:22" x14ac:dyDescent="0.35">
      <c r="A1822" t="s">
        <v>2119</v>
      </c>
      <c r="B1822" s="2">
        <v>45073</v>
      </c>
      <c r="C1822" s="2">
        <v>45076</v>
      </c>
      <c r="D1822" t="s">
        <v>249</v>
      </c>
      <c r="E1822" t="s">
        <v>250</v>
      </c>
      <c r="F1822" t="s">
        <v>31</v>
      </c>
      <c r="G1822" t="s">
        <v>78</v>
      </c>
      <c r="H1822" t="s">
        <v>79</v>
      </c>
      <c r="I1822" t="s">
        <v>80</v>
      </c>
      <c r="J1822" t="s">
        <v>320</v>
      </c>
      <c r="K1822" t="s">
        <v>25</v>
      </c>
      <c r="L1822" t="s">
        <v>171</v>
      </c>
      <c r="M1822" t="s">
        <v>321</v>
      </c>
      <c r="N1822" s="3">
        <v>1903.32</v>
      </c>
      <c r="O1822">
        <v>4</v>
      </c>
      <c r="P1822" s="4">
        <v>0.3</v>
      </c>
      <c r="Q1822" s="3">
        <v>19.03</v>
      </c>
      <c r="R1822">
        <f t="shared" si="140"/>
        <v>2023</v>
      </c>
      <c r="S1822" t="str">
        <f t="shared" si="141"/>
        <v>May</v>
      </c>
      <c r="T1822" s="1">
        <f t="shared" si="142"/>
        <v>9.9983187272765488E-3</v>
      </c>
      <c r="U1822" t="str">
        <f t="shared" si="143"/>
        <v>Profit</v>
      </c>
      <c r="V1822" t="str">
        <f t="shared" si="144"/>
        <v>Large Order</v>
      </c>
    </row>
    <row r="1823" spans="1:22" x14ac:dyDescent="0.35">
      <c r="A1823" t="s">
        <v>2120</v>
      </c>
      <c r="B1823" s="2">
        <v>45537</v>
      </c>
      <c r="C1823" s="2">
        <v>45538</v>
      </c>
      <c r="D1823" t="s">
        <v>91</v>
      </c>
      <c r="E1823" t="s">
        <v>92</v>
      </c>
      <c r="F1823" t="s">
        <v>31</v>
      </c>
      <c r="G1823" t="s">
        <v>21</v>
      </c>
      <c r="H1823" t="s">
        <v>22</v>
      </c>
      <c r="I1823" t="s">
        <v>23</v>
      </c>
      <c r="J1823" t="s">
        <v>24</v>
      </c>
      <c r="K1823" t="s">
        <v>25</v>
      </c>
      <c r="L1823" t="s">
        <v>26</v>
      </c>
      <c r="M1823" t="s">
        <v>27</v>
      </c>
      <c r="N1823" s="3">
        <v>1790.88</v>
      </c>
      <c r="O1823">
        <v>1</v>
      </c>
      <c r="P1823" s="4">
        <v>0</v>
      </c>
      <c r="Q1823" s="3">
        <v>447.72</v>
      </c>
      <c r="R1823">
        <f t="shared" si="140"/>
        <v>2024</v>
      </c>
      <c r="S1823" t="str">
        <f t="shared" si="141"/>
        <v>September</v>
      </c>
      <c r="T1823" s="1">
        <f t="shared" si="142"/>
        <v>0.25</v>
      </c>
      <c r="U1823" t="str">
        <f t="shared" si="143"/>
        <v>Profit</v>
      </c>
      <c r="V1823" t="str">
        <f t="shared" si="144"/>
        <v>Large Order</v>
      </c>
    </row>
    <row r="1824" spans="1:22" x14ac:dyDescent="0.35">
      <c r="A1824" t="s">
        <v>2121</v>
      </c>
      <c r="B1824" s="2">
        <v>45000</v>
      </c>
      <c r="C1824" s="2">
        <v>45007</v>
      </c>
      <c r="D1824" t="s">
        <v>235</v>
      </c>
      <c r="E1824" t="s">
        <v>236</v>
      </c>
      <c r="F1824" t="s">
        <v>48</v>
      </c>
      <c r="G1824" t="s">
        <v>21</v>
      </c>
      <c r="H1824" t="s">
        <v>22</v>
      </c>
      <c r="I1824" t="s">
        <v>23</v>
      </c>
      <c r="J1824" t="s">
        <v>157</v>
      </c>
      <c r="K1824" t="s">
        <v>42</v>
      </c>
      <c r="L1824" t="s">
        <v>73</v>
      </c>
      <c r="M1824" t="s">
        <v>158</v>
      </c>
      <c r="N1824" s="3">
        <v>1484.69</v>
      </c>
      <c r="O1824">
        <v>3</v>
      </c>
      <c r="P1824" s="4">
        <v>0.05</v>
      </c>
      <c r="Q1824" s="3">
        <v>311.77999999999997</v>
      </c>
      <c r="R1824">
        <f t="shared" si="140"/>
        <v>2023</v>
      </c>
      <c r="S1824" t="str">
        <f t="shared" si="141"/>
        <v>March</v>
      </c>
      <c r="T1824" s="1">
        <f t="shared" si="142"/>
        <v>0.20999669964773787</v>
      </c>
      <c r="U1824" t="str">
        <f t="shared" si="143"/>
        <v>Profit</v>
      </c>
      <c r="V1824" t="str">
        <f t="shared" si="144"/>
        <v>Large Order</v>
      </c>
    </row>
    <row r="1825" spans="1:22" x14ac:dyDescent="0.35">
      <c r="A1825" t="s">
        <v>2122</v>
      </c>
      <c r="B1825" s="2">
        <v>45138</v>
      </c>
      <c r="C1825" s="2">
        <v>45144</v>
      </c>
      <c r="D1825" t="s">
        <v>278</v>
      </c>
      <c r="E1825" t="s">
        <v>279</v>
      </c>
      <c r="F1825" t="s">
        <v>20</v>
      </c>
      <c r="G1825" t="s">
        <v>21</v>
      </c>
      <c r="H1825" t="s">
        <v>22</v>
      </c>
      <c r="I1825" t="s">
        <v>23</v>
      </c>
      <c r="J1825" t="s">
        <v>112</v>
      </c>
      <c r="K1825" t="s">
        <v>25</v>
      </c>
      <c r="L1825" t="s">
        <v>26</v>
      </c>
      <c r="M1825" t="s">
        <v>113</v>
      </c>
      <c r="N1825" s="3">
        <v>960.32</v>
      </c>
      <c r="O1825">
        <v>1</v>
      </c>
      <c r="P1825" s="4">
        <v>0.3</v>
      </c>
      <c r="Q1825" s="3">
        <v>9.6</v>
      </c>
      <c r="R1825">
        <f t="shared" si="140"/>
        <v>2023</v>
      </c>
      <c r="S1825" t="str">
        <f t="shared" si="141"/>
        <v>July</v>
      </c>
      <c r="T1825" s="1">
        <f t="shared" si="142"/>
        <v>9.9966677774075297E-3</v>
      </c>
      <c r="U1825" t="str">
        <f t="shared" si="143"/>
        <v>Profit</v>
      </c>
      <c r="V1825" t="str">
        <f t="shared" si="144"/>
        <v>Small Order</v>
      </c>
    </row>
    <row r="1826" spans="1:22" x14ac:dyDescent="0.35">
      <c r="A1826" t="s">
        <v>2123</v>
      </c>
      <c r="B1826" s="2">
        <v>45425</v>
      </c>
      <c r="C1826" s="2">
        <v>45430</v>
      </c>
      <c r="D1826" t="s">
        <v>139</v>
      </c>
      <c r="E1826" t="s">
        <v>140</v>
      </c>
      <c r="F1826" t="s">
        <v>31</v>
      </c>
      <c r="G1826" t="s">
        <v>49</v>
      </c>
      <c r="H1826" t="s">
        <v>50</v>
      </c>
      <c r="I1826" t="s">
        <v>50</v>
      </c>
      <c r="J1826" t="s">
        <v>157</v>
      </c>
      <c r="K1826" t="s">
        <v>42</v>
      </c>
      <c r="L1826" t="s">
        <v>73</v>
      </c>
      <c r="M1826" t="s">
        <v>158</v>
      </c>
      <c r="N1826" s="3">
        <v>1372.33</v>
      </c>
      <c r="O1826">
        <v>3</v>
      </c>
      <c r="P1826" s="4">
        <v>0.1</v>
      </c>
      <c r="Q1826" s="3">
        <v>233.3</v>
      </c>
      <c r="R1826">
        <f t="shared" si="140"/>
        <v>2024</v>
      </c>
      <c r="S1826" t="str">
        <f t="shared" si="141"/>
        <v>May</v>
      </c>
      <c r="T1826" s="1">
        <f t="shared" si="142"/>
        <v>0.17000284188205461</v>
      </c>
      <c r="U1826" t="str">
        <f t="shared" si="143"/>
        <v>Profit</v>
      </c>
      <c r="V1826" t="str">
        <f t="shared" si="144"/>
        <v>Large Order</v>
      </c>
    </row>
    <row r="1827" spans="1:22" x14ac:dyDescent="0.35">
      <c r="A1827" t="s">
        <v>2124</v>
      </c>
      <c r="B1827" s="2">
        <v>45174</v>
      </c>
      <c r="C1827" s="2">
        <v>45176</v>
      </c>
      <c r="D1827" t="s">
        <v>174</v>
      </c>
      <c r="E1827" t="s">
        <v>175</v>
      </c>
      <c r="F1827" t="s">
        <v>48</v>
      </c>
      <c r="G1827" t="s">
        <v>39</v>
      </c>
      <c r="H1827" t="s">
        <v>40</v>
      </c>
      <c r="I1827" t="s">
        <v>40</v>
      </c>
      <c r="J1827" t="s">
        <v>320</v>
      </c>
      <c r="K1827" t="s">
        <v>25</v>
      </c>
      <c r="L1827" t="s">
        <v>171</v>
      </c>
      <c r="M1827" t="s">
        <v>321</v>
      </c>
      <c r="N1827" s="3">
        <v>156.83000000000001</v>
      </c>
      <c r="O1827">
        <v>8</v>
      </c>
      <c r="P1827" s="4">
        <v>0.1</v>
      </c>
      <c r="Q1827" s="3">
        <v>26.66</v>
      </c>
      <c r="R1827">
        <f t="shared" si="140"/>
        <v>2023</v>
      </c>
      <c r="S1827" t="str">
        <f t="shared" si="141"/>
        <v>September</v>
      </c>
      <c r="T1827" s="1">
        <f t="shared" si="142"/>
        <v>0.16999298603583496</v>
      </c>
      <c r="U1827" t="str">
        <f t="shared" si="143"/>
        <v>Profit</v>
      </c>
      <c r="V1827" t="str">
        <f t="shared" si="144"/>
        <v>Small Order</v>
      </c>
    </row>
    <row r="1828" spans="1:22" x14ac:dyDescent="0.35">
      <c r="A1828" t="s">
        <v>2125</v>
      </c>
      <c r="B1828" s="2">
        <v>45153</v>
      </c>
      <c r="C1828" s="2">
        <v>45157</v>
      </c>
      <c r="D1828" t="s">
        <v>405</v>
      </c>
      <c r="E1828" t="s">
        <v>406</v>
      </c>
      <c r="F1828" t="s">
        <v>20</v>
      </c>
      <c r="G1828" t="s">
        <v>39</v>
      </c>
      <c r="H1828" t="s">
        <v>40</v>
      </c>
      <c r="I1828" t="s">
        <v>40</v>
      </c>
      <c r="J1828" t="s">
        <v>207</v>
      </c>
      <c r="K1828" t="s">
        <v>25</v>
      </c>
      <c r="L1828" t="s">
        <v>26</v>
      </c>
      <c r="M1828" t="s">
        <v>208</v>
      </c>
      <c r="N1828" s="3">
        <v>576.08000000000004</v>
      </c>
      <c r="O1828">
        <v>6</v>
      </c>
      <c r="P1828" s="4">
        <v>0.3</v>
      </c>
      <c r="Q1828" s="3">
        <v>5.76</v>
      </c>
      <c r="R1828">
        <f t="shared" si="140"/>
        <v>2023</v>
      </c>
      <c r="S1828" t="str">
        <f t="shared" si="141"/>
        <v>August</v>
      </c>
      <c r="T1828" s="1">
        <f t="shared" si="142"/>
        <v>9.9986113039855565E-3</v>
      </c>
      <c r="U1828" t="str">
        <f t="shared" si="143"/>
        <v>Profit</v>
      </c>
      <c r="V1828" t="str">
        <f t="shared" si="144"/>
        <v>Small Order</v>
      </c>
    </row>
    <row r="1829" spans="1:22" x14ac:dyDescent="0.35">
      <c r="A1829" t="s">
        <v>2126</v>
      </c>
      <c r="B1829" s="2">
        <v>45213</v>
      </c>
      <c r="C1829" s="2">
        <v>45218</v>
      </c>
      <c r="D1829" t="s">
        <v>362</v>
      </c>
      <c r="E1829" t="s">
        <v>363</v>
      </c>
      <c r="F1829" t="s">
        <v>31</v>
      </c>
      <c r="G1829" t="s">
        <v>21</v>
      </c>
      <c r="H1829" t="s">
        <v>22</v>
      </c>
      <c r="I1829" t="s">
        <v>23</v>
      </c>
      <c r="J1829" t="s">
        <v>51</v>
      </c>
      <c r="K1829" t="s">
        <v>33</v>
      </c>
      <c r="L1829" t="s">
        <v>34</v>
      </c>
      <c r="M1829" t="s">
        <v>52</v>
      </c>
      <c r="N1829" s="3">
        <v>56.75</v>
      </c>
      <c r="O1829">
        <v>9</v>
      </c>
      <c r="P1829" s="4">
        <v>0.05</v>
      </c>
      <c r="Q1829" s="3">
        <v>11.92</v>
      </c>
      <c r="R1829">
        <f t="shared" si="140"/>
        <v>2023</v>
      </c>
      <c r="S1829" t="str">
        <f t="shared" si="141"/>
        <v>October</v>
      </c>
      <c r="T1829" s="1">
        <f t="shared" si="142"/>
        <v>0.21004405286343611</v>
      </c>
      <c r="U1829" t="str">
        <f t="shared" si="143"/>
        <v>Profit</v>
      </c>
      <c r="V1829" t="str">
        <f t="shared" si="144"/>
        <v>Small Order</v>
      </c>
    </row>
    <row r="1830" spans="1:22" x14ac:dyDescent="0.35">
      <c r="A1830" t="s">
        <v>2127</v>
      </c>
      <c r="B1830" s="2">
        <v>45080</v>
      </c>
      <c r="C1830" s="2">
        <v>45086</v>
      </c>
      <c r="D1830" t="s">
        <v>288</v>
      </c>
      <c r="E1830" t="s">
        <v>289</v>
      </c>
      <c r="F1830" t="s">
        <v>31</v>
      </c>
      <c r="G1830" t="s">
        <v>49</v>
      </c>
      <c r="H1830" t="s">
        <v>50</v>
      </c>
      <c r="I1830" t="s">
        <v>50</v>
      </c>
      <c r="J1830" t="s">
        <v>32</v>
      </c>
      <c r="K1830" t="s">
        <v>33</v>
      </c>
      <c r="L1830" t="s">
        <v>34</v>
      </c>
      <c r="M1830" t="s">
        <v>35</v>
      </c>
      <c r="N1830" s="3">
        <v>1075.82</v>
      </c>
      <c r="O1830">
        <v>1</v>
      </c>
      <c r="P1830" s="4">
        <v>0.2</v>
      </c>
      <c r="Q1830" s="3">
        <v>96.82</v>
      </c>
      <c r="R1830">
        <f t="shared" si="140"/>
        <v>2023</v>
      </c>
      <c r="S1830" t="str">
        <f t="shared" si="141"/>
        <v>June</v>
      </c>
      <c r="T1830" s="1">
        <f t="shared" si="142"/>
        <v>8.9996467810600292E-2</v>
      </c>
      <c r="U1830" t="str">
        <f t="shared" si="143"/>
        <v>Profit</v>
      </c>
      <c r="V1830" t="str">
        <f t="shared" si="144"/>
        <v>Large Order</v>
      </c>
    </row>
    <row r="1831" spans="1:22" x14ac:dyDescent="0.35">
      <c r="A1831" t="s">
        <v>2128</v>
      </c>
      <c r="B1831" s="2">
        <v>45155</v>
      </c>
      <c r="C1831" s="2">
        <v>45157</v>
      </c>
      <c r="D1831" t="s">
        <v>82</v>
      </c>
      <c r="E1831" t="s">
        <v>83</v>
      </c>
      <c r="F1831" t="s">
        <v>20</v>
      </c>
      <c r="G1831" t="s">
        <v>49</v>
      </c>
      <c r="H1831" t="s">
        <v>50</v>
      </c>
      <c r="I1831" t="s">
        <v>50</v>
      </c>
      <c r="J1831" t="s">
        <v>320</v>
      </c>
      <c r="K1831" t="s">
        <v>25</v>
      </c>
      <c r="L1831" t="s">
        <v>171</v>
      </c>
      <c r="M1831" t="s">
        <v>321</v>
      </c>
      <c r="N1831" s="3">
        <v>1443.41</v>
      </c>
      <c r="O1831">
        <v>3</v>
      </c>
      <c r="P1831" s="4">
        <v>0.3</v>
      </c>
      <c r="Q1831" s="3">
        <v>14.43</v>
      </c>
      <c r="R1831">
        <f t="shared" si="140"/>
        <v>2023</v>
      </c>
      <c r="S1831" t="str">
        <f t="shared" si="141"/>
        <v>August</v>
      </c>
      <c r="T1831" s="1">
        <f t="shared" si="142"/>
        <v>9.9971595042295663E-3</v>
      </c>
      <c r="U1831" t="str">
        <f t="shared" si="143"/>
        <v>Profit</v>
      </c>
      <c r="V1831" t="str">
        <f t="shared" si="144"/>
        <v>Large Order</v>
      </c>
    </row>
    <row r="1832" spans="1:22" x14ac:dyDescent="0.35">
      <c r="A1832" t="s">
        <v>2129</v>
      </c>
      <c r="B1832" s="2">
        <v>45336</v>
      </c>
      <c r="C1832" s="2">
        <v>45341</v>
      </c>
      <c r="D1832" t="s">
        <v>511</v>
      </c>
      <c r="E1832" t="s">
        <v>512</v>
      </c>
      <c r="F1832" t="s">
        <v>31</v>
      </c>
      <c r="G1832" t="s">
        <v>21</v>
      </c>
      <c r="H1832" t="s">
        <v>22</v>
      </c>
      <c r="I1832" t="s">
        <v>23</v>
      </c>
      <c r="J1832" t="s">
        <v>67</v>
      </c>
      <c r="K1832" t="s">
        <v>42</v>
      </c>
      <c r="L1832" t="s">
        <v>43</v>
      </c>
      <c r="M1832" t="s">
        <v>68</v>
      </c>
      <c r="N1832" s="3">
        <v>1125.32</v>
      </c>
      <c r="O1832">
        <v>7</v>
      </c>
      <c r="P1832" s="4">
        <v>0.3</v>
      </c>
      <c r="Q1832" s="3">
        <v>11.25</v>
      </c>
      <c r="R1832">
        <f t="shared" si="140"/>
        <v>2024</v>
      </c>
      <c r="S1832" t="str">
        <f t="shared" si="141"/>
        <v>February</v>
      </c>
      <c r="T1832" s="1">
        <f t="shared" si="142"/>
        <v>9.9971563644119018E-3</v>
      </c>
      <c r="U1832" t="str">
        <f t="shared" si="143"/>
        <v>Profit</v>
      </c>
      <c r="V1832" t="str">
        <f t="shared" si="144"/>
        <v>Large Order</v>
      </c>
    </row>
    <row r="1833" spans="1:22" x14ac:dyDescent="0.35">
      <c r="A1833" t="s">
        <v>2130</v>
      </c>
      <c r="B1833" s="2">
        <v>45462</v>
      </c>
      <c r="C1833" s="2">
        <v>45464</v>
      </c>
      <c r="D1833" t="s">
        <v>309</v>
      </c>
      <c r="E1833" t="s">
        <v>310</v>
      </c>
      <c r="F1833" t="s">
        <v>20</v>
      </c>
      <c r="G1833" t="s">
        <v>49</v>
      </c>
      <c r="H1833" t="s">
        <v>50</v>
      </c>
      <c r="I1833" t="s">
        <v>50</v>
      </c>
      <c r="J1833" t="s">
        <v>157</v>
      </c>
      <c r="K1833" t="s">
        <v>42</v>
      </c>
      <c r="L1833" t="s">
        <v>73</v>
      </c>
      <c r="M1833" t="s">
        <v>158</v>
      </c>
      <c r="N1833" s="3">
        <v>878.92</v>
      </c>
      <c r="O1833">
        <v>2</v>
      </c>
      <c r="P1833" s="4">
        <v>0.3</v>
      </c>
      <c r="Q1833" s="3">
        <v>8.7899999999999991</v>
      </c>
      <c r="R1833">
        <f t="shared" si="140"/>
        <v>2024</v>
      </c>
      <c r="S1833" t="str">
        <f t="shared" si="141"/>
        <v>June</v>
      </c>
      <c r="T1833" s="1">
        <f t="shared" si="142"/>
        <v>1.0000910207982524E-2</v>
      </c>
      <c r="U1833" t="str">
        <f t="shared" si="143"/>
        <v>Profit</v>
      </c>
      <c r="V1833" t="str">
        <f t="shared" si="144"/>
        <v>Small Order</v>
      </c>
    </row>
    <row r="1834" spans="1:22" x14ac:dyDescent="0.35">
      <c r="A1834" t="s">
        <v>2131</v>
      </c>
      <c r="B1834" s="2">
        <v>45450</v>
      </c>
      <c r="C1834" s="2">
        <v>45451</v>
      </c>
      <c r="D1834" t="s">
        <v>405</v>
      </c>
      <c r="E1834" t="s">
        <v>406</v>
      </c>
      <c r="F1834" t="s">
        <v>20</v>
      </c>
      <c r="G1834" t="s">
        <v>39</v>
      </c>
      <c r="H1834" t="s">
        <v>40</v>
      </c>
      <c r="I1834" t="s">
        <v>40</v>
      </c>
      <c r="J1834" t="s">
        <v>391</v>
      </c>
      <c r="K1834" t="s">
        <v>33</v>
      </c>
      <c r="L1834" t="s">
        <v>88</v>
      </c>
      <c r="M1834" t="s">
        <v>392</v>
      </c>
      <c r="N1834" s="3">
        <v>1847.91</v>
      </c>
      <c r="O1834">
        <v>2</v>
      </c>
      <c r="P1834" s="4">
        <v>0</v>
      </c>
      <c r="Q1834" s="3">
        <v>461.98</v>
      </c>
      <c r="R1834">
        <f t="shared" si="140"/>
        <v>2024</v>
      </c>
      <c r="S1834" t="str">
        <f t="shared" si="141"/>
        <v>June</v>
      </c>
      <c r="T1834" s="1">
        <f t="shared" si="142"/>
        <v>0.25000135287973979</v>
      </c>
      <c r="U1834" t="str">
        <f t="shared" si="143"/>
        <v>Profit</v>
      </c>
      <c r="V1834" t="str">
        <f t="shared" si="144"/>
        <v>Large Order</v>
      </c>
    </row>
    <row r="1835" spans="1:22" x14ac:dyDescent="0.35">
      <c r="A1835" t="s">
        <v>2132</v>
      </c>
      <c r="B1835" s="2">
        <v>45365</v>
      </c>
      <c r="C1835" s="2">
        <v>45370</v>
      </c>
      <c r="D1835" t="s">
        <v>229</v>
      </c>
      <c r="E1835" t="s">
        <v>230</v>
      </c>
      <c r="F1835" t="s">
        <v>48</v>
      </c>
      <c r="G1835" t="s">
        <v>21</v>
      </c>
      <c r="H1835" t="s">
        <v>22</v>
      </c>
      <c r="I1835" t="s">
        <v>23</v>
      </c>
      <c r="J1835" t="s">
        <v>84</v>
      </c>
      <c r="K1835" t="s">
        <v>33</v>
      </c>
      <c r="L1835" t="s">
        <v>34</v>
      </c>
      <c r="M1835" t="s">
        <v>85</v>
      </c>
      <c r="N1835" s="3">
        <v>1744.32</v>
      </c>
      <c r="O1835">
        <v>6</v>
      </c>
      <c r="P1835" s="4">
        <v>0.3</v>
      </c>
      <c r="Q1835" s="3">
        <v>17.440000000000001</v>
      </c>
      <c r="R1835">
        <f t="shared" si="140"/>
        <v>2024</v>
      </c>
      <c r="S1835" t="str">
        <f t="shared" si="141"/>
        <v>March</v>
      </c>
      <c r="T1835" s="1">
        <f t="shared" si="142"/>
        <v>9.9981654742249144E-3</v>
      </c>
      <c r="U1835" t="str">
        <f t="shared" si="143"/>
        <v>Profit</v>
      </c>
      <c r="V1835" t="str">
        <f t="shared" si="144"/>
        <v>Large Order</v>
      </c>
    </row>
    <row r="1836" spans="1:22" x14ac:dyDescent="0.35">
      <c r="A1836" t="s">
        <v>2133</v>
      </c>
      <c r="B1836" s="2">
        <v>45549</v>
      </c>
      <c r="C1836" s="2">
        <v>45551</v>
      </c>
      <c r="D1836" t="s">
        <v>330</v>
      </c>
      <c r="E1836" t="s">
        <v>331</v>
      </c>
      <c r="F1836" t="s">
        <v>31</v>
      </c>
      <c r="G1836" t="s">
        <v>78</v>
      </c>
      <c r="H1836" t="s">
        <v>79</v>
      </c>
      <c r="I1836" t="s">
        <v>80</v>
      </c>
      <c r="J1836" t="s">
        <v>179</v>
      </c>
      <c r="K1836" t="s">
        <v>33</v>
      </c>
      <c r="L1836" t="s">
        <v>88</v>
      </c>
      <c r="M1836" t="s">
        <v>180</v>
      </c>
      <c r="N1836" s="3">
        <v>883.98</v>
      </c>
      <c r="O1836">
        <v>5</v>
      </c>
      <c r="P1836" s="4">
        <v>0</v>
      </c>
      <c r="Q1836" s="3">
        <v>221</v>
      </c>
      <c r="R1836">
        <f t="shared" si="140"/>
        <v>2024</v>
      </c>
      <c r="S1836" t="str">
        <f t="shared" si="141"/>
        <v>September</v>
      </c>
      <c r="T1836" s="1">
        <f t="shared" si="142"/>
        <v>0.25000565623656645</v>
      </c>
      <c r="U1836" t="str">
        <f t="shared" si="143"/>
        <v>Profit</v>
      </c>
      <c r="V1836" t="str">
        <f t="shared" si="144"/>
        <v>Small Order</v>
      </c>
    </row>
    <row r="1837" spans="1:22" x14ac:dyDescent="0.35">
      <c r="A1837" t="s">
        <v>2134</v>
      </c>
      <c r="B1837" s="2">
        <v>45607</v>
      </c>
      <c r="C1837" s="2">
        <v>45610</v>
      </c>
      <c r="D1837" t="s">
        <v>309</v>
      </c>
      <c r="E1837" t="s">
        <v>310</v>
      </c>
      <c r="F1837" t="s">
        <v>20</v>
      </c>
      <c r="G1837" t="s">
        <v>49</v>
      </c>
      <c r="H1837" t="s">
        <v>50</v>
      </c>
      <c r="I1837" t="s">
        <v>50</v>
      </c>
      <c r="J1837" t="s">
        <v>207</v>
      </c>
      <c r="K1837" t="s">
        <v>25</v>
      </c>
      <c r="L1837" t="s">
        <v>26</v>
      </c>
      <c r="M1837" t="s">
        <v>208</v>
      </c>
      <c r="N1837" s="3">
        <v>1587.83</v>
      </c>
      <c r="O1837">
        <v>8</v>
      </c>
      <c r="P1837" s="4">
        <v>0.3</v>
      </c>
      <c r="Q1837" s="3">
        <v>15.88</v>
      </c>
      <c r="R1837">
        <f t="shared" si="140"/>
        <v>2024</v>
      </c>
      <c r="S1837" t="str">
        <f t="shared" si="141"/>
        <v>November</v>
      </c>
      <c r="T1837" s="1">
        <f t="shared" si="142"/>
        <v>1.0001070643582752E-2</v>
      </c>
      <c r="U1837" t="str">
        <f t="shared" si="143"/>
        <v>Profit</v>
      </c>
      <c r="V1837" t="str">
        <f t="shared" si="144"/>
        <v>Large Order</v>
      </c>
    </row>
    <row r="1838" spans="1:22" x14ac:dyDescent="0.35">
      <c r="A1838" t="s">
        <v>2135</v>
      </c>
      <c r="B1838" s="2">
        <v>45189</v>
      </c>
      <c r="C1838" s="2">
        <v>45190</v>
      </c>
      <c r="D1838" t="s">
        <v>318</v>
      </c>
      <c r="E1838" t="s">
        <v>319</v>
      </c>
      <c r="F1838" t="s">
        <v>48</v>
      </c>
      <c r="G1838" t="s">
        <v>78</v>
      </c>
      <c r="H1838" t="s">
        <v>79</v>
      </c>
      <c r="I1838" t="s">
        <v>80</v>
      </c>
      <c r="J1838" t="s">
        <v>320</v>
      </c>
      <c r="K1838" t="s">
        <v>25</v>
      </c>
      <c r="L1838" t="s">
        <v>171</v>
      </c>
      <c r="M1838" t="s">
        <v>321</v>
      </c>
      <c r="N1838" s="3">
        <v>1080.6400000000001</v>
      </c>
      <c r="O1838">
        <v>6</v>
      </c>
      <c r="P1838" s="4">
        <v>0.2</v>
      </c>
      <c r="Q1838" s="3">
        <v>97.26</v>
      </c>
      <c r="R1838">
        <f t="shared" si="140"/>
        <v>2023</v>
      </c>
      <c r="S1838" t="str">
        <f t="shared" si="141"/>
        <v>September</v>
      </c>
      <c r="T1838" s="1">
        <f t="shared" si="142"/>
        <v>9.0002220906129693E-2</v>
      </c>
      <c r="U1838" t="str">
        <f t="shared" si="143"/>
        <v>Profit</v>
      </c>
      <c r="V1838" t="str">
        <f t="shared" si="144"/>
        <v>Large Order</v>
      </c>
    </row>
    <row r="1839" spans="1:22" x14ac:dyDescent="0.35">
      <c r="A1839" t="s">
        <v>2136</v>
      </c>
      <c r="B1839" s="2">
        <v>45458</v>
      </c>
      <c r="C1839" s="2">
        <v>45465</v>
      </c>
      <c r="D1839" t="s">
        <v>373</v>
      </c>
      <c r="E1839" t="s">
        <v>374</v>
      </c>
      <c r="F1839" t="s">
        <v>48</v>
      </c>
      <c r="G1839" t="s">
        <v>21</v>
      </c>
      <c r="H1839" t="s">
        <v>22</v>
      </c>
      <c r="I1839" t="s">
        <v>23</v>
      </c>
      <c r="J1839" t="s">
        <v>84</v>
      </c>
      <c r="K1839" t="s">
        <v>33</v>
      </c>
      <c r="L1839" t="s">
        <v>34</v>
      </c>
      <c r="M1839" t="s">
        <v>85</v>
      </c>
      <c r="N1839" s="3">
        <v>445.78</v>
      </c>
      <c r="O1839">
        <v>6</v>
      </c>
      <c r="P1839" s="4">
        <v>0</v>
      </c>
      <c r="Q1839" s="3">
        <v>111.44</v>
      </c>
      <c r="R1839">
        <f t="shared" si="140"/>
        <v>2024</v>
      </c>
      <c r="S1839" t="str">
        <f t="shared" si="141"/>
        <v>June</v>
      </c>
      <c r="T1839" s="1">
        <f t="shared" si="142"/>
        <v>0.24998878370496658</v>
      </c>
      <c r="U1839" t="str">
        <f t="shared" si="143"/>
        <v>Profit</v>
      </c>
      <c r="V1839" t="str">
        <f t="shared" si="144"/>
        <v>Small Order</v>
      </c>
    </row>
    <row r="1840" spans="1:22" x14ac:dyDescent="0.35">
      <c r="A1840" t="s">
        <v>2137</v>
      </c>
      <c r="B1840" s="2">
        <v>44978</v>
      </c>
      <c r="C1840" s="2">
        <v>44981</v>
      </c>
      <c r="D1840" t="s">
        <v>405</v>
      </c>
      <c r="E1840" t="s">
        <v>406</v>
      </c>
      <c r="F1840" t="s">
        <v>20</v>
      </c>
      <c r="G1840" t="s">
        <v>21</v>
      </c>
      <c r="H1840" t="s">
        <v>22</v>
      </c>
      <c r="I1840" t="s">
        <v>23</v>
      </c>
      <c r="J1840" t="s">
        <v>87</v>
      </c>
      <c r="K1840" t="s">
        <v>33</v>
      </c>
      <c r="L1840" t="s">
        <v>88</v>
      </c>
      <c r="M1840" t="s">
        <v>89</v>
      </c>
      <c r="N1840" s="3">
        <v>528.52</v>
      </c>
      <c r="O1840">
        <v>7</v>
      </c>
      <c r="P1840" s="4">
        <v>0.05</v>
      </c>
      <c r="Q1840" s="3">
        <v>110.99</v>
      </c>
      <c r="R1840">
        <f t="shared" si="140"/>
        <v>2023</v>
      </c>
      <c r="S1840" t="str">
        <f t="shared" si="141"/>
        <v>February</v>
      </c>
      <c r="T1840" s="1">
        <f t="shared" si="142"/>
        <v>0.21000151366078862</v>
      </c>
      <c r="U1840" t="str">
        <f t="shared" si="143"/>
        <v>Profit</v>
      </c>
      <c r="V1840" t="str">
        <f t="shared" si="144"/>
        <v>Small Order</v>
      </c>
    </row>
    <row r="1841" spans="1:22" x14ac:dyDescent="0.35">
      <c r="A1841" t="s">
        <v>2138</v>
      </c>
      <c r="B1841" s="2">
        <v>45459</v>
      </c>
      <c r="C1841" s="2">
        <v>45462</v>
      </c>
      <c r="D1841" t="s">
        <v>318</v>
      </c>
      <c r="E1841" t="s">
        <v>319</v>
      </c>
      <c r="F1841" t="s">
        <v>48</v>
      </c>
      <c r="G1841" t="s">
        <v>78</v>
      </c>
      <c r="H1841" t="s">
        <v>79</v>
      </c>
      <c r="I1841" t="s">
        <v>80</v>
      </c>
      <c r="J1841" t="s">
        <v>170</v>
      </c>
      <c r="K1841" t="s">
        <v>25</v>
      </c>
      <c r="L1841" t="s">
        <v>171</v>
      </c>
      <c r="M1841" t="s">
        <v>172</v>
      </c>
      <c r="N1841" s="3">
        <v>1632.18</v>
      </c>
      <c r="O1841">
        <v>9</v>
      </c>
      <c r="P1841" s="4">
        <v>0.2</v>
      </c>
      <c r="Q1841" s="3">
        <v>146.9</v>
      </c>
      <c r="R1841">
        <f t="shared" si="140"/>
        <v>2024</v>
      </c>
      <c r="S1841" t="str">
        <f t="shared" si="141"/>
        <v>June</v>
      </c>
      <c r="T1841" s="1">
        <f t="shared" si="142"/>
        <v>9.0002328174588586E-2</v>
      </c>
      <c r="U1841" t="str">
        <f t="shared" si="143"/>
        <v>Profit</v>
      </c>
      <c r="V1841" t="str">
        <f t="shared" si="144"/>
        <v>Large Order</v>
      </c>
    </row>
    <row r="1842" spans="1:22" x14ac:dyDescent="0.35">
      <c r="A1842" t="s">
        <v>2139</v>
      </c>
      <c r="B1842" s="2">
        <v>45310</v>
      </c>
      <c r="C1842" s="2">
        <v>45317</v>
      </c>
      <c r="D1842" t="s">
        <v>174</v>
      </c>
      <c r="E1842" t="s">
        <v>175</v>
      </c>
      <c r="F1842" t="s">
        <v>48</v>
      </c>
      <c r="G1842" t="s">
        <v>78</v>
      </c>
      <c r="H1842" t="s">
        <v>79</v>
      </c>
      <c r="I1842" t="s">
        <v>80</v>
      </c>
      <c r="J1842" t="s">
        <v>207</v>
      </c>
      <c r="K1842" t="s">
        <v>25</v>
      </c>
      <c r="L1842" t="s">
        <v>26</v>
      </c>
      <c r="M1842" t="s">
        <v>208</v>
      </c>
      <c r="N1842" s="3">
        <v>468.81</v>
      </c>
      <c r="O1842">
        <v>2</v>
      </c>
      <c r="P1842" s="4">
        <v>0</v>
      </c>
      <c r="Q1842" s="3">
        <v>117.2</v>
      </c>
      <c r="R1842">
        <f t="shared" si="140"/>
        <v>2024</v>
      </c>
      <c r="S1842" t="str">
        <f t="shared" si="141"/>
        <v>January</v>
      </c>
      <c r="T1842" s="1">
        <f t="shared" si="142"/>
        <v>0.24999466734924597</v>
      </c>
      <c r="U1842" t="str">
        <f t="shared" si="143"/>
        <v>Profit</v>
      </c>
      <c r="V1842" t="str">
        <f t="shared" si="144"/>
        <v>Small Order</v>
      </c>
    </row>
    <row r="1843" spans="1:22" x14ac:dyDescent="0.35">
      <c r="A1843" t="s">
        <v>2140</v>
      </c>
      <c r="B1843" s="2">
        <v>45139</v>
      </c>
      <c r="C1843" s="2">
        <v>45141</v>
      </c>
      <c r="D1843" t="s">
        <v>145</v>
      </c>
      <c r="E1843" t="s">
        <v>146</v>
      </c>
      <c r="F1843" t="s">
        <v>48</v>
      </c>
      <c r="G1843" t="s">
        <v>78</v>
      </c>
      <c r="H1843" t="s">
        <v>79</v>
      </c>
      <c r="I1843" t="s">
        <v>80</v>
      </c>
      <c r="J1843" t="s">
        <v>67</v>
      </c>
      <c r="K1843" t="s">
        <v>42</v>
      </c>
      <c r="L1843" t="s">
        <v>43</v>
      </c>
      <c r="M1843" t="s">
        <v>68</v>
      </c>
      <c r="N1843" s="3">
        <v>1238.83</v>
      </c>
      <c r="O1843">
        <v>6</v>
      </c>
      <c r="P1843" s="4">
        <v>0.05</v>
      </c>
      <c r="Q1843" s="3">
        <v>260.14999999999998</v>
      </c>
      <c r="R1843">
        <f t="shared" si="140"/>
        <v>2023</v>
      </c>
      <c r="S1843" t="str">
        <f t="shared" si="141"/>
        <v>August</v>
      </c>
      <c r="T1843" s="1">
        <f t="shared" si="142"/>
        <v>0.20999652898299201</v>
      </c>
      <c r="U1843" t="str">
        <f t="shared" si="143"/>
        <v>Profit</v>
      </c>
      <c r="V1843" t="str">
        <f t="shared" si="144"/>
        <v>Large Order</v>
      </c>
    </row>
    <row r="1844" spans="1:22" x14ac:dyDescent="0.35">
      <c r="A1844" t="s">
        <v>2141</v>
      </c>
      <c r="B1844" s="2">
        <v>45268</v>
      </c>
      <c r="C1844" s="2">
        <v>45272</v>
      </c>
      <c r="D1844" t="s">
        <v>54</v>
      </c>
      <c r="E1844" t="s">
        <v>55</v>
      </c>
      <c r="F1844" t="s">
        <v>31</v>
      </c>
      <c r="G1844" t="s">
        <v>39</v>
      </c>
      <c r="H1844" t="s">
        <v>40</v>
      </c>
      <c r="I1844" t="s">
        <v>40</v>
      </c>
      <c r="J1844" t="s">
        <v>51</v>
      </c>
      <c r="K1844" t="s">
        <v>33</v>
      </c>
      <c r="L1844" t="s">
        <v>34</v>
      </c>
      <c r="M1844" t="s">
        <v>52</v>
      </c>
      <c r="N1844" s="3">
        <v>789.34</v>
      </c>
      <c r="O1844">
        <v>4</v>
      </c>
      <c r="P1844" s="4">
        <v>0.3</v>
      </c>
      <c r="Q1844" s="3">
        <v>7.89</v>
      </c>
      <c r="R1844">
        <f t="shared" si="140"/>
        <v>2023</v>
      </c>
      <c r="S1844" t="str">
        <f t="shared" si="141"/>
        <v>December</v>
      </c>
      <c r="T1844" s="1">
        <f t="shared" si="142"/>
        <v>9.9956926039476007E-3</v>
      </c>
      <c r="U1844" t="str">
        <f t="shared" si="143"/>
        <v>Profit</v>
      </c>
      <c r="V1844" t="str">
        <f t="shared" si="144"/>
        <v>Small Order</v>
      </c>
    </row>
    <row r="1845" spans="1:22" x14ac:dyDescent="0.35">
      <c r="A1845" t="s">
        <v>2142</v>
      </c>
      <c r="B1845" s="2">
        <v>45571</v>
      </c>
      <c r="C1845" s="2">
        <v>45578</v>
      </c>
      <c r="D1845" t="s">
        <v>394</v>
      </c>
      <c r="E1845" t="s">
        <v>395</v>
      </c>
      <c r="F1845" t="s">
        <v>48</v>
      </c>
      <c r="G1845" t="s">
        <v>21</v>
      </c>
      <c r="H1845" t="s">
        <v>22</v>
      </c>
      <c r="I1845" t="s">
        <v>23</v>
      </c>
      <c r="J1845" t="s">
        <v>112</v>
      </c>
      <c r="K1845" t="s">
        <v>25</v>
      </c>
      <c r="L1845" t="s">
        <v>26</v>
      </c>
      <c r="M1845" t="s">
        <v>113</v>
      </c>
      <c r="N1845" s="3">
        <v>433.63</v>
      </c>
      <c r="O1845">
        <v>6</v>
      </c>
      <c r="P1845" s="4">
        <v>0</v>
      </c>
      <c r="Q1845" s="3">
        <v>108.41</v>
      </c>
      <c r="R1845">
        <f t="shared" si="140"/>
        <v>2024</v>
      </c>
      <c r="S1845" t="str">
        <f t="shared" si="141"/>
        <v>October</v>
      </c>
      <c r="T1845" s="1">
        <f t="shared" si="142"/>
        <v>0.25000576528376728</v>
      </c>
      <c r="U1845" t="str">
        <f t="shared" si="143"/>
        <v>Profit</v>
      </c>
      <c r="V1845" t="str">
        <f t="shared" si="144"/>
        <v>Small Order</v>
      </c>
    </row>
    <row r="1846" spans="1:22" x14ac:dyDescent="0.35">
      <c r="A1846" t="s">
        <v>2143</v>
      </c>
      <c r="B1846" s="2">
        <v>45390</v>
      </c>
      <c r="C1846" s="2">
        <v>45396</v>
      </c>
      <c r="D1846" t="s">
        <v>738</v>
      </c>
      <c r="E1846" t="s">
        <v>739</v>
      </c>
      <c r="F1846" t="s">
        <v>48</v>
      </c>
      <c r="G1846" t="s">
        <v>21</v>
      </c>
      <c r="H1846" t="s">
        <v>22</v>
      </c>
      <c r="I1846" t="s">
        <v>23</v>
      </c>
      <c r="J1846" t="s">
        <v>104</v>
      </c>
      <c r="K1846" t="s">
        <v>42</v>
      </c>
      <c r="L1846" t="s">
        <v>73</v>
      </c>
      <c r="M1846" t="s">
        <v>105</v>
      </c>
      <c r="N1846" s="3">
        <v>1196.46</v>
      </c>
      <c r="O1846">
        <v>2</v>
      </c>
      <c r="P1846" s="4">
        <v>0.2</v>
      </c>
      <c r="Q1846" s="3">
        <v>107.68</v>
      </c>
      <c r="R1846">
        <f t="shared" si="140"/>
        <v>2024</v>
      </c>
      <c r="S1846" t="str">
        <f t="shared" si="141"/>
        <v>April</v>
      </c>
      <c r="T1846" s="1">
        <f t="shared" si="142"/>
        <v>8.9998829881483708E-2</v>
      </c>
      <c r="U1846" t="str">
        <f t="shared" si="143"/>
        <v>Profit</v>
      </c>
      <c r="V1846" t="str">
        <f t="shared" si="144"/>
        <v>Large Order</v>
      </c>
    </row>
    <row r="1847" spans="1:22" x14ac:dyDescent="0.35">
      <c r="A1847" t="s">
        <v>2144</v>
      </c>
      <c r="B1847" s="2">
        <v>44992</v>
      </c>
      <c r="C1847" s="2">
        <v>44999</v>
      </c>
      <c r="D1847" t="s">
        <v>115</v>
      </c>
      <c r="E1847" t="s">
        <v>116</v>
      </c>
      <c r="F1847" t="s">
        <v>20</v>
      </c>
      <c r="G1847" t="s">
        <v>49</v>
      </c>
      <c r="H1847" t="s">
        <v>50</v>
      </c>
      <c r="I1847" t="s">
        <v>50</v>
      </c>
      <c r="J1847" t="s">
        <v>134</v>
      </c>
      <c r="K1847" t="s">
        <v>42</v>
      </c>
      <c r="L1847" t="s">
        <v>43</v>
      </c>
      <c r="M1847" t="s">
        <v>135</v>
      </c>
      <c r="N1847" s="3">
        <v>1536.06</v>
      </c>
      <c r="O1847">
        <v>4</v>
      </c>
      <c r="P1847" s="4">
        <v>0.05</v>
      </c>
      <c r="Q1847" s="3">
        <v>322.57</v>
      </c>
      <c r="R1847">
        <f t="shared" si="140"/>
        <v>2023</v>
      </c>
      <c r="S1847" t="str">
        <f t="shared" si="141"/>
        <v>March</v>
      </c>
      <c r="T1847" s="1">
        <f t="shared" si="142"/>
        <v>0.20999830735778552</v>
      </c>
      <c r="U1847" t="str">
        <f t="shared" si="143"/>
        <v>Profit</v>
      </c>
      <c r="V1847" t="str">
        <f t="shared" si="144"/>
        <v>Large Order</v>
      </c>
    </row>
    <row r="1848" spans="1:22" x14ac:dyDescent="0.35">
      <c r="A1848" t="s">
        <v>2145</v>
      </c>
      <c r="B1848" s="2">
        <v>45248</v>
      </c>
      <c r="C1848" s="2">
        <v>45252</v>
      </c>
      <c r="D1848" t="s">
        <v>340</v>
      </c>
      <c r="E1848" t="s">
        <v>341</v>
      </c>
      <c r="F1848" t="s">
        <v>20</v>
      </c>
      <c r="G1848" t="s">
        <v>21</v>
      </c>
      <c r="H1848" t="s">
        <v>22</v>
      </c>
      <c r="I1848" t="s">
        <v>23</v>
      </c>
      <c r="J1848" t="s">
        <v>162</v>
      </c>
      <c r="K1848" t="s">
        <v>42</v>
      </c>
      <c r="L1848" t="s">
        <v>73</v>
      </c>
      <c r="M1848" t="s">
        <v>163</v>
      </c>
      <c r="N1848" s="3">
        <v>1090.28</v>
      </c>
      <c r="O1848">
        <v>3</v>
      </c>
      <c r="P1848" s="4">
        <v>0.1</v>
      </c>
      <c r="Q1848" s="3">
        <v>185.35</v>
      </c>
      <c r="R1848">
        <f t="shared" si="140"/>
        <v>2023</v>
      </c>
      <c r="S1848" t="str">
        <f t="shared" si="141"/>
        <v>November</v>
      </c>
      <c r="T1848" s="1">
        <f t="shared" si="142"/>
        <v>0.17000220126939869</v>
      </c>
      <c r="U1848" t="str">
        <f t="shared" si="143"/>
        <v>Profit</v>
      </c>
      <c r="V1848" t="str">
        <f t="shared" si="144"/>
        <v>Large Order</v>
      </c>
    </row>
    <row r="1849" spans="1:22" x14ac:dyDescent="0.35">
      <c r="A1849" t="s">
        <v>2146</v>
      </c>
      <c r="B1849" s="2">
        <v>45648</v>
      </c>
      <c r="C1849" s="2">
        <v>45650</v>
      </c>
      <c r="D1849" t="s">
        <v>503</v>
      </c>
      <c r="E1849" t="s">
        <v>504</v>
      </c>
      <c r="F1849" t="s">
        <v>31</v>
      </c>
      <c r="G1849" t="s">
        <v>78</v>
      </c>
      <c r="H1849" t="s">
        <v>79</v>
      </c>
      <c r="I1849" t="s">
        <v>80</v>
      </c>
      <c r="J1849" t="s">
        <v>334</v>
      </c>
      <c r="K1849" t="s">
        <v>25</v>
      </c>
      <c r="L1849" t="s">
        <v>171</v>
      </c>
      <c r="M1849" t="s">
        <v>335</v>
      </c>
      <c r="N1849" s="3">
        <v>206.66</v>
      </c>
      <c r="O1849">
        <v>4</v>
      </c>
      <c r="P1849" s="4">
        <v>0.3</v>
      </c>
      <c r="Q1849" s="3">
        <v>2.0699999999999998</v>
      </c>
      <c r="R1849">
        <f t="shared" si="140"/>
        <v>2024</v>
      </c>
      <c r="S1849" t="str">
        <f t="shared" si="141"/>
        <v>December</v>
      </c>
      <c r="T1849" s="1">
        <f t="shared" si="142"/>
        <v>1.0016452143617535E-2</v>
      </c>
      <c r="U1849" t="str">
        <f t="shared" si="143"/>
        <v>Profit</v>
      </c>
      <c r="V1849" t="str">
        <f t="shared" si="144"/>
        <v>Small Order</v>
      </c>
    </row>
    <row r="1850" spans="1:22" x14ac:dyDescent="0.35">
      <c r="A1850" t="s">
        <v>2147</v>
      </c>
      <c r="B1850" s="2">
        <v>45604</v>
      </c>
      <c r="C1850" s="2">
        <v>45606</v>
      </c>
      <c r="D1850" t="s">
        <v>150</v>
      </c>
      <c r="E1850" t="s">
        <v>151</v>
      </c>
      <c r="F1850" t="s">
        <v>48</v>
      </c>
      <c r="G1850" t="s">
        <v>49</v>
      </c>
      <c r="H1850" t="s">
        <v>50</v>
      </c>
      <c r="I1850" t="s">
        <v>50</v>
      </c>
      <c r="J1850" t="s">
        <v>157</v>
      </c>
      <c r="K1850" t="s">
        <v>42</v>
      </c>
      <c r="L1850" t="s">
        <v>73</v>
      </c>
      <c r="M1850" t="s">
        <v>158</v>
      </c>
      <c r="N1850" s="3">
        <v>852.92</v>
      </c>
      <c r="O1850">
        <v>5</v>
      </c>
      <c r="P1850" s="4">
        <v>0.1</v>
      </c>
      <c r="Q1850" s="3">
        <v>145</v>
      </c>
      <c r="R1850">
        <f t="shared" si="140"/>
        <v>2024</v>
      </c>
      <c r="S1850" t="str">
        <f t="shared" si="141"/>
        <v>November</v>
      </c>
      <c r="T1850" s="1">
        <f t="shared" si="142"/>
        <v>0.17000422079444732</v>
      </c>
      <c r="U1850" t="str">
        <f t="shared" si="143"/>
        <v>Profit</v>
      </c>
      <c r="V1850" t="str">
        <f t="shared" si="144"/>
        <v>Small Order</v>
      </c>
    </row>
    <row r="1851" spans="1:22" x14ac:dyDescent="0.35">
      <c r="A1851" t="s">
        <v>2148</v>
      </c>
      <c r="B1851" s="2">
        <v>45277</v>
      </c>
      <c r="C1851" s="2">
        <v>45280</v>
      </c>
      <c r="D1851" t="s">
        <v>410</v>
      </c>
      <c r="E1851" t="s">
        <v>411</v>
      </c>
      <c r="F1851" t="s">
        <v>31</v>
      </c>
      <c r="G1851" t="s">
        <v>49</v>
      </c>
      <c r="H1851" t="s">
        <v>50</v>
      </c>
      <c r="I1851" t="s">
        <v>50</v>
      </c>
      <c r="J1851" t="s">
        <v>251</v>
      </c>
      <c r="K1851" t="s">
        <v>25</v>
      </c>
      <c r="L1851" t="s">
        <v>171</v>
      </c>
      <c r="M1851" t="s">
        <v>252</v>
      </c>
      <c r="N1851" s="3">
        <v>237.71</v>
      </c>
      <c r="O1851">
        <v>8</v>
      </c>
      <c r="P1851" s="4">
        <v>0</v>
      </c>
      <c r="Q1851" s="3">
        <v>59.43</v>
      </c>
      <c r="R1851">
        <f t="shared" si="140"/>
        <v>2023</v>
      </c>
      <c r="S1851" t="str">
        <f t="shared" si="141"/>
        <v>December</v>
      </c>
      <c r="T1851" s="1">
        <f t="shared" si="142"/>
        <v>0.25001051701653276</v>
      </c>
      <c r="U1851" t="str">
        <f t="shared" si="143"/>
        <v>Profit</v>
      </c>
      <c r="V1851" t="str">
        <f t="shared" si="144"/>
        <v>Small Order</v>
      </c>
    </row>
    <row r="1852" spans="1:22" x14ac:dyDescent="0.35">
      <c r="A1852" t="s">
        <v>2149</v>
      </c>
      <c r="B1852" s="2">
        <v>45642</v>
      </c>
      <c r="C1852" s="2">
        <v>45647</v>
      </c>
      <c r="D1852" t="s">
        <v>447</v>
      </c>
      <c r="E1852" t="s">
        <v>448</v>
      </c>
      <c r="F1852" t="s">
        <v>31</v>
      </c>
      <c r="G1852" t="s">
        <v>49</v>
      </c>
      <c r="H1852" t="s">
        <v>50</v>
      </c>
      <c r="I1852" t="s">
        <v>50</v>
      </c>
      <c r="J1852" t="s">
        <v>170</v>
      </c>
      <c r="K1852" t="s">
        <v>25</v>
      </c>
      <c r="L1852" t="s">
        <v>171</v>
      </c>
      <c r="M1852" t="s">
        <v>172</v>
      </c>
      <c r="N1852" s="3">
        <v>1280.1500000000001</v>
      </c>
      <c r="O1852">
        <v>2</v>
      </c>
      <c r="P1852" s="4">
        <v>0.1</v>
      </c>
      <c r="Q1852" s="3">
        <v>217.63</v>
      </c>
      <c r="R1852">
        <f t="shared" si="140"/>
        <v>2024</v>
      </c>
      <c r="S1852" t="str">
        <f t="shared" si="141"/>
        <v>December</v>
      </c>
      <c r="T1852" s="1">
        <f t="shared" si="142"/>
        <v>0.17000351521306095</v>
      </c>
      <c r="U1852" t="str">
        <f t="shared" si="143"/>
        <v>Profit</v>
      </c>
      <c r="V1852" t="str">
        <f t="shared" si="144"/>
        <v>Large Order</v>
      </c>
    </row>
    <row r="1853" spans="1:22" x14ac:dyDescent="0.35">
      <c r="A1853" t="s">
        <v>2150</v>
      </c>
      <c r="B1853" s="2">
        <v>45257</v>
      </c>
      <c r="C1853" s="2">
        <v>45262</v>
      </c>
      <c r="D1853" t="s">
        <v>354</v>
      </c>
      <c r="E1853" t="s">
        <v>355</v>
      </c>
      <c r="F1853" t="s">
        <v>20</v>
      </c>
      <c r="G1853" t="s">
        <v>39</v>
      </c>
      <c r="H1853" t="s">
        <v>40</v>
      </c>
      <c r="I1853" t="s">
        <v>40</v>
      </c>
      <c r="J1853" t="s">
        <v>320</v>
      </c>
      <c r="K1853" t="s">
        <v>25</v>
      </c>
      <c r="L1853" t="s">
        <v>171</v>
      </c>
      <c r="M1853" t="s">
        <v>321</v>
      </c>
      <c r="N1853" s="3">
        <v>1450.02</v>
      </c>
      <c r="O1853">
        <v>3</v>
      </c>
      <c r="P1853" s="4">
        <v>0.1</v>
      </c>
      <c r="Q1853" s="3">
        <v>246.5</v>
      </c>
      <c r="R1853">
        <f t="shared" si="140"/>
        <v>2023</v>
      </c>
      <c r="S1853" t="str">
        <f t="shared" si="141"/>
        <v>November</v>
      </c>
      <c r="T1853" s="1">
        <f t="shared" si="142"/>
        <v>0.16999765520475579</v>
      </c>
      <c r="U1853" t="str">
        <f t="shared" si="143"/>
        <v>Profit</v>
      </c>
      <c r="V1853" t="str">
        <f t="shared" si="144"/>
        <v>Large Order</v>
      </c>
    </row>
    <row r="1854" spans="1:22" x14ac:dyDescent="0.35">
      <c r="A1854" t="s">
        <v>2151</v>
      </c>
      <c r="B1854" s="2">
        <v>45546</v>
      </c>
      <c r="C1854" s="2">
        <v>45548</v>
      </c>
      <c r="D1854" t="s">
        <v>129</v>
      </c>
      <c r="E1854" t="s">
        <v>130</v>
      </c>
      <c r="F1854" t="s">
        <v>48</v>
      </c>
      <c r="G1854" t="s">
        <v>78</v>
      </c>
      <c r="H1854" t="s">
        <v>79</v>
      </c>
      <c r="I1854" t="s">
        <v>80</v>
      </c>
      <c r="J1854" t="s">
        <v>120</v>
      </c>
      <c r="K1854" t="s">
        <v>42</v>
      </c>
      <c r="L1854" t="s">
        <v>43</v>
      </c>
      <c r="M1854" t="s">
        <v>121</v>
      </c>
      <c r="N1854" s="3">
        <v>1415.52</v>
      </c>
      <c r="O1854">
        <v>4</v>
      </c>
      <c r="P1854" s="4">
        <v>0.1</v>
      </c>
      <c r="Q1854" s="3">
        <v>240.64</v>
      </c>
      <c r="R1854">
        <f t="shared" si="140"/>
        <v>2024</v>
      </c>
      <c r="S1854" t="str">
        <f t="shared" si="141"/>
        <v>September</v>
      </c>
      <c r="T1854" s="1">
        <f t="shared" si="142"/>
        <v>0.17000113032666439</v>
      </c>
      <c r="U1854" t="str">
        <f t="shared" si="143"/>
        <v>Profit</v>
      </c>
      <c r="V1854" t="str">
        <f t="shared" si="144"/>
        <v>Large Order</v>
      </c>
    </row>
    <row r="1855" spans="1:22" x14ac:dyDescent="0.35">
      <c r="A1855" t="s">
        <v>2152</v>
      </c>
      <c r="B1855" s="2">
        <v>45200</v>
      </c>
      <c r="C1855" s="2">
        <v>45207</v>
      </c>
      <c r="D1855" t="s">
        <v>226</v>
      </c>
      <c r="E1855" t="s">
        <v>227</v>
      </c>
      <c r="F1855" t="s">
        <v>48</v>
      </c>
      <c r="G1855" t="s">
        <v>78</v>
      </c>
      <c r="H1855" t="s">
        <v>79</v>
      </c>
      <c r="I1855" t="s">
        <v>80</v>
      </c>
      <c r="J1855" t="s">
        <v>391</v>
      </c>
      <c r="K1855" t="s">
        <v>33</v>
      </c>
      <c r="L1855" t="s">
        <v>88</v>
      </c>
      <c r="M1855" t="s">
        <v>392</v>
      </c>
      <c r="N1855" s="3">
        <v>832.67</v>
      </c>
      <c r="O1855">
        <v>6</v>
      </c>
      <c r="P1855" s="4">
        <v>0.3</v>
      </c>
      <c r="Q1855" s="3">
        <v>8.33</v>
      </c>
      <c r="R1855">
        <f t="shared" si="140"/>
        <v>2023</v>
      </c>
      <c r="S1855" t="str">
        <f t="shared" si="141"/>
        <v>October</v>
      </c>
      <c r="T1855" s="1">
        <f t="shared" si="142"/>
        <v>1.0003963154671119E-2</v>
      </c>
      <c r="U1855" t="str">
        <f t="shared" si="143"/>
        <v>Profit</v>
      </c>
      <c r="V1855" t="str">
        <f t="shared" si="144"/>
        <v>Small Order</v>
      </c>
    </row>
    <row r="1856" spans="1:22" x14ac:dyDescent="0.35">
      <c r="A1856" t="s">
        <v>2153</v>
      </c>
      <c r="B1856" s="2">
        <v>45284</v>
      </c>
      <c r="C1856" s="2">
        <v>45290</v>
      </c>
      <c r="D1856" t="s">
        <v>18</v>
      </c>
      <c r="E1856" t="s">
        <v>19</v>
      </c>
      <c r="F1856" t="s">
        <v>20</v>
      </c>
      <c r="G1856" t="s">
        <v>21</v>
      </c>
      <c r="H1856" t="s">
        <v>22</v>
      </c>
      <c r="I1856" t="s">
        <v>23</v>
      </c>
      <c r="J1856" t="s">
        <v>162</v>
      </c>
      <c r="K1856" t="s">
        <v>42</v>
      </c>
      <c r="L1856" t="s">
        <v>73</v>
      </c>
      <c r="M1856" t="s">
        <v>163</v>
      </c>
      <c r="N1856" s="3">
        <v>367.73</v>
      </c>
      <c r="O1856">
        <v>3</v>
      </c>
      <c r="P1856" s="4">
        <v>0.05</v>
      </c>
      <c r="Q1856" s="3">
        <v>77.22</v>
      </c>
      <c r="R1856">
        <f t="shared" si="140"/>
        <v>2023</v>
      </c>
      <c r="S1856" t="str">
        <f t="shared" si="141"/>
        <v>December</v>
      </c>
      <c r="T1856" s="1">
        <f t="shared" si="142"/>
        <v>0.20999102602452885</v>
      </c>
      <c r="U1856" t="str">
        <f t="shared" si="143"/>
        <v>Profit</v>
      </c>
      <c r="V1856" t="str">
        <f t="shared" si="144"/>
        <v>Small Order</v>
      </c>
    </row>
    <row r="1857" spans="1:22" x14ac:dyDescent="0.35">
      <c r="A1857" t="s">
        <v>2154</v>
      </c>
      <c r="B1857" s="2">
        <v>45164</v>
      </c>
      <c r="C1857" s="2">
        <v>45169</v>
      </c>
      <c r="D1857" t="s">
        <v>522</v>
      </c>
      <c r="E1857" t="s">
        <v>523</v>
      </c>
      <c r="F1857" t="s">
        <v>31</v>
      </c>
      <c r="G1857" t="s">
        <v>49</v>
      </c>
      <c r="H1857" t="s">
        <v>50</v>
      </c>
      <c r="I1857" t="s">
        <v>50</v>
      </c>
      <c r="J1857" t="s">
        <v>391</v>
      </c>
      <c r="K1857" t="s">
        <v>33</v>
      </c>
      <c r="L1857" t="s">
        <v>88</v>
      </c>
      <c r="M1857" t="s">
        <v>392</v>
      </c>
      <c r="N1857" s="3">
        <v>906.44</v>
      </c>
      <c r="O1857">
        <v>4</v>
      </c>
      <c r="P1857" s="4">
        <v>0.3</v>
      </c>
      <c r="Q1857" s="3">
        <v>9.06</v>
      </c>
      <c r="R1857">
        <f t="shared" si="140"/>
        <v>2023</v>
      </c>
      <c r="S1857" t="str">
        <f t="shared" si="141"/>
        <v>August</v>
      </c>
      <c r="T1857" s="1">
        <f t="shared" si="142"/>
        <v>9.9951458452848512E-3</v>
      </c>
      <c r="U1857" t="str">
        <f t="shared" si="143"/>
        <v>Profit</v>
      </c>
      <c r="V1857" t="str">
        <f t="shared" si="144"/>
        <v>Small Order</v>
      </c>
    </row>
    <row r="1858" spans="1:22" x14ac:dyDescent="0.35">
      <c r="A1858" t="s">
        <v>2155</v>
      </c>
      <c r="B1858" s="2">
        <v>45116</v>
      </c>
      <c r="C1858" s="2">
        <v>45120</v>
      </c>
      <c r="D1858" t="s">
        <v>192</v>
      </c>
      <c r="E1858" t="s">
        <v>193</v>
      </c>
      <c r="F1858" t="s">
        <v>48</v>
      </c>
      <c r="G1858" t="s">
        <v>49</v>
      </c>
      <c r="H1858" t="s">
        <v>50</v>
      </c>
      <c r="I1858" t="s">
        <v>50</v>
      </c>
      <c r="J1858" t="s">
        <v>93</v>
      </c>
      <c r="K1858" t="s">
        <v>33</v>
      </c>
      <c r="L1858" t="s">
        <v>88</v>
      </c>
      <c r="M1858" t="s">
        <v>94</v>
      </c>
      <c r="N1858" s="3">
        <v>1041.03</v>
      </c>
      <c r="O1858">
        <v>2</v>
      </c>
      <c r="P1858" s="4">
        <v>0.3</v>
      </c>
      <c r="Q1858" s="3">
        <v>10.41</v>
      </c>
      <c r="R1858">
        <f t="shared" ref="R1858:R1921" si="145">YEAR(B1858)</f>
        <v>2023</v>
      </c>
      <c r="S1858" t="str">
        <f t="shared" ref="S1858:S1921" si="146">TEXT(B1858,"mmmm")</f>
        <v>July</v>
      </c>
      <c r="T1858" s="1">
        <f t="shared" ref="T1858:T1921" si="147">Q1858/N1858</f>
        <v>9.9997118238667471E-3</v>
      </c>
      <c r="U1858" t="str">
        <f t="shared" ref="U1858:U1921" si="148">IF(Q1858&gt;0,"Profit","Loss")</f>
        <v>Profit</v>
      </c>
      <c r="V1858" t="str">
        <f t="shared" ref="V1858:V1921" si="149">IF(N1858&gt;1000,"Large Order","Small Order")</f>
        <v>Large Order</v>
      </c>
    </row>
    <row r="1859" spans="1:22" x14ac:dyDescent="0.35">
      <c r="A1859" t="s">
        <v>2156</v>
      </c>
      <c r="B1859" s="2">
        <v>45614</v>
      </c>
      <c r="C1859" s="2">
        <v>45621</v>
      </c>
      <c r="D1859" t="s">
        <v>362</v>
      </c>
      <c r="E1859" t="s">
        <v>363</v>
      </c>
      <c r="F1859" t="s">
        <v>31</v>
      </c>
      <c r="G1859" t="s">
        <v>78</v>
      </c>
      <c r="H1859" t="s">
        <v>79</v>
      </c>
      <c r="I1859" t="s">
        <v>80</v>
      </c>
      <c r="J1859" t="s">
        <v>72</v>
      </c>
      <c r="K1859" t="s">
        <v>42</v>
      </c>
      <c r="L1859" t="s">
        <v>73</v>
      </c>
      <c r="M1859" t="s">
        <v>74</v>
      </c>
      <c r="N1859" s="3">
        <v>218.23</v>
      </c>
      <c r="O1859">
        <v>6</v>
      </c>
      <c r="P1859" s="4">
        <v>0.2</v>
      </c>
      <c r="Q1859" s="3">
        <v>19.64</v>
      </c>
      <c r="R1859">
        <f t="shared" si="145"/>
        <v>2024</v>
      </c>
      <c r="S1859" t="str">
        <f t="shared" si="146"/>
        <v>November</v>
      </c>
      <c r="T1859" s="1">
        <f t="shared" si="147"/>
        <v>8.999679237501719E-2</v>
      </c>
      <c r="U1859" t="str">
        <f t="shared" si="148"/>
        <v>Profit</v>
      </c>
      <c r="V1859" t="str">
        <f t="shared" si="149"/>
        <v>Small Order</v>
      </c>
    </row>
    <row r="1860" spans="1:22" x14ac:dyDescent="0.35">
      <c r="A1860" t="s">
        <v>2157</v>
      </c>
      <c r="B1860" s="2">
        <v>45197</v>
      </c>
      <c r="C1860" s="2">
        <v>45200</v>
      </c>
      <c r="D1860" t="s">
        <v>160</v>
      </c>
      <c r="E1860" t="s">
        <v>161</v>
      </c>
      <c r="F1860" t="s">
        <v>20</v>
      </c>
      <c r="G1860" t="s">
        <v>78</v>
      </c>
      <c r="H1860" t="s">
        <v>79</v>
      </c>
      <c r="I1860" t="s">
        <v>80</v>
      </c>
      <c r="J1860" t="s">
        <v>104</v>
      </c>
      <c r="K1860" t="s">
        <v>42</v>
      </c>
      <c r="L1860" t="s">
        <v>73</v>
      </c>
      <c r="M1860" t="s">
        <v>105</v>
      </c>
      <c r="N1860" s="3">
        <v>1869.19</v>
      </c>
      <c r="O1860">
        <v>7</v>
      </c>
      <c r="P1860" s="4">
        <v>0.3</v>
      </c>
      <c r="Q1860" s="3">
        <v>18.690000000000001</v>
      </c>
      <c r="R1860">
        <f t="shared" si="145"/>
        <v>2023</v>
      </c>
      <c r="S1860" t="str">
        <f t="shared" si="146"/>
        <v>September</v>
      </c>
      <c r="T1860" s="1">
        <f t="shared" si="147"/>
        <v>9.9989835169244437E-3</v>
      </c>
      <c r="U1860" t="str">
        <f t="shared" si="148"/>
        <v>Profit</v>
      </c>
      <c r="V1860" t="str">
        <f t="shared" si="149"/>
        <v>Large Order</v>
      </c>
    </row>
    <row r="1861" spans="1:22" x14ac:dyDescent="0.35">
      <c r="A1861" t="s">
        <v>2158</v>
      </c>
      <c r="B1861" s="2">
        <v>45205</v>
      </c>
      <c r="C1861" s="2">
        <v>45208</v>
      </c>
      <c r="D1861" t="s">
        <v>386</v>
      </c>
      <c r="E1861" t="s">
        <v>387</v>
      </c>
      <c r="F1861" t="s">
        <v>48</v>
      </c>
      <c r="G1861" t="s">
        <v>49</v>
      </c>
      <c r="H1861" t="s">
        <v>50</v>
      </c>
      <c r="I1861" t="s">
        <v>50</v>
      </c>
      <c r="J1861" t="s">
        <v>207</v>
      </c>
      <c r="K1861" t="s">
        <v>25</v>
      </c>
      <c r="L1861" t="s">
        <v>26</v>
      </c>
      <c r="M1861" t="s">
        <v>208</v>
      </c>
      <c r="N1861" s="3">
        <v>466.59</v>
      </c>
      <c r="O1861">
        <v>6</v>
      </c>
      <c r="P1861" s="4">
        <v>0.1</v>
      </c>
      <c r="Q1861" s="3">
        <v>79.319999999999993</v>
      </c>
      <c r="R1861">
        <f t="shared" si="145"/>
        <v>2023</v>
      </c>
      <c r="S1861" t="str">
        <f t="shared" si="146"/>
        <v>October</v>
      </c>
      <c r="T1861" s="1">
        <f t="shared" si="147"/>
        <v>0.16999935703722754</v>
      </c>
      <c r="U1861" t="str">
        <f t="shared" si="148"/>
        <v>Profit</v>
      </c>
      <c r="V1861" t="str">
        <f t="shared" si="149"/>
        <v>Small Order</v>
      </c>
    </row>
    <row r="1862" spans="1:22" x14ac:dyDescent="0.35">
      <c r="A1862" t="s">
        <v>2159</v>
      </c>
      <c r="B1862" s="2">
        <v>45102</v>
      </c>
      <c r="C1862" s="2">
        <v>45103</v>
      </c>
      <c r="D1862" t="s">
        <v>376</v>
      </c>
      <c r="E1862" t="s">
        <v>377</v>
      </c>
      <c r="F1862" t="s">
        <v>20</v>
      </c>
      <c r="G1862" t="s">
        <v>39</v>
      </c>
      <c r="H1862" t="s">
        <v>40</v>
      </c>
      <c r="I1862" t="s">
        <v>40</v>
      </c>
      <c r="J1862" t="s">
        <v>104</v>
      </c>
      <c r="K1862" t="s">
        <v>42</v>
      </c>
      <c r="L1862" t="s">
        <v>73</v>
      </c>
      <c r="M1862" t="s">
        <v>105</v>
      </c>
      <c r="N1862" s="3">
        <v>397.92</v>
      </c>
      <c r="O1862">
        <v>3</v>
      </c>
      <c r="P1862" s="4">
        <v>0.3</v>
      </c>
      <c r="Q1862" s="3">
        <v>3.98</v>
      </c>
      <c r="R1862">
        <f t="shared" si="145"/>
        <v>2023</v>
      </c>
      <c r="S1862" t="str">
        <f t="shared" si="146"/>
        <v>June</v>
      </c>
      <c r="T1862" s="1">
        <f t="shared" si="147"/>
        <v>1.0002010454362685E-2</v>
      </c>
      <c r="U1862" t="str">
        <f t="shared" si="148"/>
        <v>Profit</v>
      </c>
      <c r="V1862" t="str">
        <f t="shared" si="149"/>
        <v>Small Order</v>
      </c>
    </row>
    <row r="1863" spans="1:22" x14ac:dyDescent="0.35">
      <c r="A1863" t="s">
        <v>2160</v>
      </c>
      <c r="B1863" s="2">
        <v>45336</v>
      </c>
      <c r="C1863" s="2">
        <v>45342</v>
      </c>
      <c r="D1863" t="s">
        <v>226</v>
      </c>
      <c r="E1863" t="s">
        <v>227</v>
      </c>
      <c r="F1863" t="s">
        <v>48</v>
      </c>
      <c r="G1863" t="s">
        <v>78</v>
      </c>
      <c r="H1863" t="s">
        <v>79</v>
      </c>
      <c r="I1863" t="s">
        <v>80</v>
      </c>
      <c r="J1863" t="s">
        <v>104</v>
      </c>
      <c r="K1863" t="s">
        <v>42</v>
      </c>
      <c r="L1863" t="s">
        <v>73</v>
      </c>
      <c r="M1863" t="s">
        <v>105</v>
      </c>
      <c r="N1863" s="3">
        <v>212.93</v>
      </c>
      <c r="O1863">
        <v>10</v>
      </c>
      <c r="P1863" s="4">
        <v>0.2</v>
      </c>
      <c r="Q1863" s="3">
        <v>19.16</v>
      </c>
      <c r="R1863">
        <f t="shared" si="145"/>
        <v>2024</v>
      </c>
      <c r="S1863" t="str">
        <f t="shared" si="146"/>
        <v>February</v>
      </c>
      <c r="T1863" s="1">
        <f t="shared" si="147"/>
        <v>8.9982623397360628E-2</v>
      </c>
      <c r="U1863" t="str">
        <f t="shared" si="148"/>
        <v>Profit</v>
      </c>
      <c r="V1863" t="str">
        <f t="shared" si="149"/>
        <v>Small Order</v>
      </c>
    </row>
    <row r="1864" spans="1:22" x14ac:dyDescent="0.35">
      <c r="A1864" t="s">
        <v>2161</v>
      </c>
      <c r="B1864" s="2">
        <v>45309</v>
      </c>
      <c r="C1864" s="2">
        <v>45313</v>
      </c>
      <c r="D1864" t="s">
        <v>398</v>
      </c>
      <c r="E1864" t="s">
        <v>399</v>
      </c>
      <c r="F1864" t="s">
        <v>31</v>
      </c>
      <c r="G1864" t="s">
        <v>49</v>
      </c>
      <c r="H1864" t="s">
        <v>50</v>
      </c>
      <c r="I1864" t="s">
        <v>50</v>
      </c>
      <c r="J1864" t="s">
        <v>162</v>
      </c>
      <c r="K1864" t="s">
        <v>42</v>
      </c>
      <c r="L1864" t="s">
        <v>73</v>
      </c>
      <c r="M1864" t="s">
        <v>163</v>
      </c>
      <c r="N1864" s="3">
        <v>313.74</v>
      </c>
      <c r="O1864">
        <v>3</v>
      </c>
      <c r="P1864" s="4">
        <v>0.2</v>
      </c>
      <c r="Q1864" s="3">
        <v>28.24</v>
      </c>
      <c r="R1864">
        <f t="shared" si="145"/>
        <v>2024</v>
      </c>
      <c r="S1864" t="str">
        <f t="shared" si="146"/>
        <v>January</v>
      </c>
      <c r="T1864" s="1">
        <f t="shared" si="147"/>
        <v>9.0010836998788799E-2</v>
      </c>
      <c r="U1864" t="str">
        <f t="shared" si="148"/>
        <v>Profit</v>
      </c>
      <c r="V1864" t="str">
        <f t="shared" si="149"/>
        <v>Small Order</v>
      </c>
    </row>
    <row r="1865" spans="1:22" x14ac:dyDescent="0.35">
      <c r="A1865" t="s">
        <v>2162</v>
      </c>
      <c r="B1865" s="2">
        <v>44957</v>
      </c>
      <c r="C1865" s="2">
        <v>44963</v>
      </c>
      <c r="D1865" t="s">
        <v>249</v>
      </c>
      <c r="E1865" t="s">
        <v>250</v>
      </c>
      <c r="F1865" t="s">
        <v>31</v>
      </c>
      <c r="G1865" t="s">
        <v>39</v>
      </c>
      <c r="H1865" t="s">
        <v>40</v>
      </c>
      <c r="I1865" t="s">
        <v>40</v>
      </c>
      <c r="J1865" t="s">
        <v>72</v>
      </c>
      <c r="K1865" t="s">
        <v>42</v>
      </c>
      <c r="L1865" t="s">
        <v>73</v>
      </c>
      <c r="M1865" t="s">
        <v>74</v>
      </c>
      <c r="N1865" s="3">
        <v>960.02</v>
      </c>
      <c r="O1865">
        <v>9</v>
      </c>
      <c r="P1865" s="4">
        <v>0.3</v>
      </c>
      <c r="Q1865" s="3">
        <v>9.6</v>
      </c>
      <c r="R1865">
        <f t="shared" si="145"/>
        <v>2023</v>
      </c>
      <c r="S1865" t="str">
        <f t="shared" si="146"/>
        <v>January</v>
      </c>
      <c r="T1865" s="1">
        <f t="shared" si="147"/>
        <v>9.9997916710068534E-3</v>
      </c>
      <c r="U1865" t="str">
        <f t="shared" si="148"/>
        <v>Profit</v>
      </c>
      <c r="V1865" t="str">
        <f t="shared" si="149"/>
        <v>Small Order</v>
      </c>
    </row>
    <row r="1866" spans="1:22" x14ac:dyDescent="0.35">
      <c r="A1866" t="s">
        <v>2163</v>
      </c>
      <c r="B1866" s="2">
        <v>45078</v>
      </c>
      <c r="C1866" s="2">
        <v>45084</v>
      </c>
      <c r="D1866" t="s">
        <v>484</v>
      </c>
      <c r="E1866" t="s">
        <v>485</v>
      </c>
      <c r="F1866" t="s">
        <v>20</v>
      </c>
      <c r="G1866" t="s">
        <v>78</v>
      </c>
      <c r="H1866" t="s">
        <v>79</v>
      </c>
      <c r="I1866" t="s">
        <v>80</v>
      </c>
      <c r="J1866" t="s">
        <v>207</v>
      </c>
      <c r="K1866" t="s">
        <v>25</v>
      </c>
      <c r="L1866" t="s">
        <v>26</v>
      </c>
      <c r="M1866" t="s">
        <v>208</v>
      </c>
      <c r="N1866" s="3">
        <v>1645.28</v>
      </c>
      <c r="O1866">
        <v>5</v>
      </c>
      <c r="P1866" s="4">
        <v>0.3</v>
      </c>
      <c r="Q1866" s="3">
        <v>16.45</v>
      </c>
      <c r="R1866">
        <f t="shared" si="145"/>
        <v>2023</v>
      </c>
      <c r="S1866" t="str">
        <f t="shared" si="146"/>
        <v>June</v>
      </c>
      <c r="T1866" s="1">
        <f t="shared" si="147"/>
        <v>9.9982981620149753E-3</v>
      </c>
      <c r="U1866" t="str">
        <f t="shared" si="148"/>
        <v>Profit</v>
      </c>
      <c r="V1866" t="str">
        <f t="shared" si="149"/>
        <v>Large Order</v>
      </c>
    </row>
    <row r="1867" spans="1:22" x14ac:dyDescent="0.35">
      <c r="A1867" t="s">
        <v>2164</v>
      </c>
      <c r="B1867" s="2">
        <v>45107</v>
      </c>
      <c r="C1867" s="2">
        <v>45108</v>
      </c>
      <c r="D1867" t="s">
        <v>530</v>
      </c>
      <c r="E1867" t="s">
        <v>531</v>
      </c>
      <c r="F1867" t="s">
        <v>31</v>
      </c>
      <c r="G1867" t="s">
        <v>78</v>
      </c>
      <c r="H1867" t="s">
        <v>79</v>
      </c>
      <c r="I1867" t="s">
        <v>80</v>
      </c>
      <c r="J1867" t="s">
        <v>157</v>
      </c>
      <c r="K1867" t="s">
        <v>42</v>
      </c>
      <c r="L1867" t="s">
        <v>73</v>
      </c>
      <c r="M1867" t="s">
        <v>158</v>
      </c>
      <c r="N1867" s="3">
        <v>1079.56</v>
      </c>
      <c r="O1867">
        <v>4</v>
      </c>
      <c r="P1867" s="4">
        <v>0.2</v>
      </c>
      <c r="Q1867" s="3">
        <v>97.16</v>
      </c>
      <c r="R1867">
        <f t="shared" si="145"/>
        <v>2023</v>
      </c>
      <c r="S1867" t="str">
        <f t="shared" si="146"/>
        <v>June</v>
      </c>
      <c r="T1867" s="1">
        <f t="shared" si="147"/>
        <v>8.9999629478676499E-2</v>
      </c>
      <c r="U1867" t="str">
        <f t="shared" si="148"/>
        <v>Profit</v>
      </c>
      <c r="V1867" t="str">
        <f t="shared" si="149"/>
        <v>Large Order</v>
      </c>
    </row>
    <row r="1868" spans="1:22" x14ac:dyDescent="0.35">
      <c r="A1868" t="s">
        <v>2165</v>
      </c>
      <c r="B1868" s="2">
        <v>45472</v>
      </c>
      <c r="C1868" s="2">
        <v>45477</v>
      </c>
      <c r="D1868" t="s">
        <v>340</v>
      </c>
      <c r="E1868" t="s">
        <v>341</v>
      </c>
      <c r="F1868" t="s">
        <v>20</v>
      </c>
      <c r="G1868" t="s">
        <v>49</v>
      </c>
      <c r="H1868" t="s">
        <v>50</v>
      </c>
      <c r="I1868" t="s">
        <v>50</v>
      </c>
      <c r="J1868" t="s">
        <v>126</v>
      </c>
      <c r="K1868" t="s">
        <v>25</v>
      </c>
      <c r="L1868" t="s">
        <v>26</v>
      </c>
      <c r="M1868" t="s">
        <v>127</v>
      </c>
      <c r="N1868" s="3">
        <v>1341.38</v>
      </c>
      <c r="O1868">
        <v>10</v>
      </c>
      <c r="P1868" s="4">
        <v>0.3</v>
      </c>
      <c r="Q1868" s="3">
        <v>13.41</v>
      </c>
      <c r="R1868">
        <f t="shared" si="145"/>
        <v>2024</v>
      </c>
      <c r="S1868" t="str">
        <f t="shared" si="146"/>
        <v>June</v>
      </c>
      <c r="T1868" s="1">
        <f t="shared" si="147"/>
        <v>9.9971670965721855E-3</v>
      </c>
      <c r="U1868" t="str">
        <f t="shared" si="148"/>
        <v>Profit</v>
      </c>
      <c r="V1868" t="str">
        <f t="shared" si="149"/>
        <v>Large Order</v>
      </c>
    </row>
    <row r="1869" spans="1:22" x14ac:dyDescent="0.35">
      <c r="A1869" t="s">
        <v>2166</v>
      </c>
      <c r="B1869" s="2">
        <v>45489</v>
      </c>
      <c r="C1869" s="2">
        <v>45492</v>
      </c>
      <c r="D1869" t="s">
        <v>65</v>
      </c>
      <c r="E1869" t="s">
        <v>66</v>
      </c>
      <c r="F1869" t="s">
        <v>31</v>
      </c>
      <c r="G1869" t="s">
        <v>49</v>
      </c>
      <c r="H1869" t="s">
        <v>50</v>
      </c>
      <c r="I1869" t="s">
        <v>50</v>
      </c>
      <c r="J1869" t="s">
        <v>302</v>
      </c>
      <c r="K1869" t="s">
        <v>33</v>
      </c>
      <c r="L1869" t="s">
        <v>34</v>
      </c>
      <c r="M1869" t="s">
        <v>303</v>
      </c>
      <c r="N1869" s="3">
        <v>607.61</v>
      </c>
      <c r="O1869">
        <v>7</v>
      </c>
      <c r="P1869" s="4">
        <v>0.3</v>
      </c>
      <c r="Q1869" s="3">
        <v>6.08</v>
      </c>
      <c r="R1869">
        <f t="shared" si="145"/>
        <v>2024</v>
      </c>
      <c r="S1869" t="str">
        <f t="shared" si="146"/>
        <v>July</v>
      </c>
      <c r="T1869" s="1">
        <f t="shared" si="147"/>
        <v>1.0006418590872434E-2</v>
      </c>
      <c r="U1869" t="str">
        <f t="shared" si="148"/>
        <v>Profit</v>
      </c>
      <c r="V1869" t="str">
        <f t="shared" si="149"/>
        <v>Small Order</v>
      </c>
    </row>
    <row r="1870" spans="1:22" x14ac:dyDescent="0.35">
      <c r="A1870" t="s">
        <v>2167</v>
      </c>
      <c r="B1870" s="2">
        <v>45440</v>
      </c>
      <c r="C1870" s="2">
        <v>45441</v>
      </c>
      <c r="D1870" t="s">
        <v>132</v>
      </c>
      <c r="E1870" t="s">
        <v>133</v>
      </c>
      <c r="F1870" t="s">
        <v>48</v>
      </c>
      <c r="G1870" t="s">
        <v>39</v>
      </c>
      <c r="H1870" t="s">
        <v>40</v>
      </c>
      <c r="I1870" t="s">
        <v>40</v>
      </c>
      <c r="J1870" t="s">
        <v>120</v>
      </c>
      <c r="K1870" t="s">
        <v>42</v>
      </c>
      <c r="L1870" t="s">
        <v>43</v>
      </c>
      <c r="M1870" t="s">
        <v>121</v>
      </c>
      <c r="N1870" s="3">
        <v>320.27</v>
      </c>
      <c r="O1870">
        <v>8</v>
      </c>
      <c r="P1870" s="4">
        <v>0.2</v>
      </c>
      <c r="Q1870" s="3">
        <v>28.82</v>
      </c>
      <c r="R1870">
        <f t="shared" si="145"/>
        <v>2024</v>
      </c>
      <c r="S1870" t="str">
        <f t="shared" si="146"/>
        <v>May</v>
      </c>
      <c r="T1870" s="1">
        <f t="shared" si="147"/>
        <v>8.9986573828332347E-2</v>
      </c>
      <c r="U1870" t="str">
        <f t="shared" si="148"/>
        <v>Profit</v>
      </c>
      <c r="V1870" t="str">
        <f t="shared" si="149"/>
        <v>Small Order</v>
      </c>
    </row>
    <row r="1871" spans="1:22" x14ac:dyDescent="0.35">
      <c r="A1871" t="s">
        <v>2168</v>
      </c>
      <c r="B1871" s="2">
        <v>45657</v>
      </c>
      <c r="C1871" s="2">
        <v>45659</v>
      </c>
      <c r="D1871" t="s">
        <v>522</v>
      </c>
      <c r="E1871" t="s">
        <v>523</v>
      </c>
      <c r="F1871" t="s">
        <v>31</v>
      </c>
      <c r="G1871" t="s">
        <v>21</v>
      </c>
      <c r="H1871" t="s">
        <v>22</v>
      </c>
      <c r="I1871" t="s">
        <v>23</v>
      </c>
      <c r="J1871" t="s">
        <v>157</v>
      </c>
      <c r="K1871" t="s">
        <v>42</v>
      </c>
      <c r="L1871" t="s">
        <v>73</v>
      </c>
      <c r="M1871" t="s">
        <v>158</v>
      </c>
      <c r="N1871" s="3">
        <v>769.58</v>
      </c>
      <c r="O1871">
        <v>3</v>
      </c>
      <c r="P1871" s="4">
        <v>0.1</v>
      </c>
      <c r="Q1871" s="3">
        <v>130.83000000000001</v>
      </c>
      <c r="R1871">
        <f t="shared" si="145"/>
        <v>2024</v>
      </c>
      <c r="S1871" t="str">
        <f t="shared" si="146"/>
        <v>December</v>
      </c>
      <c r="T1871" s="1">
        <f t="shared" si="147"/>
        <v>0.17000181917409496</v>
      </c>
      <c r="U1871" t="str">
        <f t="shared" si="148"/>
        <v>Profit</v>
      </c>
      <c r="V1871" t="str">
        <f t="shared" si="149"/>
        <v>Small Order</v>
      </c>
    </row>
    <row r="1872" spans="1:22" x14ac:dyDescent="0.35">
      <c r="A1872" t="s">
        <v>2169</v>
      </c>
      <c r="B1872" s="2">
        <v>44954</v>
      </c>
      <c r="C1872" s="2">
        <v>44955</v>
      </c>
      <c r="D1872" t="s">
        <v>185</v>
      </c>
      <c r="E1872" t="s">
        <v>186</v>
      </c>
      <c r="F1872" t="s">
        <v>31</v>
      </c>
      <c r="G1872" t="s">
        <v>39</v>
      </c>
      <c r="H1872" t="s">
        <v>40</v>
      </c>
      <c r="I1872" t="s">
        <v>40</v>
      </c>
      <c r="J1872" t="s">
        <v>120</v>
      </c>
      <c r="K1872" t="s">
        <v>42</v>
      </c>
      <c r="L1872" t="s">
        <v>43</v>
      </c>
      <c r="M1872" t="s">
        <v>121</v>
      </c>
      <c r="N1872" s="3">
        <v>1138.17</v>
      </c>
      <c r="O1872">
        <v>6</v>
      </c>
      <c r="P1872" s="4">
        <v>0.1</v>
      </c>
      <c r="Q1872" s="3">
        <v>193.49</v>
      </c>
      <c r="R1872">
        <f t="shared" si="145"/>
        <v>2023</v>
      </c>
      <c r="S1872" t="str">
        <f t="shared" si="146"/>
        <v>January</v>
      </c>
      <c r="T1872" s="1">
        <f t="shared" si="147"/>
        <v>0.1700009664637093</v>
      </c>
      <c r="U1872" t="str">
        <f t="shared" si="148"/>
        <v>Profit</v>
      </c>
      <c r="V1872" t="str">
        <f t="shared" si="149"/>
        <v>Large Order</v>
      </c>
    </row>
    <row r="1873" spans="1:22" x14ac:dyDescent="0.35">
      <c r="A1873" t="s">
        <v>2170</v>
      </c>
      <c r="B1873" s="2">
        <v>45597</v>
      </c>
      <c r="C1873" s="2">
        <v>45601</v>
      </c>
      <c r="D1873" t="s">
        <v>370</v>
      </c>
      <c r="E1873" t="s">
        <v>371</v>
      </c>
      <c r="F1873" t="s">
        <v>48</v>
      </c>
      <c r="G1873" t="s">
        <v>49</v>
      </c>
      <c r="H1873" t="s">
        <v>50</v>
      </c>
      <c r="I1873" t="s">
        <v>50</v>
      </c>
      <c r="J1873" t="s">
        <v>41</v>
      </c>
      <c r="K1873" t="s">
        <v>42</v>
      </c>
      <c r="L1873" t="s">
        <v>43</v>
      </c>
      <c r="M1873" t="s">
        <v>44</v>
      </c>
      <c r="N1873" s="3">
        <v>1847.93</v>
      </c>
      <c r="O1873">
        <v>3</v>
      </c>
      <c r="P1873" s="4">
        <v>0.3</v>
      </c>
      <c r="Q1873" s="3">
        <v>18.48</v>
      </c>
      <c r="R1873">
        <f t="shared" si="145"/>
        <v>2024</v>
      </c>
      <c r="S1873" t="str">
        <f t="shared" si="146"/>
        <v>November</v>
      </c>
      <c r="T1873" s="1">
        <f t="shared" si="147"/>
        <v>1.0000378802227356E-2</v>
      </c>
      <c r="U1873" t="str">
        <f t="shared" si="148"/>
        <v>Profit</v>
      </c>
      <c r="V1873" t="str">
        <f t="shared" si="149"/>
        <v>Large Order</v>
      </c>
    </row>
    <row r="1874" spans="1:22" x14ac:dyDescent="0.35">
      <c r="A1874" t="s">
        <v>2171</v>
      </c>
      <c r="B1874" s="2">
        <v>45555</v>
      </c>
      <c r="C1874" s="2">
        <v>45560</v>
      </c>
      <c r="D1874" t="s">
        <v>129</v>
      </c>
      <c r="E1874" t="s">
        <v>130</v>
      </c>
      <c r="F1874" t="s">
        <v>48</v>
      </c>
      <c r="G1874" t="s">
        <v>21</v>
      </c>
      <c r="H1874" t="s">
        <v>22</v>
      </c>
      <c r="I1874" t="s">
        <v>23</v>
      </c>
      <c r="J1874" t="s">
        <v>157</v>
      </c>
      <c r="K1874" t="s">
        <v>42</v>
      </c>
      <c r="L1874" t="s">
        <v>73</v>
      </c>
      <c r="M1874" t="s">
        <v>158</v>
      </c>
      <c r="N1874" s="3">
        <v>1265.26</v>
      </c>
      <c r="O1874">
        <v>9</v>
      </c>
      <c r="P1874" s="4">
        <v>0.05</v>
      </c>
      <c r="Q1874" s="3">
        <v>265.7</v>
      </c>
      <c r="R1874">
        <f t="shared" si="145"/>
        <v>2024</v>
      </c>
      <c r="S1874" t="str">
        <f t="shared" si="146"/>
        <v>September</v>
      </c>
      <c r="T1874" s="1">
        <f t="shared" si="147"/>
        <v>0.20999636438360494</v>
      </c>
      <c r="U1874" t="str">
        <f t="shared" si="148"/>
        <v>Profit</v>
      </c>
      <c r="V1874" t="str">
        <f t="shared" si="149"/>
        <v>Large Order</v>
      </c>
    </row>
    <row r="1875" spans="1:22" x14ac:dyDescent="0.35">
      <c r="A1875" t="s">
        <v>2172</v>
      </c>
      <c r="B1875" s="2">
        <v>45424</v>
      </c>
      <c r="C1875" s="2">
        <v>45431</v>
      </c>
      <c r="D1875" t="s">
        <v>447</v>
      </c>
      <c r="E1875" t="s">
        <v>448</v>
      </c>
      <c r="F1875" t="s">
        <v>31</v>
      </c>
      <c r="G1875" t="s">
        <v>78</v>
      </c>
      <c r="H1875" t="s">
        <v>79</v>
      </c>
      <c r="I1875" t="s">
        <v>80</v>
      </c>
      <c r="J1875" t="s">
        <v>251</v>
      </c>
      <c r="K1875" t="s">
        <v>25</v>
      </c>
      <c r="L1875" t="s">
        <v>171</v>
      </c>
      <c r="M1875" t="s">
        <v>252</v>
      </c>
      <c r="N1875" s="3">
        <v>260.81</v>
      </c>
      <c r="O1875">
        <v>6</v>
      </c>
      <c r="P1875" s="4">
        <v>0.3</v>
      </c>
      <c r="Q1875" s="3">
        <v>2.61</v>
      </c>
      <c r="R1875">
        <f t="shared" si="145"/>
        <v>2024</v>
      </c>
      <c r="S1875" t="str">
        <f t="shared" si="146"/>
        <v>May</v>
      </c>
      <c r="T1875" s="1">
        <f t="shared" si="147"/>
        <v>1.0007284996740922E-2</v>
      </c>
      <c r="U1875" t="str">
        <f t="shared" si="148"/>
        <v>Profit</v>
      </c>
      <c r="V1875" t="str">
        <f t="shared" si="149"/>
        <v>Small Order</v>
      </c>
    </row>
    <row r="1876" spans="1:22" x14ac:dyDescent="0.35">
      <c r="A1876" t="s">
        <v>2173</v>
      </c>
      <c r="B1876" s="2">
        <v>45141</v>
      </c>
      <c r="C1876" s="2">
        <v>45147</v>
      </c>
      <c r="D1876" t="s">
        <v>96</v>
      </c>
      <c r="E1876" t="s">
        <v>97</v>
      </c>
      <c r="F1876" t="s">
        <v>20</v>
      </c>
      <c r="G1876" t="s">
        <v>39</v>
      </c>
      <c r="H1876" t="s">
        <v>40</v>
      </c>
      <c r="I1876" t="s">
        <v>40</v>
      </c>
      <c r="J1876" t="s">
        <v>93</v>
      </c>
      <c r="K1876" t="s">
        <v>33</v>
      </c>
      <c r="L1876" t="s">
        <v>88</v>
      </c>
      <c r="M1876" t="s">
        <v>94</v>
      </c>
      <c r="N1876" s="3">
        <v>260.92</v>
      </c>
      <c r="O1876">
        <v>9</v>
      </c>
      <c r="P1876" s="4">
        <v>0.2</v>
      </c>
      <c r="Q1876" s="3">
        <v>23.48</v>
      </c>
      <c r="R1876">
        <f t="shared" si="145"/>
        <v>2023</v>
      </c>
      <c r="S1876" t="str">
        <f t="shared" si="146"/>
        <v>August</v>
      </c>
      <c r="T1876" s="1">
        <f t="shared" si="147"/>
        <v>8.9989268741376666E-2</v>
      </c>
      <c r="U1876" t="str">
        <f t="shared" si="148"/>
        <v>Profit</v>
      </c>
      <c r="V1876" t="str">
        <f t="shared" si="149"/>
        <v>Small Order</v>
      </c>
    </row>
    <row r="1877" spans="1:22" x14ac:dyDescent="0.35">
      <c r="A1877" t="s">
        <v>2174</v>
      </c>
      <c r="B1877" s="2">
        <v>45448</v>
      </c>
      <c r="C1877" s="2">
        <v>45455</v>
      </c>
      <c r="D1877" t="s">
        <v>220</v>
      </c>
      <c r="E1877" t="s">
        <v>221</v>
      </c>
      <c r="F1877" t="s">
        <v>20</v>
      </c>
      <c r="G1877" t="s">
        <v>21</v>
      </c>
      <c r="H1877" t="s">
        <v>22</v>
      </c>
      <c r="I1877" t="s">
        <v>23</v>
      </c>
      <c r="J1877" t="s">
        <v>104</v>
      </c>
      <c r="K1877" t="s">
        <v>42</v>
      </c>
      <c r="L1877" t="s">
        <v>73</v>
      </c>
      <c r="M1877" t="s">
        <v>105</v>
      </c>
      <c r="N1877" s="3">
        <v>965.61</v>
      </c>
      <c r="O1877">
        <v>4</v>
      </c>
      <c r="P1877" s="4">
        <v>0.3</v>
      </c>
      <c r="Q1877" s="3">
        <v>9.66</v>
      </c>
      <c r="R1877">
        <f t="shared" si="145"/>
        <v>2024</v>
      </c>
      <c r="S1877" t="str">
        <f t="shared" si="146"/>
        <v>June</v>
      </c>
      <c r="T1877" s="1">
        <f t="shared" si="147"/>
        <v>1.0004038897691615E-2</v>
      </c>
      <c r="U1877" t="str">
        <f t="shared" si="148"/>
        <v>Profit</v>
      </c>
      <c r="V1877" t="str">
        <f t="shared" si="149"/>
        <v>Small Order</v>
      </c>
    </row>
    <row r="1878" spans="1:22" x14ac:dyDescent="0.35">
      <c r="A1878" t="s">
        <v>2175</v>
      </c>
      <c r="B1878" s="2">
        <v>45502</v>
      </c>
      <c r="C1878" s="2">
        <v>45504</v>
      </c>
      <c r="D1878" t="s">
        <v>168</v>
      </c>
      <c r="E1878" t="s">
        <v>169</v>
      </c>
      <c r="F1878" t="s">
        <v>48</v>
      </c>
      <c r="G1878" t="s">
        <v>39</v>
      </c>
      <c r="H1878" t="s">
        <v>40</v>
      </c>
      <c r="I1878" t="s">
        <v>40</v>
      </c>
      <c r="J1878" t="s">
        <v>251</v>
      </c>
      <c r="K1878" t="s">
        <v>25</v>
      </c>
      <c r="L1878" t="s">
        <v>171</v>
      </c>
      <c r="M1878" t="s">
        <v>252</v>
      </c>
      <c r="N1878" s="3">
        <v>1875.38</v>
      </c>
      <c r="O1878">
        <v>6</v>
      </c>
      <c r="P1878" s="4">
        <v>0.2</v>
      </c>
      <c r="Q1878" s="3">
        <v>168.78</v>
      </c>
      <c r="R1878">
        <f t="shared" si="145"/>
        <v>2024</v>
      </c>
      <c r="S1878" t="str">
        <f t="shared" si="146"/>
        <v>July</v>
      </c>
      <c r="T1878" s="1">
        <f t="shared" si="147"/>
        <v>8.9997760453881345E-2</v>
      </c>
      <c r="U1878" t="str">
        <f t="shared" si="148"/>
        <v>Profit</v>
      </c>
      <c r="V1878" t="str">
        <f t="shared" si="149"/>
        <v>Large Order</v>
      </c>
    </row>
    <row r="1879" spans="1:22" x14ac:dyDescent="0.35">
      <c r="A1879" t="s">
        <v>2176</v>
      </c>
      <c r="B1879" s="2">
        <v>45200</v>
      </c>
      <c r="C1879" s="2">
        <v>45203</v>
      </c>
      <c r="D1879" t="s">
        <v>358</v>
      </c>
      <c r="E1879" t="s">
        <v>359</v>
      </c>
      <c r="F1879" t="s">
        <v>31</v>
      </c>
      <c r="G1879" t="s">
        <v>49</v>
      </c>
      <c r="H1879" t="s">
        <v>50</v>
      </c>
      <c r="I1879" t="s">
        <v>50</v>
      </c>
      <c r="J1879" t="s">
        <v>170</v>
      </c>
      <c r="K1879" t="s">
        <v>25</v>
      </c>
      <c r="L1879" t="s">
        <v>171</v>
      </c>
      <c r="M1879" t="s">
        <v>172</v>
      </c>
      <c r="N1879" s="3">
        <v>1019.21</v>
      </c>
      <c r="O1879">
        <v>6</v>
      </c>
      <c r="P1879" s="4">
        <v>0.2</v>
      </c>
      <c r="Q1879" s="3">
        <v>91.73</v>
      </c>
      <c r="R1879">
        <f t="shared" si="145"/>
        <v>2023</v>
      </c>
      <c r="S1879" t="str">
        <f t="shared" si="146"/>
        <v>October</v>
      </c>
      <c r="T1879" s="1">
        <f t="shared" si="147"/>
        <v>9.000107926727563E-2</v>
      </c>
      <c r="U1879" t="str">
        <f t="shared" si="148"/>
        <v>Profit</v>
      </c>
      <c r="V1879" t="str">
        <f t="shared" si="149"/>
        <v>Large Order</v>
      </c>
    </row>
    <row r="1880" spans="1:22" x14ac:dyDescent="0.35">
      <c r="A1880" t="s">
        <v>2177</v>
      </c>
      <c r="B1880" s="2">
        <v>45572</v>
      </c>
      <c r="C1880" s="2">
        <v>45574</v>
      </c>
      <c r="D1880" t="s">
        <v>91</v>
      </c>
      <c r="E1880" t="s">
        <v>92</v>
      </c>
      <c r="F1880" t="s">
        <v>31</v>
      </c>
      <c r="G1880" t="s">
        <v>39</v>
      </c>
      <c r="H1880" t="s">
        <v>40</v>
      </c>
      <c r="I1880" t="s">
        <v>40</v>
      </c>
      <c r="J1880" t="s">
        <v>251</v>
      </c>
      <c r="K1880" t="s">
        <v>25</v>
      </c>
      <c r="L1880" t="s">
        <v>171</v>
      </c>
      <c r="M1880" t="s">
        <v>252</v>
      </c>
      <c r="N1880" s="3">
        <v>1132.01</v>
      </c>
      <c r="O1880">
        <v>3</v>
      </c>
      <c r="P1880" s="4">
        <v>0.3</v>
      </c>
      <c r="Q1880" s="3">
        <v>11.32</v>
      </c>
      <c r="R1880">
        <f t="shared" si="145"/>
        <v>2024</v>
      </c>
      <c r="S1880" t="str">
        <f t="shared" si="146"/>
        <v>October</v>
      </c>
      <c r="T1880" s="1">
        <f t="shared" si="147"/>
        <v>9.9999116615577602E-3</v>
      </c>
      <c r="U1880" t="str">
        <f t="shared" si="148"/>
        <v>Profit</v>
      </c>
      <c r="V1880" t="str">
        <f t="shared" si="149"/>
        <v>Large Order</v>
      </c>
    </row>
    <row r="1881" spans="1:22" x14ac:dyDescent="0.35">
      <c r="A1881" t="s">
        <v>2178</v>
      </c>
      <c r="B1881" s="2">
        <v>45230</v>
      </c>
      <c r="C1881" s="2">
        <v>45233</v>
      </c>
      <c r="D1881" t="s">
        <v>91</v>
      </c>
      <c r="E1881" t="s">
        <v>92</v>
      </c>
      <c r="F1881" t="s">
        <v>31</v>
      </c>
      <c r="G1881" t="s">
        <v>49</v>
      </c>
      <c r="H1881" t="s">
        <v>50</v>
      </c>
      <c r="I1881" t="s">
        <v>50</v>
      </c>
      <c r="J1881" t="s">
        <v>134</v>
      </c>
      <c r="K1881" t="s">
        <v>42</v>
      </c>
      <c r="L1881" t="s">
        <v>43</v>
      </c>
      <c r="M1881" t="s">
        <v>135</v>
      </c>
      <c r="N1881" s="3">
        <v>304.31</v>
      </c>
      <c r="O1881">
        <v>8</v>
      </c>
      <c r="P1881" s="4">
        <v>0.2</v>
      </c>
      <c r="Q1881" s="3">
        <v>27.39</v>
      </c>
      <c r="R1881">
        <f t="shared" si="145"/>
        <v>2023</v>
      </c>
      <c r="S1881" t="str">
        <f t="shared" si="146"/>
        <v>October</v>
      </c>
      <c r="T1881" s="1">
        <f t="shared" si="147"/>
        <v>9.0006900857678027E-2</v>
      </c>
      <c r="U1881" t="str">
        <f t="shared" si="148"/>
        <v>Profit</v>
      </c>
      <c r="V1881" t="str">
        <f t="shared" si="149"/>
        <v>Small Order</v>
      </c>
    </row>
    <row r="1882" spans="1:22" x14ac:dyDescent="0.35">
      <c r="A1882" t="s">
        <v>2179</v>
      </c>
      <c r="B1882" s="2">
        <v>45502</v>
      </c>
      <c r="C1882" s="2">
        <v>45509</v>
      </c>
      <c r="D1882" t="s">
        <v>165</v>
      </c>
      <c r="E1882" t="s">
        <v>166</v>
      </c>
      <c r="F1882" t="s">
        <v>31</v>
      </c>
      <c r="G1882" t="s">
        <v>39</v>
      </c>
      <c r="H1882" t="s">
        <v>40</v>
      </c>
      <c r="I1882" t="s">
        <v>40</v>
      </c>
      <c r="J1882" t="s">
        <v>232</v>
      </c>
      <c r="K1882" t="s">
        <v>33</v>
      </c>
      <c r="L1882" t="s">
        <v>34</v>
      </c>
      <c r="M1882" t="s">
        <v>233</v>
      </c>
      <c r="N1882" s="3">
        <v>25.72</v>
      </c>
      <c r="O1882">
        <v>3</v>
      </c>
      <c r="P1882" s="4">
        <v>0.2</v>
      </c>
      <c r="Q1882" s="3">
        <v>2.31</v>
      </c>
      <c r="R1882">
        <f t="shared" si="145"/>
        <v>2024</v>
      </c>
      <c r="S1882" t="str">
        <f t="shared" si="146"/>
        <v>July</v>
      </c>
      <c r="T1882" s="1">
        <f t="shared" si="147"/>
        <v>8.9813374805598756E-2</v>
      </c>
      <c r="U1882" t="str">
        <f t="shared" si="148"/>
        <v>Profit</v>
      </c>
      <c r="V1882" t="str">
        <f t="shared" si="149"/>
        <v>Small Order</v>
      </c>
    </row>
    <row r="1883" spans="1:22" x14ac:dyDescent="0.35">
      <c r="A1883" t="s">
        <v>2180</v>
      </c>
      <c r="B1883" s="2">
        <v>45572</v>
      </c>
      <c r="C1883" s="2">
        <v>45574</v>
      </c>
      <c r="D1883" t="s">
        <v>318</v>
      </c>
      <c r="E1883" t="s">
        <v>319</v>
      </c>
      <c r="F1883" t="s">
        <v>48</v>
      </c>
      <c r="G1883" t="s">
        <v>49</v>
      </c>
      <c r="H1883" t="s">
        <v>50</v>
      </c>
      <c r="I1883" t="s">
        <v>50</v>
      </c>
      <c r="J1883" t="s">
        <v>87</v>
      </c>
      <c r="K1883" t="s">
        <v>33</v>
      </c>
      <c r="L1883" t="s">
        <v>88</v>
      </c>
      <c r="M1883" t="s">
        <v>89</v>
      </c>
      <c r="N1883" s="3">
        <v>488.06</v>
      </c>
      <c r="O1883">
        <v>2</v>
      </c>
      <c r="P1883" s="4">
        <v>0</v>
      </c>
      <c r="Q1883" s="3">
        <v>122.02</v>
      </c>
      <c r="R1883">
        <f t="shared" si="145"/>
        <v>2024</v>
      </c>
      <c r="S1883" t="str">
        <f t="shared" si="146"/>
        <v>October</v>
      </c>
      <c r="T1883" s="1">
        <f t="shared" si="147"/>
        <v>0.25001024464205218</v>
      </c>
      <c r="U1883" t="str">
        <f t="shared" si="148"/>
        <v>Profit</v>
      </c>
      <c r="V1883" t="str">
        <f t="shared" si="149"/>
        <v>Small Order</v>
      </c>
    </row>
    <row r="1884" spans="1:22" x14ac:dyDescent="0.35">
      <c r="A1884" t="s">
        <v>2181</v>
      </c>
      <c r="B1884" s="2">
        <v>45336</v>
      </c>
      <c r="C1884" s="2">
        <v>45342</v>
      </c>
      <c r="D1884" t="s">
        <v>285</v>
      </c>
      <c r="E1884" t="s">
        <v>286</v>
      </c>
      <c r="F1884" t="s">
        <v>48</v>
      </c>
      <c r="G1884" t="s">
        <v>39</v>
      </c>
      <c r="H1884" t="s">
        <v>40</v>
      </c>
      <c r="I1884" t="s">
        <v>40</v>
      </c>
      <c r="J1884" t="s">
        <v>189</v>
      </c>
      <c r="K1884" t="s">
        <v>42</v>
      </c>
      <c r="L1884" t="s">
        <v>43</v>
      </c>
      <c r="M1884" t="s">
        <v>190</v>
      </c>
      <c r="N1884" s="3">
        <v>486.56</v>
      </c>
      <c r="O1884">
        <v>4</v>
      </c>
      <c r="P1884" s="4">
        <v>0.1</v>
      </c>
      <c r="Q1884" s="3">
        <v>82.72</v>
      </c>
      <c r="R1884">
        <f t="shared" si="145"/>
        <v>2024</v>
      </c>
      <c r="S1884" t="str">
        <f t="shared" si="146"/>
        <v>February</v>
      </c>
      <c r="T1884" s="1">
        <f t="shared" si="147"/>
        <v>0.17000986517592898</v>
      </c>
      <c r="U1884" t="str">
        <f t="shared" si="148"/>
        <v>Profit</v>
      </c>
      <c r="V1884" t="str">
        <f t="shared" si="149"/>
        <v>Small Order</v>
      </c>
    </row>
    <row r="1885" spans="1:22" x14ac:dyDescent="0.35">
      <c r="A1885" t="s">
        <v>2182</v>
      </c>
      <c r="B1885" s="2">
        <v>45337</v>
      </c>
      <c r="C1885" s="2">
        <v>45340</v>
      </c>
      <c r="D1885" t="s">
        <v>174</v>
      </c>
      <c r="E1885" t="s">
        <v>175</v>
      </c>
      <c r="F1885" t="s">
        <v>48</v>
      </c>
      <c r="G1885" t="s">
        <v>78</v>
      </c>
      <c r="H1885" t="s">
        <v>79</v>
      </c>
      <c r="I1885" t="s">
        <v>80</v>
      </c>
      <c r="J1885" t="s">
        <v>32</v>
      </c>
      <c r="K1885" t="s">
        <v>33</v>
      </c>
      <c r="L1885" t="s">
        <v>34</v>
      </c>
      <c r="M1885" t="s">
        <v>35</v>
      </c>
      <c r="N1885" s="3">
        <v>524.79</v>
      </c>
      <c r="O1885">
        <v>3</v>
      </c>
      <c r="P1885" s="4">
        <v>0.05</v>
      </c>
      <c r="Q1885" s="3">
        <v>110.21</v>
      </c>
      <c r="R1885">
        <f t="shared" si="145"/>
        <v>2024</v>
      </c>
      <c r="S1885" t="str">
        <f t="shared" si="146"/>
        <v>February</v>
      </c>
      <c r="T1885" s="1">
        <f t="shared" si="147"/>
        <v>0.21000781264886909</v>
      </c>
      <c r="U1885" t="str">
        <f t="shared" si="148"/>
        <v>Profit</v>
      </c>
      <c r="V1885" t="str">
        <f t="shared" si="149"/>
        <v>Small Order</v>
      </c>
    </row>
    <row r="1886" spans="1:22" x14ac:dyDescent="0.35">
      <c r="A1886" t="s">
        <v>2183</v>
      </c>
      <c r="B1886" s="2">
        <v>45001</v>
      </c>
      <c r="C1886" s="2">
        <v>45005</v>
      </c>
      <c r="D1886" t="s">
        <v>562</v>
      </c>
      <c r="E1886" t="s">
        <v>563</v>
      </c>
      <c r="F1886" t="s">
        <v>31</v>
      </c>
      <c r="G1886" t="s">
        <v>78</v>
      </c>
      <c r="H1886" t="s">
        <v>79</v>
      </c>
      <c r="I1886" t="s">
        <v>80</v>
      </c>
      <c r="J1886" t="s">
        <v>24</v>
      </c>
      <c r="K1886" t="s">
        <v>25</v>
      </c>
      <c r="L1886" t="s">
        <v>26</v>
      </c>
      <c r="M1886" t="s">
        <v>27</v>
      </c>
      <c r="N1886" s="3">
        <v>376.04</v>
      </c>
      <c r="O1886">
        <v>8</v>
      </c>
      <c r="P1886" s="4">
        <v>0.1</v>
      </c>
      <c r="Q1886" s="3">
        <v>63.93</v>
      </c>
      <c r="R1886">
        <f t="shared" si="145"/>
        <v>2023</v>
      </c>
      <c r="S1886" t="str">
        <f t="shared" si="146"/>
        <v>March</v>
      </c>
      <c r="T1886" s="1">
        <f t="shared" si="147"/>
        <v>0.17000850973300713</v>
      </c>
      <c r="U1886" t="str">
        <f t="shared" si="148"/>
        <v>Profit</v>
      </c>
      <c r="V1886" t="str">
        <f t="shared" si="149"/>
        <v>Small Order</v>
      </c>
    </row>
    <row r="1887" spans="1:22" x14ac:dyDescent="0.35">
      <c r="A1887" t="s">
        <v>2184</v>
      </c>
      <c r="B1887" s="2">
        <v>45127</v>
      </c>
      <c r="C1887" s="2">
        <v>45133</v>
      </c>
      <c r="D1887" t="s">
        <v>57</v>
      </c>
      <c r="E1887" t="s">
        <v>58</v>
      </c>
      <c r="F1887" t="s">
        <v>20</v>
      </c>
      <c r="G1887" t="s">
        <v>39</v>
      </c>
      <c r="H1887" t="s">
        <v>40</v>
      </c>
      <c r="I1887" t="s">
        <v>40</v>
      </c>
      <c r="J1887" t="s">
        <v>152</v>
      </c>
      <c r="K1887" t="s">
        <v>42</v>
      </c>
      <c r="L1887" t="s">
        <v>73</v>
      </c>
      <c r="M1887" t="s">
        <v>153</v>
      </c>
      <c r="N1887" s="3">
        <v>1644.42</v>
      </c>
      <c r="O1887">
        <v>5</v>
      </c>
      <c r="P1887" s="4">
        <v>0.1</v>
      </c>
      <c r="Q1887" s="3">
        <v>279.55</v>
      </c>
      <c r="R1887">
        <f t="shared" si="145"/>
        <v>2023</v>
      </c>
      <c r="S1887" t="str">
        <f t="shared" si="146"/>
        <v>July</v>
      </c>
      <c r="T1887" s="1">
        <f t="shared" si="147"/>
        <v>0.16999914863599325</v>
      </c>
      <c r="U1887" t="str">
        <f t="shared" si="148"/>
        <v>Profit</v>
      </c>
      <c r="V1887" t="str">
        <f t="shared" si="149"/>
        <v>Large Order</v>
      </c>
    </row>
    <row r="1888" spans="1:22" x14ac:dyDescent="0.35">
      <c r="A1888" t="s">
        <v>2185</v>
      </c>
      <c r="B1888" s="2">
        <v>45544</v>
      </c>
      <c r="C1888" s="2">
        <v>45545</v>
      </c>
      <c r="D1888" t="s">
        <v>54</v>
      </c>
      <c r="E1888" t="s">
        <v>55</v>
      </c>
      <c r="F1888" t="s">
        <v>31</v>
      </c>
      <c r="G1888" t="s">
        <v>78</v>
      </c>
      <c r="H1888" t="s">
        <v>79</v>
      </c>
      <c r="I1888" t="s">
        <v>80</v>
      </c>
      <c r="J1888" t="s">
        <v>391</v>
      </c>
      <c r="K1888" t="s">
        <v>33</v>
      </c>
      <c r="L1888" t="s">
        <v>88</v>
      </c>
      <c r="M1888" t="s">
        <v>392</v>
      </c>
      <c r="N1888" s="3">
        <v>979.92</v>
      </c>
      <c r="O1888">
        <v>10</v>
      </c>
      <c r="P1888" s="4">
        <v>0.3</v>
      </c>
      <c r="Q1888" s="3">
        <v>9.8000000000000007</v>
      </c>
      <c r="R1888">
        <f t="shared" si="145"/>
        <v>2024</v>
      </c>
      <c r="S1888" t="str">
        <f t="shared" si="146"/>
        <v>September</v>
      </c>
      <c r="T1888" s="1">
        <f t="shared" si="147"/>
        <v>1.0000816393174954E-2</v>
      </c>
      <c r="U1888" t="str">
        <f t="shared" si="148"/>
        <v>Profit</v>
      </c>
      <c r="V1888" t="str">
        <f t="shared" si="149"/>
        <v>Small Order</v>
      </c>
    </row>
    <row r="1889" spans="1:22" x14ac:dyDescent="0.35">
      <c r="A1889" t="s">
        <v>2186</v>
      </c>
      <c r="B1889" s="2">
        <v>45072</v>
      </c>
      <c r="C1889" s="2">
        <v>45073</v>
      </c>
      <c r="D1889" t="s">
        <v>267</v>
      </c>
      <c r="E1889" t="s">
        <v>268</v>
      </c>
      <c r="F1889" t="s">
        <v>31</v>
      </c>
      <c r="G1889" t="s">
        <v>49</v>
      </c>
      <c r="H1889" t="s">
        <v>50</v>
      </c>
      <c r="I1889" t="s">
        <v>50</v>
      </c>
      <c r="J1889" t="s">
        <v>251</v>
      </c>
      <c r="K1889" t="s">
        <v>25</v>
      </c>
      <c r="L1889" t="s">
        <v>171</v>
      </c>
      <c r="M1889" t="s">
        <v>252</v>
      </c>
      <c r="N1889" s="3">
        <v>1792.38</v>
      </c>
      <c r="O1889">
        <v>1</v>
      </c>
      <c r="P1889" s="4">
        <v>0.05</v>
      </c>
      <c r="Q1889" s="3">
        <v>376.4</v>
      </c>
      <c r="R1889">
        <f t="shared" si="145"/>
        <v>2023</v>
      </c>
      <c r="S1889" t="str">
        <f t="shared" si="146"/>
        <v>May</v>
      </c>
      <c r="T1889" s="1">
        <f t="shared" si="147"/>
        <v>0.21000011158348117</v>
      </c>
      <c r="U1889" t="str">
        <f t="shared" si="148"/>
        <v>Profit</v>
      </c>
      <c r="V1889" t="str">
        <f t="shared" si="149"/>
        <v>Large Order</v>
      </c>
    </row>
    <row r="1890" spans="1:22" x14ac:dyDescent="0.35">
      <c r="A1890" t="s">
        <v>2187</v>
      </c>
      <c r="B1890" s="2">
        <v>45156</v>
      </c>
      <c r="C1890" s="2">
        <v>45158</v>
      </c>
      <c r="D1890" t="s">
        <v>456</v>
      </c>
      <c r="E1890" t="s">
        <v>457</v>
      </c>
      <c r="F1890" t="s">
        <v>20</v>
      </c>
      <c r="G1890" t="s">
        <v>49</v>
      </c>
      <c r="H1890" t="s">
        <v>50</v>
      </c>
      <c r="I1890" t="s">
        <v>50</v>
      </c>
      <c r="J1890" t="s">
        <v>141</v>
      </c>
      <c r="K1890" t="s">
        <v>33</v>
      </c>
      <c r="L1890" t="s">
        <v>88</v>
      </c>
      <c r="M1890" t="s">
        <v>142</v>
      </c>
      <c r="N1890" s="3">
        <v>1168.1099999999999</v>
      </c>
      <c r="O1890">
        <v>5</v>
      </c>
      <c r="P1890" s="4">
        <v>0.2</v>
      </c>
      <c r="Q1890" s="3">
        <v>105.13</v>
      </c>
      <c r="R1890">
        <f t="shared" si="145"/>
        <v>2023</v>
      </c>
      <c r="S1890" t="str">
        <f t="shared" si="146"/>
        <v>August</v>
      </c>
      <c r="T1890" s="1">
        <f t="shared" si="147"/>
        <v>9.0000085608375927E-2</v>
      </c>
      <c r="U1890" t="str">
        <f t="shared" si="148"/>
        <v>Profit</v>
      </c>
      <c r="V1890" t="str">
        <f t="shared" si="149"/>
        <v>Large Order</v>
      </c>
    </row>
    <row r="1891" spans="1:22" x14ac:dyDescent="0.35">
      <c r="A1891" t="s">
        <v>2188</v>
      </c>
      <c r="B1891" s="2">
        <v>45302</v>
      </c>
      <c r="C1891" s="2">
        <v>45304</v>
      </c>
      <c r="D1891" t="s">
        <v>272</v>
      </c>
      <c r="E1891" t="s">
        <v>273</v>
      </c>
      <c r="F1891" t="s">
        <v>31</v>
      </c>
      <c r="G1891" t="s">
        <v>49</v>
      </c>
      <c r="H1891" t="s">
        <v>50</v>
      </c>
      <c r="I1891" t="s">
        <v>50</v>
      </c>
      <c r="J1891" t="s">
        <v>112</v>
      </c>
      <c r="K1891" t="s">
        <v>25</v>
      </c>
      <c r="L1891" t="s">
        <v>26</v>
      </c>
      <c r="M1891" t="s">
        <v>113</v>
      </c>
      <c r="N1891" s="3">
        <v>1957.98</v>
      </c>
      <c r="O1891">
        <v>9</v>
      </c>
      <c r="P1891" s="4">
        <v>0.05</v>
      </c>
      <c r="Q1891" s="3">
        <v>411.18</v>
      </c>
      <c r="R1891">
        <f t="shared" si="145"/>
        <v>2024</v>
      </c>
      <c r="S1891" t="str">
        <f t="shared" si="146"/>
        <v>January</v>
      </c>
      <c r="T1891" s="1">
        <f t="shared" si="147"/>
        <v>0.21000214506787607</v>
      </c>
      <c r="U1891" t="str">
        <f t="shared" si="148"/>
        <v>Profit</v>
      </c>
      <c r="V1891" t="str">
        <f t="shared" si="149"/>
        <v>Large Order</v>
      </c>
    </row>
    <row r="1892" spans="1:22" x14ac:dyDescent="0.35">
      <c r="A1892" t="s">
        <v>2189</v>
      </c>
      <c r="B1892" s="2">
        <v>44997</v>
      </c>
      <c r="C1892" s="2">
        <v>45001</v>
      </c>
      <c r="D1892" t="s">
        <v>738</v>
      </c>
      <c r="E1892" t="s">
        <v>739</v>
      </c>
      <c r="F1892" t="s">
        <v>48</v>
      </c>
      <c r="G1892" t="s">
        <v>49</v>
      </c>
      <c r="H1892" t="s">
        <v>50</v>
      </c>
      <c r="I1892" t="s">
        <v>50</v>
      </c>
      <c r="J1892" t="s">
        <v>152</v>
      </c>
      <c r="K1892" t="s">
        <v>42</v>
      </c>
      <c r="L1892" t="s">
        <v>73</v>
      </c>
      <c r="M1892" t="s">
        <v>153</v>
      </c>
      <c r="N1892" s="3">
        <v>708.83</v>
      </c>
      <c r="O1892">
        <v>7</v>
      </c>
      <c r="P1892" s="4">
        <v>0.2</v>
      </c>
      <c r="Q1892" s="3">
        <v>63.79</v>
      </c>
      <c r="R1892">
        <f t="shared" si="145"/>
        <v>2023</v>
      </c>
      <c r="S1892" t="str">
        <f t="shared" si="146"/>
        <v>March</v>
      </c>
      <c r="T1892" s="1">
        <f t="shared" si="147"/>
        <v>8.9993369355134509E-2</v>
      </c>
      <c r="U1892" t="str">
        <f t="shared" si="148"/>
        <v>Profit</v>
      </c>
      <c r="V1892" t="str">
        <f t="shared" si="149"/>
        <v>Small Order</v>
      </c>
    </row>
    <row r="1893" spans="1:22" x14ac:dyDescent="0.35">
      <c r="A1893" t="s">
        <v>2190</v>
      </c>
      <c r="B1893" s="2">
        <v>44987</v>
      </c>
      <c r="C1893" s="2">
        <v>44992</v>
      </c>
      <c r="D1893" t="s">
        <v>202</v>
      </c>
      <c r="E1893" t="s">
        <v>203</v>
      </c>
      <c r="F1893" t="s">
        <v>48</v>
      </c>
      <c r="G1893" t="s">
        <v>78</v>
      </c>
      <c r="H1893" t="s">
        <v>79</v>
      </c>
      <c r="I1893" t="s">
        <v>80</v>
      </c>
      <c r="J1893" t="s">
        <v>104</v>
      </c>
      <c r="K1893" t="s">
        <v>42</v>
      </c>
      <c r="L1893" t="s">
        <v>73</v>
      </c>
      <c r="M1893" t="s">
        <v>105</v>
      </c>
      <c r="N1893" s="3">
        <v>1425.51</v>
      </c>
      <c r="O1893">
        <v>3</v>
      </c>
      <c r="P1893" s="4">
        <v>0</v>
      </c>
      <c r="Q1893" s="3">
        <v>356.38</v>
      </c>
      <c r="R1893">
        <f t="shared" si="145"/>
        <v>2023</v>
      </c>
      <c r="S1893" t="str">
        <f t="shared" si="146"/>
        <v>March</v>
      </c>
      <c r="T1893" s="1">
        <f t="shared" si="147"/>
        <v>0.25000175375830402</v>
      </c>
      <c r="U1893" t="str">
        <f t="shared" si="148"/>
        <v>Profit</v>
      </c>
      <c r="V1893" t="str">
        <f t="shared" si="149"/>
        <v>Large Order</v>
      </c>
    </row>
    <row r="1894" spans="1:22" x14ac:dyDescent="0.35">
      <c r="A1894" t="s">
        <v>2191</v>
      </c>
      <c r="B1894" s="2">
        <v>45279</v>
      </c>
      <c r="C1894" s="2">
        <v>45284</v>
      </c>
      <c r="D1894" t="s">
        <v>354</v>
      </c>
      <c r="E1894" t="s">
        <v>355</v>
      </c>
      <c r="F1894" t="s">
        <v>20</v>
      </c>
      <c r="G1894" t="s">
        <v>78</v>
      </c>
      <c r="H1894" t="s">
        <v>79</v>
      </c>
      <c r="I1894" t="s">
        <v>80</v>
      </c>
      <c r="J1894" t="s">
        <v>251</v>
      </c>
      <c r="K1894" t="s">
        <v>25</v>
      </c>
      <c r="L1894" t="s">
        <v>171</v>
      </c>
      <c r="M1894" t="s">
        <v>252</v>
      </c>
      <c r="N1894" s="3">
        <v>998.79</v>
      </c>
      <c r="O1894">
        <v>10</v>
      </c>
      <c r="P1894" s="4">
        <v>0.1</v>
      </c>
      <c r="Q1894" s="3">
        <v>169.79</v>
      </c>
      <c r="R1894">
        <f t="shared" si="145"/>
        <v>2023</v>
      </c>
      <c r="S1894" t="str">
        <f t="shared" si="146"/>
        <v>December</v>
      </c>
      <c r="T1894" s="1">
        <f t="shared" si="147"/>
        <v>0.16999569479069673</v>
      </c>
      <c r="U1894" t="str">
        <f t="shared" si="148"/>
        <v>Profit</v>
      </c>
      <c r="V1894" t="str">
        <f t="shared" si="149"/>
        <v>Small Order</v>
      </c>
    </row>
    <row r="1895" spans="1:22" x14ac:dyDescent="0.35">
      <c r="A1895" t="s">
        <v>2192</v>
      </c>
      <c r="B1895" s="2">
        <v>45577</v>
      </c>
      <c r="C1895" s="2">
        <v>45584</v>
      </c>
      <c r="D1895" t="s">
        <v>168</v>
      </c>
      <c r="E1895" t="s">
        <v>169</v>
      </c>
      <c r="F1895" t="s">
        <v>48</v>
      </c>
      <c r="G1895" t="s">
        <v>78</v>
      </c>
      <c r="H1895" t="s">
        <v>79</v>
      </c>
      <c r="I1895" t="s">
        <v>80</v>
      </c>
      <c r="J1895" t="s">
        <v>134</v>
      </c>
      <c r="K1895" t="s">
        <v>42</v>
      </c>
      <c r="L1895" t="s">
        <v>43</v>
      </c>
      <c r="M1895" t="s">
        <v>135</v>
      </c>
      <c r="N1895" s="3">
        <v>1393</v>
      </c>
      <c r="O1895">
        <v>9</v>
      </c>
      <c r="P1895" s="4">
        <v>0.05</v>
      </c>
      <c r="Q1895" s="3">
        <v>292.52999999999997</v>
      </c>
      <c r="R1895">
        <f t="shared" si="145"/>
        <v>2024</v>
      </c>
      <c r="S1895" t="str">
        <f t="shared" si="146"/>
        <v>October</v>
      </c>
      <c r="T1895" s="1">
        <f t="shared" si="147"/>
        <v>0.21</v>
      </c>
      <c r="U1895" t="str">
        <f t="shared" si="148"/>
        <v>Profit</v>
      </c>
      <c r="V1895" t="str">
        <f t="shared" si="149"/>
        <v>Large Order</v>
      </c>
    </row>
    <row r="1896" spans="1:22" x14ac:dyDescent="0.35">
      <c r="A1896" t="s">
        <v>2193</v>
      </c>
      <c r="B1896" s="2">
        <v>45021</v>
      </c>
      <c r="C1896" s="2">
        <v>45027</v>
      </c>
      <c r="D1896" t="s">
        <v>102</v>
      </c>
      <c r="E1896" t="s">
        <v>103</v>
      </c>
      <c r="F1896" t="s">
        <v>20</v>
      </c>
      <c r="G1896" t="s">
        <v>78</v>
      </c>
      <c r="H1896" t="s">
        <v>79</v>
      </c>
      <c r="I1896" t="s">
        <v>80</v>
      </c>
      <c r="J1896" t="s">
        <v>93</v>
      </c>
      <c r="K1896" t="s">
        <v>33</v>
      </c>
      <c r="L1896" t="s">
        <v>88</v>
      </c>
      <c r="M1896" t="s">
        <v>94</v>
      </c>
      <c r="N1896" s="3">
        <v>900.01</v>
      </c>
      <c r="O1896">
        <v>1</v>
      </c>
      <c r="P1896" s="4">
        <v>0.05</v>
      </c>
      <c r="Q1896" s="3">
        <v>189</v>
      </c>
      <c r="R1896">
        <f t="shared" si="145"/>
        <v>2023</v>
      </c>
      <c r="S1896" t="str">
        <f t="shared" si="146"/>
        <v>April</v>
      </c>
      <c r="T1896" s="1">
        <f t="shared" si="147"/>
        <v>0.20999766669259232</v>
      </c>
      <c r="U1896" t="str">
        <f t="shared" si="148"/>
        <v>Profit</v>
      </c>
      <c r="V1896" t="str">
        <f t="shared" si="149"/>
        <v>Small Order</v>
      </c>
    </row>
    <row r="1897" spans="1:22" x14ac:dyDescent="0.35">
      <c r="A1897" t="s">
        <v>2194</v>
      </c>
      <c r="B1897" s="2">
        <v>44958</v>
      </c>
      <c r="C1897" s="2">
        <v>44965</v>
      </c>
      <c r="D1897" t="s">
        <v>721</v>
      </c>
      <c r="E1897" t="s">
        <v>722</v>
      </c>
      <c r="F1897" t="s">
        <v>20</v>
      </c>
      <c r="G1897" t="s">
        <v>39</v>
      </c>
      <c r="H1897" t="s">
        <v>40</v>
      </c>
      <c r="I1897" t="s">
        <v>40</v>
      </c>
      <c r="J1897" t="s">
        <v>157</v>
      </c>
      <c r="K1897" t="s">
        <v>42</v>
      </c>
      <c r="L1897" t="s">
        <v>73</v>
      </c>
      <c r="M1897" t="s">
        <v>158</v>
      </c>
      <c r="N1897" s="3">
        <v>838.96</v>
      </c>
      <c r="O1897">
        <v>7</v>
      </c>
      <c r="P1897" s="4">
        <v>0</v>
      </c>
      <c r="Q1897" s="3">
        <v>209.74</v>
      </c>
      <c r="R1897">
        <f t="shared" si="145"/>
        <v>2023</v>
      </c>
      <c r="S1897" t="str">
        <f t="shared" si="146"/>
        <v>February</v>
      </c>
      <c r="T1897" s="1">
        <f t="shared" si="147"/>
        <v>0.25</v>
      </c>
      <c r="U1897" t="str">
        <f t="shared" si="148"/>
        <v>Profit</v>
      </c>
      <c r="V1897" t="str">
        <f t="shared" si="149"/>
        <v>Small Order</v>
      </c>
    </row>
    <row r="1898" spans="1:22" x14ac:dyDescent="0.35">
      <c r="A1898" t="s">
        <v>2195</v>
      </c>
      <c r="B1898" s="2">
        <v>45270</v>
      </c>
      <c r="C1898" s="2">
        <v>45275</v>
      </c>
      <c r="D1898" t="s">
        <v>288</v>
      </c>
      <c r="E1898" t="s">
        <v>289</v>
      </c>
      <c r="F1898" t="s">
        <v>31</v>
      </c>
      <c r="G1898" t="s">
        <v>78</v>
      </c>
      <c r="H1898" t="s">
        <v>79</v>
      </c>
      <c r="I1898" t="s">
        <v>80</v>
      </c>
      <c r="J1898" t="s">
        <v>302</v>
      </c>
      <c r="K1898" t="s">
        <v>33</v>
      </c>
      <c r="L1898" t="s">
        <v>34</v>
      </c>
      <c r="M1898" t="s">
        <v>303</v>
      </c>
      <c r="N1898" s="3">
        <v>1509.14</v>
      </c>
      <c r="O1898">
        <v>10</v>
      </c>
      <c r="P1898" s="4">
        <v>0.3</v>
      </c>
      <c r="Q1898" s="3">
        <v>15.09</v>
      </c>
      <c r="R1898">
        <f t="shared" si="145"/>
        <v>2023</v>
      </c>
      <c r="S1898" t="str">
        <f t="shared" si="146"/>
        <v>December</v>
      </c>
      <c r="T1898" s="1">
        <f t="shared" si="147"/>
        <v>9.9990723193341888E-3</v>
      </c>
      <c r="U1898" t="str">
        <f t="shared" si="148"/>
        <v>Profit</v>
      </c>
      <c r="V1898" t="str">
        <f t="shared" si="149"/>
        <v>Large Order</v>
      </c>
    </row>
    <row r="1899" spans="1:22" x14ac:dyDescent="0.35">
      <c r="A1899" t="s">
        <v>2196</v>
      </c>
      <c r="B1899" s="2">
        <v>45060</v>
      </c>
      <c r="C1899" s="2">
        <v>45066</v>
      </c>
      <c r="D1899" t="s">
        <v>182</v>
      </c>
      <c r="E1899" t="s">
        <v>183</v>
      </c>
      <c r="F1899" t="s">
        <v>20</v>
      </c>
      <c r="G1899" t="s">
        <v>21</v>
      </c>
      <c r="H1899" t="s">
        <v>22</v>
      </c>
      <c r="I1899" t="s">
        <v>23</v>
      </c>
      <c r="J1899" t="s">
        <v>67</v>
      </c>
      <c r="K1899" t="s">
        <v>42</v>
      </c>
      <c r="L1899" t="s">
        <v>43</v>
      </c>
      <c r="M1899" t="s">
        <v>68</v>
      </c>
      <c r="N1899" s="3">
        <v>1045.69</v>
      </c>
      <c r="O1899">
        <v>6</v>
      </c>
      <c r="P1899" s="4">
        <v>0</v>
      </c>
      <c r="Q1899" s="3">
        <v>261.42</v>
      </c>
      <c r="R1899">
        <f t="shared" si="145"/>
        <v>2023</v>
      </c>
      <c r="S1899" t="str">
        <f t="shared" si="146"/>
        <v>May</v>
      </c>
      <c r="T1899" s="1">
        <f t="shared" si="147"/>
        <v>0.24999760923409423</v>
      </c>
      <c r="U1899" t="str">
        <f t="shared" si="148"/>
        <v>Profit</v>
      </c>
      <c r="V1899" t="str">
        <f t="shared" si="149"/>
        <v>Large Order</v>
      </c>
    </row>
    <row r="1900" spans="1:22" x14ac:dyDescent="0.35">
      <c r="A1900" t="s">
        <v>2197</v>
      </c>
      <c r="B1900" s="2">
        <v>45068</v>
      </c>
      <c r="C1900" s="2">
        <v>45074</v>
      </c>
      <c r="D1900" t="s">
        <v>318</v>
      </c>
      <c r="E1900" t="s">
        <v>319</v>
      </c>
      <c r="F1900" t="s">
        <v>48</v>
      </c>
      <c r="G1900" t="s">
        <v>49</v>
      </c>
      <c r="H1900" t="s">
        <v>50</v>
      </c>
      <c r="I1900" t="s">
        <v>50</v>
      </c>
      <c r="J1900" t="s">
        <v>84</v>
      </c>
      <c r="K1900" t="s">
        <v>33</v>
      </c>
      <c r="L1900" t="s">
        <v>34</v>
      </c>
      <c r="M1900" t="s">
        <v>85</v>
      </c>
      <c r="N1900" s="3">
        <v>1810.36</v>
      </c>
      <c r="O1900">
        <v>10</v>
      </c>
      <c r="P1900" s="4">
        <v>0</v>
      </c>
      <c r="Q1900" s="3">
        <v>452.59</v>
      </c>
      <c r="R1900">
        <f t="shared" si="145"/>
        <v>2023</v>
      </c>
      <c r="S1900" t="str">
        <f t="shared" si="146"/>
        <v>May</v>
      </c>
      <c r="T1900" s="1">
        <f t="shared" si="147"/>
        <v>0.25</v>
      </c>
      <c r="U1900" t="str">
        <f t="shared" si="148"/>
        <v>Profit</v>
      </c>
      <c r="V1900" t="str">
        <f t="shared" si="149"/>
        <v>Large Order</v>
      </c>
    </row>
    <row r="1901" spans="1:22" x14ac:dyDescent="0.35">
      <c r="A1901" t="s">
        <v>2198</v>
      </c>
      <c r="B1901" s="2">
        <v>45083</v>
      </c>
      <c r="C1901" s="2">
        <v>45084</v>
      </c>
      <c r="D1901" t="s">
        <v>182</v>
      </c>
      <c r="E1901" t="s">
        <v>183</v>
      </c>
      <c r="F1901" t="s">
        <v>20</v>
      </c>
      <c r="G1901" t="s">
        <v>39</v>
      </c>
      <c r="H1901" t="s">
        <v>40</v>
      </c>
      <c r="I1901" t="s">
        <v>40</v>
      </c>
      <c r="J1901" t="s">
        <v>41</v>
      </c>
      <c r="K1901" t="s">
        <v>42</v>
      </c>
      <c r="L1901" t="s">
        <v>43</v>
      </c>
      <c r="M1901" t="s">
        <v>44</v>
      </c>
      <c r="N1901" s="3">
        <v>1375.67</v>
      </c>
      <c r="O1901">
        <v>6</v>
      </c>
      <c r="P1901" s="4">
        <v>0.2</v>
      </c>
      <c r="Q1901" s="3">
        <v>123.81</v>
      </c>
      <c r="R1901">
        <f t="shared" si="145"/>
        <v>2023</v>
      </c>
      <c r="S1901" t="str">
        <f t="shared" si="146"/>
        <v>June</v>
      </c>
      <c r="T1901" s="1">
        <f t="shared" si="147"/>
        <v>8.9999781924444092E-2</v>
      </c>
      <c r="U1901" t="str">
        <f t="shared" si="148"/>
        <v>Profit</v>
      </c>
      <c r="V1901" t="str">
        <f t="shared" si="149"/>
        <v>Large Order</v>
      </c>
    </row>
    <row r="1902" spans="1:22" x14ac:dyDescent="0.35">
      <c r="A1902" t="s">
        <v>2199</v>
      </c>
      <c r="B1902" s="2">
        <v>45553</v>
      </c>
      <c r="C1902" s="2">
        <v>45558</v>
      </c>
      <c r="D1902" t="s">
        <v>430</v>
      </c>
      <c r="E1902" t="s">
        <v>431</v>
      </c>
      <c r="F1902" t="s">
        <v>31</v>
      </c>
      <c r="G1902" t="s">
        <v>78</v>
      </c>
      <c r="H1902" t="s">
        <v>79</v>
      </c>
      <c r="I1902" t="s">
        <v>80</v>
      </c>
      <c r="J1902" t="s">
        <v>141</v>
      </c>
      <c r="K1902" t="s">
        <v>33</v>
      </c>
      <c r="L1902" t="s">
        <v>88</v>
      </c>
      <c r="M1902" t="s">
        <v>142</v>
      </c>
      <c r="N1902" s="3">
        <v>1017.21</v>
      </c>
      <c r="O1902">
        <v>6</v>
      </c>
      <c r="P1902" s="4">
        <v>0.2</v>
      </c>
      <c r="Q1902" s="3">
        <v>91.55</v>
      </c>
      <c r="R1902">
        <f t="shared" si="145"/>
        <v>2024</v>
      </c>
      <c r="S1902" t="str">
        <f t="shared" si="146"/>
        <v>September</v>
      </c>
      <c r="T1902" s="1">
        <f t="shared" si="147"/>
        <v>9.0001081389290305E-2</v>
      </c>
      <c r="U1902" t="str">
        <f t="shared" si="148"/>
        <v>Profit</v>
      </c>
      <c r="V1902" t="str">
        <f t="shared" si="149"/>
        <v>Large Order</v>
      </c>
    </row>
    <row r="1903" spans="1:22" x14ac:dyDescent="0.35">
      <c r="A1903" t="s">
        <v>2200</v>
      </c>
      <c r="B1903" s="2">
        <v>45146</v>
      </c>
      <c r="C1903" s="2">
        <v>45151</v>
      </c>
      <c r="D1903" t="s">
        <v>185</v>
      </c>
      <c r="E1903" t="s">
        <v>186</v>
      </c>
      <c r="F1903" t="s">
        <v>31</v>
      </c>
      <c r="G1903" t="s">
        <v>78</v>
      </c>
      <c r="H1903" t="s">
        <v>79</v>
      </c>
      <c r="I1903" t="s">
        <v>80</v>
      </c>
      <c r="J1903" t="s">
        <v>302</v>
      </c>
      <c r="K1903" t="s">
        <v>33</v>
      </c>
      <c r="L1903" t="s">
        <v>34</v>
      </c>
      <c r="M1903" t="s">
        <v>303</v>
      </c>
      <c r="N1903" s="3">
        <v>1005.99</v>
      </c>
      <c r="O1903">
        <v>10</v>
      </c>
      <c r="P1903" s="4">
        <v>0.3</v>
      </c>
      <c r="Q1903" s="3">
        <v>10.06</v>
      </c>
      <c r="R1903">
        <f t="shared" si="145"/>
        <v>2023</v>
      </c>
      <c r="S1903" t="str">
        <f t="shared" si="146"/>
        <v>August</v>
      </c>
      <c r="T1903" s="1">
        <f t="shared" si="147"/>
        <v>1.0000099404566646E-2</v>
      </c>
      <c r="U1903" t="str">
        <f t="shared" si="148"/>
        <v>Profit</v>
      </c>
      <c r="V1903" t="str">
        <f t="shared" si="149"/>
        <v>Large Order</v>
      </c>
    </row>
    <row r="1904" spans="1:22" x14ac:dyDescent="0.35">
      <c r="A1904" t="s">
        <v>2201</v>
      </c>
      <c r="B1904" s="2">
        <v>44964</v>
      </c>
      <c r="C1904" s="2">
        <v>44970</v>
      </c>
      <c r="D1904" t="s">
        <v>587</v>
      </c>
      <c r="E1904" t="s">
        <v>588</v>
      </c>
      <c r="F1904" t="s">
        <v>31</v>
      </c>
      <c r="G1904" t="s">
        <v>49</v>
      </c>
      <c r="H1904" t="s">
        <v>50</v>
      </c>
      <c r="I1904" t="s">
        <v>50</v>
      </c>
      <c r="J1904" t="s">
        <v>152</v>
      </c>
      <c r="K1904" t="s">
        <v>42</v>
      </c>
      <c r="L1904" t="s">
        <v>73</v>
      </c>
      <c r="M1904" t="s">
        <v>153</v>
      </c>
      <c r="N1904" s="3">
        <v>170.08</v>
      </c>
      <c r="O1904">
        <v>1</v>
      </c>
      <c r="P1904" s="4">
        <v>0.2</v>
      </c>
      <c r="Q1904" s="3">
        <v>15.31</v>
      </c>
      <c r="R1904">
        <f t="shared" si="145"/>
        <v>2023</v>
      </c>
      <c r="S1904" t="str">
        <f t="shared" si="146"/>
        <v>February</v>
      </c>
      <c r="T1904" s="1">
        <f t="shared" si="147"/>
        <v>9.0016462841015984E-2</v>
      </c>
      <c r="U1904" t="str">
        <f t="shared" si="148"/>
        <v>Profit</v>
      </c>
      <c r="V1904" t="str">
        <f t="shared" si="149"/>
        <v>Small Order</v>
      </c>
    </row>
    <row r="1905" spans="1:22" x14ac:dyDescent="0.35">
      <c r="A1905" t="s">
        <v>2202</v>
      </c>
      <c r="B1905" s="2">
        <v>45334</v>
      </c>
      <c r="C1905" s="2">
        <v>45341</v>
      </c>
      <c r="D1905" t="s">
        <v>150</v>
      </c>
      <c r="E1905" t="s">
        <v>151</v>
      </c>
      <c r="F1905" t="s">
        <v>48</v>
      </c>
      <c r="G1905" t="s">
        <v>21</v>
      </c>
      <c r="H1905" t="s">
        <v>22</v>
      </c>
      <c r="I1905" t="s">
        <v>23</v>
      </c>
      <c r="J1905" t="s">
        <v>134</v>
      </c>
      <c r="K1905" t="s">
        <v>42</v>
      </c>
      <c r="L1905" t="s">
        <v>43</v>
      </c>
      <c r="M1905" t="s">
        <v>135</v>
      </c>
      <c r="N1905" s="3">
        <v>1819.74</v>
      </c>
      <c r="O1905">
        <v>3</v>
      </c>
      <c r="P1905" s="4">
        <v>0.2</v>
      </c>
      <c r="Q1905" s="3">
        <v>163.78</v>
      </c>
      <c r="R1905">
        <f t="shared" si="145"/>
        <v>2024</v>
      </c>
      <c r="S1905" t="str">
        <f t="shared" si="146"/>
        <v>February</v>
      </c>
      <c r="T1905" s="1">
        <f t="shared" si="147"/>
        <v>9.0001868398782242E-2</v>
      </c>
      <c r="U1905" t="str">
        <f t="shared" si="148"/>
        <v>Profit</v>
      </c>
      <c r="V1905" t="str">
        <f t="shared" si="149"/>
        <v>Large Order</v>
      </c>
    </row>
    <row r="1906" spans="1:22" x14ac:dyDescent="0.35">
      <c r="A1906" t="s">
        <v>2203</v>
      </c>
      <c r="B1906" s="2">
        <v>45511</v>
      </c>
      <c r="C1906" s="2">
        <v>45518</v>
      </c>
      <c r="D1906" t="s">
        <v>484</v>
      </c>
      <c r="E1906" t="s">
        <v>485</v>
      </c>
      <c r="F1906" t="s">
        <v>20</v>
      </c>
      <c r="G1906" t="s">
        <v>78</v>
      </c>
      <c r="H1906" t="s">
        <v>79</v>
      </c>
      <c r="I1906" t="s">
        <v>80</v>
      </c>
      <c r="J1906" t="s">
        <v>251</v>
      </c>
      <c r="K1906" t="s">
        <v>25</v>
      </c>
      <c r="L1906" t="s">
        <v>171</v>
      </c>
      <c r="M1906" t="s">
        <v>252</v>
      </c>
      <c r="N1906" s="3">
        <v>982.3</v>
      </c>
      <c r="O1906">
        <v>7</v>
      </c>
      <c r="P1906" s="4">
        <v>0</v>
      </c>
      <c r="Q1906" s="3">
        <v>245.57</v>
      </c>
      <c r="R1906">
        <f t="shared" si="145"/>
        <v>2024</v>
      </c>
      <c r="S1906" t="str">
        <f t="shared" si="146"/>
        <v>August</v>
      </c>
      <c r="T1906" s="1">
        <f t="shared" si="147"/>
        <v>0.24999490990532425</v>
      </c>
      <c r="U1906" t="str">
        <f t="shared" si="148"/>
        <v>Profit</v>
      </c>
      <c r="V1906" t="str">
        <f t="shared" si="149"/>
        <v>Small Order</v>
      </c>
    </row>
    <row r="1907" spans="1:22" x14ac:dyDescent="0.35">
      <c r="A1907" t="s">
        <v>2204</v>
      </c>
      <c r="B1907" s="2">
        <v>45084</v>
      </c>
      <c r="C1907" s="2">
        <v>45089</v>
      </c>
      <c r="D1907" t="s">
        <v>859</v>
      </c>
      <c r="E1907" t="s">
        <v>860</v>
      </c>
      <c r="F1907" t="s">
        <v>31</v>
      </c>
      <c r="G1907" t="s">
        <v>39</v>
      </c>
      <c r="H1907" t="s">
        <v>40</v>
      </c>
      <c r="I1907" t="s">
        <v>40</v>
      </c>
      <c r="J1907" t="s">
        <v>93</v>
      </c>
      <c r="K1907" t="s">
        <v>33</v>
      </c>
      <c r="L1907" t="s">
        <v>88</v>
      </c>
      <c r="M1907" t="s">
        <v>94</v>
      </c>
      <c r="N1907" s="3">
        <v>177.1</v>
      </c>
      <c r="O1907">
        <v>4</v>
      </c>
      <c r="P1907" s="4">
        <v>0.1</v>
      </c>
      <c r="Q1907" s="3">
        <v>30.11</v>
      </c>
      <c r="R1907">
        <f t="shared" si="145"/>
        <v>2023</v>
      </c>
      <c r="S1907" t="str">
        <f t="shared" si="146"/>
        <v>June</v>
      </c>
      <c r="T1907" s="1">
        <f t="shared" si="147"/>
        <v>0.17001693958215697</v>
      </c>
      <c r="U1907" t="str">
        <f t="shared" si="148"/>
        <v>Profit</v>
      </c>
      <c r="V1907" t="str">
        <f t="shared" si="149"/>
        <v>Small Order</v>
      </c>
    </row>
    <row r="1908" spans="1:22" x14ac:dyDescent="0.35">
      <c r="A1908" t="s">
        <v>2205</v>
      </c>
      <c r="B1908" s="2">
        <v>45099</v>
      </c>
      <c r="C1908" s="2">
        <v>45104</v>
      </c>
      <c r="D1908" t="s">
        <v>373</v>
      </c>
      <c r="E1908" t="s">
        <v>374</v>
      </c>
      <c r="F1908" t="s">
        <v>48</v>
      </c>
      <c r="G1908" t="s">
        <v>21</v>
      </c>
      <c r="H1908" t="s">
        <v>22</v>
      </c>
      <c r="I1908" t="s">
        <v>23</v>
      </c>
      <c r="J1908" t="s">
        <v>207</v>
      </c>
      <c r="K1908" t="s">
        <v>25</v>
      </c>
      <c r="L1908" t="s">
        <v>26</v>
      </c>
      <c r="M1908" t="s">
        <v>208</v>
      </c>
      <c r="N1908" s="3">
        <v>1716.03</v>
      </c>
      <c r="O1908">
        <v>9</v>
      </c>
      <c r="P1908" s="4">
        <v>0</v>
      </c>
      <c r="Q1908" s="3">
        <v>429.01</v>
      </c>
      <c r="R1908">
        <f t="shared" si="145"/>
        <v>2023</v>
      </c>
      <c r="S1908" t="str">
        <f t="shared" si="146"/>
        <v>June</v>
      </c>
      <c r="T1908" s="1">
        <f t="shared" si="147"/>
        <v>0.25000145685098746</v>
      </c>
      <c r="U1908" t="str">
        <f t="shared" si="148"/>
        <v>Profit</v>
      </c>
      <c r="V1908" t="str">
        <f t="shared" si="149"/>
        <v>Large Order</v>
      </c>
    </row>
    <row r="1909" spans="1:22" x14ac:dyDescent="0.35">
      <c r="A1909" t="s">
        <v>2206</v>
      </c>
      <c r="B1909" s="2">
        <v>44986</v>
      </c>
      <c r="C1909" s="2">
        <v>44990</v>
      </c>
      <c r="D1909" t="s">
        <v>288</v>
      </c>
      <c r="E1909" t="s">
        <v>289</v>
      </c>
      <c r="F1909" t="s">
        <v>31</v>
      </c>
      <c r="G1909" t="s">
        <v>21</v>
      </c>
      <c r="H1909" t="s">
        <v>22</v>
      </c>
      <c r="I1909" t="s">
        <v>23</v>
      </c>
      <c r="J1909" t="s">
        <v>120</v>
      </c>
      <c r="K1909" t="s">
        <v>42</v>
      </c>
      <c r="L1909" t="s">
        <v>43</v>
      </c>
      <c r="M1909" t="s">
        <v>121</v>
      </c>
      <c r="N1909" s="3">
        <v>701.38</v>
      </c>
      <c r="O1909">
        <v>1</v>
      </c>
      <c r="P1909" s="4">
        <v>0</v>
      </c>
      <c r="Q1909" s="3">
        <v>175.34</v>
      </c>
      <c r="R1909">
        <f t="shared" si="145"/>
        <v>2023</v>
      </c>
      <c r="S1909" t="str">
        <f t="shared" si="146"/>
        <v>March</v>
      </c>
      <c r="T1909" s="1">
        <f t="shared" si="147"/>
        <v>0.24999287119678348</v>
      </c>
      <c r="U1909" t="str">
        <f t="shared" si="148"/>
        <v>Profit</v>
      </c>
      <c r="V1909" t="str">
        <f t="shared" si="149"/>
        <v>Small Order</v>
      </c>
    </row>
    <row r="1910" spans="1:22" x14ac:dyDescent="0.35">
      <c r="A1910" t="s">
        <v>2207</v>
      </c>
      <c r="B1910" s="2">
        <v>45353</v>
      </c>
      <c r="C1910" s="2">
        <v>45358</v>
      </c>
      <c r="D1910" t="s">
        <v>430</v>
      </c>
      <c r="E1910" t="s">
        <v>431</v>
      </c>
      <c r="F1910" t="s">
        <v>31</v>
      </c>
      <c r="G1910" t="s">
        <v>21</v>
      </c>
      <c r="H1910" t="s">
        <v>22</v>
      </c>
      <c r="I1910" t="s">
        <v>23</v>
      </c>
      <c r="J1910" t="s">
        <v>176</v>
      </c>
      <c r="K1910" t="s">
        <v>25</v>
      </c>
      <c r="L1910" t="s">
        <v>171</v>
      </c>
      <c r="M1910" t="s">
        <v>177</v>
      </c>
      <c r="N1910" s="3">
        <v>356.43</v>
      </c>
      <c r="O1910">
        <v>7</v>
      </c>
      <c r="P1910" s="4">
        <v>0</v>
      </c>
      <c r="Q1910" s="3">
        <v>89.11</v>
      </c>
      <c r="R1910">
        <f t="shared" si="145"/>
        <v>2024</v>
      </c>
      <c r="S1910" t="str">
        <f t="shared" si="146"/>
        <v>March</v>
      </c>
      <c r="T1910" s="1">
        <f t="shared" si="147"/>
        <v>0.25000701399994391</v>
      </c>
      <c r="U1910" t="str">
        <f t="shared" si="148"/>
        <v>Profit</v>
      </c>
      <c r="V1910" t="str">
        <f t="shared" si="149"/>
        <v>Small Order</v>
      </c>
    </row>
    <row r="1911" spans="1:22" x14ac:dyDescent="0.35">
      <c r="A1911" t="s">
        <v>2208</v>
      </c>
      <c r="B1911" s="2">
        <v>45531</v>
      </c>
      <c r="C1911" s="2">
        <v>45532</v>
      </c>
      <c r="D1911" t="s">
        <v>102</v>
      </c>
      <c r="E1911" t="s">
        <v>103</v>
      </c>
      <c r="F1911" t="s">
        <v>20</v>
      </c>
      <c r="G1911" t="s">
        <v>49</v>
      </c>
      <c r="H1911" t="s">
        <v>50</v>
      </c>
      <c r="I1911" t="s">
        <v>50</v>
      </c>
      <c r="J1911" t="s">
        <v>67</v>
      </c>
      <c r="K1911" t="s">
        <v>42</v>
      </c>
      <c r="L1911" t="s">
        <v>43</v>
      </c>
      <c r="M1911" t="s">
        <v>68</v>
      </c>
      <c r="N1911" s="3">
        <v>1583.74</v>
      </c>
      <c r="O1911">
        <v>5</v>
      </c>
      <c r="P1911" s="4">
        <v>0.2</v>
      </c>
      <c r="Q1911" s="3">
        <v>142.54</v>
      </c>
      <c r="R1911">
        <f t="shared" si="145"/>
        <v>2024</v>
      </c>
      <c r="S1911" t="str">
        <f t="shared" si="146"/>
        <v>August</v>
      </c>
      <c r="T1911" s="1">
        <f t="shared" si="147"/>
        <v>9.0002146817028048E-2</v>
      </c>
      <c r="U1911" t="str">
        <f t="shared" si="148"/>
        <v>Profit</v>
      </c>
      <c r="V1911" t="str">
        <f t="shared" si="149"/>
        <v>Large Order</v>
      </c>
    </row>
    <row r="1912" spans="1:22" x14ac:dyDescent="0.35">
      <c r="A1912" t="s">
        <v>2209</v>
      </c>
      <c r="B1912" s="2">
        <v>45380</v>
      </c>
      <c r="C1912" s="2">
        <v>45381</v>
      </c>
      <c r="D1912" t="s">
        <v>267</v>
      </c>
      <c r="E1912" t="s">
        <v>268</v>
      </c>
      <c r="F1912" t="s">
        <v>31</v>
      </c>
      <c r="G1912" t="s">
        <v>78</v>
      </c>
      <c r="H1912" t="s">
        <v>79</v>
      </c>
      <c r="I1912" t="s">
        <v>80</v>
      </c>
      <c r="J1912" t="s">
        <v>87</v>
      </c>
      <c r="K1912" t="s">
        <v>33</v>
      </c>
      <c r="L1912" t="s">
        <v>88</v>
      </c>
      <c r="M1912" t="s">
        <v>89</v>
      </c>
      <c r="N1912" s="3">
        <v>412.72</v>
      </c>
      <c r="O1912">
        <v>7</v>
      </c>
      <c r="P1912" s="4">
        <v>0.1</v>
      </c>
      <c r="Q1912" s="3">
        <v>70.16</v>
      </c>
      <c r="R1912">
        <f t="shared" si="145"/>
        <v>2024</v>
      </c>
      <c r="S1912" t="str">
        <f t="shared" si="146"/>
        <v>March</v>
      </c>
      <c r="T1912" s="1">
        <f t="shared" si="147"/>
        <v>0.16999418491955803</v>
      </c>
      <c r="U1912" t="str">
        <f t="shared" si="148"/>
        <v>Profit</v>
      </c>
      <c r="V1912" t="str">
        <f t="shared" si="149"/>
        <v>Small Order</v>
      </c>
    </row>
    <row r="1913" spans="1:22" x14ac:dyDescent="0.35">
      <c r="A1913" t="s">
        <v>2210</v>
      </c>
      <c r="B1913" s="2">
        <v>45027</v>
      </c>
      <c r="C1913" s="2">
        <v>45028</v>
      </c>
      <c r="D1913" t="s">
        <v>859</v>
      </c>
      <c r="E1913" t="s">
        <v>860</v>
      </c>
      <c r="F1913" t="s">
        <v>31</v>
      </c>
      <c r="G1913" t="s">
        <v>49</v>
      </c>
      <c r="H1913" t="s">
        <v>50</v>
      </c>
      <c r="I1913" t="s">
        <v>50</v>
      </c>
      <c r="J1913" t="s">
        <v>62</v>
      </c>
      <c r="K1913" t="s">
        <v>25</v>
      </c>
      <c r="L1913" t="s">
        <v>26</v>
      </c>
      <c r="M1913" t="s">
        <v>63</v>
      </c>
      <c r="N1913" s="3">
        <v>1923.82</v>
      </c>
      <c r="O1913">
        <v>10</v>
      </c>
      <c r="P1913" s="4">
        <v>0.05</v>
      </c>
      <c r="Q1913" s="3">
        <v>404</v>
      </c>
      <c r="R1913">
        <f t="shared" si="145"/>
        <v>2023</v>
      </c>
      <c r="S1913" t="str">
        <f t="shared" si="146"/>
        <v>April</v>
      </c>
      <c r="T1913" s="1">
        <f t="shared" si="147"/>
        <v>0.20999885644187086</v>
      </c>
      <c r="U1913" t="str">
        <f t="shared" si="148"/>
        <v>Profit</v>
      </c>
      <c r="V1913" t="str">
        <f t="shared" si="149"/>
        <v>Large Order</v>
      </c>
    </row>
    <row r="1914" spans="1:22" x14ac:dyDescent="0.35">
      <c r="A1914" t="s">
        <v>2211</v>
      </c>
      <c r="B1914" s="2">
        <v>45507</v>
      </c>
      <c r="C1914" s="2">
        <v>45511</v>
      </c>
      <c r="D1914" t="s">
        <v>54</v>
      </c>
      <c r="E1914" t="s">
        <v>55</v>
      </c>
      <c r="F1914" t="s">
        <v>31</v>
      </c>
      <c r="G1914" t="s">
        <v>78</v>
      </c>
      <c r="H1914" t="s">
        <v>79</v>
      </c>
      <c r="I1914" t="s">
        <v>80</v>
      </c>
      <c r="J1914" t="s">
        <v>232</v>
      </c>
      <c r="K1914" t="s">
        <v>33</v>
      </c>
      <c r="L1914" t="s">
        <v>34</v>
      </c>
      <c r="M1914" t="s">
        <v>233</v>
      </c>
      <c r="N1914" s="3">
        <v>1532.3</v>
      </c>
      <c r="O1914">
        <v>10</v>
      </c>
      <c r="P1914" s="4">
        <v>0.05</v>
      </c>
      <c r="Q1914" s="3">
        <v>321.77999999999997</v>
      </c>
      <c r="R1914">
        <f t="shared" si="145"/>
        <v>2024</v>
      </c>
      <c r="S1914" t="str">
        <f t="shared" si="146"/>
        <v>August</v>
      </c>
      <c r="T1914" s="1">
        <f t="shared" si="147"/>
        <v>0.20999804215884615</v>
      </c>
      <c r="U1914" t="str">
        <f t="shared" si="148"/>
        <v>Profit</v>
      </c>
      <c r="V1914" t="str">
        <f t="shared" si="149"/>
        <v>Large Order</v>
      </c>
    </row>
    <row r="1915" spans="1:22" x14ac:dyDescent="0.35">
      <c r="A1915" t="s">
        <v>2212</v>
      </c>
      <c r="B1915" s="2">
        <v>45637</v>
      </c>
      <c r="C1915" s="2">
        <v>45639</v>
      </c>
      <c r="D1915" t="s">
        <v>370</v>
      </c>
      <c r="E1915" t="s">
        <v>371</v>
      </c>
      <c r="F1915" t="s">
        <v>48</v>
      </c>
      <c r="G1915" t="s">
        <v>39</v>
      </c>
      <c r="H1915" t="s">
        <v>40</v>
      </c>
      <c r="I1915" t="s">
        <v>40</v>
      </c>
      <c r="J1915" t="s">
        <v>93</v>
      </c>
      <c r="K1915" t="s">
        <v>33</v>
      </c>
      <c r="L1915" t="s">
        <v>88</v>
      </c>
      <c r="M1915" t="s">
        <v>94</v>
      </c>
      <c r="N1915" s="3">
        <v>44.99</v>
      </c>
      <c r="O1915">
        <v>4</v>
      </c>
      <c r="P1915" s="4">
        <v>0.2</v>
      </c>
      <c r="Q1915" s="3">
        <v>4.05</v>
      </c>
      <c r="R1915">
        <f t="shared" si="145"/>
        <v>2024</v>
      </c>
      <c r="S1915" t="str">
        <f t="shared" si="146"/>
        <v>December</v>
      </c>
      <c r="T1915" s="1">
        <f t="shared" si="147"/>
        <v>9.0020004445432317E-2</v>
      </c>
      <c r="U1915" t="str">
        <f t="shared" si="148"/>
        <v>Profit</v>
      </c>
      <c r="V1915" t="str">
        <f t="shared" si="149"/>
        <v>Small Order</v>
      </c>
    </row>
    <row r="1916" spans="1:22" x14ac:dyDescent="0.35">
      <c r="A1916" t="s">
        <v>2213</v>
      </c>
      <c r="B1916" s="2">
        <v>45656</v>
      </c>
      <c r="C1916" s="2">
        <v>45661</v>
      </c>
      <c r="D1916" t="s">
        <v>272</v>
      </c>
      <c r="E1916" t="s">
        <v>273</v>
      </c>
      <c r="F1916" t="s">
        <v>31</v>
      </c>
      <c r="G1916" t="s">
        <v>39</v>
      </c>
      <c r="H1916" t="s">
        <v>40</v>
      </c>
      <c r="I1916" t="s">
        <v>40</v>
      </c>
      <c r="J1916" t="s">
        <v>152</v>
      </c>
      <c r="K1916" t="s">
        <v>42</v>
      </c>
      <c r="L1916" t="s">
        <v>73</v>
      </c>
      <c r="M1916" t="s">
        <v>153</v>
      </c>
      <c r="N1916" s="3">
        <v>1881.73</v>
      </c>
      <c r="O1916">
        <v>1</v>
      </c>
      <c r="P1916" s="4">
        <v>0.05</v>
      </c>
      <c r="Q1916" s="3">
        <v>395.16</v>
      </c>
      <c r="R1916">
        <f t="shared" si="145"/>
        <v>2024</v>
      </c>
      <c r="S1916" t="str">
        <f t="shared" si="146"/>
        <v>December</v>
      </c>
      <c r="T1916" s="1">
        <f t="shared" si="147"/>
        <v>0.20999824629463315</v>
      </c>
      <c r="U1916" t="str">
        <f t="shared" si="148"/>
        <v>Profit</v>
      </c>
      <c r="V1916" t="str">
        <f t="shared" si="149"/>
        <v>Large Order</v>
      </c>
    </row>
    <row r="1917" spans="1:22" x14ac:dyDescent="0.35">
      <c r="A1917" t="s">
        <v>2214</v>
      </c>
      <c r="B1917" s="2">
        <v>45208</v>
      </c>
      <c r="C1917" s="2">
        <v>45213</v>
      </c>
      <c r="D1917" t="s">
        <v>398</v>
      </c>
      <c r="E1917" t="s">
        <v>399</v>
      </c>
      <c r="F1917" t="s">
        <v>31</v>
      </c>
      <c r="G1917" t="s">
        <v>49</v>
      </c>
      <c r="H1917" t="s">
        <v>50</v>
      </c>
      <c r="I1917" t="s">
        <v>50</v>
      </c>
      <c r="J1917" t="s">
        <v>251</v>
      </c>
      <c r="K1917" t="s">
        <v>25</v>
      </c>
      <c r="L1917" t="s">
        <v>171</v>
      </c>
      <c r="M1917" t="s">
        <v>252</v>
      </c>
      <c r="N1917" s="3">
        <v>34.76</v>
      </c>
      <c r="O1917">
        <v>9</v>
      </c>
      <c r="P1917" s="4">
        <v>0.2</v>
      </c>
      <c r="Q1917" s="3">
        <v>3.13</v>
      </c>
      <c r="R1917">
        <f t="shared" si="145"/>
        <v>2023</v>
      </c>
      <c r="S1917" t="str">
        <f t="shared" si="146"/>
        <v>October</v>
      </c>
      <c r="T1917" s="1">
        <f t="shared" si="147"/>
        <v>9.0046029919447643E-2</v>
      </c>
      <c r="U1917" t="str">
        <f t="shared" si="148"/>
        <v>Profit</v>
      </c>
      <c r="V1917" t="str">
        <f t="shared" si="149"/>
        <v>Small Order</v>
      </c>
    </row>
    <row r="1918" spans="1:22" x14ac:dyDescent="0.35">
      <c r="A1918" t="s">
        <v>2215</v>
      </c>
      <c r="B1918" s="2">
        <v>45367</v>
      </c>
      <c r="C1918" s="2">
        <v>45372</v>
      </c>
      <c r="D1918" t="s">
        <v>155</v>
      </c>
      <c r="E1918" t="s">
        <v>156</v>
      </c>
      <c r="F1918" t="s">
        <v>20</v>
      </c>
      <c r="G1918" t="s">
        <v>39</v>
      </c>
      <c r="H1918" t="s">
        <v>40</v>
      </c>
      <c r="I1918" t="s">
        <v>40</v>
      </c>
      <c r="J1918" t="s">
        <v>320</v>
      </c>
      <c r="K1918" t="s">
        <v>25</v>
      </c>
      <c r="L1918" t="s">
        <v>171</v>
      </c>
      <c r="M1918" t="s">
        <v>321</v>
      </c>
      <c r="N1918" s="3">
        <v>1116.3499999999999</v>
      </c>
      <c r="O1918">
        <v>8</v>
      </c>
      <c r="P1918" s="4">
        <v>0</v>
      </c>
      <c r="Q1918" s="3">
        <v>279.08999999999997</v>
      </c>
      <c r="R1918">
        <f t="shared" si="145"/>
        <v>2024</v>
      </c>
      <c r="S1918" t="str">
        <f t="shared" si="146"/>
        <v>March</v>
      </c>
      <c r="T1918" s="1">
        <f t="shared" si="147"/>
        <v>0.2500022394410355</v>
      </c>
      <c r="U1918" t="str">
        <f t="shared" si="148"/>
        <v>Profit</v>
      </c>
      <c r="V1918" t="str">
        <f t="shared" si="149"/>
        <v>Large Order</v>
      </c>
    </row>
    <row r="1919" spans="1:22" x14ac:dyDescent="0.35">
      <c r="A1919" t="s">
        <v>2216</v>
      </c>
      <c r="B1919" s="2">
        <v>45490</v>
      </c>
      <c r="C1919" s="2">
        <v>45495</v>
      </c>
      <c r="D1919" t="s">
        <v>415</v>
      </c>
      <c r="E1919" t="s">
        <v>416</v>
      </c>
      <c r="F1919" t="s">
        <v>48</v>
      </c>
      <c r="G1919" t="s">
        <v>39</v>
      </c>
      <c r="H1919" t="s">
        <v>40</v>
      </c>
      <c r="I1919" t="s">
        <v>40</v>
      </c>
      <c r="J1919" t="s">
        <v>51</v>
      </c>
      <c r="K1919" t="s">
        <v>33</v>
      </c>
      <c r="L1919" t="s">
        <v>34</v>
      </c>
      <c r="M1919" t="s">
        <v>52</v>
      </c>
      <c r="N1919" s="3">
        <v>574.58000000000004</v>
      </c>
      <c r="O1919">
        <v>6</v>
      </c>
      <c r="P1919" s="4">
        <v>0</v>
      </c>
      <c r="Q1919" s="3">
        <v>143.65</v>
      </c>
      <c r="R1919">
        <f t="shared" si="145"/>
        <v>2024</v>
      </c>
      <c r="S1919" t="str">
        <f t="shared" si="146"/>
        <v>July</v>
      </c>
      <c r="T1919" s="1">
        <f t="shared" si="147"/>
        <v>0.25000870200842351</v>
      </c>
      <c r="U1919" t="str">
        <f t="shared" si="148"/>
        <v>Profit</v>
      </c>
      <c r="V1919" t="str">
        <f t="shared" si="149"/>
        <v>Small Order</v>
      </c>
    </row>
    <row r="1920" spans="1:22" x14ac:dyDescent="0.35">
      <c r="A1920" t="s">
        <v>2217</v>
      </c>
      <c r="B1920" s="2">
        <v>45290</v>
      </c>
      <c r="C1920" s="2">
        <v>45291</v>
      </c>
      <c r="D1920" t="s">
        <v>347</v>
      </c>
      <c r="E1920" t="s">
        <v>348</v>
      </c>
      <c r="F1920" t="s">
        <v>31</v>
      </c>
      <c r="G1920" t="s">
        <v>78</v>
      </c>
      <c r="H1920" t="s">
        <v>79</v>
      </c>
      <c r="I1920" t="s">
        <v>80</v>
      </c>
      <c r="J1920" t="s">
        <v>391</v>
      </c>
      <c r="K1920" t="s">
        <v>33</v>
      </c>
      <c r="L1920" t="s">
        <v>88</v>
      </c>
      <c r="M1920" t="s">
        <v>392</v>
      </c>
      <c r="N1920" s="3">
        <v>1359.57</v>
      </c>
      <c r="O1920">
        <v>9</v>
      </c>
      <c r="P1920" s="4">
        <v>0.1</v>
      </c>
      <c r="Q1920" s="3">
        <v>231.13</v>
      </c>
      <c r="R1920">
        <f t="shared" si="145"/>
        <v>2023</v>
      </c>
      <c r="S1920" t="str">
        <f t="shared" si="146"/>
        <v>December</v>
      </c>
      <c r="T1920" s="1">
        <f t="shared" si="147"/>
        <v>0.170002280132689</v>
      </c>
      <c r="U1920" t="str">
        <f t="shared" si="148"/>
        <v>Profit</v>
      </c>
      <c r="V1920" t="str">
        <f t="shared" si="149"/>
        <v>Large Order</v>
      </c>
    </row>
    <row r="1921" spans="1:22" x14ac:dyDescent="0.35">
      <c r="A1921" t="s">
        <v>2218</v>
      </c>
      <c r="B1921" s="2">
        <v>45644</v>
      </c>
      <c r="C1921" s="2">
        <v>45648</v>
      </c>
      <c r="D1921" t="s">
        <v>18</v>
      </c>
      <c r="E1921" t="s">
        <v>19</v>
      </c>
      <c r="F1921" t="s">
        <v>20</v>
      </c>
      <c r="G1921" t="s">
        <v>21</v>
      </c>
      <c r="H1921" t="s">
        <v>22</v>
      </c>
      <c r="I1921" t="s">
        <v>23</v>
      </c>
      <c r="J1921" t="s">
        <v>232</v>
      </c>
      <c r="K1921" t="s">
        <v>33</v>
      </c>
      <c r="L1921" t="s">
        <v>34</v>
      </c>
      <c r="M1921" t="s">
        <v>233</v>
      </c>
      <c r="N1921" s="3">
        <v>1714.94</v>
      </c>
      <c r="O1921">
        <v>7</v>
      </c>
      <c r="P1921" s="4">
        <v>0</v>
      </c>
      <c r="Q1921" s="3">
        <v>428.74</v>
      </c>
      <c r="R1921">
        <f t="shared" si="145"/>
        <v>2024</v>
      </c>
      <c r="S1921" t="str">
        <f t="shared" si="146"/>
        <v>December</v>
      </c>
      <c r="T1921" s="1">
        <f t="shared" si="147"/>
        <v>0.25000291555389692</v>
      </c>
      <c r="U1921" t="str">
        <f t="shared" si="148"/>
        <v>Profit</v>
      </c>
      <c r="V1921" t="str">
        <f t="shared" si="149"/>
        <v>Large Order</v>
      </c>
    </row>
    <row r="1922" spans="1:22" x14ac:dyDescent="0.35">
      <c r="A1922" t="s">
        <v>2219</v>
      </c>
      <c r="B1922" s="2">
        <v>45359</v>
      </c>
      <c r="C1922" s="2">
        <v>45366</v>
      </c>
      <c r="D1922" t="s">
        <v>262</v>
      </c>
      <c r="E1922" t="s">
        <v>263</v>
      </c>
      <c r="F1922" t="s">
        <v>31</v>
      </c>
      <c r="G1922" t="s">
        <v>39</v>
      </c>
      <c r="H1922" t="s">
        <v>40</v>
      </c>
      <c r="I1922" t="s">
        <v>40</v>
      </c>
      <c r="J1922" t="s">
        <v>302</v>
      </c>
      <c r="K1922" t="s">
        <v>33</v>
      </c>
      <c r="L1922" t="s">
        <v>34</v>
      </c>
      <c r="M1922" t="s">
        <v>303</v>
      </c>
      <c r="N1922" s="3">
        <v>182.64</v>
      </c>
      <c r="O1922">
        <v>10</v>
      </c>
      <c r="P1922" s="4">
        <v>0.05</v>
      </c>
      <c r="Q1922" s="3">
        <v>38.35</v>
      </c>
      <c r="R1922">
        <f t="shared" ref="R1922:R1985" si="150">YEAR(B1922)</f>
        <v>2024</v>
      </c>
      <c r="S1922" t="str">
        <f t="shared" ref="S1922:S1985" si="151">TEXT(B1922,"mmmm")</f>
        <v>March</v>
      </c>
      <c r="T1922" s="1">
        <f t="shared" ref="T1922:T1985" si="152">Q1922/N1922</f>
        <v>0.20997590889180906</v>
      </c>
      <c r="U1922" t="str">
        <f t="shared" ref="U1922:U1985" si="153">IF(Q1922&gt;0,"Profit","Loss")</f>
        <v>Profit</v>
      </c>
      <c r="V1922" t="str">
        <f t="shared" ref="V1922:V1985" si="154">IF(N1922&gt;1000,"Large Order","Small Order")</f>
        <v>Small Order</v>
      </c>
    </row>
    <row r="1923" spans="1:22" x14ac:dyDescent="0.35">
      <c r="A1923" t="s">
        <v>2220</v>
      </c>
      <c r="B1923" s="2">
        <v>45650</v>
      </c>
      <c r="C1923" s="2">
        <v>45657</v>
      </c>
      <c r="D1923" t="s">
        <v>326</v>
      </c>
      <c r="E1923" t="s">
        <v>327</v>
      </c>
      <c r="F1923" t="s">
        <v>20</v>
      </c>
      <c r="G1923" t="s">
        <v>21</v>
      </c>
      <c r="H1923" t="s">
        <v>22</v>
      </c>
      <c r="I1923" t="s">
        <v>23</v>
      </c>
      <c r="J1923" t="s">
        <v>302</v>
      </c>
      <c r="K1923" t="s">
        <v>33</v>
      </c>
      <c r="L1923" t="s">
        <v>34</v>
      </c>
      <c r="M1923" t="s">
        <v>303</v>
      </c>
      <c r="N1923" s="3">
        <v>906.79</v>
      </c>
      <c r="O1923">
        <v>10</v>
      </c>
      <c r="P1923" s="4">
        <v>0.05</v>
      </c>
      <c r="Q1923" s="3">
        <v>190.43</v>
      </c>
      <c r="R1923">
        <f t="shared" si="150"/>
        <v>2024</v>
      </c>
      <c r="S1923" t="str">
        <f t="shared" si="151"/>
        <v>December</v>
      </c>
      <c r="T1923" s="1">
        <f t="shared" si="152"/>
        <v>0.21000452144377421</v>
      </c>
      <c r="U1923" t="str">
        <f t="shared" si="153"/>
        <v>Profit</v>
      </c>
      <c r="V1923" t="str">
        <f t="shared" si="154"/>
        <v>Small Order</v>
      </c>
    </row>
    <row r="1924" spans="1:22" x14ac:dyDescent="0.35">
      <c r="A1924" t="s">
        <v>2221</v>
      </c>
      <c r="B1924" s="2">
        <v>45415</v>
      </c>
      <c r="C1924" s="2">
        <v>45419</v>
      </c>
      <c r="D1924" t="s">
        <v>296</v>
      </c>
      <c r="E1924" t="s">
        <v>297</v>
      </c>
      <c r="F1924" t="s">
        <v>48</v>
      </c>
      <c r="G1924" t="s">
        <v>39</v>
      </c>
      <c r="H1924" t="s">
        <v>40</v>
      </c>
      <c r="I1924" t="s">
        <v>40</v>
      </c>
      <c r="J1924" t="s">
        <v>302</v>
      </c>
      <c r="K1924" t="s">
        <v>33</v>
      </c>
      <c r="L1924" t="s">
        <v>34</v>
      </c>
      <c r="M1924" t="s">
        <v>303</v>
      </c>
      <c r="N1924" s="3">
        <v>695.82</v>
      </c>
      <c r="O1924">
        <v>3</v>
      </c>
      <c r="P1924" s="4">
        <v>0.1</v>
      </c>
      <c r="Q1924" s="3">
        <v>118.29</v>
      </c>
      <c r="R1924">
        <f t="shared" si="150"/>
        <v>2024</v>
      </c>
      <c r="S1924" t="str">
        <f t="shared" si="151"/>
        <v>May</v>
      </c>
      <c r="T1924" s="1">
        <f t="shared" si="152"/>
        <v>0.17000086229197206</v>
      </c>
      <c r="U1924" t="str">
        <f t="shared" si="153"/>
        <v>Profit</v>
      </c>
      <c r="V1924" t="str">
        <f t="shared" si="154"/>
        <v>Small Order</v>
      </c>
    </row>
    <row r="1925" spans="1:22" x14ac:dyDescent="0.35">
      <c r="A1925" t="s">
        <v>2222</v>
      </c>
      <c r="B1925" s="2">
        <v>45032</v>
      </c>
      <c r="C1925" s="2">
        <v>45039</v>
      </c>
      <c r="D1925" t="s">
        <v>281</v>
      </c>
      <c r="E1925" t="s">
        <v>282</v>
      </c>
      <c r="F1925" t="s">
        <v>20</v>
      </c>
      <c r="G1925" t="s">
        <v>78</v>
      </c>
      <c r="H1925" t="s">
        <v>79</v>
      </c>
      <c r="I1925" t="s">
        <v>80</v>
      </c>
      <c r="J1925" t="s">
        <v>112</v>
      </c>
      <c r="K1925" t="s">
        <v>25</v>
      </c>
      <c r="L1925" t="s">
        <v>26</v>
      </c>
      <c r="M1925" t="s">
        <v>113</v>
      </c>
      <c r="N1925" s="3">
        <v>158.06</v>
      </c>
      <c r="O1925">
        <v>9</v>
      </c>
      <c r="P1925" s="4">
        <v>0</v>
      </c>
      <c r="Q1925" s="3">
        <v>39.520000000000003</v>
      </c>
      <c r="R1925">
        <f t="shared" si="150"/>
        <v>2023</v>
      </c>
      <c r="S1925" t="str">
        <f t="shared" si="151"/>
        <v>April</v>
      </c>
      <c r="T1925" s="1">
        <f t="shared" si="152"/>
        <v>0.25003163355687713</v>
      </c>
      <c r="U1925" t="str">
        <f t="shared" si="153"/>
        <v>Profit</v>
      </c>
      <c r="V1925" t="str">
        <f t="shared" si="154"/>
        <v>Small Order</v>
      </c>
    </row>
    <row r="1926" spans="1:22" x14ac:dyDescent="0.35">
      <c r="A1926" t="s">
        <v>2223</v>
      </c>
      <c r="B1926" s="2">
        <v>45234</v>
      </c>
      <c r="C1926" s="2">
        <v>45238</v>
      </c>
      <c r="D1926" t="s">
        <v>214</v>
      </c>
      <c r="E1926" t="s">
        <v>215</v>
      </c>
      <c r="F1926" t="s">
        <v>48</v>
      </c>
      <c r="G1926" t="s">
        <v>78</v>
      </c>
      <c r="H1926" t="s">
        <v>79</v>
      </c>
      <c r="I1926" t="s">
        <v>80</v>
      </c>
      <c r="J1926" t="s">
        <v>41</v>
      </c>
      <c r="K1926" t="s">
        <v>42</v>
      </c>
      <c r="L1926" t="s">
        <v>43</v>
      </c>
      <c r="M1926" t="s">
        <v>44</v>
      </c>
      <c r="N1926" s="3">
        <v>761.24</v>
      </c>
      <c r="O1926">
        <v>8</v>
      </c>
      <c r="P1926" s="4">
        <v>0.2</v>
      </c>
      <c r="Q1926" s="3">
        <v>68.510000000000005</v>
      </c>
      <c r="R1926">
        <f t="shared" si="150"/>
        <v>2023</v>
      </c>
      <c r="S1926" t="str">
        <f t="shared" si="151"/>
        <v>November</v>
      </c>
      <c r="T1926" s="1">
        <f t="shared" si="152"/>
        <v>8.9997898166149976E-2</v>
      </c>
      <c r="U1926" t="str">
        <f t="shared" si="153"/>
        <v>Profit</v>
      </c>
      <c r="V1926" t="str">
        <f t="shared" si="154"/>
        <v>Small Order</v>
      </c>
    </row>
    <row r="1927" spans="1:22" x14ac:dyDescent="0.35">
      <c r="A1927" t="s">
        <v>2224</v>
      </c>
      <c r="B1927" s="2">
        <v>45076</v>
      </c>
      <c r="C1927" s="2">
        <v>45077</v>
      </c>
      <c r="D1927" t="s">
        <v>376</v>
      </c>
      <c r="E1927" t="s">
        <v>377</v>
      </c>
      <c r="F1927" t="s">
        <v>20</v>
      </c>
      <c r="G1927" t="s">
        <v>21</v>
      </c>
      <c r="H1927" t="s">
        <v>22</v>
      </c>
      <c r="I1927" t="s">
        <v>23</v>
      </c>
      <c r="J1927" t="s">
        <v>176</v>
      </c>
      <c r="K1927" t="s">
        <v>25</v>
      </c>
      <c r="L1927" t="s">
        <v>171</v>
      </c>
      <c r="M1927" t="s">
        <v>177</v>
      </c>
      <c r="N1927" s="3">
        <v>1425.05</v>
      </c>
      <c r="O1927">
        <v>4</v>
      </c>
      <c r="P1927" s="4">
        <v>0.05</v>
      </c>
      <c r="Q1927" s="3">
        <v>299.26</v>
      </c>
      <c r="R1927">
        <f t="shared" si="150"/>
        <v>2023</v>
      </c>
      <c r="S1927" t="str">
        <f t="shared" si="151"/>
        <v>May</v>
      </c>
      <c r="T1927" s="1">
        <f t="shared" si="152"/>
        <v>0.20999964913511807</v>
      </c>
      <c r="U1927" t="str">
        <f t="shared" si="153"/>
        <v>Profit</v>
      </c>
      <c r="V1927" t="str">
        <f t="shared" si="154"/>
        <v>Large Order</v>
      </c>
    </row>
    <row r="1928" spans="1:22" x14ac:dyDescent="0.35">
      <c r="A1928" t="s">
        <v>2225</v>
      </c>
      <c r="B1928" s="2">
        <v>45237</v>
      </c>
      <c r="C1928" s="2">
        <v>45244</v>
      </c>
      <c r="D1928" t="s">
        <v>37</v>
      </c>
      <c r="E1928" t="s">
        <v>38</v>
      </c>
      <c r="F1928" t="s">
        <v>20</v>
      </c>
      <c r="G1928" t="s">
        <v>78</v>
      </c>
      <c r="H1928" t="s">
        <v>79</v>
      </c>
      <c r="I1928" t="s">
        <v>80</v>
      </c>
      <c r="J1928" t="s">
        <v>93</v>
      </c>
      <c r="K1928" t="s">
        <v>33</v>
      </c>
      <c r="L1928" t="s">
        <v>88</v>
      </c>
      <c r="M1928" t="s">
        <v>94</v>
      </c>
      <c r="N1928" s="3">
        <v>21.92</v>
      </c>
      <c r="O1928">
        <v>4</v>
      </c>
      <c r="P1928" s="4">
        <v>0.05</v>
      </c>
      <c r="Q1928" s="3">
        <v>4.5999999999999996</v>
      </c>
      <c r="R1928">
        <f t="shared" si="150"/>
        <v>2023</v>
      </c>
      <c r="S1928" t="str">
        <f t="shared" si="151"/>
        <v>November</v>
      </c>
      <c r="T1928" s="1">
        <f t="shared" si="152"/>
        <v>0.20985401459854011</v>
      </c>
      <c r="U1928" t="str">
        <f t="shared" si="153"/>
        <v>Profit</v>
      </c>
      <c r="V1928" t="str">
        <f t="shared" si="154"/>
        <v>Small Order</v>
      </c>
    </row>
    <row r="1929" spans="1:22" x14ac:dyDescent="0.35">
      <c r="A1929" t="s">
        <v>2226</v>
      </c>
      <c r="B1929" s="2">
        <v>45276</v>
      </c>
      <c r="C1929" s="2">
        <v>45277</v>
      </c>
      <c r="D1929" t="s">
        <v>370</v>
      </c>
      <c r="E1929" t="s">
        <v>371</v>
      </c>
      <c r="F1929" t="s">
        <v>48</v>
      </c>
      <c r="G1929" t="s">
        <v>39</v>
      </c>
      <c r="H1929" t="s">
        <v>40</v>
      </c>
      <c r="I1929" t="s">
        <v>40</v>
      </c>
      <c r="J1929" t="s">
        <v>391</v>
      </c>
      <c r="K1929" t="s">
        <v>33</v>
      </c>
      <c r="L1929" t="s">
        <v>88</v>
      </c>
      <c r="M1929" t="s">
        <v>392</v>
      </c>
      <c r="N1929" s="3">
        <v>951.79</v>
      </c>
      <c r="O1929">
        <v>8</v>
      </c>
      <c r="P1929" s="4">
        <v>0.05</v>
      </c>
      <c r="Q1929" s="3">
        <v>199.88</v>
      </c>
      <c r="R1929">
        <f t="shared" si="150"/>
        <v>2023</v>
      </c>
      <c r="S1929" t="str">
        <f t="shared" si="151"/>
        <v>December</v>
      </c>
      <c r="T1929" s="1">
        <f t="shared" si="152"/>
        <v>0.21000430767291103</v>
      </c>
      <c r="U1929" t="str">
        <f t="shared" si="153"/>
        <v>Profit</v>
      </c>
      <c r="V1929" t="str">
        <f t="shared" si="154"/>
        <v>Small Order</v>
      </c>
    </row>
    <row r="1930" spans="1:22" x14ac:dyDescent="0.35">
      <c r="A1930" t="s">
        <v>2227</v>
      </c>
      <c r="B1930" s="2">
        <v>45417</v>
      </c>
      <c r="C1930" s="2">
        <v>45418</v>
      </c>
      <c r="D1930" t="s">
        <v>285</v>
      </c>
      <c r="E1930" t="s">
        <v>286</v>
      </c>
      <c r="F1930" t="s">
        <v>48</v>
      </c>
      <c r="G1930" t="s">
        <v>78</v>
      </c>
      <c r="H1930" t="s">
        <v>79</v>
      </c>
      <c r="I1930" t="s">
        <v>80</v>
      </c>
      <c r="J1930" t="s">
        <v>157</v>
      </c>
      <c r="K1930" t="s">
        <v>42</v>
      </c>
      <c r="L1930" t="s">
        <v>73</v>
      </c>
      <c r="M1930" t="s">
        <v>158</v>
      </c>
      <c r="N1930" s="3">
        <v>1131.48</v>
      </c>
      <c r="O1930">
        <v>10</v>
      </c>
      <c r="P1930" s="4">
        <v>0</v>
      </c>
      <c r="Q1930" s="3">
        <v>282.87</v>
      </c>
      <c r="R1930">
        <f t="shared" si="150"/>
        <v>2024</v>
      </c>
      <c r="S1930" t="str">
        <f t="shared" si="151"/>
        <v>May</v>
      </c>
      <c r="T1930" s="1">
        <f t="shared" si="152"/>
        <v>0.25</v>
      </c>
      <c r="U1930" t="str">
        <f t="shared" si="153"/>
        <v>Profit</v>
      </c>
      <c r="V1930" t="str">
        <f t="shared" si="154"/>
        <v>Large Order</v>
      </c>
    </row>
    <row r="1931" spans="1:22" x14ac:dyDescent="0.35">
      <c r="A1931" t="s">
        <v>2228</v>
      </c>
      <c r="B1931" s="2">
        <v>45636</v>
      </c>
      <c r="C1931" s="2">
        <v>45637</v>
      </c>
      <c r="D1931" t="s">
        <v>456</v>
      </c>
      <c r="E1931" t="s">
        <v>457</v>
      </c>
      <c r="F1931" t="s">
        <v>20</v>
      </c>
      <c r="G1931" t="s">
        <v>49</v>
      </c>
      <c r="H1931" t="s">
        <v>50</v>
      </c>
      <c r="I1931" t="s">
        <v>50</v>
      </c>
      <c r="J1931" t="s">
        <v>67</v>
      </c>
      <c r="K1931" t="s">
        <v>42</v>
      </c>
      <c r="L1931" t="s">
        <v>43</v>
      </c>
      <c r="M1931" t="s">
        <v>68</v>
      </c>
      <c r="N1931" s="3">
        <v>1884.84</v>
      </c>
      <c r="O1931">
        <v>6</v>
      </c>
      <c r="P1931" s="4">
        <v>0.05</v>
      </c>
      <c r="Q1931" s="3">
        <v>395.82</v>
      </c>
      <c r="R1931">
        <f t="shared" si="150"/>
        <v>2024</v>
      </c>
      <c r="S1931" t="str">
        <f t="shared" si="151"/>
        <v>December</v>
      </c>
      <c r="T1931" s="1">
        <f t="shared" si="152"/>
        <v>0.21000190997644363</v>
      </c>
      <c r="U1931" t="str">
        <f t="shared" si="153"/>
        <v>Profit</v>
      </c>
      <c r="V1931" t="str">
        <f t="shared" si="154"/>
        <v>Large Order</v>
      </c>
    </row>
    <row r="1932" spans="1:22" x14ac:dyDescent="0.35">
      <c r="A1932" t="s">
        <v>2229</v>
      </c>
      <c r="B1932" s="2">
        <v>45286</v>
      </c>
      <c r="C1932" s="2">
        <v>45289</v>
      </c>
      <c r="D1932" t="s">
        <v>323</v>
      </c>
      <c r="E1932" t="s">
        <v>324</v>
      </c>
      <c r="F1932" t="s">
        <v>31</v>
      </c>
      <c r="G1932" t="s">
        <v>39</v>
      </c>
      <c r="H1932" t="s">
        <v>40</v>
      </c>
      <c r="I1932" t="s">
        <v>40</v>
      </c>
      <c r="J1932" t="s">
        <v>170</v>
      </c>
      <c r="K1932" t="s">
        <v>25</v>
      </c>
      <c r="L1932" t="s">
        <v>171</v>
      </c>
      <c r="M1932" t="s">
        <v>172</v>
      </c>
      <c r="N1932" s="3">
        <v>1760.06</v>
      </c>
      <c r="O1932">
        <v>5</v>
      </c>
      <c r="P1932" s="4">
        <v>0.1</v>
      </c>
      <c r="Q1932" s="3">
        <v>299.20999999999998</v>
      </c>
      <c r="R1932">
        <f t="shared" si="150"/>
        <v>2023</v>
      </c>
      <c r="S1932" t="str">
        <f t="shared" si="151"/>
        <v>December</v>
      </c>
      <c r="T1932" s="1">
        <f t="shared" si="152"/>
        <v>0.16999988636751021</v>
      </c>
      <c r="U1932" t="str">
        <f t="shared" si="153"/>
        <v>Profit</v>
      </c>
      <c r="V1932" t="str">
        <f t="shared" si="154"/>
        <v>Large Order</v>
      </c>
    </row>
    <row r="1933" spans="1:22" x14ac:dyDescent="0.35">
      <c r="A1933" t="s">
        <v>2230</v>
      </c>
      <c r="B1933" s="2">
        <v>45318</v>
      </c>
      <c r="C1933" s="2">
        <v>45319</v>
      </c>
      <c r="D1933" t="s">
        <v>487</v>
      </c>
      <c r="E1933" t="s">
        <v>488</v>
      </c>
      <c r="F1933" t="s">
        <v>20</v>
      </c>
      <c r="G1933" t="s">
        <v>39</v>
      </c>
      <c r="H1933" t="s">
        <v>40</v>
      </c>
      <c r="I1933" t="s">
        <v>40</v>
      </c>
      <c r="J1933" t="s">
        <v>179</v>
      </c>
      <c r="K1933" t="s">
        <v>33</v>
      </c>
      <c r="L1933" t="s">
        <v>88</v>
      </c>
      <c r="M1933" t="s">
        <v>180</v>
      </c>
      <c r="N1933" s="3">
        <v>1486.35</v>
      </c>
      <c r="O1933">
        <v>1</v>
      </c>
      <c r="P1933" s="4">
        <v>0.3</v>
      </c>
      <c r="Q1933" s="3">
        <v>14.86</v>
      </c>
      <c r="R1933">
        <f t="shared" si="150"/>
        <v>2024</v>
      </c>
      <c r="S1933" t="str">
        <f t="shared" si="151"/>
        <v>January</v>
      </c>
      <c r="T1933" s="1">
        <f t="shared" si="152"/>
        <v>9.9976452383355209E-3</v>
      </c>
      <c r="U1933" t="str">
        <f t="shared" si="153"/>
        <v>Profit</v>
      </c>
      <c r="V1933" t="str">
        <f t="shared" si="154"/>
        <v>Large Order</v>
      </c>
    </row>
    <row r="1934" spans="1:22" x14ac:dyDescent="0.35">
      <c r="A1934" t="s">
        <v>2231</v>
      </c>
      <c r="B1934" s="2">
        <v>45095</v>
      </c>
      <c r="C1934" s="2">
        <v>45099</v>
      </c>
      <c r="D1934" t="s">
        <v>115</v>
      </c>
      <c r="E1934" t="s">
        <v>116</v>
      </c>
      <c r="F1934" t="s">
        <v>20</v>
      </c>
      <c r="G1934" t="s">
        <v>78</v>
      </c>
      <c r="H1934" t="s">
        <v>79</v>
      </c>
      <c r="I1934" t="s">
        <v>80</v>
      </c>
      <c r="J1934" t="s">
        <v>391</v>
      </c>
      <c r="K1934" t="s">
        <v>33</v>
      </c>
      <c r="L1934" t="s">
        <v>88</v>
      </c>
      <c r="M1934" t="s">
        <v>392</v>
      </c>
      <c r="N1934" s="3">
        <v>899.46</v>
      </c>
      <c r="O1934">
        <v>5</v>
      </c>
      <c r="P1934" s="4">
        <v>0.2</v>
      </c>
      <c r="Q1934" s="3">
        <v>80.95</v>
      </c>
      <c r="R1934">
        <f t="shared" si="150"/>
        <v>2023</v>
      </c>
      <c r="S1934" t="str">
        <f t="shared" si="151"/>
        <v>June</v>
      </c>
      <c r="T1934" s="1">
        <f t="shared" si="152"/>
        <v>8.999844351055078E-2</v>
      </c>
      <c r="U1934" t="str">
        <f t="shared" si="153"/>
        <v>Profit</v>
      </c>
      <c r="V1934" t="str">
        <f t="shared" si="154"/>
        <v>Small Order</v>
      </c>
    </row>
    <row r="1935" spans="1:22" x14ac:dyDescent="0.35">
      <c r="A1935" t="s">
        <v>2232</v>
      </c>
      <c r="B1935" s="2">
        <v>44987</v>
      </c>
      <c r="C1935" s="2">
        <v>44989</v>
      </c>
      <c r="D1935" t="s">
        <v>536</v>
      </c>
      <c r="E1935" t="s">
        <v>537</v>
      </c>
      <c r="F1935" t="s">
        <v>48</v>
      </c>
      <c r="G1935" t="s">
        <v>49</v>
      </c>
      <c r="H1935" t="s">
        <v>50</v>
      </c>
      <c r="I1935" t="s">
        <v>50</v>
      </c>
      <c r="J1935" t="s">
        <v>104</v>
      </c>
      <c r="K1935" t="s">
        <v>42</v>
      </c>
      <c r="L1935" t="s">
        <v>73</v>
      </c>
      <c r="M1935" t="s">
        <v>105</v>
      </c>
      <c r="N1935" s="3">
        <v>1916.41</v>
      </c>
      <c r="O1935">
        <v>7</v>
      </c>
      <c r="P1935" s="4">
        <v>0.1</v>
      </c>
      <c r="Q1935" s="3">
        <v>325.79000000000002</v>
      </c>
      <c r="R1935">
        <f t="shared" si="150"/>
        <v>2023</v>
      </c>
      <c r="S1935" t="str">
        <f t="shared" si="151"/>
        <v>March</v>
      </c>
      <c r="T1935" s="1">
        <f t="shared" si="152"/>
        <v>0.17000015654270223</v>
      </c>
      <c r="U1935" t="str">
        <f t="shared" si="153"/>
        <v>Profit</v>
      </c>
      <c r="V1935" t="str">
        <f t="shared" si="154"/>
        <v>Large Order</v>
      </c>
    </row>
    <row r="1936" spans="1:22" x14ac:dyDescent="0.35">
      <c r="A1936" t="s">
        <v>2233</v>
      </c>
      <c r="B1936" s="2">
        <v>45262</v>
      </c>
      <c r="C1936" s="2">
        <v>45264</v>
      </c>
      <c r="D1936" t="s">
        <v>110</v>
      </c>
      <c r="E1936" t="s">
        <v>111</v>
      </c>
      <c r="F1936" t="s">
        <v>48</v>
      </c>
      <c r="G1936" t="s">
        <v>78</v>
      </c>
      <c r="H1936" t="s">
        <v>79</v>
      </c>
      <c r="I1936" t="s">
        <v>80</v>
      </c>
      <c r="J1936" t="s">
        <v>41</v>
      </c>
      <c r="K1936" t="s">
        <v>42</v>
      </c>
      <c r="L1936" t="s">
        <v>43</v>
      </c>
      <c r="M1936" t="s">
        <v>44</v>
      </c>
      <c r="N1936" s="3">
        <v>1156.3900000000001</v>
      </c>
      <c r="O1936">
        <v>10</v>
      </c>
      <c r="P1936" s="4">
        <v>0</v>
      </c>
      <c r="Q1936" s="3">
        <v>289.10000000000002</v>
      </c>
      <c r="R1936">
        <f t="shared" si="150"/>
        <v>2023</v>
      </c>
      <c r="S1936" t="str">
        <f t="shared" si="151"/>
        <v>December</v>
      </c>
      <c r="T1936" s="1">
        <f t="shared" si="152"/>
        <v>0.25000216190039692</v>
      </c>
      <c r="U1936" t="str">
        <f t="shared" si="153"/>
        <v>Profit</v>
      </c>
      <c r="V1936" t="str">
        <f t="shared" si="154"/>
        <v>Large Order</v>
      </c>
    </row>
    <row r="1937" spans="1:22" x14ac:dyDescent="0.35">
      <c r="A1937" t="s">
        <v>2234</v>
      </c>
      <c r="B1937" s="2">
        <v>44966</v>
      </c>
      <c r="C1937" s="2">
        <v>44967</v>
      </c>
      <c r="D1937" t="s">
        <v>123</v>
      </c>
      <c r="E1937" t="s">
        <v>124</v>
      </c>
      <c r="F1937" t="s">
        <v>48</v>
      </c>
      <c r="G1937" t="s">
        <v>39</v>
      </c>
      <c r="H1937" t="s">
        <v>40</v>
      </c>
      <c r="I1937" t="s">
        <v>40</v>
      </c>
      <c r="J1937" t="s">
        <v>72</v>
      </c>
      <c r="K1937" t="s">
        <v>42</v>
      </c>
      <c r="L1937" t="s">
        <v>73</v>
      </c>
      <c r="M1937" t="s">
        <v>74</v>
      </c>
      <c r="N1937" s="3">
        <v>91.5</v>
      </c>
      <c r="O1937">
        <v>6</v>
      </c>
      <c r="P1937" s="4">
        <v>0.3</v>
      </c>
      <c r="Q1937" s="3">
        <v>0.92</v>
      </c>
      <c r="R1937">
        <f t="shared" si="150"/>
        <v>2023</v>
      </c>
      <c r="S1937" t="str">
        <f t="shared" si="151"/>
        <v>February</v>
      </c>
      <c r="T1937" s="1">
        <f t="shared" si="152"/>
        <v>1.0054644808743169E-2</v>
      </c>
      <c r="U1937" t="str">
        <f t="shared" si="153"/>
        <v>Profit</v>
      </c>
      <c r="V1937" t="str">
        <f t="shared" si="154"/>
        <v>Small Order</v>
      </c>
    </row>
    <row r="1938" spans="1:22" x14ac:dyDescent="0.35">
      <c r="A1938" t="s">
        <v>2235</v>
      </c>
      <c r="B1938" s="2">
        <v>45275</v>
      </c>
      <c r="C1938" s="2">
        <v>45277</v>
      </c>
      <c r="D1938" t="s">
        <v>160</v>
      </c>
      <c r="E1938" t="s">
        <v>161</v>
      </c>
      <c r="F1938" t="s">
        <v>20</v>
      </c>
      <c r="G1938" t="s">
        <v>78</v>
      </c>
      <c r="H1938" t="s">
        <v>79</v>
      </c>
      <c r="I1938" t="s">
        <v>80</v>
      </c>
      <c r="J1938" t="s">
        <v>32</v>
      </c>
      <c r="K1938" t="s">
        <v>33</v>
      </c>
      <c r="L1938" t="s">
        <v>34</v>
      </c>
      <c r="M1938" t="s">
        <v>35</v>
      </c>
      <c r="N1938" s="3">
        <v>1858.18</v>
      </c>
      <c r="O1938">
        <v>7</v>
      </c>
      <c r="P1938" s="4">
        <v>0.1</v>
      </c>
      <c r="Q1938" s="3">
        <v>315.89</v>
      </c>
      <c r="R1938">
        <f t="shared" si="150"/>
        <v>2023</v>
      </c>
      <c r="S1938" t="str">
        <f t="shared" si="151"/>
        <v>December</v>
      </c>
      <c r="T1938" s="1">
        <f t="shared" si="152"/>
        <v>0.16999967710340225</v>
      </c>
      <c r="U1938" t="str">
        <f t="shared" si="153"/>
        <v>Profit</v>
      </c>
      <c r="V1938" t="str">
        <f t="shared" si="154"/>
        <v>Large Order</v>
      </c>
    </row>
    <row r="1939" spans="1:22" x14ac:dyDescent="0.35">
      <c r="A1939" t="s">
        <v>2236</v>
      </c>
      <c r="B1939" s="2">
        <v>45202</v>
      </c>
      <c r="C1939" s="2">
        <v>45204</v>
      </c>
      <c r="D1939" t="s">
        <v>366</v>
      </c>
      <c r="E1939" t="s">
        <v>367</v>
      </c>
      <c r="F1939" t="s">
        <v>20</v>
      </c>
      <c r="G1939" t="s">
        <v>78</v>
      </c>
      <c r="H1939" t="s">
        <v>79</v>
      </c>
      <c r="I1939" t="s">
        <v>80</v>
      </c>
      <c r="J1939" t="s">
        <v>84</v>
      </c>
      <c r="K1939" t="s">
        <v>33</v>
      </c>
      <c r="L1939" t="s">
        <v>34</v>
      </c>
      <c r="M1939" t="s">
        <v>85</v>
      </c>
      <c r="N1939" s="3">
        <v>92</v>
      </c>
      <c r="O1939">
        <v>4</v>
      </c>
      <c r="P1939" s="4">
        <v>0.1</v>
      </c>
      <c r="Q1939" s="3">
        <v>15.64</v>
      </c>
      <c r="R1939">
        <f t="shared" si="150"/>
        <v>2023</v>
      </c>
      <c r="S1939" t="str">
        <f t="shared" si="151"/>
        <v>October</v>
      </c>
      <c r="T1939" s="1">
        <f t="shared" si="152"/>
        <v>0.17</v>
      </c>
      <c r="U1939" t="str">
        <f t="shared" si="153"/>
        <v>Profit</v>
      </c>
      <c r="V1939" t="str">
        <f t="shared" si="154"/>
        <v>Small Order</v>
      </c>
    </row>
    <row r="1940" spans="1:22" x14ac:dyDescent="0.35">
      <c r="A1940" t="s">
        <v>2237</v>
      </c>
      <c r="B1940" s="2">
        <v>45352</v>
      </c>
      <c r="C1940" s="2">
        <v>45353</v>
      </c>
      <c r="D1940" t="s">
        <v>205</v>
      </c>
      <c r="E1940" t="s">
        <v>206</v>
      </c>
      <c r="F1940" t="s">
        <v>48</v>
      </c>
      <c r="G1940" t="s">
        <v>78</v>
      </c>
      <c r="H1940" t="s">
        <v>79</v>
      </c>
      <c r="I1940" t="s">
        <v>80</v>
      </c>
      <c r="J1940" t="s">
        <v>104</v>
      </c>
      <c r="K1940" t="s">
        <v>42</v>
      </c>
      <c r="L1940" t="s">
        <v>73</v>
      </c>
      <c r="M1940" t="s">
        <v>105</v>
      </c>
      <c r="N1940" s="3">
        <v>1138.58</v>
      </c>
      <c r="O1940">
        <v>7</v>
      </c>
      <c r="P1940" s="4">
        <v>0.3</v>
      </c>
      <c r="Q1940" s="3">
        <v>11.39</v>
      </c>
      <c r="R1940">
        <f t="shared" si="150"/>
        <v>2024</v>
      </c>
      <c r="S1940" t="str">
        <f t="shared" si="151"/>
        <v>March</v>
      </c>
      <c r="T1940" s="1">
        <f t="shared" si="152"/>
        <v>1.0003688805354039E-2</v>
      </c>
      <c r="U1940" t="str">
        <f t="shared" si="153"/>
        <v>Profit</v>
      </c>
      <c r="V1940" t="str">
        <f t="shared" si="154"/>
        <v>Large Order</v>
      </c>
    </row>
    <row r="1941" spans="1:22" x14ac:dyDescent="0.35">
      <c r="A1941" t="s">
        <v>2238</v>
      </c>
      <c r="B1941" s="2">
        <v>45506</v>
      </c>
      <c r="C1941" s="2">
        <v>45513</v>
      </c>
      <c r="D1941" t="s">
        <v>165</v>
      </c>
      <c r="E1941" t="s">
        <v>166</v>
      </c>
      <c r="F1941" t="s">
        <v>31</v>
      </c>
      <c r="G1941" t="s">
        <v>49</v>
      </c>
      <c r="H1941" t="s">
        <v>50</v>
      </c>
      <c r="I1941" t="s">
        <v>50</v>
      </c>
      <c r="J1941" t="s">
        <v>24</v>
      </c>
      <c r="K1941" t="s">
        <v>25</v>
      </c>
      <c r="L1941" t="s">
        <v>26</v>
      </c>
      <c r="M1941" t="s">
        <v>27</v>
      </c>
      <c r="N1941" s="3">
        <v>1492.7</v>
      </c>
      <c r="O1941">
        <v>3</v>
      </c>
      <c r="P1941" s="4">
        <v>0.2</v>
      </c>
      <c r="Q1941" s="3">
        <v>134.34</v>
      </c>
      <c r="R1941">
        <f t="shared" si="150"/>
        <v>2024</v>
      </c>
      <c r="S1941" t="str">
        <f t="shared" si="151"/>
        <v>August</v>
      </c>
      <c r="T1941" s="1">
        <f t="shared" si="152"/>
        <v>8.9997990219066126E-2</v>
      </c>
      <c r="U1941" t="str">
        <f t="shared" si="153"/>
        <v>Profit</v>
      </c>
      <c r="V1941" t="str">
        <f t="shared" si="154"/>
        <v>Large Order</v>
      </c>
    </row>
    <row r="1942" spans="1:22" x14ac:dyDescent="0.35">
      <c r="A1942" t="s">
        <v>2239</v>
      </c>
      <c r="B1942" s="2">
        <v>45235</v>
      </c>
      <c r="C1942" s="2">
        <v>45240</v>
      </c>
      <c r="D1942" t="s">
        <v>60</v>
      </c>
      <c r="E1942" t="s">
        <v>61</v>
      </c>
      <c r="F1942" t="s">
        <v>48</v>
      </c>
      <c r="G1942" t="s">
        <v>21</v>
      </c>
      <c r="H1942" t="s">
        <v>22</v>
      </c>
      <c r="I1942" t="s">
        <v>23</v>
      </c>
      <c r="J1942" t="s">
        <v>24</v>
      </c>
      <c r="K1942" t="s">
        <v>25</v>
      </c>
      <c r="L1942" t="s">
        <v>26</v>
      </c>
      <c r="M1942" t="s">
        <v>27</v>
      </c>
      <c r="N1942" s="3">
        <v>930.56</v>
      </c>
      <c r="O1942">
        <v>7</v>
      </c>
      <c r="P1942" s="4">
        <v>0.1</v>
      </c>
      <c r="Q1942" s="3">
        <v>158.19999999999999</v>
      </c>
      <c r="R1942">
        <f t="shared" si="150"/>
        <v>2023</v>
      </c>
      <c r="S1942" t="str">
        <f t="shared" si="151"/>
        <v>November</v>
      </c>
      <c r="T1942" s="1">
        <f t="shared" si="152"/>
        <v>0.17000515818431911</v>
      </c>
      <c r="U1942" t="str">
        <f t="shared" si="153"/>
        <v>Profit</v>
      </c>
      <c r="V1942" t="str">
        <f t="shared" si="154"/>
        <v>Small Order</v>
      </c>
    </row>
    <row r="1943" spans="1:22" x14ac:dyDescent="0.35">
      <c r="A1943" t="s">
        <v>2240</v>
      </c>
      <c r="B1943" s="2">
        <v>45459</v>
      </c>
      <c r="C1943" s="2">
        <v>45463</v>
      </c>
      <c r="D1943" t="s">
        <v>530</v>
      </c>
      <c r="E1943" t="s">
        <v>531</v>
      </c>
      <c r="F1943" t="s">
        <v>31</v>
      </c>
      <c r="G1943" t="s">
        <v>78</v>
      </c>
      <c r="H1943" t="s">
        <v>79</v>
      </c>
      <c r="I1943" t="s">
        <v>80</v>
      </c>
      <c r="J1943" t="s">
        <v>176</v>
      </c>
      <c r="K1943" t="s">
        <v>25</v>
      </c>
      <c r="L1943" t="s">
        <v>171</v>
      </c>
      <c r="M1943" t="s">
        <v>177</v>
      </c>
      <c r="N1943" s="3">
        <v>163.01</v>
      </c>
      <c r="O1943">
        <v>1</v>
      </c>
      <c r="P1943" s="4">
        <v>0</v>
      </c>
      <c r="Q1943" s="3">
        <v>40.75</v>
      </c>
      <c r="R1943">
        <f t="shared" si="150"/>
        <v>2024</v>
      </c>
      <c r="S1943" t="str">
        <f t="shared" si="151"/>
        <v>June</v>
      </c>
      <c r="T1943" s="1">
        <f t="shared" si="152"/>
        <v>0.24998466351757562</v>
      </c>
      <c r="U1943" t="str">
        <f t="shared" si="153"/>
        <v>Profit</v>
      </c>
      <c r="V1943" t="str">
        <f t="shared" si="154"/>
        <v>Small Order</v>
      </c>
    </row>
    <row r="1944" spans="1:22" x14ac:dyDescent="0.35">
      <c r="A1944" t="s">
        <v>2241</v>
      </c>
      <c r="B1944" s="2">
        <v>45183</v>
      </c>
      <c r="C1944" s="2">
        <v>45190</v>
      </c>
      <c r="D1944" t="s">
        <v>522</v>
      </c>
      <c r="E1944" t="s">
        <v>523</v>
      </c>
      <c r="F1944" t="s">
        <v>31</v>
      </c>
      <c r="G1944" t="s">
        <v>39</v>
      </c>
      <c r="H1944" t="s">
        <v>40</v>
      </c>
      <c r="I1944" t="s">
        <v>40</v>
      </c>
      <c r="J1944" t="s">
        <v>302</v>
      </c>
      <c r="K1944" t="s">
        <v>33</v>
      </c>
      <c r="L1944" t="s">
        <v>34</v>
      </c>
      <c r="M1944" t="s">
        <v>303</v>
      </c>
      <c r="N1944" s="3">
        <v>1501.76</v>
      </c>
      <c r="O1944">
        <v>6</v>
      </c>
      <c r="P1944" s="4">
        <v>0.2</v>
      </c>
      <c r="Q1944" s="3">
        <v>135.16</v>
      </c>
      <c r="R1944">
        <f t="shared" si="150"/>
        <v>2023</v>
      </c>
      <c r="S1944" t="str">
        <f t="shared" si="151"/>
        <v>September</v>
      </c>
      <c r="T1944" s="1">
        <f t="shared" si="152"/>
        <v>9.0001065416577875E-2</v>
      </c>
      <c r="U1944" t="str">
        <f t="shared" si="153"/>
        <v>Profit</v>
      </c>
      <c r="V1944" t="str">
        <f t="shared" si="154"/>
        <v>Large Order</v>
      </c>
    </row>
    <row r="1945" spans="1:22" x14ac:dyDescent="0.35">
      <c r="A1945" t="s">
        <v>2242</v>
      </c>
      <c r="B1945" s="2">
        <v>45221</v>
      </c>
      <c r="C1945" s="2">
        <v>45222</v>
      </c>
      <c r="D1945" t="s">
        <v>223</v>
      </c>
      <c r="E1945" t="s">
        <v>224</v>
      </c>
      <c r="F1945" t="s">
        <v>31</v>
      </c>
      <c r="G1945" t="s">
        <v>21</v>
      </c>
      <c r="H1945" t="s">
        <v>22</v>
      </c>
      <c r="I1945" t="s">
        <v>23</v>
      </c>
      <c r="J1945" t="s">
        <v>170</v>
      </c>
      <c r="K1945" t="s">
        <v>25</v>
      </c>
      <c r="L1945" t="s">
        <v>171</v>
      </c>
      <c r="M1945" t="s">
        <v>172</v>
      </c>
      <c r="N1945" s="3">
        <v>956.72</v>
      </c>
      <c r="O1945">
        <v>10</v>
      </c>
      <c r="P1945" s="4">
        <v>0.1</v>
      </c>
      <c r="Q1945" s="3">
        <v>162.63999999999999</v>
      </c>
      <c r="R1945">
        <f t="shared" si="150"/>
        <v>2023</v>
      </c>
      <c r="S1945" t="str">
        <f t="shared" si="151"/>
        <v>October</v>
      </c>
      <c r="T1945" s="1">
        <f t="shared" si="152"/>
        <v>0.16999749142904924</v>
      </c>
      <c r="U1945" t="str">
        <f t="shared" si="153"/>
        <v>Profit</v>
      </c>
      <c r="V1945" t="str">
        <f t="shared" si="154"/>
        <v>Small Order</v>
      </c>
    </row>
    <row r="1946" spans="1:22" x14ac:dyDescent="0.35">
      <c r="A1946" t="s">
        <v>2243</v>
      </c>
      <c r="B1946" s="2">
        <v>45587</v>
      </c>
      <c r="C1946" s="2">
        <v>45594</v>
      </c>
      <c r="D1946" t="s">
        <v>358</v>
      </c>
      <c r="E1946" t="s">
        <v>359</v>
      </c>
      <c r="F1946" t="s">
        <v>31</v>
      </c>
      <c r="G1946" t="s">
        <v>78</v>
      </c>
      <c r="H1946" t="s">
        <v>79</v>
      </c>
      <c r="I1946" t="s">
        <v>80</v>
      </c>
      <c r="J1946" t="s">
        <v>72</v>
      </c>
      <c r="K1946" t="s">
        <v>42</v>
      </c>
      <c r="L1946" t="s">
        <v>73</v>
      </c>
      <c r="M1946" t="s">
        <v>74</v>
      </c>
      <c r="N1946" s="3">
        <v>1350.06</v>
      </c>
      <c r="O1946">
        <v>7</v>
      </c>
      <c r="P1946" s="4">
        <v>0.3</v>
      </c>
      <c r="Q1946" s="3">
        <v>13.5</v>
      </c>
      <c r="R1946">
        <f t="shared" si="150"/>
        <v>2024</v>
      </c>
      <c r="S1946" t="str">
        <f t="shared" si="151"/>
        <v>October</v>
      </c>
      <c r="T1946" s="1">
        <f t="shared" si="152"/>
        <v>9.9995555753077652E-3</v>
      </c>
      <c r="U1946" t="str">
        <f t="shared" si="153"/>
        <v>Profit</v>
      </c>
      <c r="V1946" t="str">
        <f t="shared" si="154"/>
        <v>Large Order</v>
      </c>
    </row>
    <row r="1947" spans="1:22" x14ac:dyDescent="0.35">
      <c r="A1947" t="s">
        <v>2244</v>
      </c>
      <c r="B1947" s="2">
        <v>45652</v>
      </c>
      <c r="C1947" s="2">
        <v>45659</v>
      </c>
      <c r="D1947" t="s">
        <v>168</v>
      </c>
      <c r="E1947" t="s">
        <v>169</v>
      </c>
      <c r="F1947" t="s">
        <v>48</v>
      </c>
      <c r="G1947" t="s">
        <v>21</v>
      </c>
      <c r="H1947" t="s">
        <v>22</v>
      </c>
      <c r="I1947" t="s">
        <v>23</v>
      </c>
      <c r="J1947" t="s">
        <v>320</v>
      </c>
      <c r="K1947" t="s">
        <v>25</v>
      </c>
      <c r="L1947" t="s">
        <v>171</v>
      </c>
      <c r="M1947" t="s">
        <v>321</v>
      </c>
      <c r="N1947" s="3">
        <v>1931.65</v>
      </c>
      <c r="O1947">
        <v>5</v>
      </c>
      <c r="P1947" s="4">
        <v>0.05</v>
      </c>
      <c r="Q1947" s="3">
        <v>405.65</v>
      </c>
      <c r="R1947">
        <f t="shared" si="150"/>
        <v>2024</v>
      </c>
      <c r="S1947" t="str">
        <f t="shared" si="151"/>
        <v>December</v>
      </c>
      <c r="T1947" s="1">
        <f t="shared" si="152"/>
        <v>0.21000181192244971</v>
      </c>
      <c r="U1947" t="str">
        <f t="shared" si="153"/>
        <v>Profit</v>
      </c>
      <c r="V1947" t="str">
        <f t="shared" si="154"/>
        <v>Large Order</v>
      </c>
    </row>
    <row r="1948" spans="1:22" x14ac:dyDescent="0.35">
      <c r="A1948" t="s">
        <v>2245</v>
      </c>
      <c r="B1948" s="2">
        <v>45022</v>
      </c>
      <c r="C1948" s="2">
        <v>45026</v>
      </c>
      <c r="D1948" t="s">
        <v>220</v>
      </c>
      <c r="E1948" t="s">
        <v>221</v>
      </c>
      <c r="F1948" t="s">
        <v>20</v>
      </c>
      <c r="G1948" t="s">
        <v>78</v>
      </c>
      <c r="H1948" t="s">
        <v>79</v>
      </c>
      <c r="I1948" t="s">
        <v>80</v>
      </c>
      <c r="J1948" t="s">
        <v>112</v>
      </c>
      <c r="K1948" t="s">
        <v>25</v>
      </c>
      <c r="L1948" t="s">
        <v>26</v>
      </c>
      <c r="M1948" t="s">
        <v>113</v>
      </c>
      <c r="N1948" s="3">
        <v>351</v>
      </c>
      <c r="O1948">
        <v>1</v>
      </c>
      <c r="P1948" s="4">
        <v>0.05</v>
      </c>
      <c r="Q1948" s="3">
        <v>73.709999999999994</v>
      </c>
      <c r="R1948">
        <f t="shared" si="150"/>
        <v>2023</v>
      </c>
      <c r="S1948" t="str">
        <f t="shared" si="151"/>
        <v>April</v>
      </c>
      <c r="T1948" s="1">
        <f t="shared" si="152"/>
        <v>0.21</v>
      </c>
      <c r="U1948" t="str">
        <f t="shared" si="153"/>
        <v>Profit</v>
      </c>
      <c r="V1948" t="str">
        <f t="shared" si="154"/>
        <v>Small Order</v>
      </c>
    </row>
    <row r="1949" spans="1:22" x14ac:dyDescent="0.35">
      <c r="A1949" t="s">
        <v>2246</v>
      </c>
      <c r="B1949" s="2">
        <v>45512</v>
      </c>
      <c r="C1949" s="2">
        <v>45519</v>
      </c>
      <c r="D1949" t="s">
        <v>305</v>
      </c>
      <c r="E1949" t="s">
        <v>306</v>
      </c>
      <c r="F1949" t="s">
        <v>31</v>
      </c>
      <c r="G1949" t="s">
        <v>21</v>
      </c>
      <c r="H1949" t="s">
        <v>22</v>
      </c>
      <c r="I1949" t="s">
        <v>23</v>
      </c>
      <c r="J1949" t="s">
        <v>24</v>
      </c>
      <c r="K1949" t="s">
        <v>25</v>
      </c>
      <c r="L1949" t="s">
        <v>26</v>
      </c>
      <c r="M1949" t="s">
        <v>27</v>
      </c>
      <c r="N1949" s="3">
        <v>1994.13</v>
      </c>
      <c r="O1949">
        <v>2</v>
      </c>
      <c r="P1949" s="4">
        <v>0</v>
      </c>
      <c r="Q1949" s="3">
        <v>498.53</v>
      </c>
      <c r="R1949">
        <f t="shared" si="150"/>
        <v>2024</v>
      </c>
      <c r="S1949" t="str">
        <f t="shared" si="151"/>
        <v>August</v>
      </c>
      <c r="T1949" s="1">
        <f t="shared" si="152"/>
        <v>0.24999874632045049</v>
      </c>
      <c r="U1949" t="str">
        <f t="shared" si="153"/>
        <v>Profit</v>
      </c>
      <c r="V1949" t="str">
        <f t="shared" si="154"/>
        <v>Large Order</v>
      </c>
    </row>
    <row r="1950" spans="1:22" x14ac:dyDescent="0.35">
      <c r="A1950" t="s">
        <v>2247</v>
      </c>
      <c r="B1950" s="2">
        <v>45258</v>
      </c>
      <c r="C1950" s="2">
        <v>45264</v>
      </c>
      <c r="D1950" t="s">
        <v>415</v>
      </c>
      <c r="E1950" t="s">
        <v>416</v>
      </c>
      <c r="F1950" t="s">
        <v>48</v>
      </c>
      <c r="G1950" t="s">
        <v>49</v>
      </c>
      <c r="H1950" t="s">
        <v>50</v>
      </c>
      <c r="I1950" t="s">
        <v>50</v>
      </c>
      <c r="J1950" t="s">
        <v>157</v>
      </c>
      <c r="K1950" t="s">
        <v>42</v>
      </c>
      <c r="L1950" t="s">
        <v>73</v>
      </c>
      <c r="M1950" t="s">
        <v>158</v>
      </c>
      <c r="N1950" s="3">
        <v>1782.85</v>
      </c>
      <c r="O1950">
        <v>4</v>
      </c>
      <c r="P1950" s="4">
        <v>0.1</v>
      </c>
      <c r="Q1950" s="3">
        <v>303.08</v>
      </c>
      <c r="R1950">
        <f t="shared" si="150"/>
        <v>2023</v>
      </c>
      <c r="S1950" t="str">
        <f t="shared" si="151"/>
        <v>November</v>
      </c>
      <c r="T1950" s="1">
        <f t="shared" si="152"/>
        <v>0.16999747595142609</v>
      </c>
      <c r="U1950" t="str">
        <f t="shared" si="153"/>
        <v>Profit</v>
      </c>
      <c r="V1950" t="str">
        <f t="shared" si="154"/>
        <v>Large Order</v>
      </c>
    </row>
    <row r="1951" spans="1:22" x14ac:dyDescent="0.35">
      <c r="A1951" t="s">
        <v>2248</v>
      </c>
      <c r="B1951" s="2">
        <v>45208</v>
      </c>
      <c r="C1951" s="2">
        <v>45211</v>
      </c>
      <c r="D1951" t="s">
        <v>129</v>
      </c>
      <c r="E1951" t="s">
        <v>130</v>
      </c>
      <c r="F1951" t="s">
        <v>48</v>
      </c>
      <c r="G1951" t="s">
        <v>21</v>
      </c>
      <c r="H1951" t="s">
        <v>22</v>
      </c>
      <c r="I1951" t="s">
        <v>23</v>
      </c>
      <c r="J1951" t="s">
        <v>152</v>
      </c>
      <c r="K1951" t="s">
        <v>42</v>
      </c>
      <c r="L1951" t="s">
        <v>73</v>
      </c>
      <c r="M1951" t="s">
        <v>153</v>
      </c>
      <c r="N1951" s="3">
        <v>164.13</v>
      </c>
      <c r="O1951">
        <v>7</v>
      </c>
      <c r="P1951" s="4">
        <v>0.05</v>
      </c>
      <c r="Q1951" s="3">
        <v>34.47</v>
      </c>
      <c r="R1951">
        <f t="shared" si="150"/>
        <v>2023</v>
      </c>
      <c r="S1951" t="str">
        <f t="shared" si="151"/>
        <v>October</v>
      </c>
      <c r="T1951" s="1">
        <f t="shared" si="152"/>
        <v>0.21001645037470298</v>
      </c>
      <c r="U1951" t="str">
        <f t="shared" si="153"/>
        <v>Profit</v>
      </c>
      <c r="V1951" t="str">
        <f t="shared" si="154"/>
        <v>Small Order</v>
      </c>
    </row>
    <row r="1952" spans="1:22" x14ac:dyDescent="0.35">
      <c r="A1952" t="s">
        <v>2249</v>
      </c>
      <c r="B1952" s="2">
        <v>45414</v>
      </c>
      <c r="C1952" s="2">
        <v>45416</v>
      </c>
      <c r="D1952" t="s">
        <v>358</v>
      </c>
      <c r="E1952" t="s">
        <v>359</v>
      </c>
      <c r="F1952" t="s">
        <v>31</v>
      </c>
      <c r="G1952" t="s">
        <v>49</v>
      </c>
      <c r="H1952" t="s">
        <v>50</v>
      </c>
      <c r="I1952" t="s">
        <v>50</v>
      </c>
      <c r="J1952" t="s">
        <v>157</v>
      </c>
      <c r="K1952" t="s">
        <v>42</v>
      </c>
      <c r="L1952" t="s">
        <v>73</v>
      </c>
      <c r="M1952" t="s">
        <v>158</v>
      </c>
      <c r="N1952" s="3">
        <v>1275.42</v>
      </c>
      <c r="O1952">
        <v>1</v>
      </c>
      <c r="P1952" s="4">
        <v>0.3</v>
      </c>
      <c r="Q1952" s="3">
        <v>12.75</v>
      </c>
      <c r="R1952">
        <f t="shared" si="150"/>
        <v>2024</v>
      </c>
      <c r="S1952" t="str">
        <f t="shared" si="151"/>
        <v>May</v>
      </c>
      <c r="T1952" s="1">
        <f t="shared" si="152"/>
        <v>9.9967069671167141E-3</v>
      </c>
      <c r="U1952" t="str">
        <f t="shared" si="153"/>
        <v>Profit</v>
      </c>
      <c r="V1952" t="str">
        <f t="shared" si="154"/>
        <v>Large Order</v>
      </c>
    </row>
    <row r="1953" spans="1:22" x14ac:dyDescent="0.35">
      <c r="A1953" t="s">
        <v>2250</v>
      </c>
      <c r="B1953" s="2">
        <v>44928</v>
      </c>
      <c r="C1953" s="2">
        <v>44931</v>
      </c>
      <c r="D1953" t="s">
        <v>340</v>
      </c>
      <c r="E1953" t="s">
        <v>341</v>
      </c>
      <c r="F1953" t="s">
        <v>20</v>
      </c>
      <c r="G1953" t="s">
        <v>39</v>
      </c>
      <c r="H1953" t="s">
        <v>40</v>
      </c>
      <c r="I1953" t="s">
        <v>40</v>
      </c>
      <c r="J1953" t="s">
        <v>67</v>
      </c>
      <c r="K1953" t="s">
        <v>42</v>
      </c>
      <c r="L1953" t="s">
        <v>43</v>
      </c>
      <c r="M1953" t="s">
        <v>68</v>
      </c>
      <c r="N1953" s="3">
        <v>519.13</v>
      </c>
      <c r="O1953">
        <v>7</v>
      </c>
      <c r="P1953" s="4">
        <v>0.3</v>
      </c>
      <c r="Q1953" s="3">
        <v>5.19</v>
      </c>
      <c r="R1953">
        <f t="shared" si="150"/>
        <v>2023</v>
      </c>
      <c r="S1953" t="str">
        <f t="shared" si="151"/>
        <v>January</v>
      </c>
      <c r="T1953" s="1">
        <f t="shared" si="152"/>
        <v>9.9974958102979992E-3</v>
      </c>
      <c r="U1953" t="str">
        <f t="shared" si="153"/>
        <v>Profit</v>
      </c>
      <c r="V1953" t="str">
        <f t="shared" si="154"/>
        <v>Small Order</v>
      </c>
    </row>
    <row r="1954" spans="1:22" x14ac:dyDescent="0.35">
      <c r="A1954" t="s">
        <v>2251</v>
      </c>
      <c r="B1954" s="2">
        <v>44959</v>
      </c>
      <c r="C1954" s="2">
        <v>44964</v>
      </c>
      <c r="D1954" t="s">
        <v>288</v>
      </c>
      <c r="E1954" t="s">
        <v>289</v>
      </c>
      <c r="F1954" t="s">
        <v>31</v>
      </c>
      <c r="G1954" t="s">
        <v>39</v>
      </c>
      <c r="H1954" t="s">
        <v>40</v>
      </c>
      <c r="I1954" t="s">
        <v>40</v>
      </c>
      <c r="J1954" t="s">
        <v>251</v>
      </c>
      <c r="K1954" t="s">
        <v>25</v>
      </c>
      <c r="L1954" t="s">
        <v>171</v>
      </c>
      <c r="M1954" t="s">
        <v>252</v>
      </c>
      <c r="N1954" s="3">
        <v>467.71</v>
      </c>
      <c r="O1954">
        <v>10</v>
      </c>
      <c r="P1954" s="4">
        <v>0.3</v>
      </c>
      <c r="Q1954" s="3">
        <v>4.68</v>
      </c>
      <c r="R1954">
        <f t="shared" si="150"/>
        <v>2023</v>
      </c>
      <c r="S1954" t="str">
        <f t="shared" si="151"/>
        <v>February</v>
      </c>
      <c r="T1954" s="1">
        <f t="shared" si="152"/>
        <v>1.0006200423339249E-2</v>
      </c>
      <c r="U1954" t="str">
        <f t="shared" si="153"/>
        <v>Profit</v>
      </c>
      <c r="V1954" t="str">
        <f t="shared" si="154"/>
        <v>Small Order</v>
      </c>
    </row>
    <row r="1955" spans="1:22" x14ac:dyDescent="0.35">
      <c r="A1955" t="s">
        <v>2252</v>
      </c>
      <c r="B1955" s="2">
        <v>45137</v>
      </c>
      <c r="C1955" s="2">
        <v>45143</v>
      </c>
      <c r="D1955" t="s">
        <v>536</v>
      </c>
      <c r="E1955" t="s">
        <v>537</v>
      </c>
      <c r="F1955" t="s">
        <v>48</v>
      </c>
      <c r="G1955" t="s">
        <v>78</v>
      </c>
      <c r="H1955" t="s">
        <v>79</v>
      </c>
      <c r="I1955" t="s">
        <v>80</v>
      </c>
      <c r="J1955" t="s">
        <v>41</v>
      </c>
      <c r="K1955" t="s">
        <v>42</v>
      </c>
      <c r="L1955" t="s">
        <v>43</v>
      </c>
      <c r="M1955" t="s">
        <v>44</v>
      </c>
      <c r="N1955" s="3">
        <v>977.28</v>
      </c>
      <c r="O1955">
        <v>9</v>
      </c>
      <c r="P1955" s="4">
        <v>0.05</v>
      </c>
      <c r="Q1955" s="3">
        <v>205.23</v>
      </c>
      <c r="R1955">
        <f t="shared" si="150"/>
        <v>2023</v>
      </c>
      <c r="S1955" t="str">
        <f t="shared" si="151"/>
        <v>July</v>
      </c>
      <c r="T1955" s="1">
        <f t="shared" si="152"/>
        <v>0.2100012278978389</v>
      </c>
      <c r="U1955" t="str">
        <f t="shared" si="153"/>
        <v>Profit</v>
      </c>
      <c r="V1955" t="str">
        <f t="shared" si="154"/>
        <v>Small Order</v>
      </c>
    </row>
    <row r="1956" spans="1:22" x14ac:dyDescent="0.35">
      <c r="A1956" t="s">
        <v>2253</v>
      </c>
      <c r="B1956" s="2">
        <v>45164</v>
      </c>
      <c r="C1956" s="2">
        <v>45166</v>
      </c>
      <c r="D1956" t="s">
        <v>305</v>
      </c>
      <c r="E1956" t="s">
        <v>306</v>
      </c>
      <c r="F1956" t="s">
        <v>31</v>
      </c>
      <c r="G1956" t="s">
        <v>21</v>
      </c>
      <c r="H1956" t="s">
        <v>22</v>
      </c>
      <c r="I1956" t="s">
        <v>23</v>
      </c>
      <c r="J1956" t="s">
        <v>302</v>
      </c>
      <c r="K1956" t="s">
        <v>33</v>
      </c>
      <c r="L1956" t="s">
        <v>34</v>
      </c>
      <c r="M1956" t="s">
        <v>303</v>
      </c>
      <c r="N1956" s="3">
        <v>332.33</v>
      </c>
      <c r="O1956">
        <v>8</v>
      </c>
      <c r="P1956" s="4">
        <v>0.1</v>
      </c>
      <c r="Q1956" s="3">
        <v>56.5</v>
      </c>
      <c r="R1956">
        <f t="shared" si="150"/>
        <v>2023</v>
      </c>
      <c r="S1956" t="str">
        <f t="shared" si="151"/>
        <v>August</v>
      </c>
      <c r="T1956" s="1">
        <f t="shared" si="152"/>
        <v>0.1700117353233232</v>
      </c>
      <c r="U1956" t="str">
        <f t="shared" si="153"/>
        <v>Profit</v>
      </c>
      <c r="V1956" t="str">
        <f t="shared" si="154"/>
        <v>Small Order</v>
      </c>
    </row>
    <row r="1957" spans="1:22" x14ac:dyDescent="0.35">
      <c r="A1957" t="s">
        <v>2254</v>
      </c>
      <c r="B1957" s="2">
        <v>45361</v>
      </c>
      <c r="C1957" s="2">
        <v>45368</v>
      </c>
      <c r="D1957" t="s">
        <v>195</v>
      </c>
      <c r="E1957" t="s">
        <v>196</v>
      </c>
      <c r="F1957" t="s">
        <v>31</v>
      </c>
      <c r="G1957" t="s">
        <v>78</v>
      </c>
      <c r="H1957" t="s">
        <v>79</v>
      </c>
      <c r="I1957" t="s">
        <v>80</v>
      </c>
      <c r="J1957" t="s">
        <v>157</v>
      </c>
      <c r="K1957" t="s">
        <v>42</v>
      </c>
      <c r="L1957" t="s">
        <v>73</v>
      </c>
      <c r="M1957" t="s">
        <v>158</v>
      </c>
      <c r="N1957" s="3">
        <v>1284.0899999999999</v>
      </c>
      <c r="O1957">
        <v>10</v>
      </c>
      <c r="P1957" s="4">
        <v>0.3</v>
      </c>
      <c r="Q1957" s="3">
        <v>12.84</v>
      </c>
      <c r="R1957">
        <f t="shared" si="150"/>
        <v>2024</v>
      </c>
      <c r="S1957" t="str">
        <f t="shared" si="151"/>
        <v>March</v>
      </c>
      <c r="T1957" s="1">
        <f t="shared" si="152"/>
        <v>9.9992991145480461E-3</v>
      </c>
      <c r="U1957" t="str">
        <f t="shared" si="153"/>
        <v>Profit</v>
      </c>
      <c r="V1957" t="str">
        <f t="shared" si="154"/>
        <v>Large Order</v>
      </c>
    </row>
    <row r="1958" spans="1:22" x14ac:dyDescent="0.35">
      <c r="A1958" t="s">
        <v>2255</v>
      </c>
      <c r="B1958" s="2">
        <v>45592</v>
      </c>
      <c r="C1958" s="2">
        <v>45595</v>
      </c>
      <c r="D1958" t="s">
        <v>376</v>
      </c>
      <c r="E1958" t="s">
        <v>377</v>
      </c>
      <c r="F1958" t="s">
        <v>20</v>
      </c>
      <c r="G1958" t="s">
        <v>49</v>
      </c>
      <c r="H1958" t="s">
        <v>50</v>
      </c>
      <c r="I1958" t="s">
        <v>50</v>
      </c>
      <c r="J1958" t="s">
        <v>141</v>
      </c>
      <c r="K1958" t="s">
        <v>33</v>
      </c>
      <c r="L1958" t="s">
        <v>88</v>
      </c>
      <c r="M1958" t="s">
        <v>142</v>
      </c>
      <c r="N1958" s="3">
        <v>1746.1</v>
      </c>
      <c r="O1958">
        <v>3</v>
      </c>
      <c r="P1958" s="4">
        <v>0.2</v>
      </c>
      <c r="Q1958" s="3">
        <v>157.15</v>
      </c>
      <c r="R1958">
        <f t="shared" si="150"/>
        <v>2024</v>
      </c>
      <c r="S1958" t="str">
        <f t="shared" si="151"/>
        <v>October</v>
      </c>
      <c r="T1958" s="1">
        <f t="shared" si="152"/>
        <v>9.0000572704885179E-2</v>
      </c>
      <c r="U1958" t="str">
        <f t="shared" si="153"/>
        <v>Profit</v>
      </c>
      <c r="V1958" t="str">
        <f t="shared" si="154"/>
        <v>Large Order</v>
      </c>
    </row>
    <row r="1959" spans="1:22" x14ac:dyDescent="0.35">
      <c r="A1959" t="s">
        <v>2256</v>
      </c>
      <c r="B1959" s="2">
        <v>45318</v>
      </c>
      <c r="C1959" s="2">
        <v>45324</v>
      </c>
      <c r="D1959" t="s">
        <v>210</v>
      </c>
      <c r="E1959" t="s">
        <v>211</v>
      </c>
      <c r="F1959" t="s">
        <v>20</v>
      </c>
      <c r="G1959" t="s">
        <v>78</v>
      </c>
      <c r="H1959" t="s">
        <v>79</v>
      </c>
      <c r="I1959" t="s">
        <v>80</v>
      </c>
      <c r="J1959" t="s">
        <v>170</v>
      </c>
      <c r="K1959" t="s">
        <v>25</v>
      </c>
      <c r="L1959" t="s">
        <v>171</v>
      </c>
      <c r="M1959" t="s">
        <v>172</v>
      </c>
      <c r="N1959" s="3">
        <v>1777.68</v>
      </c>
      <c r="O1959">
        <v>2</v>
      </c>
      <c r="P1959" s="4">
        <v>0.05</v>
      </c>
      <c r="Q1959" s="3">
        <v>373.31</v>
      </c>
      <c r="R1959">
        <f t="shared" si="150"/>
        <v>2024</v>
      </c>
      <c r="S1959" t="str">
        <f t="shared" si="151"/>
        <v>January</v>
      </c>
      <c r="T1959" s="1">
        <f t="shared" si="152"/>
        <v>0.20999842491337023</v>
      </c>
      <c r="U1959" t="str">
        <f t="shared" si="153"/>
        <v>Profit</v>
      </c>
      <c r="V1959" t="str">
        <f t="shared" si="154"/>
        <v>Large Order</v>
      </c>
    </row>
    <row r="1960" spans="1:22" x14ac:dyDescent="0.35">
      <c r="A1960" t="s">
        <v>2257</v>
      </c>
      <c r="B1960" s="2">
        <v>45284</v>
      </c>
      <c r="C1960" s="2">
        <v>45285</v>
      </c>
      <c r="D1960" t="s">
        <v>46</v>
      </c>
      <c r="E1960" t="s">
        <v>47</v>
      </c>
      <c r="F1960" t="s">
        <v>48</v>
      </c>
      <c r="G1960" t="s">
        <v>21</v>
      </c>
      <c r="H1960" t="s">
        <v>22</v>
      </c>
      <c r="I1960" t="s">
        <v>23</v>
      </c>
      <c r="J1960" t="s">
        <v>126</v>
      </c>
      <c r="K1960" t="s">
        <v>25</v>
      </c>
      <c r="L1960" t="s">
        <v>26</v>
      </c>
      <c r="M1960" t="s">
        <v>127</v>
      </c>
      <c r="N1960" s="3">
        <v>1884.24</v>
      </c>
      <c r="O1960">
        <v>9</v>
      </c>
      <c r="P1960" s="4">
        <v>0.2</v>
      </c>
      <c r="Q1960" s="3">
        <v>169.58</v>
      </c>
      <c r="R1960">
        <f t="shared" si="150"/>
        <v>2023</v>
      </c>
      <c r="S1960" t="str">
        <f t="shared" si="151"/>
        <v>December</v>
      </c>
      <c r="T1960" s="1">
        <f t="shared" si="152"/>
        <v>8.9999150851271609E-2</v>
      </c>
      <c r="U1960" t="str">
        <f t="shared" si="153"/>
        <v>Profit</v>
      </c>
      <c r="V1960" t="str">
        <f t="shared" si="154"/>
        <v>Large Order</v>
      </c>
    </row>
    <row r="1961" spans="1:22" x14ac:dyDescent="0.35">
      <c r="A1961" t="s">
        <v>2258</v>
      </c>
      <c r="B1961" s="2">
        <v>45418</v>
      </c>
      <c r="C1961" s="2">
        <v>45421</v>
      </c>
      <c r="D1961" t="s">
        <v>214</v>
      </c>
      <c r="E1961" t="s">
        <v>215</v>
      </c>
      <c r="F1961" t="s">
        <v>48</v>
      </c>
      <c r="G1961" t="s">
        <v>78</v>
      </c>
      <c r="H1961" t="s">
        <v>79</v>
      </c>
      <c r="I1961" t="s">
        <v>80</v>
      </c>
      <c r="J1961" t="s">
        <v>391</v>
      </c>
      <c r="K1961" t="s">
        <v>33</v>
      </c>
      <c r="L1961" t="s">
        <v>88</v>
      </c>
      <c r="M1961" t="s">
        <v>392</v>
      </c>
      <c r="N1961" s="3">
        <v>1289.1500000000001</v>
      </c>
      <c r="O1961">
        <v>2</v>
      </c>
      <c r="P1961" s="4">
        <v>0.3</v>
      </c>
      <c r="Q1961" s="3">
        <v>12.89</v>
      </c>
      <c r="R1961">
        <f t="shared" si="150"/>
        <v>2024</v>
      </c>
      <c r="S1961" t="str">
        <f t="shared" si="151"/>
        <v>May</v>
      </c>
      <c r="T1961" s="1">
        <f t="shared" si="152"/>
        <v>9.9988364426172281E-3</v>
      </c>
      <c r="U1961" t="str">
        <f t="shared" si="153"/>
        <v>Profit</v>
      </c>
      <c r="V1961" t="str">
        <f t="shared" si="154"/>
        <v>Large Order</v>
      </c>
    </row>
    <row r="1962" spans="1:22" x14ac:dyDescent="0.35">
      <c r="A1962" t="s">
        <v>2259</v>
      </c>
      <c r="B1962" s="2">
        <v>44988</v>
      </c>
      <c r="C1962" s="2">
        <v>44989</v>
      </c>
      <c r="D1962" t="s">
        <v>185</v>
      </c>
      <c r="E1962" t="s">
        <v>186</v>
      </c>
      <c r="F1962" t="s">
        <v>31</v>
      </c>
      <c r="G1962" t="s">
        <v>39</v>
      </c>
      <c r="H1962" t="s">
        <v>40</v>
      </c>
      <c r="I1962" t="s">
        <v>40</v>
      </c>
      <c r="J1962" t="s">
        <v>84</v>
      </c>
      <c r="K1962" t="s">
        <v>33</v>
      </c>
      <c r="L1962" t="s">
        <v>34</v>
      </c>
      <c r="M1962" t="s">
        <v>85</v>
      </c>
      <c r="N1962" s="3">
        <v>326.73</v>
      </c>
      <c r="O1962">
        <v>9</v>
      </c>
      <c r="P1962" s="4">
        <v>0.05</v>
      </c>
      <c r="Q1962" s="3">
        <v>68.61</v>
      </c>
      <c r="R1962">
        <f t="shared" si="150"/>
        <v>2023</v>
      </c>
      <c r="S1962" t="str">
        <f t="shared" si="151"/>
        <v>March</v>
      </c>
      <c r="T1962" s="1">
        <f t="shared" si="152"/>
        <v>0.20998989991736294</v>
      </c>
      <c r="U1962" t="str">
        <f t="shared" si="153"/>
        <v>Profit</v>
      </c>
      <c r="V1962" t="str">
        <f t="shared" si="154"/>
        <v>Small Order</v>
      </c>
    </row>
    <row r="1963" spans="1:22" x14ac:dyDescent="0.35">
      <c r="A1963" t="s">
        <v>2260</v>
      </c>
      <c r="B1963" s="2">
        <v>45374</v>
      </c>
      <c r="C1963" s="2">
        <v>45381</v>
      </c>
      <c r="D1963" t="s">
        <v>262</v>
      </c>
      <c r="E1963" t="s">
        <v>263</v>
      </c>
      <c r="F1963" t="s">
        <v>31</v>
      </c>
      <c r="G1963" t="s">
        <v>78</v>
      </c>
      <c r="H1963" t="s">
        <v>79</v>
      </c>
      <c r="I1963" t="s">
        <v>80</v>
      </c>
      <c r="J1963" t="s">
        <v>51</v>
      </c>
      <c r="K1963" t="s">
        <v>33</v>
      </c>
      <c r="L1963" t="s">
        <v>34</v>
      </c>
      <c r="M1963" t="s">
        <v>52</v>
      </c>
      <c r="N1963" s="3">
        <v>1337.02</v>
      </c>
      <c r="O1963">
        <v>6</v>
      </c>
      <c r="P1963" s="4">
        <v>0.1</v>
      </c>
      <c r="Q1963" s="3">
        <v>227.29</v>
      </c>
      <c r="R1963">
        <f t="shared" si="150"/>
        <v>2024</v>
      </c>
      <c r="S1963" t="str">
        <f t="shared" si="151"/>
        <v>March</v>
      </c>
      <c r="T1963" s="1">
        <f t="shared" si="152"/>
        <v>0.16999745703130842</v>
      </c>
      <c r="U1963" t="str">
        <f t="shared" si="153"/>
        <v>Profit</v>
      </c>
      <c r="V1963" t="str">
        <f t="shared" si="154"/>
        <v>Large Order</v>
      </c>
    </row>
    <row r="1964" spans="1:22" x14ac:dyDescent="0.35">
      <c r="A1964" t="s">
        <v>2261</v>
      </c>
      <c r="B1964" s="2">
        <v>44992</v>
      </c>
      <c r="C1964" s="2">
        <v>44997</v>
      </c>
      <c r="D1964" t="s">
        <v>210</v>
      </c>
      <c r="E1964" t="s">
        <v>211</v>
      </c>
      <c r="F1964" t="s">
        <v>20</v>
      </c>
      <c r="G1964" t="s">
        <v>49</v>
      </c>
      <c r="H1964" t="s">
        <v>50</v>
      </c>
      <c r="I1964" t="s">
        <v>50</v>
      </c>
      <c r="J1964" t="s">
        <v>72</v>
      </c>
      <c r="K1964" t="s">
        <v>42</v>
      </c>
      <c r="L1964" t="s">
        <v>73</v>
      </c>
      <c r="M1964" t="s">
        <v>74</v>
      </c>
      <c r="N1964" s="3">
        <v>1982.94</v>
      </c>
      <c r="O1964">
        <v>9</v>
      </c>
      <c r="P1964" s="4">
        <v>0.2</v>
      </c>
      <c r="Q1964" s="3">
        <v>178.46</v>
      </c>
      <c r="R1964">
        <f t="shared" si="150"/>
        <v>2023</v>
      </c>
      <c r="S1964" t="str">
        <f t="shared" si="151"/>
        <v>March</v>
      </c>
      <c r="T1964" s="1">
        <f t="shared" si="152"/>
        <v>8.9997680212210149E-2</v>
      </c>
      <c r="U1964" t="str">
        <f t="shared" si="153"/>
        <v>Profit</v>
      </c>
      <c r="V1964" t="str">
        <f t="shared" si="154"/>
        <v>Large Order</v>
      </c>
    </row>
    <row r="1965" spans="1:22" x14ac:dyDescent="0.35">
      <c r="A1965" t="s">
        <v>2262</v>
      </c>
      <c r="B1965" s="2">
        <v>45175</v>
      </c>
      <c r="C1965" s="2">
        <v>45179</v>
      </c>
      <c r="D1965" t="s">
        <v>129</v>
      </c>
      <c r="E1965" t="s">
        <v>130</v>
      </c>
      <c r="F1965" t="s">
        <v>48</v>
      </c>
      <c r="G1965" t="s">
        <v>39</v>
      </c>
      <c r="H1965" t="s">
        <v>40</v>
      </c>
      <c r="I1965" t="s">
        <v>40</v>
      </c>
      <c r="J1965" t="s">
        <v>176</v>
      </c>
      <c r="K1965" t="s">
        <v>25</v>
      </c>
      <c r="L1965" t="s">
        <v>171</v>
      </c>
      <c r="M1965" t="s">
        <v>177</v>
      </c>
      <c r="N1965" s="3">
        <v>1921.41</v>
      </c>
      <c r="O1965">
        <v>1</v>
      </c>
      <c r="P1965" s="4">
        <v>0</v>
      </c>
      <c r="Q1965" s="3">
        <v>480.35</v>
      </c>
      <c r="R1965">
        <f t="shared" si="150"/>
        <v>2023</v>
      </c>
      <c r="S1965" t="str">
        <f t="shared" si="151"/>
        <v>September</v>
      </c>
      <c r="T1965" s="1">
        <f t="shared" si="152"/>
        <v>0.2499986988721824</v>
      </c>
      <c r="U1965" t="str">
        <f t="shared" si="153"/>
        <v>Profit</v>
      </c>
      <c r="V1965" t="str">
        <f t="shared" si="154"/>
        <v>Large Order</v>
      </c>
    </row>
    <row r="1966" spans="1:22" x14ac:dyDescent="0.35">
      <c r="A1966" t="s">
        <v>2263</v>
      </c>
      <c r="B1966" s="2">
        <v>45267</v>
      </c>
      <c r="C1966" s="2">
        <v>45271</v>
      </c>
      <c r="D1966" t="s">
        <v>155</v>
      </c>
      <c r="E1966" t="s">
        <v>156</v>
      </c>
      <c r="F1966" t="s">
        <v>20</v>
      </c>
      <c r="G1966" t="s">
        <v>78</v>
      </c>
      <c r="H1966" t="s">
        <v>79</v>
      </c>
      <c r="I1966" t="s">
        <v>80</v>
      </c>
      <c r="J1966" t="s">
        <v>120</v>
      </c>
      <c r="K1966" t="s">
        <v>42</v>
      </c>
      <c r="L1966" t="s">
        <v>43</v>
      </c>
      <c r="M1966" t="s">
        <v>121</v>
      </c>
      <c r="N1966" s="3">
        <v>427.24</v>
      </c>
      <c r="O1966">
        <v>9</v>
      </c>
      <c r="P1966" s="4">
        <v>0.2</v>
      </c>
      <c r="Q1966" s="3">
        <v>38.450000000000003</v>
      </c>
      <c r="R1966">
        <f t="shared" si="150"/>
        <v>2023</v>
      </c>
      <c r="S1966" t="str">
        <f t="shared" si="151"/>
        <v>December</v>
      </c>
      <c r="T1966" s="1">
        <f t="shared" si="152"/>
        <v>8.9996255032300354E-2</v>
      </c>
      <c r="U1966" t="str">
        <f t="shared" si="153"/>
        <v>Profit</v>
      </c>
      <c r="V1966" t="str">
        <f t="shared" si="154"/>
        <v>Small Order</v>
      </c>
    </row>
    <row r="1967" spans="1:22" x14ac:dyDescent="0.35">
      <c r="A1967" t="s">
        <v>2264</v>
      </c>
      <c r="B1967" s="2">
        <v>45653</v>
      </c>
      <c r="C1967" s="2">
        <v>45657</v>
      </c>
      <c r="D1967" t="s">
        <v>123</v>
      </c>
      <c r="E1967" t="s">
        <v>124</v>
      </c>
      <c r="F1967" t="s">
        <v>48</v>
      </c>
      <c r="G1967" t="s">
        <v>39</v>
      </c>
      <c r="H1967" t="s">
        <v>40</v>
      </c>
      <c r="I1967" t="s">
        <v>40</v>
      </c>
      <c r="J1967" t="s">
        <v>141</v>
      </c>
      <c r="K1967" t="s">
        <v>33</v>
      </c>
      <c r="L1967" t="s">
        <v>88</v>
      </c>
      <c r="M1967" t="s">
        <v>142</v>
      </c>
      <c r="N1967" s="3">
        <v>1494.55</v>
      </c>
      <c r="O1967">
        <v>2</v>
      </c>
      <c r="P1967" s="4">
        <v>0.2</v>
      </c>
      <c r="Q1967" s="3">
        <v>134.51</v>
      </c>
      <c r="R1967">
        <f t="shared" si="150"/>
        <v>2024</v>
      </c>
      <c r="S1967" t="str">
        <f t="shared" si="151"/>
        <v>December</v>
      </c>
      <c r="T1967" s="1">
        <f t="shared" si="152"/>
        <v>9.0000334548860861E-2</v>
      </c>
      <c r="U1967" t="str">
        <f t="shared" si="153"/>
        <v>Profit</v>
      </c>
      <c r="V1967" t="str">
        <f t="shared" si="154"/>
        <v>Large Order</v>
      </c>
    </row>
    <row r="1968" spans="1:22" x14ac:dyDescent="0.35">
      <c r="A1968" t="s">
        <v>2265</v>
      </c>
      <c r="B1968" s="2">
        <v>45307</v>
      </c>
      <c r="C1968" s="2">
        <v>45308</v>
      </c>
      <c r="D1968" t="s">
        <v>318</v>
      </c>
      <c r="E1968" t="s">
        <v>319</v>
      </c>
      <c r="F1968" t="s">
        <v>48</v>
      </c>
      <c r="G1968" t="s">
        <v>39</v>
      </c>
      <c r="H1968" t="s">
        <v>40</v>
      </c>
      <c r="I1968" t="s">
        <v>40</v>
      </c>
      <c r="J1968" t="s">
        <v>207</v>
      </c>
      <c r="K1968" t="s">
        <v>25</v>
      </c>
      <c r="L1968" t="s">
        <v>26</v>
      </c>
      <c r="M1968" t="s">
        <v>208</v>
      </c>
      <c r="N1968" s="3">
        <v>979.98</v>
      </c>
      <c r="O1968">
        <v>5</v>
      </c>
      <c r="P1968" s="4">
        <v>0.2</v>
      </c>
      <c r="Q1968" s="3">
        <v>88.2</v>
      </c>
      <c r="R1968">
        <f t="shared" si="150"/>
        <v>2024</v>
      </c>
      <c r="S1968" t="str">
        <f t="shared" si="151"/>
        <v>January</v>
      </c>
      <c r="T1968" s="1">
        <f t="shared" si="152"/>
        <v>9.0001836772179031E-2</v>
      </c>
      <c r="U1968" t="str">
        <f t="shared" si="153"/>
        <v>Profit</v>
      </c>
      <c r="V1968" t="str">
        <f t="shared" si="154"/>
        <v>Small Order</v>
      </c>
    </row>
    <row r="1969" spans="1:22" x14ac:dyDescent="0.35">
      <c r="A1969" t="s">
        <v>2266</v>
      </c>
      <c r="B1969" s="2">
        <v>45256</v>
      </c>
      <c r="C1969" s="2">
        <v>45261</v>
      </c>
      <c r="D1969" t="s">
        <v>155</v>
      </c>
      <c r="E1969" t="s">
        <v>156</v>
      </c>
      <c r="F1969" t="s">
        <v>20</v>
      </c>
      <c r="G1969" t="s">
        <v>78</v>
      </c>
      <c r="H1969" t="s">
        <v>79</v>
      </c>
      <c r="I1969" t="s">
        <v>80</v>
      </c>
      <c r="J1969" t="s">
        <v>87</v>
      </c>
      <c r="K1969" t="s">
        <v>33</v>
      </c>
      <c r="L1969" t="s">
        <v>88</v>
      </c>
      <c r="M1969" t="s">
        <v>89</v>
      </c>
      <c r="N1969" s="3">
        <v>437.11</v>
      </c>
      <c r="O1969">
        <v>5</v>
      </c>
      <c r="P1969" s="4">
        <v>0.2</v>
      </c>
      <c r="Q1969" s="3">
        <v>39.340000000000003</v>
      </c>
      <c r="R1969">
        <f t="shared" si="150"/>
        <v>2023</v>
      </c>
      <c r="S1969" t="str">
        <f t="shared" si="151"/>
        <v>November</v>
      </c>
      <c r="T1969" s="1">
        <f t="shared" si="152"/>
        <v>9.0000228775365468E-2</v>
      </c>
      <c r="U1969" t="str">
        <f t="shared" si="153"/>
        <v>Profit</v>
      </c>
      <c r="V1969" t="str">
        <f t="shared" si="154"/>
        <v>Small Order</v>
      </c>
    </row>
    <row r="1970" spans="1:22" x14ac:dyDescent="0.35">
      <c r="A1970" t="s">
        <v>2267</v>
      </c>
      <c r="B1970" s="2">
        <v>45652</v>
      </c>
      <c r="C1970" s="2">
        <v>45657</v>
      </c>
      <c r="D1970" t="s">
        <v>587</v>
      </c>
      <c r="E1970" t="s">
        <v>588</v>
      </c>
      <c r="F1970" t="s">
        <v>31</v>
      </c>
      <c r="G1970" t="s">
        <v>49</v>
      </c>
      <c r="H1970" t="s">
        <v>50</v>
      </c>
      <c r="I1970" t="s">
        <v>50</v>
      </c>
      <c r="J1970" t="s">
        <v>334</v>
      </c>
      <c r="K1970" t="s">
        <v>25</v>
      </c>
      <c r="L1970" t="s">
        <v>171</v>
      </c>
      <c r="M1970" t="s">
        <v>335</v>
      </c>
      <c r="N1970" s="3">
        <v>539.76</v>
      </c>
      <c r="O1970">
        <v>5</v>
      </c>
      <c r="P1970" s="4">
        <v>0.1</v>
      </c>
      <c r="Q1970" s="3">
        <v>91.76</v>
      </c>
      <c r="R1970">
        <f t="shared" si="150"/>
        <v>2024</v>
      </c>
      <c r="S1970" t="str">
        <f t="shared" si="151"/>
        <v>December</v>
      </c>
      <c r="T1970" s="1">
        <f t="shared" si="152"/>
        <v>0.17000148214021046</v>
      </c>
      <c r="U1970" t="str">
        <f t="shared" si="153"/>
        <v>Profit</v>
      </c>
      <c r="V1970" t="str">
        <f t="shared" si="154"/>
        <v>Small Order</v>
      </c>
    </row>
    <row r="1971" spans="1:22" x14ac:dyDescent="0.35">
      <c r="A1971" t="s">
        <v>2268</v>
      </c>
      <c r="B1971" s="2">
        <v>44993</v>
      </c>
      <c r="C1971" s="2">
        <v>44998</v>
      </c>
      <c r="D1971" t="s">
        <v>65</v>
      </c>
      <c r="E1971" t="s">
        <v>66</v>
      </c>
      <c r="F1971" t="s">
        <v>31</v>
      </c>
      <c r="G1971" t="s">
        <v>49</v>
      </c>
      <c r="H1971" t="s">
        <v>50</v>
      </c>
      <c r="I1971" t="s">
        <v>50</v>
      </c>
      <c r="J1971" t="s">
        <v>302</v>
      </c>
      <c r="K1971" t="s">
        <v>33</v>
      </c>
      <c r="L1971" t="s">
        <v>34</v>
      </c>
      <c r="M1971" t="s">
        <v>303</v>
      </c>
      <c r="N1971" s="3">
        <v>1991.48</v>
      </c>
      <c r="O1971">
        <v>3</v>
      </c>
      <c r="P1971" s="4">
        <v>0.3</v>
      </c>
      <c r="Q1971" s="3">
        <v>19.91</v>
      </c>
      <c r="R1971">
        <f t="shared" si="150"/>
        <v>2023</v>
      </c>
      <c r="S1971" t="str">
        <f t="shared" si="151"/>
        <v>March</v>
      </c>
      <c r="T1971" s="1">
        <f t="shared" si="152"/>
        <v>9.9975897322594244E-3</v>
      </c>
      <c r="U1971" t="str">
        <f t="shared" si="153"/>
        <v>Profit</v>
      </c>
      <c r="V1971" t="str">
        <f t="shared" si="154"/>
        <v>Large Order</v>
      </c>
    </row>
    <row r="1972" spans="1:22" x14ac:dyDescent="0.35">
      <c r="A1972" t="s">
        <v>2269</v>
      </c>
      <c r="B1972" s="2">
        <v>45642</v>
      </c>
      <c r="C1972" s="2">
        <v>45643</v>
      </c>
      <c r="D1972" t="s">
        <v>288</v>
      </c>
      <c r="E1972" t="s">
        <v>289</v>
      </c>
      <c r="F1972" t="s">
        <v>31</v>
      </c>
      <c r="G1972" t="s">
        <v>49</v>
      </c>
      <c r="H1972" t="s">
        <v>50</v>
      </c>
      <c r="I1972" t="s">
        <v>50</v>
      </c>
      <c r="J1972" t="s">
        <v>334</v>
      </c>
      <c r="K1972" t="s">
        <v>25</v>
      </c>
      <c r="L1972" t="s">
        <v>171</v>
      </c>
      <c r="M1972" t="s">
        <v>335</v>
      </c>
      <c r="N1972" s="3">
        <v>1254.2</v>
      </c>
      <c r="O1972">
        <v>10</v>
      </c>
      <c r="P1972" s="4">
        <v>0.3</v>
      </c>
      <c r="Q1972" s="3">
        <v>12.54</v>
      </c>
      <c r="R1972">
        <f t="shared" si="150"/>
        <v>2024</v>
      </c>
      <c r="S1972" t="str">
        <f t="shared" si="151"/>
        <v>December</v>
      </c>
      <c r="T1972" s="1">
        <f t="shared" si="152"/>
        <v>9.9984053579971286E-3</v>
      </c>
      <c r="U1972" t="str">
        <f t="shared" si="153"/>
        <v>Profit</v>
      </c>
      <c r="V1972" t="str">
        <f t="shared" si="154"/>
        <v>Large Order</v>
      </c>
    </row>
    <row r="1973" spans="1:22" x14ac:dyDescent="0.35">
      <c r="A1973" t="s">
        <v>2270</v>
      </c>
      <c r="B1973" s="2">
        <v>44990</v>
      </c>
      <c r="C1973" s="2">
        <v>44993</v>
      </c>
      <c r="D1973" t="s">
        <v>160</v>
      </c>
      <c r="E1973" t="s">
        <v>161</v>
      </c>
      <c r="F1973" t="s">
        <v>20</v>
      </c>
      <c r="G1973" t="s">
        <v>21</v>
      </c>
      <c r="H1973" t="s">
        <v>22</v>
      </c>
      <c r="I1973" t="s">
        <v>23</v>
      </c>
      <c r="J1973" t="s">
        <v>162</v>
      </c>
      <c r="K1973" t="s">
        <v>42</v>
      </c>
      <c r="L1973" t="s">
        <v>73</v>
      </c>
      <c r="M1973" t="s">
        <v>163</v>
      </c>
      <c r="N1973" s="3">
        <v>383.04</v>
      </c>
      <c r="O1973">
        <v>7</v>
      </c>
      <c r="P1973" s="4">
        <v>0.3</v>
      </c>
      <c r="Q1973" s="3">
        <v>3.83</v>
      </c>
      <c r="R1973">
        <f t="shared" si="150"/>
        <v>2023</v>
      </c>
      <c r="S1973" t="str">
        <f t="shared" si="151"/>
        <v>March</v>
      </c>
      <c r="T1973" s="1">
        <f t="shared" si="152"/>
        <v>9.9989557226399326E-3</v>
      </c>
      <c r="U1973" t="str">
        <f t="shared" si="153"/>
        <v>Profit</v>
      </c>
      <c r="V1973" t="str">
        <f t="shared" si="154"/>
        <v>Small Order</v>
      </c>
    </row>
    <row r="1974" spans="1:22" x14ac:dyDescent="0.35">
      <c r="A1974" t="s">
        <v>2271</v>
      </c>
      <c r="B1974" s="2">
        <v>45082</v>
      </c>
      <c r="C1974" s="2">
        <v>45087</v>
      </c>
      <c r="D1974" t="s">
        <v>430</v>
      </c>
      <c r="E1974" t="s">
        <v>431</v>
      </c>
      <c r="F1974" t="s">
        <v>31</v>
      </c>
      <c r="G1974" t="s">
        <v>21</v>
      </c>
      <c r="H1974" t="s">
        <v>22</v>
      </c>
      <c r="I1974" t="s">
        <v>23</v>
      </c>
      <c r="J1974" t="s">
        <v>93</v>
      </c>
      <c r="K1974" t="s">
        <v>33</v>
      </c>
      <c r="L1974" t="s">
        <v>88</v>
      </c>
      <c r="M1974" t="s">
        <v>94</v>
      </c>
      <c r="N1974" s="3">
        <v>786</v>
      </c>
      <c r="O1974">
        <v>1</v>
      </c>
      <c r="P1974" s="4">
        <v>0.3</v>
      </c>
      <c r="Q1974" s="3">
        <v>7.86</v>
      </c>
      <c r="R1974">
        <f t="shared" si="150"/>
        <v>2023</v>
      </c>
      <c r="S1974" t="str">
        <f t="shared" si="151"/>
        <v>June</v>
      </c>
      <c r="T1974" s="1">
        <f t="shared" si="152"/>
        <v>0.01</v>
      </c>
      <c r="U1974" t="str">
        <f t="shared" si="153"/>
        <v>Profit</v>
      </c>
      <c r="V1974" t="str">
        <f t="shared" si="154"/>
        <v>Small Order</v>
      </c>
    </row>
    <row r="1975" spans="1:22" x14ac:dyDescent="0.35">
      <c r="A1975" t="s">
        <v>2272</v>
      </c>
      <c r="B1975" s="2">
        <v>45597</v>
      </c>
      <c r="C1975" s="2">
        <v>45603</v>
      </c>
      <c r="D1975" t="s">
        <v>370</v>
      </c>
      <c r="E1975" t="s">
        <v>371</v>
      </c>
      <c r="F1975" t="s">
        <v>48</v>
      </c>
      <c r="G1975" t="s">
        <v>49</v>
      </c>
      <c r="H1975" t="s">
        <v>50</v>
      </c>
      <c r="I1975" t="s">
        <v>50</v>
      </c>
      <c r="J1975" t="s">
        <v>84</v>
      </c>
      <c r="K1975" t="s">
        <v>33</v>
      </c>
      <c r="L1975" t="s">
        <v>34</v>
      </c>
      <c r="M1975" t="s">
        <v>85</v>
      </c>
      <c r="N1975" s="3">
        <v>735.99</v>
      </c>
      <c r="O1975">
        <v>3</v>
      </c>
      <c r="P1975" s="4">
        <v>0.05</v>
      </c>
      <c r="Q1975" s="3">
        <v>154.56</v>
      </c>
      <c r="R1975">
        <f t="shared" si="150"/>
        <v>2024</v>
      </c>
      <c r="S1975" t="str">
        <f t="shared" si="151"/>
        <v>November</v>
      </c>
      <c r="T1975" s="1">
        <f t="shared" si="152"/>
        <v>0.21000285329963722</v>
      </c>
      <c r="U1975" t="str">
        <f t="shared" si="153"/>
        <v>Profit</v>
      </c>
      <c r="V1975" t="str">
        <f t="shared" si="154"/>
        <v>Small Order</v>
      </c>
    </row>
    <row r="1976" spans="1:22" x14ac:dyDescent="0.35">
      <c r="A1976" t="s">
        <v>2273</v>
      </c>
      <c r="B1976" s="2">
        <v>45499</v>
      </c>
      <c r="C1976" s="2">
        <v>45506</v>
      </c>
      <c r="D1976" t="s">
        <v>70</v>
      </c>
      <c r="E1976" t="s">
        <v>71</v>
      </c>
      <c r="F1976" t="s">
        <v>48</v>
      </c>
      <c r="G1976" t="s">
        <v>49</v>
      </c>
      <c r="H1976" t="s">
        <v>50</v>
      </c>
      <c r="I1976" t="s">
        <v>50</v>
      </c>
      <c r="J1976" t="s">
        <v>24</v>
      </c>
      <c r="K1976" t="s">
        <v>25</v>
      </c>
      <c r="L1976" t="s">
        <v>26</v>
      </c>
      <c r="M1976" t="s">
        <v>27</v>
      </c>
      <c r="N1976" s="3">
        <v>188.21</v>
      </c>
      <c r="O1976">
        <v>1</v>
      </c>
      <c r="P1976" s="4">
        <v>0.3</v>
      </c>
      <c r="Q1976" s="3">
        <v>1.88</v>
      </c>
      <c r="R1976">
        <f t="shared" si="150"/>
        <v>2024</v>
      </c>
      <c r="S1976" t="str">
        <f t="shared" si="151"/>
        <v>July</v>
      </c>
      <c r="T1976" s="1">
        <f t="shared" si="152"/>
        <v>9.9888422506774332E-3</v>
      </c>
      <c r="U1976" t="str">
        <f t="shared" si="153"/>
        <v>Profit</v>
      </c>
      <c r="V1976" t="str">
        <f t="shared" si="154"/>
        <v>Small Order</v>
      </c>
    </row>
    <row r="1977" spans="1:22" x14ac:dyDescent="0.35">
      <c r="A1977" t="s">
        <v>2274</v>
      </c>
      <c r="B1977" s="2">
        <v>45121</v>
      </c>
      <c r="C1977" s="2">
        <v>45125</v>
      </c>
      <c r="D1977" t="s">
        <v>29</v>
      </c>
      <c r="E1977" t="s">
        <v>30</v>
      </c>
      <c r="F1977" t="s">
        <v>31</v>
      </c>
      <c r="G1977" t="s">
        <v>39</v>
      </c>
      <c r="H1977" t="s">
        <v>40</v>
      </c>
      <c r="I1977" t="s">
        <v>40</v>
      </c>
      <c r="J1977" t="s">
        <v>251</v>
      </c>
      <c r="K1977" t="s">
        <v>25</v>
      </c>
      <c r="L1977" t="s">
        <v>171</v>
      </c>
      <c r="M1977" t="s">
        <v>252</v>
      </c>
      <c r="N1977" s="3">
        <v>83.51</v>
      </c>
      <c r="O1977">
        <v>10</v>
      </c>
      <c r="P1977" s="4">
        <v>0.2</v>
      </c>
      <c r="Q1977" s="3">
        <v>7.52</v>
      </c>
      <c r="R1977">
        <f t="shared" si="150"/>
        <v>2023</v>
      </c>
      <c r="S1977" t="str">
        <f t="shared" si="151"/>
        <v>July</v>
      </c>
      <c r="T1977" s="1">
        <f t="shared" si="152"/>
        <v>9.0049095916656677E-2</v>
      </c>
      <c r="U1977" t="str">
        <f t="shared" si="153"/>
        <v>Profit</v>
      </c>
      <c r="V1977" t="str">
        <f t="shared" si="154"/>
        <v>Small Order</v>
      </c>
    </row>
    <row r="1978" spans="1:22" x14ac:dyDescent="0.35">
      <c r="A1978" t="s">
        <v>2275</v>
      </c>
      <c r="B1978" s="2">
        <v>45176</v>
      </c>
      <c r="C1978" s="2">
        <v>45181</v>
      </c>
      <c r="D1978" t="s">
        <v>330</v>
      </c>
      <c r="E1978" t="s">
        <v>331</v>
      </c>
      <c r="F1978" t="s">
        <v>31</v>
      </c>
      <c r="G1978" t="s">
        <v>39</v>
      </c>
      <c r="H1978" t="s">
        <v>40</v>
      </c>
      <c r="I1978" t="s">
        <v>40</v>
      </c>
      <c r="J1978" t="s">
        <v>134</v>
      </c>
      <c r="K1978" t="s">
        <v>42</v>
      </c>
      <c r="L1978" t="s">
        <v>43</v>
      </c>
      <c r="M1978" t="s">
        <v>135</v>
      </c>
      <c r="N1978" s="3">
        <v>1738.57</v>
      </c>
      <c r="O1978">
        <v>7</v>
      </c>
      <c r="P1978" s="4">
        <v>0.3</v>
      </c>
      <c r="Q1978" s="3">
        <v>17.39</v>
      </c>
      <c r="R1978">
        <f t="shared" si="150"/>
        <v>2023</v>
      </c>
      <c r="S1978" t="str">
        <f t="shared" si="151"/>
        <v>September</v>
      </c>
      <c r="T1978" s="1">
        <f t="shared" si="152"/>
        <v>1.0002473297019965E-2</v>
      </c>
      <c r="U1978" t="str">
        <f t="shared" si="153"/>
        <v>Profit</v>
      </c>
      <c r="V1978" t="str">
        <f t="shared" si="154"/>
        <v>Large Order</v>
      </c>
    </row>
    <row r="1979" spans="1:22" x14ac:dyDescent="0.35">
      <c r="A1979" t="s">
        <v>2276</v>
      </c>
      <c r="B1979" s="2">
        <v>45540</v>
      </c>
      <c r="C1979" s="2">
        <v>45547</v>
      </c>
      <c r="D1979" t="s">
        <v>115</v>
      </c>
      <c r="E1979" t="s">
        <v>116</v>
      </c>
      <c r="F1979" t="s">
        <v>20</v>
      </c>
      <c r="G1979" t="s">
        <v>39</v>
      </c>
      <c r="H1979" t="s">
        <v>40</v>
      </c>
      <c r="I1979" t="s">
        <v>40</v>
      </c>
      <c r="J1979" t="s">
        <v>162</v>
      </c>
      <c r="K1979" t="s">
        <v>42</v>
      </c>
      <c r="L1979" t="s">
        <v>73</v>
      </c>
      <c r="M1979" t="s">
        <v>163</v>
      </c>
      <c r="N1979" s="3">
        <v>1289.47</v>
      </c>
      <c r="O1979">
        <v>8</v>
      </c>
      <c r="P1979" s="4">
        <v>0.05</v>
      </c>
      <c r="Q1979" s="3">
        <v>270.79000000000002</v>
      </c>
      <c r="R1979">
        <f t="shared" si="150"/>
        <v>2024</v>
      </c>
      <c r="S1979" t="str">
        <f t="shared" si="151"/>
        <v>September</v>
      </c>
      <c r="T1979" s="1">
        <f t="shared" si="152"/>
        <v>0.21000100816614578</v>
      </c>
      <c r="U1979" t="str">
        <f t="shared" si="153"/>
        <v>Profit</v>
      </c>
      <c r="V1979" t="str">
        <f t="shared" si="154"/>
        <v>Large Order</v>
      </c>
    </row>
    <row r="1980" spans="1:22" x14ac:dyDescent="0.35">
      <c r="A1980" t="s">
        <v>2277</v>
      </c>
      <c r="B1980" s="2">
        <v>45522</v>
      </c>
      <c r="C1980" s="2">
        <v>45525</v>
      </c>
      <c r="D1980" t="s">
        <v>220</v>
      </c>
      <c r="E1980" t="s">
        <v>221</v>
      </c>
      <c r="F1980" t="s">
        <v>20</v>
      </c>
      <c r="G1980" t="s">
        <v>49</v>
      </c>
      <c r="H1980" t="s">
        <v>50</v>
      </c>
      <c r="I1980" t="s">
        <v>50</v>
      </c>
      <c r="J1980" t="s">
        <v>112</v>
      </c>
      <c r="K1980" t="s">
        <v>25</v>
      </c>
      <c r="L1980" t="s">
        <v>26</v>
      </c>
      <c r="M1980" t="s">
        <v>113</v>
      </c>
      <c r="N1980" s="3">
        <v>1238.19</v>
      </c>
      <c r="O1980">
        <v>5</v>
      </c>
      <c r="P1980" s="4">
        <v>0.05</v>
      </c>
      <c r="Q1980" s="3">
        <v>260.02</v>
      </c>
      <c r="R1980">
        <f t="shared" si="150"/>
        <v>2024</v>
      </c>
      <c r="S1980" t="str">
        <f t="shared" si="151"/>
        <v>August</v>
      </c>
      <c r="T1980" s="1">
        <f t="shared" si="152"/>
        <v>0.21000008076304927</v>
      </c>
      <c r="U1980" t="str">
        <f t="shared" si="153"/>
        <v>Profit</v>
      </c>
      <c r="V1980" t="str">
        <f t="shared" si="154"/>
        <v>Large Order</v>
      </c>
    </row>
    <row r="1981" spans="1:22" x14ac:dyDescent="0.35">
      <c r="A1981" t="s">
        <v>2278</v>
      </c>
      <c r="B1981" s="2">
        <v>45533</v>
      </c>
      <c r="C1981" s="2">
        <v>45538</v>
      </c>
      <c r="D1981" t="s">
        <v>402</v>
      </c>
      <c r="E1981" t="s">
        <v>403</v>
      </c>
      <c r="F1981" t="s">
        <v>31</v>
      </c>
      <c r="G1981" t="s">
        <v>21</v>
      </c>
      <c r="H1981" t="s">
        <v>22</v>
      </c>
      <c r="I1981" t="s">
        <v>23</v>
      </c>
      <c r="J1981" t="s">
        <v>41</v>
      </c>
      <c r="K1981" t="s">
        <v>42</v>
      </c>
      <c r="L1981" t="s">
        <v>43</v>
      </c>
      <c r="M1981" t="s">
        <v>44</v>
      </c>
      <c r="N1981" s="3">
        <v>322.97000000000003</v>
      </c>
      <c r="O1981">
        <v>9</v>
      </c>
      <c r="P1981" s="4">
        <v>0</v>
      </c>
      <c r="Q1981" s="3">
        <v>80.739999999999995</v>
      </c>
      <c r="R1981">
        <f t="shared" si="150"/>
        <v>2024</v>
      </c>
      <c r="S1981" t="str">
        <f t="shared" si="151"/>
        <v>August</v>
      </c>
      <c r="T1981" s="1">
        <f t="shared" si="152"/>
        <v>0.24999225934297301</v>
      </c>
      <c r="U1981" t="str">
        <f t="shared" si="153"/>
        <v>Profit</v>
      </c>
      <c r="V1981" t="str">
        <f t="shared" si="154"/>
        <v>Small Order</v>
      </c>
    </row>
    <row r="1982" spans="1:22" x14ac:dyDescent="0.35">
      <c r="A1982" t="s">
        <v>2279</v>
      </c>
      <c r="B1982" s="2">
        <v>44969</v>
      </c>
      <c r="C1982" s="2">
        <v>44975</v>
      </c>
      <c r="D1982" t="s">
        <v>344</v>
      </c>
      <c r="E1982" t="s">
        <v>345</v>
      </c>
      <c r="F1982" t="s">
        <v>31</v>
      </c>
      <c r="G1982" t="s">
        <v>49</v>
      </c>
      <c r="H1982" t="s">
        <v>50</v>
      </c>
      <c r="I1982" t="s">
        <v>50</v>
      </c>
      <c r="J1982" t="s">
        <v>41</v>
      </c>
      <c r="K1982" t="s">
        <v>42</v>
      </c>
      <c r="L1982" t="s">
        <v>43</v>
      </c>
      <c r="M1982" t="s">
        <v>44</v>
      </c>
      <c r="N1982" s="3">
        <v>755.99</v>
      </c>
      <c r="O1982">
        <v>10</v>
      </c>
      <c r="P1982" s="4">
        <v>0.2</v>
      </c>
      <c r="Q1982" s="3">
        <v>68.040000000000006</v>
      </c>
      <c r="R1982">
        <f t="shared" si="150"/>
        <v>2023</v>
      </c>
      <c r="S1982" t="str">
        <f t="shared" si="151"/>
        <v>February</v>
      </c>
      <c r="T1982" s="1">
        <f t="shared" si="152"/>
        <v>9.0001190491937735E-2</v>
      </c>
      <c r="U1982" t="str">
        <f t="shared" si="153"/>
        <v>Profit</v>
      </c>
      <c r="V1982" t="str">
        <f t="shared" si="154"/>
        <v>Small Order</v>
      </c>
    </row>
    <row r="1983" spans="1:22" x14ac:dyDescent="0.35">
      <c r="A1983" t="s">
        <v>2280</v>
      </c>
      <c r="B1983" s="2">
        <v>45451</v>
      </c>
      <c r="C1983" s="2">
        <v>45454</v>
      </c>
      <c r="D1983" t="s">
        <v>267</v>
      </c>
      <c r="E1983" t="s">
        <v>268</v>
      </c>
      <c r="F1983" t="s">
        <v>31</v>
      </c>
      <c r="G1983" t="s">
        <v>49</v>
      </c>
      <c r="H1983" t="s">
        <v>50</v>
      </c>
      <c r="I1983" t="s">
        <v>50</v>
      </c>
      <c r="J1983" t="s">
        <v>104</v>
      </c>
      <c r="K1983" t="s">
        <v>42</v>
      </c>
      <c r="L1983" t="s">
        <v>73</v>
      </c>
      <c r="M1983" t="s">
        <v>105</v>
      </c>
      <c r="N1983" s="3">
        <v>144.11000000000001</v>
      </c>
      <c r="O1983">
        <v>3</v>
      </c>
      <c r="P1983" s="4">
        <v>0.3</v>
      </c>
      <c r="Q1983" s="3">
        <v>1.44</v>
      </c>
      <c r="R1983">
        <f t="shared" si="150"/>
        <v>2024</v>
      </c>
      <c r="S1983" t="str">
        <f t="shared" si="151"/>
        <v>June</v>
      </c>
      <c r="T1983" s="1">
        <f t="shared" si="152"/>
        <v>9.9923669419193662E-3</v>
      </c>
      <c r="U1983" t="str">
        <f t="shared" si="153"/>
        <v>Profit</v>
      </c>
      <c r="V1983" t="str">
        <f t="shared" si="154"/>
        <v>Small Order</v>
      </c>
    </row>
    <row r="1984" spans="1:22" x14ac:dyDescent="0.35">
      <c r="A1984" t="s">
        <v>2281</v>
      </c>
      <c r="B1984" s="2">
        <v>45139</v>
      </c>
      <c r="C1984" s="2">
        <v>45141</v>
      </c>
      <c r="D1984" t="s">
        <v>249</v>
      </c>
      <c r="E1984" t="s">
        <v>250</v>
      </c>
      <c r="F1984" t="s">
        <v>31</v>
      </c>
      <c r="G1984" t="s">
        <v>21</v>
      </c>
      <c r="H1984" t="s">
        <v>22</v>
      </c>
      <c r="I1984" t="s">
        <v>23</v>
      </c>
      <c r="J1984" t="s">
        <v>170</v>
      </c>
      <c r="K1984" t="s">
        <v>25</v>
      </c>
      <c r="L1984" t="s">
        <v>171</v>
      </c>
      <c r="M1984" t="s">
        <v>172</v>
      </c>
      <c r="N1984" s="3">
        <v>1625.15</v>
      </c>
      <c r="O1984">
        <v>8</v>
      </c>
      <c r="P1984" s="4">
        <v>0.1</v>
      </c>
      <c r="Q1984" s="3">
        <v>276.27999999999997</v>
      </c>
      <c r="R1984">
        <f t="shared" si="150"/>
        <v>2023</v>
      </c>
      <c r="S1984" t="str">
        <f t="shared" si="151"/>
        <v>August</v>
      </c>
      <c r="T1984" s="1">
        <f t="shared" si="152"/>
        <v>0.1700027689751715</v>
      </c>
      <c r="U1984" t="str">
        <f t="shared" si="153"/>
        <v>Profit</v>
      </c>
      <c r="V1984" t="str">
        <f t="shared" si="154"/>
        <v>Large Order</v>
      </c>
    </row>
    <row r="1985" spans="1:22" x14ac:dyDescent="0.35">
      <c r="A1985" t="s">
        <v>2282</v>
      </c>
      <c r="B1985" s="2">
        <v>45151</v>
      </c>
      <c r="C1985" s="2">
        <v>45157</v>
      </c>
      <c r="D1985" t="s">
        <v>229</v>
      </c>
      <c r="E1985" t="s">
        <v>230</v>
      </c>
      <c r="F1985" t="s">
        <v>48</v>
      </c>
      <c r="G1985" t="s">
        <v>78</v>
      </c>
      <c r="H1985" t="s">
        <v>79</v>
      </c>
      <c r="I1985" t="s">
        <v>80</v>
      </c>
      <c r="J1985" t="s">
        <v>62</v>
      </c>
      <c r="K1985" t="s">
        <v>25</v>
      </c>
      <c r="L1985" t="s">
        <v>26</v>
      </c>
      <c r="M1985" t="s">
        <v>63</v>
      </c>
      <c r="N1985" s="3">
        <v>1002.17</v>
      </c>
      <c r="O1985">
        <v>10</v>
      </c>
      <c r="P1985" s="4">
        <v>0.05</v>
      </c>
      <c r="Q1985" s="3">
        <v>210.46</v>
      </c>
      <c r="R1985">
        <f t="shared" si="150"/>
        <v>2023</v>
      </c>
      <c r="S1985" t="str">
        <f t="shared" si="151"/>
        <v>August</v>
      </c>
      <c r="T1985" s="1">
        <f t="shared" si="152"/>
        <v>0.21000429068920445</v>
      </c>
      <c r="U1985" t="str">
        <f t="shared" si="153"/>
        <v>Profit</v>
      </c>
      <c r="V1985" t="str">
        <f t="shared" si="154"/>
        <v>Large Order</v>
      </c>
    </row>
    <row r="1986" spans="1:22" x14ac:dyDescent="0.35">
      <c r="A1986" t="s">
        <v>2283</v>
      </c>
      <c r="B1986" s="2">
        <v>45066</v>
      </c>
      <c r="C1986" s="2">
        <v>45072</v>
      </c>
      <c r="D1986" t="s">
        <v>99</v>
      </c>
      <c r="E1986" t="s">
        <v>100</v>
      </c>
      <c r="F1986" t="s">
        <v>31</v>
      </c>
      <c r="G1986" t="s">
        <v>21</v>
      </c>
      <c r="H1986" t="s">
        <v>22</v>
      </c>
      <c r="I1986" t="s">
        <v>23</v>
      </c>
      <c r="J1986" t="s">
        <v>141</v>
      </c>
      <c r="K1986" t="s">
        <v>33</v>
      </c>
      <c r="L1986" t="s">
        <v>88</v>
      </c>
      <c r="M1986" t="s">
        <v>142</v>
      </c>
      <c r="N1986" s="3">
        <v>1413.18</v>
      </c>
      <c r="O1986">
        <v>8</v>
      </c>
      <c r="P1986" s="4">
        <v>0.2</v>
      </c>
      <c r="Q1986" s="3">
        <v>127.19</v>
      </c>
      <c r="R1986">
        <f t="shared" ref="R1986:R2049" si="155">YEAR(B1986)</f>
        <v>2023</v>
      </c>
      <c r="S1986" t="str">
        <f t="shared" ref="S1986:S2049" si="156">TEXT(B1986,"mmmm")</f>
        <v>May</v>
      </c>
      <c r="T1986" s="1">
        <f t="shared" ref="T1986:T2049" si="157">Q1986/N1986</f>
        <v>9.0002688970973257E-2</v>
      </c>
      <c r="U1986" t="str">
        <f t="shared" ref="U1986:U2049" si="158">IF(Q1986&gt;0,"Profit","Loss")</f>
        <v>Profit</v>
      </c>
      <c r="V1986" t="str">
        <f t="shared" ref="V1986:V2049" si="159">IF(N1986&gt;1000,"Large Order","Small Order")</f>
        <v>Large Order</v>
      </c>
    </row>
    <row r="1987" spans="1:22" x14ac:dyDescent="0.35">
      <c r="A1987" t="s">
        <v>2284</v>
      </c>
      <c r="B1987" s="2">
        <v>45562</v>
      </c>
      <c r="C1987" s="2">
        <v>45565</v>
      </c>
      <c r="D1987" t="s">
        <v>288</v>
      </c>
      <c r="E1987" t="s">
        <v>289</v>
      </c>
      <c r="F1987" t="s">
        <v>31</v>
      </c>
      <c r="G1987" t="s">
        <v>49</v>
      </c>
      <c r="H1987" t="s">
        <v>50</v>
      </c>
      <c r="I1987" t="s">
        <v>50</v>
      </c>
      <c r="J1987" t="s">
        <v>152</v>
      </c>
      <c r="K1987" t="s">
        <v>42</v>
      </c>
      <c r="L1987" t="s">
        <v>73</v>
      </c>
      <c r="M1987" t="s">
        <v>153</v>
      </c>
      <c r="N1987" s="3">
        <v>1191.3599999999999</v>
      </c>
      <c r="O1987">
        <v>2</v>
      </c>
      <c r="P1987" s="4">
        <v>0.1</v>
      </c>
      <c r="Q1987" s="3">
        <v>202.53</v>
      </c>
      <c r="R1987">
        <f t="shared" si="155"/>
        <v>2024</v>
      </c>
      <c r="S1987" t="str">
        <f t="shared" si="156"/>
        <v>September</v>
      </c>
      <c r="T1987" s="1">
        <f t="shared" si="157"/>
        <v>0.16999899274778407</v>
      </c>
      <c r="U1987" t="str">
        <f t="shared" si="158"/>
        <v>Profit</v>
      </c>
      <c r="V1987" t="str">
        <f t="shared" si="159"/>
        <v>Large Order</v>
      </c>
    </row>
    <row r="1988" spans="1:22" x14ac:dyDescent="0.35">
      <c r="A1988" t="s">
        <v>2285</v>
      </c>
      <c r="B1988" s="2">
        <v>45036</v>
      </c>
      <c r="C1988" s="2">
        <v>45040</v>
      </c>
      <c r="D1988" t="s">
        <v>456</v>
      </c>
      <c r="E1988" t="s">
        <v>457</v>
      </c>
      <c r="F1988" t="s">
        <v>20</v>
      </c>
      <c r="G1988" t="s">
        <v>49</v>
      </c>
      <c r="H1988" t="s">
        <v>50</v>
      </c>
      <c r="I1988" t="s">
        <v>50</v>
      </c>
      <c r="J1988" t="s">
        <v>134</v>
      </c>
      <c r="K1988" t="s">
        <v>42</v>
      </c>
      <c r="L1988" t="s">
        <v>43</v>
      </c>
      <c r="M1988" t="s">
        <v>135</v>
      </c>
      <c r="N1988" s="3">
        <v>1382.01</v>
      </c>
      <c r="O1988">
        <v>7</v>
      </c>
      <c r="P1988" s="4">
        <v>0.05</v>
      </c>
      <c r="Q1988" s="3">
        <v>290.22000000000003</v>
      </c>
      <c r="R1988">
        <f t="shared" si="155"/>
        <v>2023</v>
      </c>
      <c r="S1988" t="str">
        <f t="shared" si="156"/>
        <v>April</v>
      </c>
      <c r="T1988" s="1">
        <f t="shared" si="157"/>
        <v>0.20999848047409211</v>
      </c>
      <c r="U1988" t="str">
        <f t="shared" si="158"/>
        <v>Profit</v>
      </c>
      <c r="V1988" t="str">
        <f t="shared" si="159"/>
        <v>Large Order</v>
      </c>
    </row>
    <row r="1989" spans="1:22" x14ac:dyDescent="0.35">
      <c r="A1989" t="s">
        <v>2286</v>
      </c>
      <c r="B1989" s="2">
        <v>45158</v>
      </c>
      <c r="C1989" s="2">
        <v>45165</v>
      </c>
      <c r="D1989" t="s">
        <v>54</v>
      </c>
      <c r="E1989" t="s">
        <v>55</v>
      </c>
      <c r="F1989" t="s">
        <v>31</v>
      </c>
      <c r="G1989" t="s">
        <v>78</v>
      </c>
      <c r="H1989" t="s">
        <v>79</v>
      </c>
      <c r="I1989" t="s">
        <v>80</v>
      </c>
      <c r="J1989" t="s">
        <v>67</v>
      </c>
      <c r="K1989" t="s">
        <v>42</v>
      </c>
      <c r="L1989" t="s">
        <v>43</v>
      </c>
      <c r="M1989" t="s">
        <v>68</v>
      </c>
      <c r="N1989" s="3">
        <v>732.54</v>
      </c>
      <c r="O1989">
        <v>3</v>
      </c>
      <c r="P1989" s="4">
        <v>0.2</v>
      </c>
      <c r="Q1989" s="3">
        <v>65.930000000000007</v>
      </c>
      <c r="R1989">
        <f t="shared" si="155"/>
        <v>2023</v>
      </c>
      <c r="S1989" t="str">
        <f t="shared" si="156"/>
        <v>August</v>
      </c>
      <c r="T1989" s="1">
        <f t="shared" si="157"/>
        <v>9.0001911158435047E-2</v>
      </c>
      <c r="U1989" t="str">
        <f t="shared" si="158"/>
        <v>Profit</v>
      </c>
      <c r="V1989" t="str">
        <f t="shared" si="159"/>
        <v>Small Order</v>
      </c>
    </row>
    <row r="1990" spans="1:22" x14ac:dyDescent="0.35">
      <c r="A1990" t="s">
        <v>2287</v>
      </c>
      <c r="B1990" s="2">
        <v>44977</v>
      </c>
      <c r="C1990" s="2">
        <v>44979</v>
      </c>
      <c r="D1990" t="s">
        <v>70</v>
      </c>
      <c r="E1990" t="s">
        <v>71</v>
      </c>
      <c r="F1990" t="s">
        <v>48</v>
      </c>
      <c r="G1990" t="s">
        <v>39</v>
      </c>
      <c r="H1990" t="s">
        <v>40</v>
      </c>
      <c r="I1990" t="s">
        <v>40</v>
      </c>
      <c r="J1990" t="s">
        <v>141</v>
      </c>
      <c r="K1990" t="s">
        <v>33</v>
      </c>
      <c r="L1990" t="s">
        <v>88</v>
      </c>
      <c r="M1990" t="s">
        <v>142</v>
      </c>
      <c r="N1990" s="3">
        <v>492.84</v>
      </c>
      <c r="O1990">
        <v>2</v>
      </c>
      <c r="P1990" s="4">
        <v>0.2</v>
      </c>
      <c r="Q1990" s="3">
        <v>44.36</v>
      </c>
      <c r="R1990">
        <f t="shared" si="155"/>
        <v>2023</v>
      </c>
      <c r="S1990" t="str">
        <f t="shared" si="156"/>
        <v>February</v>
      </c>
      <c r="T1990" s="1">
        <f t="shared" si="157"/>
        <v>9.0008927846765688E-2</v>
      </c>
      <c r="U1990" t="str">
        <f t="shared" si="158"/>
        <v>Profit</v>
      </c>
      <c r="V1990" t="str">
        <f t="shared" si="159"/>
        <v>Small Order</v>
      </c>
    </row>
    <row r="1991" spans="1:22" x14ac:dyDescent="0.35">
      <c r="A1991" t="s">
        <v>2288</v>
      </c>
      <c r="B1991" s="2">
        <v>45428</v>
      </c>
      <c r="C1991" s="2">
        <v>45435</v>
      </c>
      <c r="D1991" t="s">
        <v>530</v>
      </c>
      <c r="E1991" t="s">
        <v>531</v>
      </c>
      <c r="F1991" t="s">
        <v>31</v>
      </c>
      <c r="G1991" t="s">
        <v>39</v>
      </c>
      <c r="H1991" t="s">
        <v>40</v>
      </c>
      <c r="I1991" t="s">
        <v>40</v>
      </c>
      <c r="J1991" t="s">
        <v>302</v>
      </c>
      <c r="K1991" t="s">
        <v>33</v>
      </c>
      <c r="L1991" t="s">
        <v>34</v>
      </c>
      <c r="M1991" t="s">
        <v>303</v>
      </c>
      <c r="N1991" s="3">
        <v>235.45</v>
      </c>
      <c r="O1991">
        <v>10</v>
      </c>
      <c r="P1991" s="4">
        <v>0</v>
      </c>
      <c r="Q1991" s="3">
        <v>58.86</v>
      </c>
      <c r="R1991">
        <f t="shared" si="155"/>
        <v>2024</v>
      </c>
      <c r="S1991" t="str">
        <f t="shared" si="156"/>
        <v>May</v>
      </c>
      <c r="T1991" s="1">
        <f t="shared" si="157"/>
        <v>0.24998938203440221</v>
      </c>
      <c r="U1991" t="str">
        <f t="shared" si="158"/>
        <v>Profit</v>
      </c>
      <c r="V1991" t="str">
        <f t="shared" si="159"/>
        <v>Small Order</v>
      </c>
    </row>
    <row r="1992" spans="1:22" x14ac:dyDescent="0.35">
      <c r="A1992" t="s">
        <v>2289</v>
      </c>
      <c r="B1992" s="2">
        <v>45593</v>
      </c>
      <c r="C1992" s="2">
        <v>45596</v>
      </c>
      <c r="D1992" t="s">
        <v>18</v>
      </c>
      <c r="E1992" t="s">
        <v>19</v>
      </c>
      <c r="F1992" t="s">
        <v>20</v>
      </c>
      <c r="G1992" t="s">
        <v>39</v>
      </c>
      <c r="H1992" t="s">
        <v>40</v>
      </c>
      <c r="I1992" t="s">
        <v>40</v>
      </c>
      <c r="J1992" t="s">
        <v>120</v>
      </c>
      <c r="K1992" t="s">
        <v>42</v>
      </c>
      <c r="L1992" t="s">
        <v>43</v>
      </c>
      <c r="M1992" t="s">
        <v>121</v>
      </c>
      <c r="N1992" s="3">
        <v>1903.15</v>
      </c>
      <c r="O1992">
        <v>7</v>
      </c>
      <c r="P1992" s="4">
        <v>0.05</v>
      </c>
      <c r="Q1992" s="3">
        <v>399.66</v>
      </c>
      <c r="R1992">
        <f t="shared" si="155"/>
        <v>2024</v>
      </c>
      <c r="S1992" t="str">
        <f t="shared" si="156"/>
        <v>October</v>
      </c>
      <c r="T1992" s="1">
        <f t="shared" si="157"/>
        <v>0.2099992118330137</v>
      </c>
      <c r="U1992" t="str">
        <f t="shared" si="158"/>
        <v>Profit</v>
      </c>
      <c r="V1992" t="str">
        <f t="shared" si="159"/>
        <v>Large Order</v>
      </c>
    </row>
    <row r="1993" spans="1:22" x14ac:dyDescent="0.35">
      <c r="A1993" t="s">
        <v>2290</v>
      </c>
      <c r="B1993" s="2">
        <v>45299</v>
      </c>
      <c r="C1993" s="2">
        <v>45302</v>
      </c>
      <c r="D1993" t="s">
        <v>182</v>
      </c>
      <c r="E1993" t="s">
        <v>183</v>
      </c>
      <c r="F1993" t="s">
        <v>20</v>
      </c>
      <c r="G1993" t="s">
        <v>78</v>
      </c>
      <c r="H1993" t="s">
        <v>79</v>
      </c>
      <c r="I1993" t="s">
        <v>80</v>
      </c>
      <c r="J1993" t="s">
        <v>334</v>
      </c>
      <c r="K1993" t="s">
        <v>25</v>
      </c>
      <c r="L1993" t="s">
        <v>171</v>
      </c>
      <c r="M1993" t="s">
        <v>335</v>
      </c>
      <c r="N1993" s="3">
        <v>582.41</v>
      </c>
      <c r="O1993">
        <v>1</v>
      </c>
      <c r="P1993" s="4">
        <v>0.1</v>
      </c>
      <c r="Q1993" s="3">
        <v>99.01</v>
      </c>
      <c r="R1993">
        <f t="shared" si="155"/>
        <v>2024</v>
      </c>
      <c r="S1993" t="str">
        <f t="shared" si="156"/>
        <v>January</v>
      </c>
      <c r="T1993" s="1">
        <f t="shared" si="157"/>
        <v>0.17000051510104566</v>
      </c>
      <c r="U1993" t="str">
        <f t="shared" si="158"/>
        <v>Profit</v>
      </c>
      <c r="V1993" t="str">
        <f t="shared" si="159"/>
        <v>Small Order</v>
      </c>
    </row>
    <row r="1994" spans="1:22" x14ac:dyDescent="0.35">
      <c r="A1994" t="s">
        <v>2291</v>
      </c>
      <c r="B1994" s="2">
        <v>45136</v>
      </c>
      <c r="C1994" s="2">
        <v>45141</v>
      </c>
      <c r="D1994" t="s">
        <v>223</v>
      </c>
      <c r="E1994" t="s">
        <v>224</v>
      </c>
      <c r="F1994" t="s">
        <v>31</v>
      </c>
      <c r="G1994" t="s">
        <v>49</v>
      </c>
      <c r="H1994" t="s">
        <v>50</v>
      </c>
      <c r="I1994" t="s">
        <v>50</v>
      </c>
      <c r="J1994" t="s">
        <v>162</v>
      </c>
      <c r="K1994" t="s">
        <v>42</v>
      </c>
      <c r="L1994" t="s">
        <v>73</v>
      </c>
      <c r="M1994" t="s">
        <v>163</v>
      </c>
      <c r="N1994" s="3">
        <v>1076.3599999999999</v>
      </c>
      <c r="O1994">
        <v>1</v>
      </c>
      <c r="P1994" s="4">
        <v>0.05</v>
      </c>
      <c r="Q1994" s="3">
        <v>226.04</v>
      </c>
      <c r="R1994">
        <f t="shared" si="155"/>
        <v>2023</v>
      </c>
      <c r="S1994" t="str">
        <f t="shared" si="156"/>
        <v>July</v>
      </c>
      <c r="T1994" s="1">
        <f t="shared" si="157"/>
        <v>0.21000408785164815</v>
      </c>
      <c r="U1994" t="str">
        <f t="shared" si="158"/>
        <v>Profit</v>
      </c>
      <c r="V1994" t="str">
        <f t="shared" si="159"/>
        <v>Large Order</v>
      </c>
    </row>
    <row r="1995" spans="1:22" x14ac:dyDescent="0.35">
      <c r="A1995" t="s">
        <v>2292</v>
      </c>
      <c r="B1995" s="2">
        <v>45653</v>
      </c>
      <c r="C1995" s="2">
        <v>45657</v>
      </c>
      <c r="D1995" t="s">
        <v>398</v>
      </c>
      <c r="E1995" t="s">
        <v>399</v>
      </c>
      <c r="F1995" t="s">
        <v>31</v>
      </c>
      <c r="G1995" t="s">
        <v>21</v>
      </c>
      <c r="H1995" t="s">
        <v>22</v>
      </c>
      <c r="I1995" t="s">
        <v>23</v>
      </c>
      <c r="J1995" t="s">
        <v>320</v>
      </c>
      <c r="K1995" t="s">
        <v>25</v>
      </c>
      <c r="L1995" t="s">
        <v>171</v>
      </c>
      <c r="M1995" t="s">
        <v>321</v>
      </c>
      <c r="N1995" s="3">
        <v>504.51</v>
      </c>
      <c r="O1995">
        <v>8</v>
      </c>
      <c r="P1995" s="4">
        <v>0</v>
      </c>
      <c r="Q1995" s="3">
        <v>126.13</v>
      </c>
      <c r="R1995">
        <f t="shared" si="155"/>
        <v>2024</v>
      </c>
      <c r="S1995" t="str">
        <f t="shared" si="156"/>
        <v>December</v>
      </c>
      <c r="T1995" s="1">
        <f t="shared" si="157"/>
        <v>0.25000495530316547</v>
      </c>
      <c r="U1995" t="str">
        <f t="shared" si="158"/>
        <v>Profit</v>
      </c>
      <c r="V1995" t="str">
        <f t="shared" si="159"/>
        <v>Small Order</v>
      </c>
    </row>
    <row r="1996" spans="1:22" x14ac:dyDescent="0.35">
      <c r="A1996" t="s">
        <v>2293</v>
      </c>
      <c r="B1996" s="2">
        <v>45327</v>
      </c>
      <c r="C1996" s="2">
        <v>45328</v>
      </c>
      <c r="D1996" t="s">
        <v>82</v>
      </c>
      <c r="E1996" t="s">
        <v>83</v>
      </c>
      <c r="F1996" t="s">
        <v>20</v>
      </c>
      <c r="G1996" t="s">
        <v>39</v>
      </c>
      <c r="H1996" t="s">
        <v>40</v>
      </c>
      <c r="I1996" t="s">
        <v>40</v>
      </c>
      <c r="J1996" t="s">
        <v>84</v>
      </c>
      <c r="K1996" t="s">
        <v>33</v>
      </c>
      <c r="L1996" t="s">
        <v>34</v>
      </c>
      <c r="M1996" t="s">
        <v>85</v>
      </c>
      <c r="N1996" s="3">
        <v>652.29999999999995</v>
      </c>
      <c r="O1996">
        <v>4</v>
      </c>
      <c r="P1996" s="4">
        <v>0.2</v>
      </c>
      <c r="Q1996" s="3">
        <v>58.71</v>
      </c>
      <c r="R1996">
        <f t="shared" si="155"/>
        <v>2024</v>
      </c>
      <c r="S1996" t="str">
        <f t="shared" si="156"/>
        <v>February</v>
      </c>
      <c r="T1996" s="1">
        <f t="shared" si="157"/>
        <v>9.0004599110838579E-2</v>
      </c>
      <c r="U1996" t="str">
        <f t="shared" si="158"/>
        <v>Profit</v>
      </c>
      <c r="V1996" t="str">
        <f t="shared" si="159"/>
        <v>Small Order</v>
      </c>
    </row>
    <row r="1997" spans="1:22" x14ac:dyDescent="0.35">
      <c r="A1997" t="s">
        <v>2294</v>
      </c>
      <c r="B1997" s="2">
        <v>45275</v>
      </c>
      <c r="C1997" s="2">
        <v>45277</v>
      </c>
      <c r="D1997" t="s">
        <v>344</v>
      </c>
      <c r="E1997" t="s">
        <v>345</v>
      </c>
      <c r="F1997" t="s">
        <v>31</v>
      </c>
      <c r="G1997" t="s">
        <v>78</v>
      </c>
      <c r="H1997" t="s">
        <v>79</v>
      </c>
      <c r="I1997" t="s">
        <v>80</v>
      </c>
      <c r="J1997" t="s">
        <v>84</v>
      </c>
      <c r="K1997" t="s">
        <v>33</v>
      </c>
      <c r="L1997" t="s">
        <v>34</v>
      </c>
      <c r="M1997" t="s">
        <v>85</v>
      </c>
      <c r="N1997" s="3">
        <v>158.33000000000001</v>
      </c>
      <c r="O1997">
        <v>1</v>
      </c>
      <c r="P1997" s="4">
        <v>0.1</v>
      </c>
      <c r="Q1997" s="3">
        <v>26.92</v>
      </c>
      <c r="R1997">
        <f t="shared" si="155"/>
        <v>2023</v>
      </c>
      <c r="S1997" t="str">
        <f t="shared" si="156"/>
        <v>December</v>
      </c>
      <c r="T1997" s="1">
        <f t="shared" si="157"/>
        <v>0.17002463209751784</v>
      </c>
      <c r="U1997" t="str">
        <f t="shared" si="158"/>
        <v>Profit</v>
      </c>
      <c r="V1997" t="str">
        <f t="shared" si="159"/>
        <v>Small Order</v>
      </c>
    </row>
    <row r="1998" spans="1:22" x14ac:dyDescent="0.35">
      <c r="A1998" t="s">
        <v>2295</v>
      </c>
      <c r="B1998" s="2">
        <v>45605</v>
      </c>
      <c r="C1998" s="2">
        <v>45607</v>
      </c>
      <c r="D1998" t="s">
        <v>456</v>
      </c>
      <c r="E1998" t="s">
        <v>457</v>
      </c>
      <c r="F1998" t="s">
        <v>20</v>
      </c>
      <c r="G1998" t="s">
        <v>39</v>
      </c>
      <c r="H1998" t="s">
        <v>40</v>
      </c>
      <c r="I1998" t="s">
        <v>40</v>
      </c>
      <c r="J1998" t="s">
        <v>251</v>
      </c>
      <c r="K1998" t="s">
        <v>25</v>
      </c>
      <c r="L1998" t="s">
        <v>171</v>
      </c>
      <c r="M1998" t="s">
        <v>252</v>
      </c>
      <c r="N1998" s="3">
        <v>1562.5</v>
      </c>
      <c r="O1998">
        <v>6</v>
      </c>
      <c r="P1998" s="4">
        <v>0.2</v>
      </c>
      <c r="Q1998" s="3">
        <v>140.62</v>
      </c>
      <c r="R1998">
        <f t="shared" si="155"/>
        <v>2024</v>
      </c>
      <c r="S1998" t="str">
        <f t="shared" si="156"/>
        <v>November</v>
      </c>
      <c r="T1998" s="1">
        <f t="shared" si="157"/>
        <v>8.9996800000000002E-2</v>
      </c>
      <c r="U1998" t="str">
        <f t="shared" si="158"/>
        <v>Profit</v>
      </c>
      <c r="V1998" t="str">
        <f t="shared" si="159"/>
        <v>Large Order</v>
      </c>
    </row>
    <row r="1999" spans="1:22" x14ac:dyDescent="0.35">
      <c r="A1999" t="s">
        <v>2296</v>
      </c>
      <c r="B1999" s="2">
        <v>45192</v>
      </c>
      <c r="C1999" s="2">
        <v>45199</v>
      </c>
      <c r="D1999" t="s">
        <v>281</v>
      </c>
      <c r="E1999" t="s">
        <v>282</v>
      </c>
      <c r="F1999" t="s">
        <v>20</v>
      </c>
      <c r="G1999" t="s">
        <v>39</v>
      </c>
      <c r="H1999" t="s">
        <v>40</v>
      </c>
      <c r="I1999" t="s">
        <v>40</v>
      </c>
      <c r="J1999" t="s">
        <v>152</v>
      </c>
      <c r="K1999" t="s">
        <v>42</v>
      </c>
      <c r="L1999" t="s">
        <v>73</v>
      </c>
      <c r="M1999" t="s">
        <v>153</v>
      </c>
      <c r="N1999" s="3">
        <v>1363.29</v>
      </c>
      <c r="O1999">
        <v>8</v>
      </c>
      <c r="P1999" s="4">
        <v>0.2</v>
      </c>
      <c r="Q1999" s="3">
        <v>122.7</v>
      </c>
      <c r="R1999">
        <f t="shared" si="155"/>
        <v>2023</v>
      </c>
      <c r="S1999" t="str">
        <f t="shared" si="156"/>
        <v>September</v>
      </c>
      <c r="T1999" s="1">
        <f t="shared" si="157"/>
        <v>9.000286072662457E-2</v>
      </c>
      <c r="U1999" t="str">
        <f t="shared" si="158"/>
        <v>Profit</v>
      </c>
      <c r="V1999" t="str">
        <f t="shared" si="159"/>
        <v>Large Order</v>
      </c>
    </row>
    <row r="2000" spans="1:22" x14ac:dyDescent="0.35">
      <c r="A2000" t="s">
        <v>2297</v>
      </c>
      <c r="B2000" s="2">
        <v>45038</v>
      </c>
      <c r="C2000" s="2">
        <v>45044</v>
      </c>
      <c r="D2000" t="s">
        <v>174</v>
      </c>
      <c r="E2000" t="s">
        <v>175</v>
      </c>
      <c r="F2000" t="s">
        <v>48</v>
      </c>
      <c r="G2000" t="s">
        <v>21</v>
      </c>
      <c r="H2000" t="s">
        <v>22</v>
      </c>
      <c r="I2000" t="s">
        <v>23</v>
      </c>
      <c r="J2000" t="s">
        <v>24</v>
      </c>
      <c r="K2000" t="s">
        <v>25</v>
      </c>
      <c r="L2000" t="s">
        <v>26</v>
      </c>
      <c r="M2000" t="s">
        <v>27</v>
      </c>
      <c r="N2000" s="3">
        <v>1456.05</v>
      </c>
      <c r="O2000">
        <v>5</v>
      </c>
      <c r="P2000" s="4">
        <v>0.3</v>
      </c>
      <c r="Q2000" s="3">
        <v>14.56</v>
      </c>
      <c r="R2000">
        <f t="shared" si="155"/>
        <v>2023</v>
      </c>
      <c r="S2000" t="str">
        <f t="shared" si="156"/>
        <v>April</v>
      </c>
      <c r="T2000" s="1">
        <f t="shared" si="157"/>
        <v>9.9996566051989977E-3</v>
      </c>
      <c r="U2000" t="str">
        <f t="shared" si="158"/>
        <v>Profit</v>
      </c>
      <c r="V2000" t="str">
        <f t="shared" si="159"/>
        <v>Large Order</v>
      </c>
    </row>
    <row r="2001" spans="1:22" x14ac:dyDescent="0.35">
      <c r="A2001" t="s">
        <v>2298</v>
      </c>
      <c r="B2001" s="2">
        <v>45059</v>
      </c>
      <c r="C2001" s="2">
        <v>45063</v>
      </c>
      <c r="D2001" t="s">
        <v>150</v>
      </c>
      <c r="E2001" t="s">
        <v>151</v>
      </c>
      <c r="F2001" t="s">
        <v>48</v>
      </c>
      <c r="G2001" t="s">
        <v>78</v>
      </c>
      <c r="H2001" t="s">
        <v>79</v>
      </c>
      <c r="I2001" t="s">
        <v>80</v>
      </c>
      <c r="J2001" t="s">
        <v>126</v>
      </c>
      <c r="K2001" t="s">
        <v>25</v>
      </c>
      <c r="L2001" t="s">
        <v>26</v>
      </c>
      <c r="M2001" t="s">
        <v>127</v>
      </c>
      <c r="N2001" s="3">
        <v>193.08</v>
      </c>
      <c r="O2001">
        <v>1</v>
      </c>
      <c r="P2001" s="4">
        <v>0.2</v>
      </c>
      <c r="Q2001" s="3">
        <v>17.38</v>
      </c>
      <c r="R2001">
        <f t="shared" si="155"/>
        <v>2023</v>
      </c>
      <c r="S2001" t="str">
        <f t="shared" si="156"/>
        <v>May</v>
      </c>
      <c r="T2001" s="1">
        <f t="shared" si="157"/>
        <v>9.0014501760928095E-2</v>
      </c>
      <c r="U2001" t="str">
        <f t="shared" si="158"/>
        <v>Profit</v>
      </c>
      <c r="V2001" t="str">
        <f t="shared" si="159"/>
        <v>Small Order</v>
      </c>
    </row>
    <row r="2002" spans="1:22" x14ac:dyDescent="0.35">
      <c r="A2002" t="s">
        <v>2299</v>
      </c>
      <c r="B2002" s="2">
        <v>45237</v>
      </c>
      <c r="C2002" s="2">
        <v>45241</v>
      </c>
      <c r="D2002" t="s">
        <v>29</v>
      </c>
      <c r="E2002" t="s">
        <v>30</v>
      </c>
      <c r="F2002" t="s">
        <v>31</v>
      </c>
      <c r="G2002" t="s">
        <v>21</v>
      </c>
      <c r="H2002" t="s">
        <v>22</v>
      </c>
      <c r="I2002" t="s">
        <v>23</v>
      </c>
      <c r="J2002" t="s">
        <v>302</v>
      </c>
      <c r="K2002" t="s">
        <v>33</v>
      </c>
      <c r="L2002" t="s">
        <v>34</v>
      </c>
      <c r="M2002" t="s">
        <v>303</v>
      </c>
      <c r="N2002" s="3">
        <v>1447.96</v>
      </c>
      <c r="O2002">
        <v>4</v>
      </c>
      <c r="P2002" s="4">
        <v>0</v>
      </c>
      <c r="Q2002" s="3">
        <v>361.99</v>
      </c>
      <c r="R2002">
        <f t="shared" si="155"/>
        <v>2023</v>
      </c>
      <c r="S2002" t="str">
        <f t="shared" si="156"/>
        <v>November</v>
      </c>
      <c r="T2002" s="1">
        <f t="shared" si="157"/>
        <v>0.25</v>
      </c>
      <c r="U2002" t="str">
        <f t="shared" si="158"/>
        <v>Profit</v>
      </c>
      <c r="V2002" t="str">
        <f t="shared" si="159"/>
        <v>Large Order</v>
      </c>
    </row>
    <row r="2003" spans="1:22" x14ac:dyDescent="0.35">
      <c r="A2003" t="s">
        <v>2300</v>
      </c>
      <c r="B2003" s="2">
        <v>44931</v>
      </c>
      <c r="C2003" s="2">
        <v>44934</v>
      </c>
      <c r="D2003" t="s">
        <v>185</v>
      </c>
      <c r="E2003" t="s">
        <v>186</v>
      </c>
      <c r="F2003" t="s">
        <v>31</v>
      </c>
      <c r="G2003" t="s">
        <v>78</v>
      </c>
      <c r="H2003" t="s">
        <v>79</v>
      </c>
      <c r="I2003" t="s">
        <v>80</v>
      </c>
      <c r="J2003" t="s">
        <v>51</v>
      </c>
      <c r="K2003" t="s">
        <v>33</v>
      </c>
      <c r="L2003" t="s">
        <v>34</v>
      </c>
      <c r="M2003" t="s">
        <v>52</v>
      </c>
      <c r="N2003" s="3">
        <v>1053.6500000000001</v>
      </c>
      <c r="O2003">
        <v>2</v>
      </c>
      <c r="P2003" s="4">
        <v>0.05</v>
      </c>
      <c r="Q2003" s="3">
        <v>221.27</v>
      </c>
      <c r="R2003">
        <f t="shared" si="155"/>
        <v>2023</v>
      </c>
      <c r="S2003" t="str">
        <f t="shared" si="156"/>
        <v>January</v>
      </c>
      <c r="T2003" s="1">
        <f t="shared" si="157"/>
        <v>0.21000332178617187</v>
      </c>
      <c r="U2003" t="str">
        <f t="shared" si="158"/>
        <v>Profit</v>
      </c>
      <c r="V2003" t="str">
        <f t="shared" si="159"/>
        <v>Large Order</v>
      </c>
    </row>
    <row r="2004" spans="1:22" x14ac:dyDescent="0.35">
      <c r="A2004" t="s">
        <v>2301</v>
      </c>
      <c r="B2004" s="2">
        <v>45252</v>
      </c>
      <c r="C2004" s="2">
        <v>45259</v>
      </c>
      <c r="D2004" t="s">
        <v>370</v>
      </c>
      <c r="E2004" t="s">
        <v>371</v>
      </c>
      <c r="F2004" t="s">
        <v>48</v>
      </c>
      <c r="G2004" t="s">
        <v>21</v>
      </c>
      <c r="H2004" t="s">
        <v>22</v>
      </c>
      <c r="I2004" t="s">
        <v>23</v>
      </c>
      <c r="J2004" t="s">
        <v>93</v>
      </c>
      <c r="K2004" t="s">
        <v>33</v>
      </c>
      <c r="L2004" t="s">
        <v>88</v>
      </c>
      <c r="M2004" t="s">
        <v>94</v>
      </c>
      <c r="N2004" s="3">
        <v>633.85</v>
      </c>
      <c r="O2004">
        <v>5</v>
      </c>
      <c r="P2004" s="4">
        <v>0.05</v>
      </c>
      <c r="Q2004" s="3">
        <v>133.11000000000001</v>
      </c>
      <c r="R2004">
        <f t="shared" si="155"/>
        <v>2023</v>
      </c>
      <c r="S2004" t="str">
        <f t="shared" si="156"/>
        <v>November</v>
      </c>
      <c r="T2004" s="1">
        <f t="shared" si="157"/>
        <v>0.21000236649049461</v>
      </c>
      <c r="U2004" t="str">
        <f t="shared" si="158"/>
        <v>Profit</v>
      </c>
      <c r="V2004" t="str">
        <f t="shared" si="159"/>
        <v>Small Order</v>
      </c>
    </row>
    <row r="2005" spans="1:22" x14ac:dyDescent="0.35">
      <c r="A2005" t="s">
        <v>2302</v>
      </c>
      <c r="B2005" s="2">
        <v>45534</v>
      </c>
      <c r="C2005" s="2">
        <v>45540</v>
      </c>
      <c r="D2005" t="s">
        <v>18</v>
      </c>
      <c r="E2005" t="s">
        <v>19</v>
      </c>
      <c r="F2005" t="s">
        <v>20</v>
      </c>
      <c r="G2005" t="s">
        <v>21</v>
      </c>
      <c r="H2005" t="s">
        <v>22</v>
      </c>
      <c r="I2005" t="s">
        <v>23</v>
      </c>
      <c r="J2005" t="s">
        <v>157</v>
      </c>
      <c r="K2005" t="s">
        <v>42</v>
      </c>
      <c r="L2005" t="s">
        <v>73</v>
      </c>
      <c r="M2005" t="s">
        <v>158</v>
      </c>
      <c r="N2005" s="3">
        <v>958.63</v>
      </c>
      <c r="O2005">
        <v>1</v>
      </c>
      <c r="P2005" s="4">
        <v>0</v>
      </c>
      <c r="Q2005" s="3">
        <v>239.66</v>
      </c>
      <c r="R2005">
        <f t="shared" si="155"/>
        <v>2024</v>
      </c>
      <c r="S2005" t="str">
        <f t="shared" si="156"/>
        <v>August</v>
      </c>
      <c r="T2005" s="1">
        <f t="shared" si="157"/>
        <v>0.25000260788834067</v>
      </c>
      <c r="U2005" t="str">
        <f t="shared" si="158"/>
        <v>Profit</v>
      </c>
      <c r="V2005" t="str">
        <f t="shared" si="159"/>
        <v>Small Order</v>
      </c>
    </row>
    <row r="2006" spans="1:22" x14ac:dyDescent="0.35">
      <c r="A2006" t="s">
        <v>2303</v>
      </c>
      <c r="B2006" s="2">
        <v>45172</v>
      </c>
      <c r="C2006" s="2">
        <v>45178</v>
      </c>
      <c r="D2006" t="s">
        <v>288</v>
      </c>
      <c r="E2006" t="s">
        <v>289</v>
      </c>
      <c r="F2006" t="s">
        <v>31</v>
      </c>
      <c r="G2006" t="s">
        <v>78</v>
      </c>
      <c r="H2006" t="s">
        <v>79</v>
      </c>
      <c r="I2006" t="s">
        <v>80</v>
      </c>
      <c r="J2006" t="s">
        <v>24</v>
      </c>
      <c r="K2006" t="s">
        <v>25</v>
      </c>
      <c r="L2006" t="s">
        <v>26</v>
      </c>
      <c r="M2006" t="s">
        <v>27</v>
      </c>
      <c r="N2006" s="3">
        <v>72.47</v>
      </c>
      <c r="O2006">
        <v>1</v>
      </c>
      <c r="P2006" s="4">
        <v>0.3</v>
      </c>
      <c r="Q2006" s="3">
        <v>0.72</v>
      </c>
      <c r="R2006">
        <f t="shared" si="155"/>
        <v>2023</v>
      </c>
      <c r="S2006" t="str">
        <f t="shared" si="156"/>
        <v>September</v>
      </c>
      <c r="T2006" s="1">
        <f t="shared" si="157"/>
        <v>9.9351455774803372E-3</v>
      </c>
      <c r="U2006" t="str">
        <f t="shared" si="158"/>
        <v>Profit</v>
      </c>
      <c r="V2006" t="str">
        <f t="shared" si="159"/>
        <v>Small Order</v>
      </c>
    </row>
    <row r="2007" spans="1:22" x14ac:dyDescent="0.35">
      <c r="A2007" t="s">
        <v>2304</v>
      </c>
      <c r="B2007" s="2">
        <v>45651</v>
      </c>
      <c r="C2007" s="2">
        <v>45658</v>
      </c>
      <c r="D2007" t="s">
        <v>262</v>
      </c>
      <c r="E2007" t="s">
        <v>263</v>
      </c>
      <c r="F2007" t="s">
        <v>31</v>
      </c>
      <c r="G2007" t="s">
        <v>21</v>
      </c>
      <c r="H2007" t="s">
        <v>22</v>
      </c>
      <c r="I2007" t="s">
        <v>23</v>
      </c>
      <c r="J2007" t="s">
        <v>162</v>
      </c>
      <c r="K2007" t="s">
        <v>42</v>
      </c>
      <c r="L2007" t="s">
        <v>73</v>
      </c>
      <c r="M2007" t="s">
        <v>163</v>
      </c>
      <c r="N2007" s="3">
        <v>743.33</v>
      </c>
      <c r="O2007">
        <v>5</v>
      </c>
      <c r="P2007" s="4">
        <v>0.2</v>
      </c>
      <c r="Q2007" s="3">
        <v>66.900000000000006</v>
      </c>
      <c r="R2007">
        <f t="shared" si="155"/>
        <v>2024</v>
      </c>
      <c r="S2007" t="str">
        <f t="shared" si="156"/>
        <v>December</v>
      </c>
      <c r="T2007" s="1">
        <f t="shared" si="157"/>
        <v>9.0000403589253763E-2</v>
      </c>
      <c r="U2007" t="str">
        <f t="shared" si="158"/>
        <v>Profit</v>
      </c>
      <c r="V2007" t="str">
        <f t="shared" si="159"/>
        <v>Small Order</v>
      </c>
    </row>
    <row r="2008" spans="1:22" x14ac:dyDescent="0.35">
      <c r="A2008" t="s">
        <v>2305</v>
      </c>
      <c r="B2008" s="2">
        <v>45625</v>
      </c>
      <c r="C2008" s="2">
        <v>45626</v>
      </c>
      <c r="D2008" t="s">
        <v>272</v>
      </c>
      <c r="E2008" t="s">
        <v>273</v>
      </c>
      <c r="F2008" t="s">
        <v>31</v>
      </c>
      <c r="G2008" t="s">
        <v>78</v>
      </c>
      <c r="H2008" t="s">
        <v>79</v>
      </c>
      <c r="I2008" t="s">
        <v>80</v>
      </c>
      <c r="J2008" t="s">
        <v>126</v>
      </c>
      <c r="K2008" t="s">
        <v>25</v>
      </c>
      <c r="L2008" t="s">
        <v>26</v>
      </c>
      <c r="M2008" t="s">
        <v>127</v>
      </c>
      <c r="N2008" s="3">
        <v>1054.33</v>
      </c>
      <c r="O2008">
        <v>6</v>
      </c>
      <c r="P2008" s="4">
        <v>0.2</v>
      </c>
      <c r="Q2008" s="3">
        <v>94.89</v>
      </c>
      <c r="R2008">
        <f t="shared" si="155"/>
        <v>2024</v>
      </c>
      <c r="S2008" t="str">
        <f t="shared" si="156"/>
        <v>November</v>
      </c>
      <c r="T2008" s="1">
        <f t="shared" si="157"/>
        <v>9.0000284540893274E-2</v>
      </c>
      <c r="U2008" t="str">
        <f t="shared" si="158"/>
        <v>Profit</v>
      </c>
      <c r="V2008" t="str">
        <f t="shared" si="159"/>
        <v>Large Order</v>
      </c>
    </row>
    <row r="2009" spans="1:22" x14ac:dyDescent="0.35">
      <c r="A2009" t="s">
        <v>2306</v>
      </c>
      <c r="B2009" s="2">
        <v>45426</v>
      </c>
      <c r="C2009" s="2">
        <v>45429</v>
      </c>
      <c r="D2009" t="s">
        <v>246</v>
      </c>
      <c r="E2009" t="s">
        <v>247</v>
      </c>
      <c r="F2009" t="s">
        <v>31</v>
      </c>
      <c r="G2009" t="s">
        <v>39</v>
      </c>
      <c r="H2009" t="s">
        <v>40</v>
      </c>
      <c r="I2009" t="s">
        <v>40</v>
      </c>
      <c r="J2009" t="s">
        <v>120</v>
      </c>
      <c r="K2009" t="s">
        <v>42</v>
      </c>
      <c r="L2009" t="s">
        <v>43</v>
      </c>
      <c r="M2009" t="s">
        <v>121</v>
      </c>
      <c r="N2009" s="3">
        <v>967.18</v>
      </c>
      <c r="O2009">
        <v>4</v>
      </c>
      <c r="P2009" s="4">
        <v>0.3</v>
      </c>
      <c r="Q2009" s="3">
        <v>9.67</v>
      </c>
      <c r="R2009">
        <f t="shared" si="155"/>
        <v>2024</v>
      </c>
      <c r="S2009" t="str">
        <f t="shared" si="156"/>
        <v>May</v>
      </c>
      <c r="T2009" s="1">
        <f t="shared" si="157"/>
        <v>9.9981389193324922E-3</v>
      </c>
      <c r="U2009" t="str">
        <f t="shared" si="158"/>
        <v>Profit</v>
      </c>
      <c r="V2009" t="str">
        <f t="shared" si="159"/>
        <v>Small Order</v>
      </c>
    </row>
    <row r="2010" spans="1:22" x14ac:dyDescent="0.35">
      <c r="A2010" t="s">
        <v>2307</v>
      </c>
      <c r="B2010" s="2">
        <v>45345</v>
      </c>
      <c r="C2010" s="2">
        <v>45348</v>
      </c>
      <c r="D2010" t="s">
        <v>386</v>
      </c>
      <c r="E2010" t="s">
        <v>387</v>
      </c>
      <c r="F2010" t="s">
        <v>48</v>
      </c>
      <c r="G2010" t="s">
        <v>39</v>
      </c>
      <c r="H2010" t="s">
        <v>40</v>
      </c>
      <c r="I2010" t="s">
        <v>40</v>
      </c>
      <c r="J2010" t="s">
        <v>179</v>
      </c>
      <c r="K2010" t="s">
        <v>33</v>
      </c>
      <c r="L2010" t="s">
        <v>88</v>
      </c>
      <c r="M2010" t="s">
        <v>180</v>
      </c>
      <c r="N2010" s="3">
        <v>1618.68</v>
      </c>
      <c r="O2010">
        <v>8</v>
      </c>
      <c r="P2010" s="4">
        <v>0</v>
      </c>
      <c r="Q2010" s="3">
        <v>404.67</v>
      </c>
      <c r="R2010">
        <f t="shared" si="155"/>
        <v>2024</v>
      </c>
      <c r="S2010" t="str">
        <f t="shared" si="156"/>
        <v>February</v>
      </c>
      <c r="T2010" s="1">
        <f t="shared" si="157"/>
        <v>0.25</v>
      </c>
      <c r="U2010" t="str">
        <f t="shared" si="158"/>
        <v>Profit</v>
      </c>
      <c r="V2010" t="str">
        <f t="shared" si="159"/>
        <v>Large Order</v>
      </c>
    </row>
    <row r="2011" spans="1:22" x14ac:dyDescent="0.35">
      <c r="A2011" t="s">
        <v>2308</v>
      </c>
      <c r="B2011" s="2">
        <v>45145</v>
      </c>
      <c r="C2011" s="2">
        <v>45147</v>
      </c>
      <c r="D2011" t="s">
        <v>281</v>
      </c>
      <c r="E2011" t="s">
        <v>282</v>
      </c>
      <c r="F2011" t="s">
        <v>20</v>
      </c>
      <c r="G2011" t="s">
        <v>78</v>
      </c>
      <c r="H2011" t="s">
        <v>79</v>
      </c>
      <c r="I2011" t="s">
        <v>80</v>
      </c>
      <c r="J2011" t="s">
        <v>320</v>
      </c>
      <c r="K2011" t="s">
        <v>25</v>
      </c>
      <c r="L2011" t="s">
        <v>171</v>
      </c>
      <c r="M2011" t="s">
        <v>321</v>
      </c>
      <c r="N2011" s="3">
        <v>536.49</v>
      </c>
      <c r="O2011">
        <v>3</v>
      </c>
      <c r="P2011" s="4">
        <v>0.05</v>
      </c>
      <c r="Q2011" s="3">
        <v>112.66</v>
      </c>
      <c r="R2011">
        <f t="shared" si="155"/>
        <v>2023</v>
      </c>
      <c r="S2011" t="str">
        <f t="shared" si="156"/>
        <v>August</v>
      </c>
      <c r="T2011" s="1">
        <f t="shared" si="157"/>
        <v>0.20999459449383959</v>
      </c>
      <c r="U2011" t="str">
        <f t="shared" si="158"/>
        <v>Profit</v>
      </c>
      <c r="V2011" t="str">
        <f t="shared" si="159"/>
        <v>Small Order</v>
      </c>
    </row>
    <row r="2012" spans="1:22" x14ac:dyDescent="0.35">
      <c r="A2012" t="s">
        <v>2309</v>
      </c>
      <c r="B2012" s="2">
        <v>45165</v>
      </c>
      <c r="C2012" s="2">
        <v>45168</v>
      </c>
      <c r="D2012" t="s">
        <v>430</v>
      </c>
      <c r="E2012" t="s">
        <v>431</v>
      </c>
      <c r="F2012" t="s">
        <v>31</v>
      </c>
      <c r="G2012" t="s">
        <v>49</v>
      </c>
      <c r="H2012" t="s">
        <v>50</v>
      </c>
      <c r="I2012" t="s">
        <v>50</v>
      </c>
      <c r="J2012" t="s">
        <v>120</v>
      </c>
      <c r="K2012" t="s">
        <v>42</v>
      </c>
      <c r="L2012" t="s">
        <v>43</v>
      </c>
      <c r="M2012" t="s">
        <v>121</v>
      </c>
      <c r="N2012" s="3">
        <v>167.61</v>
      </c>
      <c r="O2012">
        <v>5</v>
      </c>
      <c r="P2012" s="4">
        <v>0</v>
      </c>
      <c r="Q2012" s="3">
        <v>41.9</v>
      </c>
      <c r="R2012">
        <f t="shared" si="155"/>
        <v>2023</v>
      </c>
      <c r="S2012" t="str">
        <f t="shared" si="156"/>
        <v>August</v>
      </c>
      <c r="T2012" s="1">
        <f t="shared" si="157"/>
        <v>0.24998508442217049</v>
      </c>
      <c r="U2012" t="str">
        <f t="shared" si="158"/>
        <v>Profit</v>
      </c>
      <c r="V2012" t="str">
        <f t="shared" si="159"/>
        <v>Small Order</v>
      </c>
    </row>
    <row r="2013" spans="1:22" x14ac:dyDescent="0.35">
      <c r="A2013" t="s">
        <v>2310</v>
      </c>
      <c r="B2013" s="2">
        <v>44994</v>
      </c>
      <c r="C2013" s="2">
        <v>44999</v>
      </c>
      <c r="D2013" t="s">
        <v>96</v>
      </c>
      <c r="E2013" t="s">
        <v>97</v>
      </c>
      <c r="F2013" t="s">
        <v>20</v>
      </c>
      <c r="G2013" t="s">
        <v>21</v>
      </c>
      <c r="H2013" t="s">
        <v>22</v>
      </c>
      <c r="I2013" t="s">
        <v>23</v>
      </c>
      <c r="J2013" t="s">
        <v>24</v>
      </c>
      <c r="K2013" t="s">
        <v>25</v>
      </c>
      <c r="L2013" t="s">
        <v>26</v>
      </c>
      <c r="M2013" t="s">
        <v>27</v>
      </c>
      <c r="N2013" s="3">
        <v>1898.68</v>
      </c>
      <c r="O2013">
        <v>5</v>
      </c>
      <c r="P2013" s="4">
        <v>0.2</v>
      </c>
      <c r="Q2013" s="3">
        <v>170.88</v>
      </c>
      <c r="R2013">
        <f t="shared" si="155"/>
        <v>2023</v>
      </c>
      <c r="S2013" t="str">
        <f t="shared" si="156"/>
        <v>March</v>
      </c>
      <c r="T2013" s="1">
        <f t="shared" si="157"/>
        <v>8.9999367981966408E-2</v>
      </c>
      <c r="U2013" t="str">
        <f t="shared" si="158"/>
        <v>Profit</v>
      </c>
      <c r="V2013" t="str">
        <f t="shared" si="159"/>
        <v>Large Order</v>
      </c>
    </row>
    <row r="2014" spans="1:22" x14ac:dyDescent="0.35">
      <c r="A2014" t="s">
        <v>2311</v>
      </c>
      <c r="B2014" s="2">
        <v>45382</v>
      </c>
      <c r="C2014" s="2">
        <v>45385</v>
      </c>
      <c r="D2014" t="s">
        <v>54</v>
      </c>
      <c r="E2014" t="s">
        <v>55</v>
      </c>
      <c r="F2014" t="s">
        <v>31</v>
      </c>
      <c r="G2014" t="s">
        <v>78</v>
      </c>
      <c r="H2014" t="s">
        <v>79</v>
      </c>
      <c r="I2014" t="s">
        <v>80</v>
      </c>
      <c r="J2014" t="s">
        <v>334</v>
      </c>
      <c r="K2014" t="s">
        <v>25</v>
      </c>
      <c r="L2014" t="s">
        <v>171</v>
      </c>
      <c r="M2014" t="s">
        <v>335</v>
      </c>
      <c r="N2014" s="3">
        <v>1572.21</v>
      </c>
      <c r="O2014">
        <v>8</v>
      </c>
      <c r="P2014" s="4">
        <v>0</v>
      </c>
      <c r="Q2014" s="3">
        <v>393.05</v>
      </c>
      <c r="R2014">
        <f t="shared" si="155"/>
        <v>2024</v>
      </c>
      <c r="S2014" t="str">
        <f t="shared" si="156"/>
        <v>March</v>
      </c>
      <c r="T2014" s="1">
        <f t="shared" si="157"/>
        <v>0.24999840988163158</v>
      </c>
      <c r="U2014" t="str">
        <f t="shared" si="158"/>
        <v>Profit</v>
      </c>
      <c r="V2014" t="str">
        <f t="shared" si="159"/>
        <v>Large Order</v>
      </c>
    </row>
    <row r="2015" spans="1:22" x14ac:dyDescent="0.35">
      <c r="A2015" t="s">
        <v>2312</v>
      </c>
      <c r="B2015" s="2">
        <v>45172</v>
      </c>
      <c r="C2015" s="2">
        <v>45179</v>
      </c>
      <c r="D2015" t="s">
        <v>199</v>
      </c>
      <c r="E2015" t="s">
        <v>200</v>
      </c>
      <c r="F2015" t="s">
        <v>48</v>
      </c>
      <c r="G2015" t="s">
        <v>49</v>
      </c>
      <c r="H2015" t="s">
        <v>50</v>
      </c>
      <c r="I2015" t="s">
        <v>50</v>
      </c>
      <c r="J2015" t="s">
        <v>104</v>
      </c>
      <c r="K2015" t="s">
        <v>42</v>
      </c>
      <c r="L2015" t="s">
        <v>73</v>
      </c>
      <c r="M2015" t="s">
        <v>105</v>
      </c>
      <c r="N2015" s="3">
        <v>1513.67</v>
      </c>
      <c r="O2015">
        <v>5</v>
      </c>
      <c r="P2015" s="4">
        <v>0.2</v>
      </c>
      <c r="Q2015" s="3">
        <v>136.22999999999999</v>
      </c>
      <c r="R2015">
        <f t="shared" si="155"/>
        <v>2023</v>
      </c>
      <c r="S2015" t="str">
        <f t="shared" si="156"/>
        <v>September</v>
      </c>
      <c r="T2015" s="1">
        <f t="shared" si="157"/>
        <v>8.9999801806206092E-2</v>
      </c>
      <c r="U2015" t="str">
        <f t="shared" si="158"/>
        <v>Profit</v>
      </c>
      <c r="V2015" t="str">
        <f t="shared" si="159"/>
        <v>Large Order</v>
      </c>
    </row>
    <row r="2016" spans="1:22" x14ac:dyDescent="0.35">
      <c r="A2016" t="s">
        <v>2313</v>
      </c>
      <c r="B2016" s="2">
        <v>45048</v>
      </c>
      <c r="C2016" s="2">
        <v>45050</v>
      </c>
      <c r="D2016" t="s">
        <v>300</v>
      </c>
      <c r="E2016" t="s">
        <v>301</v>
      </c>
      <c r="F2016" t="s">
        <v>48</v>
      </c>
      <c r="G2016" t="s">
        <v>39</v>
      </c>
      <c r="H2016" t="s">
        <v>40</v>
      </c>
      <c r="I2016" t="s">
        <v>40</v>
      </c>
      <c r="J2016" t="s">
        <v>84</v>
      </c>
      <c r="K2016" t="s">
        <v>33</v>
      </c>
      <c r="L2016" t="s">
        <v>34</v>
      </c>
      <c r="M2016" t="s">
        <v>85</v>
      </c>
      <c r="N2016" s="3">
        <v>1377.59</v>
      </c>
      <c r="O2016">
        <v>10</v>
      </c>
      <c r="P2016" s="4">
        <v>0.3</v>
      </c>
      <c r="Q2016" s="3">
        <v>13.78</v>
      </c>
      <c r="R2016">
        <f t="shared" si="155"/>
        <v>2023</v>
      </c>
      <c r="S2016" t="str">
        <f t="shared" si="156"/>
        <v>May</v>
      </c>
      <c r="T2016" s="1">
        <f t="shared" si="157"/>
        <v>1.0002976212080518E-2</v>
      </c>
      <c r="U2016" t="str">
        <f t="shared" si="158"/>
        <v>Profit</v>
      </c>
      <c r="V2016" t="str">
        <f t="shared" si="159"/>
        <v>Large Order</v>
      </c>
    </row>
    <row r="2017" spans="1:22" x14ac:dyDescent="0.35">
      <c r="A2017" t="s">
        <v>2314</v>
      </c>
      <c r="B2017" s="2">
        <v>45110</v>
      </c>
      <c r="C2017" s="2">
        <v>45111</v>
      </c>
      <c r="D2017" t="s">
        <v>91</v>
      </c>
      <c r="E2017" t="s">
        <v>92</v>
      </c>
      <c r="F2017" t="s">
        <v>31</v>
      </c>
      <c r="G2017" t="s">
        <v>21</v>
      </c>
      <c r="H2017" t="s">
        <v>22</v>
      </c>
      <c r="I2017" t="s">
        <v>23</v>
      </c>
      <c r="J2017" t="s">
        <v>152</v>
      </c>
      <c r="K2017" t="s">
        <v>42</v>
      </c>
      <c r="L2017" t="s">
        <v>73</v>
      </c>
      <c r="M2017" t="s">
        <v>153</v>
      </c>
      <c r="N2017" s="3">
        <v>1959.53</v>
      </c>
      <c r="O2017">
        <v>6</v>
      </c>
      <c r="P2017" s="4">
        <v>0.05</v>
      </c>
      <c r="Q2017" s="3">
        <v>411.5</v>
      </c>
      <c r="R2017">
        <f t="shared" si="155"/>
        <v>2023</v>
      </c>
      <c r="S2017" t="str">
        <f t="shared" si="156"/>
        <v>July</v>
      </c>
      <c r="T2017" s="1">
        <f t="shared" si="157"/>
        <v>0.20999933657560743</v>
      </c>
      <c r="U2017" t="str">
        <f t="shared" si="158"/>
        <v>Profit</v>
      </c>
      <c r="V2017" t="str">
        <f t="shared" si="159"/>
        <v>Large Order</v>
      </c>
    </row>
    <row r="2018" spans="1:22" x14ac:dyDescent="0.35">
      <c r="A2018" t="s">
        <v>2315</v>
      </c>
      <c r="B2018" s="2">
        <v>45339</v>
      </c>
      <c r="C2018" s="2">
        <v>45340</v>
      </c>
      <c r="D2018" t="s">
        <v>107</v>
      </c>
      <c r="E2018" t="s">
        <v>108</v>
      </c>
      <c r="F2018" t="s">
        <v>48</v>
      </c>
      <c r="G2018" t="s">
        <v>49</v>
      </c>
      <c r="H2018" t="s">
        <v>50</v>
      </c>
      <c r="I2018" t="s">
        <v>50</v>
      </c>
      <c r="J2018" t="s">
        <v>51</v>
      </c>
      <c r="K2018" t="s">
        <v>33</v>
      </c>
      <c r="L2018" t="s">
        <v>34</v>
      </c>
      <c r="M2018" t="s">
        <v>52</v>
      </c>
      <c r="N2018" s="3">
        <v>1566.4</v>
      </c>
      <c r="O2018">
        <v>5</v>
      </c>
      <c r="P2018" s="4">
        <v>0.1</v>
      </c>
      <c r="Q2018" s="3">
        <v>266.29000000000002</v>
      </c>
      <c r="R2018">
        <f t="shared" si="155"/>
        <v>2024</v>
      </c>
      <c r="S2018" t="str">
        <f t="shared" si="156"/>
        <v>February</v>
      </c>
      <c r="T2018" s="1">
        <f t="shared" si="157"/>
        <v>0.17000127681307456</v>
      </c>
      <c r="U2018" t="str">
        <f t="shared" si="158"/>
        <v>Profit</v>
      </c>
      <c r="V2018" t="str">
        <f t="shared" si="159"/>
        <v>Large Order</v>
      </c>
    </row>
    <row r="2019" spans="1:22" x14ac:dyDescent="0.35">
      <c r="A2019" t="s">
        <v>2316</v>
      </c>
      <c r="B2019" s="2">
        <v>45641</v>
      </c>
      <c r="C2019" s="2">
        <v>45645</v>
      </c>
      <c r="D2019" t="s">
        <v>456</v>
      </c>
      <c r="E2019" t="s">
        <v>457</v>
      </c>
      <c r="F2019" t="s">
        <v>20</v>
      </c>
      <c r="G2019" t="s">
        <v>39</v>
      </c>
      <c r="H2019" t="s">
        <v>40</v>
      </c>
      <c r="I2019" t="s">
        <v>40</v>
      </c>
      <c r="J2019" t="s">
        <v>87</v>
      </c>
      <c r="K2019" t="s">
        <v>33</v>
      </c>
      <c r="L2019" t="s">
        <v>88</v>
      </c>
      <c r="M2019" t="s">
        <v>89</v>
      </c>
      <c r="N2019" s="3">
        <v>1332.17</v>
      </c>
      <c r="O2019">
        <v>7</v>
      </c>
      <c r="P2019" s="4">
        <v>0.2</v>
      </c>
      <c r="Q2019" s="3">
        <v>119.9</v>
      </c>
      <c r="R2019">
        <f t="shared" si="155"/>
        <v>2024</v>
      </c>
      <c r="S2019" t="str">
        <f t="shared" si="156"/>
        <v>December</v>
      </c>
      <c r="T2019" s="1">
        <f t="shared" si="157"/>
        <v>9.0003528078248268E-2</v>
      </c>
      <c r="U2019" t="str">
        <f t="shared" si="158"/>
        <v>Profit</v>
      </c>
      <c r="V2019" t="str">
        <f t="shared" si="159"/>
        <v>Large Order</v>
      </c>
    </row>
    <row r="2020" spans="1:22" x14ac:dyDescent="0.35">
      <c r="A2020" t="s">
        <v>2317</v>
      </c>
      <c r="B2020" s="2">
        <v>45403</v>
      </c>
      <c r="C2020" s="2">
        <v>45407</v>
      </c>
      <c r="D2020" t="s">
        <v>281</v>
      </c>
      <c r="E2020" t="s">
        <v>282</v>
      </c>
      <c r="F2020" t="s">
        <v>20</v>
      </c>
      <c r="G2020" t="s">
        <v>21</v>
      </c>
      <c r="H2020" t="s">
        <v>22</v>
      </c>
      <c r="I2020" t="s">
        <v>23</v>
      </c>
      <c r="J2020" t="s">
        <v>232</v>
      </c>
      <c r="K2020" t="s">
        <v>33</v>
      </c>
      <c r="L2020" t="s">
        <v>34</v>
      </c>
      <c r="M2020" t="s">
        <v>233</v>
      </c>
      <c r="N2020" s="3">
        <v>776.55</v>
      </c>
      <c r="O2020">
        <v>1</v>
      </c>
      <c r="P2020" s="4">
        <v>0.3</v>
      </c>
      <c r="Q2020" s="3">
        <v>7.77</v>
      </c>
      <c r="R2020">
        <f t="shared" si="155"/>
        <v>2024</v>
      </c>
      <c r="S2020" t="str">
        <f t="shared" si="156"/>
        <v>April</v>
      </c>
      <c r="T2020" s="1">
        <f t="shared" si="157"/>
        <v>1.0005794861889124E-2</v>
      </c>
      <c r="U2020" t="str">
        <f t="shared" si="158"/>
        <v>Profit</v>
      </c>
      <c r="V2020" t="str">
        <f t="shared" si="159"/>
        <v>Small Order</v>
      </c>
    </row>
    <row r="2021" spans="1:22" x14ac:dyDescent="0.35">
      <c r="A2021" t="s">
        <v>2318</v>
      </c>
      <c r="B2021" s="2">
        <v>45012</v>
      </c>
      <c r="C2021" s="2">
        <v>45016</v>
      </c>
      <c r="D2021" t="s">
        <v>386</v>
      </c>
      <c r="E2021" t="s">
        <v>387</v>
      </c>
      <c r="F2021" t="s">
        <v>48</v>
      </c>
      <c r="G2021" t="s">
        <v>49</v>
      </c>
      <c r="H2021" t="s">
        <v>50</v>
      </c>
      <c r="I2021" t="s">
        <v>50</v>
      </c>
      <c r="J2021" t="s">
        <v>141</v>
      </c>
      <c r="K2021" t="s">
        <v>33</v>
      </c>
      <c r="L2021" t="s">
        <v>88</v>
      </c>
      <c r="M2021" t="s">
        <v>142</v>
      </c>
      <c r="N2021" s="3">
        <v>504.63</v>
      </c>
      <c r="O2021">
        <v>10</v>
      </c>
      <c r="P2021" s="4">
        <v>0.2</v>
      </c>
      <c r="Q2021" s="3">
        <v>45.42</v>
      </c>
      <c r="R2021">
        <f t="shared" si="155"/>
        <v>2023</v>
      </c>
      <c r="S2021" t="str">
        <f t="shared" si="156"/>
        <v>March</v>
      </c>
      <c r="T2021" s="1">
        <f t="shared" si="157"/>
        <v>9.0006539444741698E-2</v>
      </c>
      <c r="U2021" t="str">
        <f t="shared" si="158"/>
        <v>Profit</v>
      </c>
      <c r="V2021" t="str">
        <f t="shared" si="159"/>
        <v>Small Order</v>
      </c>
    </row>
    <row r="2022" spans="1:22" x14ac:dyDescent="0.35">
      <c r="A2022" t="s">
        <v>2319</v>
      </c>
      <c r="B2022" s="2">
        <v>45224</v>
      </c>
      <c r="C2022" s="2">
        <v>45227</v>
      </c>
      <c r="D2022" t="s">
        <v>415</v>
      </c>
      <c r="E2022" t="s">
        <v>416</v>
      </c>
      <c r="F2022" t="s">
        <v>48</v>
      </c>
      <c r="G2022" t="s">
        <v>21</v>
      </c>
      <c r="H2022" t="s">
        <v>22</v>
      </c>
      <c r="I2022" t="s">
        <v>23</v>
      </c>
      <c r="J2022" t="s">
        <v>84</v>
      </c>
      <c r="K2022" t="s">
        <v>33</v>
      </c>
      <c r="L2022" t="s">
        <v>34</v>
      </c>
      <c r="M2022" t="s">
        <v>85</v>
      </c>
      <c r="N2022" s="3">
        <v>939</v>
      </c>
      <c r="O2022">
        <v>9</v>
      </c>
      <c r="P2022" s="4">
        <v>0.2</v>
      </c>
      <c r="Q2022" s="3">
        <v>84.51</v>
      </c>
      <c r="R2022">
        <f t="shared" si="155"/>
        <v>2023</v>
      </c>
      <c r="S2022" t="str">
        <f t="shared" si="156"/>
        <v>October</v>
      </c>
      <c r="T2022" s="1">
        <f t="shared" si="157"/>
        <v>9.0000000000000011E-2</v>
      </c>
      <c r="U2022" t="str">
        <f t="shared" si="158"/>
        <v>Profit</v>
      </c>
      <c r="V2022" t="str">
        <f t="shared" si="159"/>
        <v>Small Order</v>
      </c>
    </row>
    <row r="2023" spans="1:22" x14ac:dyDescent="0.35">
      <c r="A2023" t="s">
        <v>2320</v>
      </c>
      <c r="B2023" s="2">
        <v>45524</v>
      </c>
      <c r="C2023" s="2">
        <v>45527</v>
      </c>
      <c r="D2023" t="s">
        <v>859</v>
      </c>
      <c r="E2023" t="s">
        <v>860</v>
      </c>
      <c r="F2023" t="s">
        <v>31</v>
      </c>
      <c r="G2023" t="s">
        <v>49</v>
      </c>
      <c r="H2023" t="s">
        <v>50</v>
      </c>
      <c r="I2023" t="s">
        <v>50</v>
      </c>
      <c r="J2023" t="s">
        <v>251</v>
      </c>
      <c r="K2023" t="s">
        <v>25</v>
      </c>
      <c r="L2023" t="s">
        <v>171</v>
      </c>
      <c r="M2023" t="s">
        <v>252</v>
      </c>
      <c r="N2023" s="3">
        <v>1157.69</v>
      </c>
      <c r="O2023">
        <v>9</v>
      </c>
      <c r="P2023" s="4">
        <v>0.05</v>
      </c>
      <c r="Q2023" s="3">
        <v>243.11</v>
      </c>
      <c r="R2023">
        <f t="shared" si="155"/>
        <v>2024</v>
      </c>
      <c r="S2023" t="str">
        <f t="shared" si="156"/>
        <v>August</v>
      </c>
      <c r="T2023" s="1">
        <f t="shared" si="157"/>
        <v>0.20999576743342346</v>
      </c>
      <c r="U2023" t="str">
        <f t="shared" si="158"/>
        <v>Profit</v>
      </c>
      <c r="V2023" t="str">
        <f t="shared" si="159"/>
        <v>Large Order</v>
      </c>
    </row>
    <row r="2024" spans="1:22" x14ac:dyDescent="0.35">
      <c r="A2024" t="s">
        <v>2321</v>
      </c>
      <c r="B2024" s="2">
        <v>45521</v>
      </c>
      <c r="C2024" s="2">
        <v>45524</v>
      </c>
      <c r="D2024" t="s">
        <v>70</v>
      </c>
      <c r="E2024" t="s">
        <v>71</v>
      </c>
      <c r="F2024" t="s">
        <v>48</v>
      </c>
      <c r="G2024" t="s">
        <v>49</v>
      </c>
      <c r="H2024" t="s">
        <v>50</v>
      </c>
      <c r="I2024" t="s">
        <v>50</v>
      </c>
      <c r="J2024" t="s">
        <v>141</v>
      </c>
      <c r="K2024" t="s">
        <v>33</v>
      </c>
      <c r="L2024" t="s">
        <v>88</v>
      </c>
      <c r="M2024" t="s">
        <v>142</v>
      </c>
      <c r="N2024" s="3">
        <v>977.02</v>
      </c>
      <c r="O2024">
        <v>1</v>
      </c>
      <c r="P2024" s="4">
        <v>0.1</v>
      </c>
      <c r="Q2024" s="3">
        <v>166.09</v>
      </c>
      <c r="R2024">
        <f t="shared" si="155"/>
        <v>2024</v>
      </c>
      <c r="S2024" t="str">
        <f t="shared" si="156"/>
        <v>August</v>
      </c>
      <c r="T2024" s="1">
        <f t="shared" si="157"/>
        <v>0.16999652003029622</v>
      </c>
      <c r="U2024" t="str">
        <f t="shared" si="158"/>
        <v>Profit</v>
      </c>
      <c r="V2024" t="str">
        <f t="shared" si="159"/>
        <v>Small Order</v>
      </c>
    </row>
    <row r="2025" spans="1:22" x14ac:dyDescent="0.35">
      <c r="A2025" t="s">
        <v>2322</v>
      </c>
      <c r="B2025" s="2">
        <v>45414</v>
      </c>
      <c r="C2025" s="2">
        <v>45418</v>
      </c>
      <c r="D2025" t="s">
        <v>430</v>
      </c>
      <c r="E2025" t="s">
        <v>431</v>
      </c>
      <c r="F2025" t="s">
        <v>31</v>
      </c>
      <c r="G2025" t="s">
        <v>21</v>
      </c>
      <c r="H2025" t="s">
        <v>22</v>
      </c>
      <c r="I2025" t="s">
        <v>23</v>
      </c>
      <c r="J2025" t="s">
        <v>24</v>
      </c>
      <c r="K2025" t="s">
        <v>25</v>
      </c>
      <c r="L2025" t="s">
        <v>26</v>
      </c>
      <c r="M2025" t="s">
        <v>27</v>
      </c>
      <c r="N2025" s="3">
        <v>559.67999999999995</v>
      </c>
      <c r="O2025">
        <v>4</v>
      </c>
      <c r="P2025" s="4">
        <v>0</v>
      </c>
      <c r="Q2025" s="3">
        <v>139.91999999999999</v>
      </c>
      <c r="R2025">
        <f t="shared" si="155"/>
        <v>2024</v>
      </c>
      <c r="S2025" t="str">
        <f t="shared" si="156"/>
        <v>May</v>
      </c>
      <c r="T2025" s="1">
        <f t="shared" si="157"/>
        <v>0.25</v>
      </c>
      <c r="U2025" t="str">
        <f t="shared" si="158"/>
        <v>Profit</v>
      </c>
      <c r="V2025" t="str">
        <f t="shared" si="159"/>
        <v>Small Order</v>
      </c>
    </row>
    <row r="2026" spans="1:22" x14ac:dyDescent="0.35">
      <c r="A2026" t="s">
        <v>2323</v>
      </c>
      <c r="B2026" s="2">
        <v>45545</v>
      </c>
      <c r="C2026" s="2">
        <v>45550</v>
      </c>
      <c r="D2026" t="s">
        <v>29</v>
      </c>
      <c r="E2026" t="s">
        <v>30</v>
      </c>
      <c r="F2026" t="s">
        <v>31</v>
      </c>
      <c r="G2026" t="s">
        <v>39</v>
      </c>
      <c r="H2026" t="s">
        <v>40</v>
      </c>
      <c r="I2026" t="s">
        <v>40</v>
      </c>
      <c r="J2026" t="s">
        <v>72</v>
      </c>
      <c r="K2026" t="s">
        <v>42</v>
      </c>
      <c r="L2026" t="s">
        <v>73</v>
      </c>
      <c r="M2026" t="s">
        <v>74</v>
      </c>
      <c r="N2026" s="3">
        <v>1525.49</v>
      </c>
      <c r="O2026">
        <v>10</v>
      </c>
      <c r="P2026" s="4">
        <v>0.1</v>
      </c>
      <c r="Q2026" s="3">
        <v>259.33</v>
      </c>
      <c r="R2026">
        <f t="shared" si="155"/>
        <v>2024</v>
      </c>
      <c r="S2026" t="str">
        <f t="shared" si="156"/>
        <v>September</v>
      </c>
      <c r="T2026" s="1">
        <f t="shared" si="157"/>
        <v>0.16999783676064739</v>
      </c>
      <c r="U2026" t="str">
        <f t="shared" si="158"/>
        <v>Profit</v>
      </c>
      <c r="V2026" t="str">
        <f t="shared" si="159"/>
        <v>Large Order</v>
      </c>
    </row>
    <row r="2027" spans="1:22" x14ac:dyDescent="0.35">
      <c r="A2027" t="s">
        <v>2324</v>
      </c>
      <c r="B2027" s="2">
        <v>44990</v>
      </c>
      <c r="C2027" s="2">
        <v>44996</v>
      </c>
      <c r="D2027" t="s">
        <v>354</v>
      </c>
      <c r="E2027" t="s">
        <v>355</v>
      </c>
      <c r="F2027" t="s">
        <v>20</v>
      </c>
      <c r="G2027" t="s">
        <v>39</v>
      </c>
      <c r="H2027" t="s">
        <v>40</v>
      </c>
      <c r="I2027" t="s">
        <v>40</v>
      </c>
      <c r="J2027" t="s">
        <v>112</v>
      </c>
      <c r="K2027" t="s">
        <v>25</v>
      </c>
      <c r="L2027" t="s">
        <v>26</v>
      </c>
      <c r="M2027" t="s">
        <v>113</v>
      </c>
      <c r="N2027" s="3">
        <v>327.04000000000002</v>
      </c>
      <c r="O2027">
        <v>1</v>
      </c>
      <c r="P2027" s="4">
        <v>0.1</v>
      </c>
      <c r="Q2027" s="3">
        <v>55.6</v>
      </c>
      <c r="R2027">
        <f t="shared" si="155"/>
        <v>2023</v>
      </c>
      <c r="S2027" t="str">
        <f t="shared" si="156"/>
        <v>March</v>
      </c>
      <c r="T2027" s="1">
        <f t="shared" si="157"/>
        <v>0.17000978473581213</v>
      </c>
      <c r="U2027" t="str">
        <f t="shared" si="158"/>
        <v>Profit</v>
      </c>
      <c r="V2027" t="str">
        <f t="shared" si="159"/>
        <v>Small Order</v>
      </c>
    </row>
    <row r="2028" spans="1:22" x14ac:dyDescent="0.35">
      <c r="A2028" t="s">
        <v>2325</v>
      </c>
      <c r="B2028" s="2">
        <v>45443</v>
      </c>
      <c r="C2028" s="2">
        <v>45444</v>
      </c>
      <c r="D2028" t="s">
        <v>562</v>
      </c>
      <c r="E2028" t="s">
        <v>563</v>
      </c>
      <c r="F2028" t="s">
        <v>31</v>
      </c>
      <c r="G2028" t="s">
        <v>21</v>
      </c>
      <c r="H2028" t="s">
        <v>22</v>
      </c>
      <c r="I2028" t="s">
        <v>23</v>
      </c>
      <c r="J2028" t="s">
        <v>72</v>
      </c>
      <c r="K2028" t="s">
        <v>42</v>
      </c>
      <c r="L2028" t="s">
        <v>73</v>
      </c>
      <c r="M2028" t="s">
        <v>74</v>
      </c>
      <c r="N2028" s="3">
        <v>1186.75</v>
      </c>
      <c r="O2028">
        <v>5</v>
      </c>
      <c r="P2028" s="4">
        <v>0</v>
      </c>
      <c r="Q2028" s="3">
        <v>296.69</v>
      </c>
      <c r="R2028">
        <f t="shared" si="155"/>
        <v>2024</v>
      </c>
      <c r="S2028" t="str">
        <f t="shared" si="156"/>
        <v>May</v>
      </c>
      <c r="T2028" s="1">
        <f t="shared" si="157"/>
        <v>0.25000210659363808</v>
      </c>
      <c r="U2028" t="str">
        <f t="shared" si="158"/>
        <v>Profit</v>
      </c>
      <c r="V2028" t="str">
        <f t="shared" si="159"/>
        <v>Large Order</v>
      </c>
    </row>
    <row r="2029" spans="1:22" x14ac:dyDescent="0.35">
      <c r="A2029" t="s">
        <v>2326</v>
      </c>
      <c r="B2029" s="2">
        <v>45045</v>
      </c>
      <c r="C2029" s="2">
        <v>45047</v>
      </c>
      <c r="D2029" t="s">
        <v>118</v>
      </c>
      <c r="E2029" t="s">
        <v>119</v>
      </c>
      <c r="F2029" t="s">
        <v>20</v>
      </c>
      <c r="G2029" t="s">
        <v>78</v>
      </c>
      <c r="H2029" t="s">
        <v>79</v>
      </c>
      <c r="I2029" t="s">
        <v>80</v>
      </c>
      <c r="J2029" t="s">
        <v>179</v>
      </c>
      <c r="K2029" t="s">
        <v>33</v>
      </c>
      <c r="L2029" t="s">
        <v>88</v>
      </c>
      <c r="M2029" t="s">
        <v>180</v>
      </c>
      <c r="N2029" s="3">
        <v>731.48</v>
      </c>
      <c r="O2029">
        <v>6</v>
      </c>
      <c r="P2029" s="4">
        <v>0.3</v>
      </c>
      <c r="Q2029" s="3">
        <v>7.31</v>
      </c>
      <c r="R2029">
        <f t="shared" si="155"/>
        <v>2023</v>
      </c>
      <c r="S2029" t="str">
        <f t="shared" si="156"/>
        <v>April</v>
      </c>
      <c r="T2029" s="1">
        <f t="shared" si="157"/>
        <v>9.9934379613933391E-3</v>
      </c>
      <c r="U2029" t="str">
        <f t="shared" si="158"/>
        <v>Profit</v>
      </c>
      <c r="V2029" t="str">
        <f t="shared" si="159"/>
        <v>Small Order</v>
      </c>
    </row>
    <row r="2030" spans="1:22" x14ac:dyDescent="0.35">
      <c r="A2030" t="s">
        <v>2327</v>
      </c>
      <c r="B2030" s="2">
        <v>44977</v>
      </c>
      <c r="C2030" s="2">
        <v>44982</v>
      </c>
      <c r="D2030" t="s">
        <v>484</v>
      </c>
      <c r="E2030" t="s">
        <v>485</v>
      </c>
      <c r="F2030" t="s">
        <v>20</v>
      </c>
      <c r="G2030" t="s">
        <v>39</v>
      </c>
      <c r="H2030" t="s">
        <v>40</v>
      </c>
      <c r="I2030" t="s">
        <v>40</v>
      </c>
      <c r="J2030" t="s">
        <v>162</v>
      </c>
      <c r="K2030" t="s">
        <v>42</v>
      </c>
      <c r="L2030" t="s">
        <v>73</v>
      </c>
      <c r="M2030" t="s">
        <v>163</v>
      </c>
      <c r="N2030" s="3">
        <v>436.55</v>
      </c>
      <c r="O2030">
        <v>4</v>
      </c>
      <c r="P2030" s="4">
        <v>0.2</v>
      </c>
      <c r="Q2030" s="3">
        <v>39.29</v>
      </c>
      <c r="R2030">
        <f t="shared" si="155"/>
        <v>2023</v>
      </c>
      <c r="S2030" t="str">
        <f t="shared" si="156"/>
        <v>February</v>
      </c>
      <c r="T2030" s="1">
        <f t="shared" si="157"/>
        <v>9.0001145344175915E-2</v>
      </c>
      <c r="U2030" t="str">
        <f t="shared" si="158"/>
        <v>Profit</v>
      </c>
      <c r="V2030" t="str">
        <f t="shared" si="159"/>
        <v>Small Order</v>
      </c>
    </row>
    <row r="2031" spans="1:22" x14ac:dyDescent="0.35">
      <c r="A2031" t="s">
        <v>2328</v>
      </c>
      <c r="B2031" s="2">
        <v>45480</v>
      </c>
      <c r="C2031" s="2">
        <v>45481</v>
      </c>
      <c r="D2031" t="s">
        <v>511</v>
      </c>
      <c r="E2031" t="s">
        <v>512</v>
      </c>
      <c r="F2031" t="s">
        <v>31</v>
      </c>
      <c r="G2031" t="s">
        <v>49</v>
      </c>
      <c r="H2031" t="s">
        <v>50</v>
      </c>
      <c r="I2031" t="s">
        <v>50</v>
      </c>
      <c r="J2031" t="s">
        <v>391</v>
      </c>
      <c r="K2031" t="s">
        <v>33</v>
      </c>
      <c r="L2031" t="s">
        <v>88</v>
      </c>
      <c r="M2031" t="s">
        <v>392</v>
      </c>
      <c r="N2031" s="3">
        <v>491.31</v>
      </c>
      <c r="O2031">
        <v>7</v>
      </c>
      <c r="P2031" s="4">
        <v>0.3</v>
      </c>
      <c r="Q2031" s="3">
        <v>4.91</v>
      </c>
      <c r="R2031">
        <f t="shared" si="155"/>
        <v>2024</v>
      </c>
      <c r="S2031" t="str">
        <f t="shared" si="156"/>
        <v>July</v>
      </c>
      <c r="T2031" s="1">
        <f t="shared" si="157"/>
        <v>9.9936903380757561E-3</v>
      </c>
      <c r="U2031" t="str">
        <f t="shared" si="158"/>
        <v>Profit</v>
      </c>
      <c r="V2031" t="str">
        <f t="shared" si="159"/>
        <v>Small Order</v>
      </c>
    </row>
    <row r="2032" spans="1:22" x14ac:dyDescent="0.35">
      <c r="A2032" t="s">
        <v>2329</v>
      </c>
      <c r="B2032" s="2">
        <v>45436</v>
      </c>
      <c r="C2032" s="2">
        <v>45441</v>
      </c>
      <c r="D2032" t="s">
        <v>65</v>
      </c>
      <c r="E2032" t="s">
        <v>66</v>
      </c>
      <c r="F2032" t="s">
        <v>31</v>
      </c>
      <c r="G2032" t="s">
        <v>78</v>
      </c>
      <c r="H2032" t="s">
        <v>79</v>
      </c>
      <c r="I2032" t="s">
        <v>80</v>
      </c>
      <c r="J2032" t="s">
        <v>162</v>
      </c>
      <c r="K2032" t="s">
        <v>42</v>
      </c>
      <c r="L2032" t="s">
        <v>73</v>
      </c>
      <c r="M2032" t="s">
        <v>163</v>
      </c>
      <c r="N2032" s="3">
        <v>881.52</v>
      </c>
      <c r="O2032">
        <v>5</v>
      </c>
      <c r="P2032" s="4">
        <v>0.3</v>
      </c>
      <c r="Q2032" s="3">
        <v>8.82</v>
      </c>
      <c r="R2032">
        <f t="shared" si="155"/>
        <v>2024</v>
      </c>
      <c r="S2032" t="str">
        <f t="shared" si="156"/>
        <v>May</v>
      </c>
      <c r="T2032" s="1">
        <f t="shared" si="157"/>
        <v>1.0005445140212361E-2</v>
      </c>
      <c r="U2032" t="str">
        <f t="shared" si="158"/>
        <v>Profit</v>
      </c>
      <c r="V2032" t="str">
        <f t="shared" si="159"/>
        <v>Small Order</v>
      </c>
    </row>
    <row r="2033" spans="1:22" x14ac:dyDescent="0.35">
      <c r="A2033" t="s">
        <v>2330</v>
      </c>
      <c r="B2033" s="2">
        <v>45486</v>
      </c>
      <c r="C2033" s="2">
        <v>45492</v>
      </c>
      <c r="D2033" t="s">
        <v>139</v>
      </c>
      <c r="E2033" t="s">
        <v>140</v>
      </c>
      <c r="F2033" t="s">
        <v>31</v>
      </c>
      <c r="G2033" t="s">
        <v>49</v>
      </c>
      <c r="H2033" t="s">
        <v>50</v>
      </c>
      <c r="I2033" t="s">
        <v>50</v>
      </c>
      <c r="J2033" t="s">
        <v>162</v>
      </c>
      <c r="K2033" t="s">
        <v>42</v>
      </c>
      <c r="L2033" t="s">
        <v>73</v>
      </c>
      <c r="M2033" t="s">
        <v>163</v>
      </c>
      <c r="N2033" s="3">
        <v>1001.44</v>
      </c>
      <c r="O2033">
        <v>4</v>
      </c>
      <c r="P2033" s="4">
        <v>0</v>
      </c>
      <c r="Q2033" s="3">
        <v>250.36</v>
      </c>
      <c r="R2033">
        <f t="shared" si="155"/>
        <v>2024</v>
      </c>
      <c r="S2033" t="str">
        <f t="shared" si="156"/>
        <v>July</v>
      </c>
      <c r="T2033" s="1">
        <f t="shared" si="157"/>
        <v>0.25</v>
      </c>
      <c r="U2033" t="str">
        <f t="shared" si="158"/>
        <v>Profit</v>
      </c>
      <c r="V2033" t="str">
        <f t="shared" si="159"/>
        <v>Large Order</v>
      </c>
    </row>
    <row r="2034" spans="1:22" x14ac:dyDescent="0.35">
      <c r="A2034" t="s">
        <v>2331</v>
      </c>
      <c r="B2034" s="2">
        <v>45014</v>
      </c>
      <c r="C2034" s="2">
        <v>45016</v>
      </c>
      <c r="D2034" t="s">
        <v>155</v>
      </c>
      <c r="E2034" t="s">
        <v>156</v>
      </c>
      <c r="F2034" t="s">
        <v>20</v>
      </c>
      <c r="G2034" t="s">
        <v>78</v>
      </c>
      <c r="H2034" t="s">
        <v>79</v>
      </c>
      <c r="I2034" t="s">
        <v>80</v>
      </c>
      <c r="J2034" t="s">
        <v>51</v>
      </c>
      <c r="K2034" t="s">
        <v>33</v>
      </c>
      <c r="L2034" t="s">
        <v>34</v>
      </c>
      <c r="M2034" t="s">
        <v>52</v>
      </c>
      <c r="N2034" s="3">
        <v>520.12</v>
      </c>
      <c r="O2034">
        <v>5</v>
      </c>
      <c r="P2034" s="4">
        <v>0</v>
      </c>
      <c r="Q2034" s="3">
        <v>130.03</v>
      </c>
      <c r="R2034">
        <f t="shared" si="155"/>
        <v>2023</v>
      </c>
      <c r="S2034" t="str">
        <f t="shared" si="156"/>
        <v>March</v>
      </c>
      <c r="T2034" s="1">
        <f t="shared" si="157"/>
        <v>0.25</v>
      </c>
      <c r="U2034" t="str">
        <f t="shared" si="158"/>
        <v>Profit</v>
      </c>
      <c r="V2034" t="str">
        <f t="shared" si="159"/>
        <v>Small Order</v>
      </c>
    </row>
    <row r="2035" spans="1:22" x14ac:dyDescent="0.35">
      <c r="A2035" t="s">
        <v>2332</v>
      </c>
      <c r="B2035" s="2">
        <v>44929</v>
      </c>
      <c r="C2035" s="2">
        <v>44936</v>
      </c>
      <c r="D2035" t="s">
        <v>210</v>
      </c>
      <c r="E2035" t="s">
        <v>211</v>
      </c>
      <c r="F2035" t="s">
        <v>20</v>
      </c>
      <c r="G2035" t="s">
        <v>49</v>
      </c>
      <c r="H2035" t="s">
        <v>50</v>
      </c>
      <c r="I2035" t="s">
        <v>50</v>
      </c>
      <c r="J2035" t="s">
        <v>32</v>
      </c>
      <c r="K2035" t="s">
        <v>33</v>
      </c>
      <c r="L2035" t="s">
        <v>34</v>
      </c>
      <c r="M2035" t="s">
        <v>35</v>
      </c>
      <c r="N2035" s="3">
        <v>1030.72</v>
      </c>
      <c r="O2035">
        <v>1</v>
      </c>
      <c r="P2035" s="4">
        <v>0</v>
      </c>
      <c r="Q2035" s="3">
        <v>257.68</v>
      </c>
      <c r="R2035">
        <f t="shared" si="155"/>
        <v>2023</v>
      </c>
      <c r="S2035" t="str">
        <f t="shared" si="156"/>
        <v>January</v>
      </c>
      <c r="T2035" s="1">
        <f t="shared" si="157"/>
        <v>0.25</v>
      </c>
      <c r="U2035" t="str">
        <f t="shared" si="158"/>
        <v>Profit</v>
      </c>
      <c r="V2035" t="str">
        <f t="shared" si="159"/>
        <v>Large Order</v>
      </c>
    </row>
    <row r="2036" spans="1:22" x14ac:dyDescent="0.35">
      <c r="A2036" t="s">
        <v>2333</v>
      </c>
      <c r="B2036" s="2">
        <v>45097</v>
      </c>
      <c r="C2036" s="2">
        <v>45104</v>
      </c>
      <c r="D2036" t="s">
        <v>91</v>
      </c>
      <c r="E2036" t="s">
        <v>92</v>
      </c>
      <c r="F2036" t="s">
        <v>31</v>
      </c>
      <c r="G2036" t="s">
        <v>21</v>
      </c>
      <c r="H2036" t="s">
        <v>22</v>
      </c>
      <c r="I2036" t="s">
        <v>23</v>
      </c>
      <c r="J2036" t="s">
        <v>51</v>
      </c>
      <c r="K2036" t="s">
        <v>33</v>
      </c>
      <c r="L2036" t="s">
        <v>34</v>
      </c>
      <c r="M2036" t="s">
        <v>52</v>
      </c>
      <c r="N2036" s="3">
        <v>765.47</v>
      </c>
      <c r="O2036">
        <v>6</v>
      </c>
      <c r="P2036" s="4">
        <v>0.3</v>
      </c>
      <c r="Q2036" s="3">
        <v>7.65</v>
      </c>
      <c r="R2036">
        <f t="shared" si="155"/>
        <v>2023</v>
      </c>
      <c r="S2036" t="str">
        <f t="shared" si="156"/>
        <v>June</v>
      </c>
      <c r="T2036" s="1">
        <f t="shared" si="157"/>
        <v>9.9938599814493063E-3</v>
      </c>
      <c r="U2036" t="str">
        <f t="shared" si="158"/>
        <v>Profit</v>
      </c>
      <c r="V2036" t="str">
        <f t="shared" si="159"/>
        <v>Small Order</v>
      </c>
    </row>
    <row r="2037" spans="1:22" x14ac:dyDescent="0.35">
      <c r="A2037" t="s">
        <v>2334</v>
      </c>
      <c r="B2037" s="2">
        <v>45072</v>
      </c>
      <c r="C2037" s="2">
        <v>45078</v>
      </c>
      <c r="D2037" t="s">
        <v>511</v>
      </c>
      <c r="E2037" t="s">
        <v>512</v>
      </c>
      <c r="F2037" t="s">
        <v>31</v>
      </c>
      <c r="G2037" t="s">
        <v>49</v>
      </c>
      <c r="H2037" t="s">
        <v>50</v>
      </c>
      <c r="I2037" t="s">
        <v>50</v>
      </c>
      <c r="J2037" t="s">
        <v>334</v>
      </c>
      <c r="K2037" t="s">
        <v>25</v>
      </c>
      <c r="L2037" t="s">
        <v>171</v>
      </c>
      <c r="M2037" t="s">
        <v>335</v>
      </c>
      <c r="N2037" s="3">
        <v>531.78</v>
      </c>
      <c r="O2037">
        <v>3</v>
      </c>
      <c r="P2037" s="4">
        <v>0.3</v>
      </c>
      <c r="Q2037" s="3">
        <v>5.32</v>
      </c>
      <c r="R2037">
        <f t="shared" si="155"/>
        <v>2023</v>
      </c>
      <c r="S2037" t="str">
        <f t="shared" si="156"/>
        <v>May</v>
      </c>
      <c r="T2037" s="1">
        <f t="shared" si="157"/>
        <v>1.0004137049155667E-2</v>
      </c>
      <c r="U2037" t="str">
        <f t="shared" si="158"/>
        <v>Profit</v>
      </c>
      <c r="V2037" t="str">
        <f t="shared" si="159"/>
        <v>Small Order</v>
      </c>
    </row>
    <row r="2038" spans="1:22" x14ac:dyDescent="0.35">
      <c r="A2038" t="s">
        <v>2335</v>
      </c>
      <c r="B2038" s="2">
        <v>44948</v>
      </c>
      <c r="C2038" s="2">
        <v>44955</v>
      </c>
      <c r="D2038" t="s">
        <v>107</v>
      </c>
      <c r="E2038" t="s">
        <v>108</v>
      </c>
      <c r="F2038" t="s">
        <v>48</v>
      </c>
      <c r="G2038" t="s">
        <v>78</v>
      </c>
      <c r="H2038" t="s">
        <v>79</v>
      </c>
      <c r="I2038" t="s">
        <v>80</v>
      </c>
      <c r="J2038" t="s">
        <v>87</v>
      </c>
      <c r="K2038" t="s">
        <v>33</v>
      </c>
      <c r="L2038" t="s">
        <v>88</v>
      </c>
      <c r="M2038" t="s">
        <v>89</v>
      </c>
      <c r="N2038" s="3">
        <v>1950.29</v>
      </c>
      <c r="O2038">
        <v>8</v>
      </c>
      <c r="P2038" s="4">
        <v>0</v>
      </c>
      <c r="Q2038" s="3">
        <v>487.57</v>
      </c>
      <c r="R2038">
        <f t="shared" si="155"/>
        <v>2023</v>
      </c>
      <c r="S2038" t="str">
        <f t="shared" si="156"/>
        <v>January</v>
      </c>
      <c r="T2038" s="1">
        <f t="shared" si="157"/>
        <v>0.24999871813935365</v>
      </c>
      <c r="U2038" t="str">
        <f t="shared" si="158"/>
        <v>Profit</v>
      </c>
      <c r="V2038" t="str">
        <f t="shared" si="159"/>
        <v>Large Order</v>
      </c>
    </row>
    <row r="2039" spans="1:22" x14ac:dyDescent="0.35">
      <c r="A2039" t="s">
        <v>2336</v>
      </c>
      <c r="B2039" s="2">
        <v>45521</v>
      </c>
      <c r="C2039" s="2">
        <v>45526</v>
      </c>
      <c r="D2039" t="s">
        <v>91</v>
      </c>
      <c r="E2039" t="s">
        <v>92</v>
      </c>
      <c r="F2039" t="s">
        <v>31</v>
      </c>
      <c r="G2039" t="s">
        <v>21</v>
      </c>
      <c r="H2039" t="s">
        <v>22</v>
      </c>
      <c r="I2039" t="s">
        <v>23</v>
      </c>
      <c r="J2039" t="s">
        <v>157</v>
      </c>
      <c r="K2039" t="s">
        <v>42</v>
      </c>
      <c r="L2039" t="s">
        <v>73</v>
      </c>
      <c r="M2039" t="s">
        <v>158</v>
      </c>
      <c r="N2039" s="3">
        <v>198.27</v>
      </c>
      <c r="O2039">
        <v>9</v>
      </c>
      <c r="P2039" s="4">
        <v>0.1</v>
      </c>
      <c r="Q2039" s="3">
        <v>33.71</v>
      </c>
      <c r="R2039">
        <f t="shared" si="155"/>
        <v>2024</v>
      </c>
      <c r="S2039" t="str">
        <f t="shared" si="156"/>
        <v>August</v>
      </c>
      <c r="T2039" s="1">
        <f t="shared" si="157"/>
        <v>0.17002067887224492</v>
      </c>
      <c r="U2039" t="str">
        <f t="shared" si="158"/>
        <v>Profit</v>
      </c>
      <c r="V2039" t="str">
        <f t="shared" si="159"/>
        <v>Small Order</v>
      </c>
    </row>
    <row r="2040" spans="1:22" x14ac:dyDescent="0.35">
      <c r="A2040" t="s">
        <v>2337</v>
      </c>
      <c r="B2040" s="2">
        <v>45447</v>
      </c>
      <c r="C2040" s="2">
        <v>45454</v>
      </c>
      <c r="D2040" t="s">
        <v>60</v>
      </c>
      <c r="E2040" t="s">
        <v>61</v>
      </c>
      <c r="F2040" t="s">
        <v>48</v>
      </c>
      <c r="G2040" t="s">
        <v>78</v>
      </c>
      <c r="H2040" t="s">
        <v>79</v>
      </c>
      <c r="I2040" t="s">
        <v>80</v>
      </c>
      <c r="J2040" t="s">
        <v>24</v>
      </c>
      <c r="K2040" t="s">
        <v>25</v>
      </c>
      <c r="L2040" t="s">
        <v>26</v>
      </c>
      <c r="M2040" t="s">
        <v>27</v>
      </c>
      <c r="N2040" s="3">
        <v>1662.91</v>
      </c>
      <c r="O2040">
        <v>5</v>
      </c>
      <c r="P2040" s="4">
        <v>0.3</v>
      </c>
      <c r="Q2040" s="3">
        <v>16.63</v>
      </c>
      <c r="R2040">
        <f t="shared" si="155"/>
        <v>2024</v>
      </c>
      <c r="S2040" t="str">
        <f t="shared" si="156"/>
        <v>June</v>
      </c>
      <c r="T2040" s="1">
        <f t="shared" si="157"/>
        <v>1.0000541219909675E-2</v>
      </c>
      <c r="U2040" t="str">
        <f t="shared" si="158"/>
        <v>Profit</v>
      </c>
      <c r="V2040" t="str">
        <f t="shared" si="159"/>
        <v>Large Order</v>
      </c>
    </row>
    <row r="2041" spans="1:22" x14ac:dyDescent="0.35">
      <c r="A2041" t="s">
        <v>2338</v>
      </c>
      <c r="B2041" s="2">
        <v>45249</v>
      </c>
      <c r="C2041" s="2">
        <v>45251</v>
      </c>
      <c r="D2041" t="s">
        <v>562</v>
      </c>
      <c r="E2041" t="s">
        <v>563</v>
      </c>
      <c r="F2041" t="s">
        <v>31</v>
      </c>
      <c r="G2041" t="s">
        <v>49</v>
      </c>
      <c r="H2041" t="s">
        <v>50</v>
      </c>
      <c r="I2041" t="s">
        <v>50</v>
      </c>
      <c r="J2041" t="s">
        <v>391</v>
      </c>
      <c r="K2041" t="s">
        <v>33</v>
      </c>
      <c r="L2041" t="s">
        <v>88</v>
      </c>
      <c r="M2041" t="s">
        <v>392</v>
      </c>
      <c r="N2041" s="3">
        <v>386.89</v>
      </c>
      <c r="O2041">
        <v>5</v>
      </c>
      <c r="P2041" s="4">
        <v>0</v>
      </c>
      <c r="Q2041" s="3">
        <v>96.72</v>
      </c>
      <c r="R2041">
        <f t="shared" si="155"/>
        <v>2023</v>
      </c>
      <c r="S2041" t="str">
        <f t="shared" si="156"/>
        <v>November</v>
      </c>
      <c r="T2041" s="1">
        <f t="shared" si="157"/>
        <v>0.24999353821499651</v>
      </c>
      <c r="U2041" t="str">
        <f t="shared" si="158"/>
        <v>Profit</v>
      </c>
      <c r="V2041" t="str">
        <f t="shared" si="159"/>
        <v>Small Order</v>
      </c>
    </row>
    <row r="2042" spans="1:22" x14ac:dyDescent="0.35">
      <c r="A2042" t="s">
        <v>2339</v>
      </c>
      <c r="B2042" s="2">
        <v>45409</v>
      </c>
      <c r="C2042" s="2">
        <v>45413</v>
      </c>
      <c r="D2042" t="s">
        <v>29</v>
      </c>
      <c r="E2042" t="s">
        <v>30</v>
      </c>
      <c r="F2042" t="s">
        <v>31</v>
      </c>
      <c r="G2042" t="s">
        <v>49</v>
      </c>
      <c r="H2042" t="s">
        <v>50</v>
      </c>
      <c r="I2042" t="s">
        <v>50</v>
      </c>
      <c r="J2042" t="s">
        <v>302</v>
      </c>
      <c r="K2042" t="s">
        <v>33</v>
      </c>
      <c r="L2042" t="s">
        <v>34</v>
      </c>
      <c r="M2042" t="s">
        <v>303</v>
      </c>
      <c r="N2042" s="3">
        <v>774.29</v>
      </c>
      <c r="O2042">
        <v>3</v>
      </c>
      <c r="P2042" s="4">
        <v>0.1</v>
      </c>
      <c r="Q2042" s="3">
        <v>131.63</v>
      </c>
      <c r="R2042">
        <f t="shared" si="155"/>
        <v>2024</v>
      </c>
      <c r="S2042" t="str">
        <f t="shared" si="156"/>
        <v>April</v>
      </c>
      <c r="T2042" s="1">
        <f t="shared" si="157"/>
        <v>0.17000090405403662</v>
      </c>
      <c r="U2042" t="str">
        <f t="shared" si="158"/>
        <v>Profit</v>
      </c>
      <c r="V2042" t="str">
        <f t="shared" si="159"/>
        <v>Small Order</v>
      </c>
    </row>
    <row r="2043" spans="1:22" x14ac:dyDescent="0.35">
      <c r="A2043" t="s">
        <v>2340</v>
      </c>
      <c r="B2043" s="2">
        <v>45232</v>
      </c>
      <c r="C2043" s="2">
        <v>45234</v>
      </c>
      <c r="D2043" t="s">
        <v>305</v>
      </c>
      <c r="E2043" t="s">
        <v>306</v>
      </c>
      <c r="F2043" t="s">
        <v>31</v>
      </c>
      <c r="G2043" t="s">
        <v>21</v>
      </c>
      <c r="H2043" t="s">
        <v>22</v>
      </c>
      <c r="I2043" t="s">
        <v>23</v>
      </c>
      <c r="J2043" t="s">
        <v>62</v>
      </c>
      <c r="K2043" t="s">
        <v>25</v>
      </c>
      <c r="L2043" t="s">
        <v>26</v>
      </c>
      <c r="M2043" t="s">
        <v>63</v>
      </c>
      <c r="N2043" s="3">
        <v>90.03</v>
      </c>
      <c r="O2043">
        <v>8</v>
      </c>
      <c r="P2043" s="4">
        <v>0</v>
      </c>
      <c r="Q2043" s="3">
        <v>22.51</v>
      </c>
      <c r="R2043">
        <f t="shared" si="155"/>
        <v>2023</v>
      </c>
      <c r="S2043" t="str">
        <f t="shared" si="156"/>
        <v>November</v>
      </c>
      <c r="T2043" s="1">
        <f t="shared" si="157"/>
        <v>0.25002776852160391</v>
      </c>
      <c r="U2043" t="str">
        <f t="shared" si="158"/>
        <v>Profit</v>
      </c>
      <c r="V2043" t="str">
        <f t="shared" si="159"/>
        <v>Small Order</v>
      </c>
    </row>
    <row r="2044" spans="1:22" x14ac:dyDescent="0.35">
      <c r="A2044" t="s">
        <v>2341</v>
      </c>
      <c r="B2044" s="2">
        <v>45142</v>
      </c>
      <c r="C2044" s="2">
        <v>45149</v>
      </c>
      <c r="D2044" t="s">
        <v>99</v>
      </c>
      <c r="E2044" t="s">
        <v>100</v>
      </c>
      <c r="F2044" t="s">
        <v>31</v>
      </c>
      <c r="G2044" t="s">
        <v>21</v>
      </c>
      <c r="H2044" t="s">
        <v>22</v>
      </c>
      <c r="I2044" t="s">
        <v>23</v>
      </c>
      <c r="J2044" t="s">
        <v>320</v>
      </c>
      <c r="K2044" t="s">
        <v>25</v>
      </c>
      <c r="L2044" t="s">
        <v>171</v>
      </c>
      <c r="M2044" t="s">
        <v>321</v>
      </c>
      <c r="N2044" s="3">
        <v>1867.01</v>
      </c>
      <c r="O2044">
        <v>7</v>
      </c>
      <c r="P2044" s="4">
        <v>0.2</v>
      </c>
      <c r="Q2044" s="3">
        <v>168.03</v>
      </c>
      <c r="R2044">
        <f t="shared" si="155"/>
        <v>2023</v>
      </c>
      <c r="S2044" t="str">
        <f t="shared" si="156"/>
        <v>August</v>
      </c>
      <c r="T2044" s="1">
        <f t="shared" si="157"/>
        <v>8.9999517945806393E-2</v>
      </c>
      <c r="U2044" t="str">
        <f t="shared" si="158"/>
        <v>Profit</v>
      </c>
      <c r="V2044" t="str">
        <f t="shared" si="159"/>
        <v>Large Order</v>
      </c>
    </row>
    <row r="2045" spans="1:22" x14ac:dyDescent="0.35">
      <c r="A2045" t="s">
        <v>2342</v>
      </c>
      <c r="B2045" s="2">
        <v>45104</v>
      </c>
      <c r="C2045" s="2">
        <v>45111</v>
      </c>
      <c r="D2045" t="s">
        <v>410</v>
      </c>
      <c r="E2045" t="s">
        <v>411</v>
      </c>
      <c r="F2045" t="s">
        <v>31</v>
      </c>
      <c r="G2045" t="s">
        <v>21</v>
      </c>
      <c r="H2045" t="s">
        <v>22</v>
      </c>
      <c r="I2045" t="s">
        <v>23</v>
      </c>
      <c r="J2045" t="s">
        <v>112</v>
      </c>
      <c r="K2045" t="s">
        <v>25</v>
      </c>
      <c r="L2045" t="s">
        <v>26</v>
      </c>
      <c r="M2045" t="s">
        <v>113</v>
      </c>
      <c r="N2045" s="3">
        <v>1618.64</v>
      </c>
      <c r="O2045">
        <v>4</v>
      </c>
      <c r="P2045" s="4">
        <v>0.1</v>
      </c>
      <c r="Q2045" s="3">
        <v>275.17</v>
      </c>
      <c r="R2045">
        <f t="shared" si="155"/>
        <v>2023</v>
      </c>
      <c r="S2045" t="str">
        <f t="shared" si="156"/>
        <v>June</v>
      </c>
      <c r="T2045" s="1">
        <f t="shared" si="157"/>
        <v>0.17000074136311966</v>
      </c>
      <c r="U2045" t="str">
        <f t="shared" si="158"/>
        <v>Profit</v>
      </c>
      <c r="V2045" t="str">
        <f t="shared" si="159"/>
        <v>Large Order</v>
      </c>
    </row>
    <row r="2046" spans="1:22" x14ac:dyDescent="0.35">
      <c r="A2046" t="s">
        <v>2343</v>
      </c>
      <c r="B2046" s="2">
        <v>44992</v>
      </c>
      <c r="C2046" s="2">
        <v>44999</v>
      </c>
      <c r="D2046" t="s">
        <v>410</v>
      </c>
      <c r="E2046" t="s">
        <v>411</v>
      </c>
      <c r="F2046" t="s">
        <v>31</v>
      </c>
      <c r="G2046" t="s">
        <v>78</v>
      </c>
      <c r="H2046" t="s">
        <v>79</v>
      </c>
      <c r="I2046" t="s">
        <v>80</v>
      </c>
      <c r="J2046" t="s">
        <v>170</v>
      </c>
      <c r="K2046" t="s">
        <v>25</v>
      </c>
      <c r="L2046" t="s">
        <v>171</v>
      </c>
      <c r="M2046" t="s">
        <v>172</v>
      </c>
      <c r="N2046" s="3">
        <v>1109.49</v>
      </c>
      <c r="O2046">
        <v>2</v>
      </c>
      <c r="P2046" s="4">
        <v>0.05</v>
      </c>
      <c r="Q2046" s="3">
        <v>232.99</v>
      </c>
      <c r="R2046">
        <f t="shared" si="155"/>
        <v>2023</v>
      </c>
      <c r="S2046" t="str">
        <f t="shared" si="156"/>
        <v>March</v>
      </c>
      <c r="T2046" s="1">
        <f t="shared" si="157"/>
        <v>0.20999738618644603</v>
      </c>
      <c r="U2046" t="str">
        <f t="shared" si="158"/>
        <v>Profit</v>
      </c>
      <c r="V2046" t="str">
        <f t="shared" si="159"/>
        <v>Large Order</v>
      </c>
    </row>
    <row r="2047" spans="1:22" x14ac:dyDescent="0.35">
      <c r="A2047" t="s">
        <v>2344</v>
      </c>
      <c r="B2047" s="2">
        <v>45432</v>
      </c>
      <c r="C2047" s="2">
        <v>45439</v>
      </c>
      <c r="D2047" t="s">
        <v>70</v>
      </c>
      <c r="E2047" t="s">
        <v>71</v>
      </c>
      <c r="F2047" t="s">
        <v>48</v>
      </c>
      <c r="G2047" t="s">
        <v>39</v>
      </c>
      <c r="H2047" t="s">
        <v>40</v>
      </c>
      <c r="I2047" t="s">
        <v>40</v>
      </c>
      <c r="J2047" t="s">
        <v>72</v>
      </c>
      <c r="K2047" t="s">
        <v>42</v>
      </c>
      <c r="L2047" t="s">
        <v>73</v>
      </c>
      <c r="M2047" t="s">
        <v>74</v>
      </c>
      <c r="N2047" s="3">
        <v>784.71</v>
      </c>
      <c r="O2047">
        <v>10</v>
      </c>
      <c r="P2047" s="4">
        <v>0</v>
      </c>
      <c r="Q2047" s="3">
        <v>196.18</v>
      </c>
      <c r="R2047">
        <f t="shared" si="155"/>
        <v>2024</v>
      </c>
      <c r="S2047" t="str">
        <f t="shared" si="156"/>
        <v>May</v>
      </c>
      <c r="T2047" s="1">
        <f t="shared" si="157"/>
        <v>0.25000318589032888</v>
      </c>
      <c r="U2047" t="str">
        <f t="shared" si="158"/>
        <v>Profit</v>
      </c>
      <c r="V2047" t="str">
        <f t="shared" si="159"/>
        <v>Small Order</v>
      </c>
    </row>
    <row r="2048" spans="1:22" x14ac:dyDescent="0.35">
      <c r="A2048" t="s">
        <v>2345</v>
      </c>
      <c r="B2048" s="2">
        <v>45541</v>
      </c>
      <c r="C2048" s="2">
        <v>45547</v>
      </c>
      <c r="D2048" t="s">
        <v>262</v>
      </c>
      <c r="E2048" t="s">
        <v>263</v>
      </c>
      <c r="F2048" t="s">
        <v>31</v>
      </c>
      <c r="G2048" t="s">
        <v>39</v>
      </c>
      <c r="H2048" t="s">
        <v>40</v>
      </c>
      <c r="I2048" t="s">
        <v>40</v>
      </c>
      <c r="J2048" t="s">
        <v>112</v>
      </c>
      <c r="K2048" t="s">
        <v>25</v>
      </c>
      <c r="L2048" t="s">
        <v>26</v>
      </c>
      <c r="M2048" t="s">
        <v>113</v>
      </c>
      <c r="N2048" s="3">
        <v>21.66</v>
      </c>
      <c r="O2048">
        <v>5</v>
      </c>
      <c r="P2048" s="4">
        <v>0.05</v>
      </c>
      <c r="Q2048" s="3">
        <v>4.55</v>
      </c>
      <c r="R2048">
        <f t="shared" si="155"/>
        <v>2024</v>
      </c>
      <c r="S2048" t="str">
        <f t="shared" si="156"/>
        <v>September</v>
      </c>
      <c r="T2048" s="1">
        <f t="shared" si="157"/>
        <v>0.2100646352723915</v>
      </c>
      <c r="U2048" t="str">
        <f t="shared" si="158"/>
        <v>Profit</v>
      </c>
      <c r="V2048" t="str">
        <f t="shared" si="159"/>
        <v>Small Order</v>
      </c>
    </row>
    <row r="2049" spans="1:22" x14ac:dyDescent="0.35">
      <c r="A2049" t="s">
        <v>2346</v>
      </c>
      <c r="B2049" s="2">
        <v>45202</v>
      </c>
      <c r="C2049" s="2">
        <v>45204</v>
      </c>
      <c r="D2049" t="s">
        <v>859</v>
      </c>
      <c r="E2049" t="s">
        <v>860</v>
      </c>
      <c r="F2049" t="s">
        <v>31</v>
      </c>
      <c r="G2049" t="s">
        <v>21</v>
      </c>
      <c r="H2049" t="s">
        <v>22</v>
      </c>
      <c r="I2049" t="s">
        <v>23</v>
      </c>
      <c r="J2049" t="s">
        <v>179</v>
      </c>
      <c r="K2049" t="s">
        <v>33</v>
      </c>
      <c r="L2049" t="s">
        <v>88</v>
      </c>
      <c r="M2049" t="s">
        <v>180</v>
      </c>
      <c r="N2049" s="3">
        <v>576.99</v>
      </c>
      <c r="O2049">
        <v>9</v>
      </c>
      <c r="P2049" s="4">
        <v>0.3</v>
      </c>
      <c r="Q2049" s="3">
        <v>5.77</v>
      </c>
      <c r="R2049">
        <f t="shared" si="155"/>
        <v>2023</v>
      </c>
      <c r="S2049" t="str">
        <f t="shared" si="156"/>
        <v>October</v>
      </c>
      <c r="T2049" s="1">
        <f t="shared" si="157"/>
        <v>1.0000173313228998E-2</v>
      </c>
      <c r="U2049" t="str">
        <f t="shared" si="158"/>
        <v>Profit</v>
      </c>
      <c r="V2049" t="str">
        <f t="shared" si="159"/>
        <v>Small Order</v>
      </c>
    </row>
    <row r="2050" spans="1:22" x14ac:dyDescent="0.35">
      <c r="A2050" t="s">
        <v>2347</v>
      </c>
      <c r="B2050" s="2">
        <v>45057</v>
      </c>
      <c r="C2050" s="2">
        <v>45060</v>
      </c>
      <c r="D2050" t="s">
        <v>123</v>
      </c>
      <c r="E2050" t="s">
        <v>124</v>
      </c>
      <c r="F2050" t="s">
        <v>48</v>
      </c>
      <c r="G2050" t="s">
        <v>49</v>
      </c>
      <c r="H2050" t="s">
        <v>50</v>
      </c>
      <c r="I2050" t="s">
        <v>50</v>
      </c>
      <c r="J2050" t="s">
        <v>112</v>
      </c>
      <c r="K2050" t="s">
        <v>25</v>
      </c>
      <c r="L2050" t="s">
        <v>26</v>
      </c>
      <c r="M2050" t="s">
        <v>113</v>
      </c>
      <c r="N2050" s="3">
        <v>1911.94</v>
      </c>
      <c r="O2050">
        <v>10</v>
      </c>
      <c r="P2050" s="4">
        <v>0.1</v>
      </c>
      <c r="Q2050" s="3">
        <v>325.02999999999997</v>
      </c>
      <c r="R2050">
        <f t="shared" ref="R2050:R2113" si="160">YEAR(B2050)</f>
        <v>2023</v>
      </c>
      <c r="S2050" t="str">
        <f t="shared" ref="S2050:S2113" si="161">TEXT(B2050,"mmmm")</f>
        <v>May</v>
      </c>
      <c r="T2050" s="1">
        <f t="shared" ref="T2050:T2113" si="162">Q2050/N2050</f>
        <v>0.17000010460579304</v>
      </c>
      <c r="U2050" t="str">
        <f t="shared" ref="U2050:U2113" si="163">IF(Q2050&gt;0,"Profit","Loss")</f>
        <v>Profit</v>
      </c>
      <c r="V2050" t="str">
        <f t="shared" ref="V2050:V2113" si="164">IF(N2050&gt;1000,"Large Order","Small Order")</f>
        <v>Large Order</v>
      </c>
    </row>
    <row r="2051" spans="1:22" x14ac:dyDescent="0.35">
      <c r="A2051" t="s">
        <v>2348</v>
      </c>
      <c r="B2051" s="2">
        <v>45027</v>
      </c>
      <c r="C2051" s="2">
        <v>45031</v>
      </c>
      <c r="D2051" t="s">
        <v>366</v>
      </c>
      <c r="E2051" t="s">
        <v>367</v>
      </c>
      <c r="F2051" t="s">
        <v>20</v>
      </c>
      <c r="G2051" t="s">
        <v>78</v>
      </c>
      <c r="H2051" t="s">
        <v>79</v>
      </c>
      <c r="I2051" t="s">
        <v>80</v>
      </c>
      <c r="J2051" t="s">
        <v>84</v>
      </c>
      <c r="K2051" t="s">
        <v>33</v>
      </c>
      <c r="L2051" t="s">
        <v>34</v>
      </c>
      <c r="M2051" t="s">
        <v>85</v>
      </c>
      <c r="N2051" s="3">
        <v>1317.64</v>
      </c>
      <c r="O2051">
        <v>2</v>
      </c>
      <c r="P2051" s="4">
        <v>0.05</v>
      </c>
      <c r="Q2051" s="3">
        <v>276.7</v>
      </c>
      <c r="R2051">
        <f t="shared" si="160"/>
        <v>2023</v>
      </c>
      <c r="S2051" t="str">
        <f t="shared" si="161"/>
        <v>April</v>
      </c>
      <c r="T2051" s="1">
        <f t="shared" si="162"/>
        <v>0.20999666069639655</v>
      </c>
      <c r="U2051" t="str">
        <f t="shared" si="163"/>
        <v>Profit</v>
      </c>
      <c r="V2051" t="str">
        <f t="shared" si="164"/>
        <v>Large Order</v>
      </c>
    </row>
    <row r="2052" spans="1:22" x14ac:dyDescent="0.35">
      <c r="A2052" t="s">
        <v>2349</v>
      </c>
      <c r="B2052" s="2">
        <v>45245</v>
      </c>
      <c r="C2052" s="2">
        <v>45250</v>
      </c>
      <c r="D2052" t="s">
        <v>107</v>
      </c>
      <c r="E2052" t="s">
        <v>108</v>
      </c>
      <c r="F2052" t="s">
        <v>48</v>
      </c>
      <c r="G2052" t="s">
        <v>39</v>
      </c>
      <c r="H2052" t="s">
        <v>40</v>
      </c>
      <c r="I2052" t="s">
        <v>40</v>
      </c>
      <c r="J2052" t="s">
        <v>32</v>
      </c>
      <c r="K2052" t="s">
        <v>33</v>
      </c>
      <c r="L2052" t="s">
        <v>34</v>
      </c>
      <c r="M2052" t="s">
        <v>35</v>
      </c>
      <c r="N2052" s="3">
        <v>1447.32</v>
      </c>
      <c r="O2052">
        <v>1</v>
      </c>
      <c r="P2052" s="4">
        <v>0.1</v>
      </c>
      <c r="Q2052" s="3">
        <v>246.04</v>
      </c>
      <c r="R2052">
        <f t="shared" si="160"/>
        <v>2023</v>
      </c>
      <c r="S2052" t="str">
        <f t="shared" si="161"/>
        <v>November</v>
      </c>
      <c r="T2052" s="1">
        <f t="shared" si="162"/>
        <v>0.16999695989829477</v>
      </c>
      <c r="U2052" t="str">
        <f t="shared" si="163"/>
        <v>Profit</v>
      </c>
      <c r="V2052" t="str">
        <f t="shared" si="164"/>
        <v>Large Order</v>
      </c>
    </row>
    <row r="2053" spans="1:22" x14ac:dyDescent="0.35">
      <c r="A2053" t="s">
        <v>2350</v>
      </c>
      <c r="B2053" s="2">
        <v>45027</v>
      </c>
      <c r="C2053" s="2">
        <v>45034</v>
      </c>
      <c r="D2053" t="s">
        <v>354</v>
      </c>
      <c r="E2053" t="s">
        <v>355</v>
      </c>
      <c r="F2053" t="s">
        <v>20</v>
      </c>
      <c r="G2053" t="s">
        <v>39</v>
      </c>
      <c r="H2053" t="s">
        <v>40</v>
      </c>
      <c r="I2053" t="s">
        <v>40</v>
      </c>
      <c r="J2053" t="s">
        <v>51</v>
      </c>
      <c r="K2053" t="s">
        <v>33</v>
      </c>
      <c r="L2053" t="s">
        <v>34</v>
      </c>
      <c r="M2053" t="s">
        <v>52</v>
      </c>
      <c r="N2053" s="3">
        <v>1214.53</v>
      </c>
      <c r="O2053">
        <v>6</v>
      </c>
      <c r="P2053" s="4">
        <v>0.1</v>
      </c>
      <c r="Q2053" s="3">
        <v>206.47</v>
      </c>
      <c r="R2053">
        <f t="shared" si="160"/>
        <v>2023</v>
      </c>
      <c r="S2053" t="str">
        <f t="shared" si="161"/>
        <v>April</v>
      </c>
      <c r="T2053" s="1">
        <f t="shared" si="162"/>
        <v>0.16999991766362296</v>
      </c>
      <c r="U2053" t="str">
        <f t="shared" si="163"/>
        <v>Profit</v>
      </c>
      <c r="V2053" t="str">
        <f t="shared" si="164"/>
        <v>Large Order</v>
      </c>
    </row>
    <row r="2054" spans="1:22" x14ac:dyDescent="0.35">
      <c r="A2054" t="s">
        <v>2351</v>
      </c>
      <c r="B2054" s="2">
        <v>45174</v>
      </c>
      <c r="C2054" s="2">
        <v>45175</v>
      </c>
      <c r="D2054" t="s">
        <v>373</v>
      </c>
      <c r="E2054" t="s">
        <v>374</v>
      </c>
      <c r="F2054" t="s">
        <v>48</v>
      </c>
      <c r="G2054" t="s">
        <v>49</v>
      </c>
      <c r="H2054" t="s">
        <v>50</v>
      </c>
      <c r="I2054" t="s">
        <v>50</v>
      </c>
      <c r="J2054" t="s">
        <v>93</v>
      </c>
      <c r="K2054" t="s">
        <v>33</v>
      </c>
      <c r="L2054" t="s">
        <v>88</v>
      </c>
      <c r="M2054" t="s">
        <v>94</v>
      </c>
      <c r="N2054" s="3">
        <v>1771.96</v>
      </c>
      <c r="O2054">
        <v>4</v>
      </c>
      <c r="P2054" s="4">
        <v>0</v>
      </c>
      <c r="Q2054" s="3">
        <v>442.99</v>
      </c>
      <c r="R2054">
        <f t="shared" si="160"/>
        <v>2023</v>
      </c>
      <c r="S2054" t="str">
        <f t="shared" si="161"/>
        <v>September</v>
      </c>
      <c r="T2054" s="1">
        <f t="shared" si="162"/>
        <v>0.25</v>
      </c>
      <c r="U2054" t="str">
        <f t="shared" si="163"/>
        <v>Profit</v>
      </c>
      <c r="V2054" t="str">
        <f t="shared" si="164"/>
        <v>Large Order</v>
      </c>
    </row>
    <row r="2055" spans="1:22" x14ac:dyDescent="0.35">
      <c r="A2055" t="s">
        <v>2352</v>
      </c>
      <c r="B2055" s="2">
        <v>45071</v>
      </c>
      <c r="C2055" s="2">
        <v>45077</v>
      </c>
      <c r="D2055" t="s">
        <v>309</v>
      </c>
      <c r="E2055" t="s">
        <v>310</v>
      </c>
      <c r="F2055" t="s">
        <v>20</v>
      </c>
      <c r="G2055" t="s">
        <v>49</v>
      </c>
      <c r="H2055" t="s">
        <v>50</v>
      </c>
      <c r="I2055" t="s">
        <v>50</v>
      </c>
      <c r="J2055" t="s">
        <v>179</v>
      </c>
      <c r="K2055" t="s">
        <v>33</v>
      </c>
      <c r="L2055" t="s">
        <v>88</v>
      </c>
      <c r="M2055" t="s">
        <v>180</v>
      </c>
      <c r="N2055" s="3">
        <v>677.21</v>
      </c>
      <c r="O2055">
        <v>8</v>
      </c>
      <c r="P2055" s="4">
        <v>0</v>
      </c>
      <c r="Q2055" s="3">
        <v>169.3</v>
      </c>
      <c r="R2055">
        <f t="shared" si="160"/>
        <v>2023</v>
      </c>
      <c r="S2055" t="str">
        <f t="shared" si="161"/>
        <v>May</v>
      </c>
      <c r="T2055" s="1">
        <f t="shared" si="162"/>
        <v>0.24999630838292405</v>
      </c>
      <c r="U2055" t="str">
        <f t="shared" si="163"/>
        <v>Profit</v>
      </c>
      <c r="V2055" t="str">
        <f t="shared" si="164"/>
        <v>Small Order</v>
      </c>
    </row>
    <row r="2056" spans="1:22" x14ac:dyDescent="0.35">
      <c r="A2056" t="s">
        <v>2353</v>
      </c>
      <c r="B2056" s="2">
        <v>45387</v>
      </c>
      <c r="C2056" s="2">
        <v>45389</v>
      </c>
      <c r="D2056" t="s">
        <v>340</v>
      </c>
      <c r="E2056" t="s">
        <v>341</v>
      </c>
      <c r="F2056" t="s">
        <v>20</v>
      </c>
      <c r="G2056" t="s">
        <v>78</v>
      </c>
      <c r="H2056" t="s">
        <v>79</v>
      </c>
      <c r="I2056" t="s">
        <v>80</v>
      </c>
      <c r="J2056" t="s">
        <v>51</v>
      </c>
      <c r="K2056" t="s">
        <v>33</v>
      </c>
      <c r="L2056" t="s">
        <v>34</v>
      </c>
      <c r="M2056" t="s">
        <v>52</v>
      </c>
      <c r="N2056" s="3">
        <v>1813.4</v>
      </c>
      <c r="O2056">
        <v>1</v>
      </c>
      <c r="P2056" s="4">
        <v>0.2</v>
      </c>
      <c r="Q2056" s="3">
        <v>163.21</v>
      </c>
      <c r="R2056">
        <f t="shared" si="160"/>
        <v>2024</v>
      </c>
      <c r="S2056" t="str">
        <f t="shared" si="161"/>
        <v>April</v>
      </c>
      <c r="T2056" s="1">
        <f t="shared" si="162"/>
        <v>9.0002205801257312E-2</v>
      </c>
      <c r="U2056" t="str">
        <f t="shared" si="163"/>
        <v>Profit</v>
      </c>
      <c r="V2056" t="str">
        <f t="shared" si="164"/>
        <v>Large Order</v>
      </c>
    </row>
    <row r="2057" spans="1:22" x14ac:dyDescent="0.35">
      <c r="A2057" t="s">
        <v>2354</v>
      </c>
      <c r="B2057" s="2">
        <v>45250</v>
      </c>
      <c r="C2057" s="2">
        <v>45252</v>
      </c>
      <c r="D2057" t="s">
        <v>132</v>
      </c>
      <c r="E2057" t="s">
        <v>133</v>
      </c>
      <c r="F2057" t="s">
        <v>48</v>
      </c>
      <c r="G2057" t="s">
        <v>49</v>
      </c>
      <c r="H2057" t="s">
        <v>50</v>
      </c>
      <c r="I2057" t="s">
        <v>50</v>
      </c>
      <c r="J2057" t="s">
        <v>112</v>
      </c>
      <c r="K2057" t="s">
        <v>25</v>
      </c>
      <c r="L2057" t="s">
        <v>26</v>
      </c>
      <c r="M2057" t="s">
        <v>113</v>
      </c>
      <c r="N2057" s="3">
        <v>1698.21</v>
      </c>
      <c r="O2057">
        <v>3</v>
      </c>
      <c r="P2057" s="4">
        <v>0.3</v>
      </c>
      <c r="Q2057" s="3">
        <v>16.98</v>
      </c>
      <c r="R2057">
        <f t="shared" si="160"/>
        <v>2023</v>
      </c>
      <c r="S2057" t="str">
        <f t="shared" si="161"/>
        <v>November</v>
      </c>
      <c r="T2057" s="1">
        <f t="shared" si="162"/>
        <v>9.9987634038193156E-3</v>
      </c>
      <c r="U2057" t="str">
        <f t="shared" si="163"/>
        <v>Profit</v>
      </c>
      <c r="V2057" t="str">
        <f t="shared" si="164"/>
        <v>Large Order</v>
      </c>
    </row>
    <row r="2058" spans="1:22" x14ac:dyDescent="0.35">
      <c r="A2058" t="s">
        <v>2355</v>
      </c>
      <c r="B2058" s="2">
        <v>45577</v>
      </c>
      <c r="C2058" s="2">
        <v>45579</v>
      </c>
      <c r="D2058" t="s">
        <v>552</v>
      </c>
      <c r="E2058" t="s">
        <v>553</v>
      </c>
      <c r="F2058" t="s">
        <v>48</v>
      </c>
      <c r="G2058" t="s">
        <v>21</v>
      </c>
      <c r="H2058" t="s">
        <v>22</v>
      </c>
      <c r="I2058" t="s">
        <v>23</v>
      </c>
      <c r="J2058" t="s">
        <v>67</v>
      </c>
      <c r="K2058" t="s">
        <v>42</v>
      </c>
      <c r="L2058" t="s">
        <v>43</v>
      </c>
      <c r="M2058" t="s">
        <v>68</v>
      </c>
      <c r="N2058" s="3">
        <v>1140.3</v>
      </c>
      <c r="O2058">
        <v>1</v>
      </c>
      <c r="P2058" s="4">
        <v>0.05</v>
      </c>
      <c r="Q2058" s="3">
        <v>239.46</v>
      </c>
      <c r="R2058">
        <f t="shared" si="160"/>
        <v>2024</v>
      </c>
      <c r="S2058" t="str">
        <f t="shared" si="161"/>
        <v>October</v>
      </c>
      <c r="T2058" s="1">
        <f t="shared" si="162"/>
        <v>0.20999736911339123</v>
      </c>
      <c r="U2058" t="str">
        <f t="shared" si="163"/>
        <v>Profit</v>
      </c>
      <c r="V2058" t="str">
        <f t="shared" si="164"/>
        <v>Large Order</v>
      </c>
    </row>
    <row r="2059" spans="1:22" x14ac:dyDescent="0.35">
      <c r="A2059" t="s">
        <v>2356</v>
      </c>
      <c r="B2059" s="2">
        <v>45290</v>
      </c>
      <c r="C2059" s="2">
        <v>45297</v>
      </c>
      <c r="D2059" t="s">
        <v>410</v>
      </c>
      <c r="E2059" t="s">
        <v>411</v>
      </c>
      <c r="F2059" t="s">
        <v>31</v>
      </c>
      <c r="G2059" t="s">
        <v>21</v>
      </c>
      <c r="H2059" t="s">
        <v>22</v>
      </c>
      <c r="I2059" t="s">
        <v>23</v>
      </c>
      <c r="J2059" t="s">
        <v>104</v>
      </c>
      <c r="K2059" t="s">
        <v>42</v>
      </c>
      <c r="L2059" t="s">
        <v>73</v>
      </c>
      <c r="M2059" t="s">
        <v>105</v>
      </c>
      <c r="N2059" s="3">
        <v>986.45</v>
      </c>
      <c r="O2059">
        <v>10</v>
      </c>
      <c r="P2059" s="4">
        <v>0.2</v>
      </c>
      <c r="Q2059" s="3">
        <v>88.78</v>
      </c>
      <c r="R2059">
        <f t="shared" si="160"/>
        <v>2023</v>
      </c>
      <c r="S2059" t="str">
        <f t="shared" si="161"/>
        <v>December</v>
      </c>
      <c r="T2059" s="1">
        <f t="shared" si="162"/>
        <v>8.9999493131937752E-2</v>
      </c>
      <c r="U2059" t="str">
        <f t="shared" si="163"/>
        <v>Profit</v>
      </c>
      <c r="V2059" t="str">
        <f t="shared" si="164"/>
        <v>Small Order</v>
      </c>
    </row>
    <row r="2060" spans="1:22" x14ac:dyDescent="0.35">
      <c r="A2060" t="s">
        <v>2357</v>
      </c>
      <c r="B2060" s="2">
        <v>45358</v>
      </c>
      <c r="C2060" s="2">
        <v>45362</v>
      </c>
      <c r="D2060" t="s">
        <v>340</v>
      </c>
      <c r="E2060" t="s">
        <v>341</v>
      </c>
      <c r="F2060" t="s">
        <v>20</v>
      </c>
      <c r="G2060" t="s">
        <v>21</v>
      </c>
      <c r="H2060" t="s">
        <v>22</v>
      </c>
      <c r="I2060" t="s">
        <v>23</v>
      </c>
      <c r="J2060" t="s">
        <v>84</v>
      </c>
      <c r="K2060" t="s">
        <v>33</v>
      </c>
      <c r="L2060" t="s">
        <v>34</v>
      </c>
      <c r="M2060" t="s">
        <v>85</v>
      </c>
      <c r="N2060" s="3">
        <v>1206.6300000000001</v>
      </c>
      <c r="O2060">
        <v>6</v>
      </c>
      <c r="P2060" s="4">
        <v>0.05</v>
      </c>
      <c r="Q2060" s="3">
        <v>253.39</v>
      </c>
      <c r="R2060">
        <f t="shared" si="160"/>
        <v>2024</v>
      </c>
      <c r="S2060" t="str">
        <f t="shared" si="161"/>
        <v>March</v>
      </c>
      <c r="T2060" s="1">
        <f t="shared" si="162"/>
        <v>0.20999809386473067</v>
      </c>
      <c r="U2060" t="str">
        <f t="shared" si="163"/>
        <v>Profit</v>
      </c>
      <c r="V2060" t="str">
        <f t="shared" si="164"/>
        <v>Large Order</v>
      </c>
    </row>
    <row r="2061" spans="1:22" x14ac:dyDescent="0.35">
      <c r="A2061" t="s">
        <v>2358</v>
      </c>
      <c r="B2061" s="2">
        <v>45382</v>
      </c>
      <c r="C2061" s="2">
        <v>45386</v>
      </c>
      <c r="D2061" t="s">
        <v>376</v>
      </c>
      <c r="E2061" t="s">
        <v>377</v>
      </c>
      <c r="F2061" t="s">
        <v>20</v>
      </c>
      <c r="G2061" t="s">
        <v>78</v>
      </c>
      <c r="H2061" t="s">
        <v>79</v>
      </c>
      <c r="I2061" t="s">
        <v>80</v>
      </c>
      <c r="J2061" t="s">
        <v>162</v>
      </c>
      <c r="K2061" t="s">
        <v>42</v>
      </c>
      <c r="L2061" t="s">
        <v>73</v>
      </c>
      <c r="M2061" t="s">
        <v>163</v>
      </c>
      <c r="N2061" s="3">
        <v>613.63</v>
      </c>
      <c r="O2061">
        <v>6</v>
      </c>
      <c r="P2061" s="4">
        <v>0.05</v>
      </c>
      <c r="Q2061" s="3">
        <v>128.86000000000001</v>
      </c>
      <c r="R2061">
        <f t="shared" si="160"/>
        <v>2024</v>
      </c>
      <c r="S2061" t="str">
        <f t="shared" si="161"/>
        <v>March</v>
      </c>
      <c r="T2061" s="1">
        <f t="shared" si="162"/>
        <v>0.20999625181298179</v>
      </c>
      <c r="U2061" t="str">
        <f t="shared" si="163"/>
        <v>Profit</v>
      </c>
      <c r="V2061" t="str">
        <f t="shared" si="164"/>
        <v>Small Order</v>
      </c>
    </row>
    <row r="2062" spans="1:22" x14ac:dyDescent="0.35">
      <c r="A2062" t="s">
        <v>2359</v>
      </c>
      <c r="B2062" s="2">
        <v>45568</v>
      </c>
      <c r="C2062" s="2">
        <v>45571</v>
      </c>
      <c r="D2062" t="s">
        <v>293</v>
      </c>
      <c r="E2062" t="s">
        <v>294</v>
      </c>
      <c r="F2062" t="s">
        <v>20</v>
      </c>
      <c r="G2062" t="s">
        <v>49</v>
      </c>
      <c r="H2062" t="s">
        <v>50</v>
      </c>
      <c r="I2062" t="s">
        <v>50</v>
      </c>
      <c r="J2062" t="s">
        <v>179</v>
      </c>
      <c r="K2062" t="s">
        <v>33</v>
      </c>
      <c r="L2062" t="s">
        <v>88</v>
      </c>
      <c r="M2062" t="s">
        <v>180</v>
      </c>
      <c r="N2062" s="3">
        <v>646.55999999999995</v>
      </c>
      <c r="O2062">
        <v>5</v>
      </c>
      <c r="P2062" s="4">
        <v>0.1</v>
      </c>
      <c r="Q2062" s="3">
        <v>109.92</v>
      </c>
      <c r="R2062">
        <f t="shared" si="160"/>
        <v>2024</v>
      </c>
      <c r="S2062" t="str">
        <f t="shared" si="161"/>
        <v>October</v>
      </c>
      <c r="T2062" s="1">
        <f t="shared" si="162"/>
        <v>0.17000742390497403</v>
      </c>
      <c r="U2062" t="str">
        <f t="shared" si="163"/>
        <v>Profit</v>
      </c>
      <c r="V2062" t="str">
        <f t="shared" si="164"/>
        <v>Small Order</v>
      </c>
    </row>
    <row r="2063" spans="1:22" x14ac:dyDescent="0.35">
      <c r="A2063" t="s">
        <v>2360</v>
      </c>
      <c r="B2063" s="2">
        <v>45222</v>
      </c>
      <c r="C2063" s="2">
        <v>45224</v>
      </c>
      <c r="D2063" t="s">
        <v>202</v>
      </c>
      <c r="E2063" t="s">
        <v>203</v>
      </c>
      <c r="F2063" t="s">
        <v>48</v>
      </c>
      <c r="G2063" t="s">
        <v>39</v>
      </c>
      <c r="H2063" t="s">
        <v>40</v>
      </c>
      <c r="I2063" t="s">
        <v>40</v>
      </c>
      <c r="J2063" t="s">
        <v>157</v>
      </c>
      <c r="K2063" t="s">
        <v>42</v>
      </c>
      <c r="L2063" t="s">
        <v>73</v>
      </c>
      <c r="M2063" t="s">
        <v>158</v>
      </c>
      <c r="N2063" s="3">
        <v>113.97</v>
      </c>
      <c r="O2063">
        <v>2</v>
      </c>
      <c r="P2063" s="4">
        <v>0.3</v>
      </c>
      <c r="Q2063" s="3">
        <v>1.1399999999999999</v>
      </c>
      <c r="R2063">
        <f t="shared" si="160"/>
        <v>2023</v>
      </c>
      <c r="S2063" t="str">
        <f t="shared" si="161"/>
        <v>October</v>
      </c>
      <c r="T2063" s="1">
        <f t="shared" si="162"/>
        <v>1.0002632271650434E-2</v>
      </c>
      <c r="U2063" t="str">
        <f t="shared" si="163"/>
        <v>Profit</v>
      </c>
      <c r="V2063" t="str">
        <f t="shared" si="164"/>
        <v>Small Order</v>
      </c>
    </row>
    <row r="2064" spans="1:22" x14ac:dyDescent="0.35">
      <c r="A2064" t="s">
        <v>2361</v>
      </c>
      <c r="B2064" s="2">
        <v>45271</v>
      </c>
      <c r="C2064" s="2">
        <v>45273</v>
      </c>
      <c r="D2064" t="s">
        <v>160</v>
      </c>
      <c r="E2064" t="s">
        <v>161</v>
      </c>
      <c r="F2064" t="s">
        <v>20</v>
      </c>
      <c r="G2064" t="s">
        <v>49</v>
      </c>
      <c r="H2064" t="s">
        <v>50</v>
      </c>
      <c r="I2064" t="s">
        <v>50</v>
      </c>
      <c r="J2064" t="s">
        <v>93</v>
      </c>
      <c r="K2064" t="s">
        <v>33</v>
      </c>
      <c r="L2064" t="s">
        <v>88</v>
      </c>
      <c r="M2064" t="s">
        <v>94</v>
      </c>
      <c r="N2064" s="3">
        <v>699.83</v>
      </c>
      <c r="O2064">
        <v>4</v>
      </c>
      <c r="P2064" s="4">
        <v>0.05</v>
      </c>
      <c r="Q2064" s="3">
        <v>146.96</v>
      </c>
      <c r="R2064">
        <f t="shared" si="160"/>
        <v>2023</v>
      </c>
      <c r="S2064" t="str">
        <f t="shared" si="161"/>
        <v>December</v>
      </c>
      <c r="T2064" s="1">
        <f t="shared" si="162"/>
        <v>0.20999385565065801</v>
      </c>
      <c r="U2064" t="str">
        <f t="shared" si="163"/>
        <v>Profit</v>
      </c>
      <c r="V2064" t="str">
        <f t="shared" si="164"/>
        <v>Small Order</v>
      </c>
    </row>
    <row r="2065" spans="1:22" x14ac:dyDescent="0.35">
      <c r="A2065" t="s">
        <v>2362</v>
      </c>
      <c r="B2065" s="2">
        <v>45307</v>
      </c>
      <c r="C2065" s="2">
        <v>45310</v>
      </c>
      <c r="D2065" t="s">
        <v>530</v>
      </c>
      <c r="E2065" t="s">
        <v>531</v>
      </c>
      <c r="F2065" t="s">
        <v>31</v>
      </c>
      <c r="G2065" t="s">
        <v>49</v>
      </c>
      <c r="H2065" t="s">
        <v>50</v>
      </c>
      <c r="I2065" t="s">
        <v>50</v>
      </c>
      <c r="J2065" t="s">
        <v>67</v>
      </c>
      <c r="K2065" t="s">
        <v>42</v>
      </c>
      <c r="L2065" t="s">
        <v>43</v>
      </c>
      <c r="M2065" t="s">
        <v>68</v>
      </c>
      <c r="N2065" s="3">
        <v>254.14</v>
      </c>
      <c r="O2065">
        <v>8</v>
      </c>
      <c r="P2065" s="4">
        <v>0.1</v>
      </c>
      <c r="Q2065" s="3">
        <v>43.2</v>
      </c>
      <c r="R2065">
        <f t="shared" si="160"/>
        <v>2024</v>
      </c>
      <c r="S2065" t="str">
        <f t="shared" si="161"/>
        <v>January</v>
      </c>
      <c r="T2065" s="1">
        <f t="shared" si="162"/>
        <v>0.1699850476115527</v>
      </c>
      <c r="U2065" t="str">
        <f t="shared" si="163"/>
        <v>Profit</v>
      </c>
      <c r="V2065" t="str">
        <f t="shared" si="164"/>
        <v>Small Order</v>
      </c>
    </row>
    <row r="2066" spans="1:22" x14ac:dyDescent="0.35">
      <c r="A2066" t="s">
        <v>2363</v>
      </c>
      <c r="B2066" s="2">
        <v>45551</v>
      </c>
      <c r="C2066" s="2">
        <v>45554</v>
      </c>
      <c r="D2066" t="s">
        <v>323</v>
      </c>
      <c r="E2066" t="s">
        <v>324</v>
      </c>
      <c r="F2066" t="s">
        <v>31</v>
      </c>
      <c r="G2066" t="s">
        <v>78</v>
      </c>
      <c r="H2066" t="s">
        <v>79</v>
      </c>
      <c r="I2066" t="s">
        <v>80</v>
      </c>
      <c r="J2066" t="s">
        <v>126</v>
      </c>
      <c r="K2066" t="s">
        <v>25</v>
      </c>
      <c r="L2066" t="s">
        <v>26</v>
      </c>
      <c r="M2066" t="s">
        <v>127</v>
      </c>
      <c r="N2066" s="3">
        <v>521.21</v>
      </c>
      <c r="O2066">
        <v>7</v>
      </c>
      <c r="P2066" s="4">
        <v>0.05</v>
      </c>
      <c r="Q2066" s="3">
        <v>109.45</v>
      </c>
      <c r="R2066">
        <f t="shared" si="160"/>
        <v>2024</v>
      </c>
      <c r="S2066" t="str">
        <f t="shared" si="161"/>
        <v>September</v>
      </c>
      <c r="T2066" s="1">
        <f t="shared" si="162"/>
        <v>0.20999213368891617</v>
      </c>
      <c r="U2066" t="str">
        <f t="shared" si="163"/>
        <v>Profit</v>
      </c>
      <c r="V2066" t="str">
        <f t="shared" si="164"/>
        <v>Small Order</v>
      </c>
    </row>
    <row r="2067" spans="1:22" x14ac:dyDescent="0.35">
      <c r="A2067" t="s">
        <v>2364</v>
      </c>
      <c r="B2067" s="2">
        <v>45393</v>
      </c>
      <c r="C2067" s="2">
        <v>45399</v>
      </c>
      <c r="D2067" t="s">
        <v>326</v>
      </c>
      <c r="E2067" t="s">
        <v>327</v>
      </c>
      <c r="F2067" t="s">
        <v>20</v>
      </c>
      <c r="G2067" t="s">
        <v>39</v>
      </c>
      <c r="H2067" t="s">
        <v>40</v>
      </c>
      <c r="I2067" t="s">
        <v>40</v>
      </c>
      <c r="J2067" t="s">
        <v>141</v>
      </c>
      <c r="K2067" t="s">
        <v>33</v>
      </c>
      <c r="L2067" t="s">
        <v>88</v>
      </c>
      <c r="M2067" t="s">
        <v>142</v>
      </c>
      <c r="N2067" s="3">
        <v>1458.01</v>
      </c>
      <c r="O2067">
        <v>6</v>
      </c>
      <c r="P2067" s="4">
        <v>0.05</v>
      </c>
      <c r="Q2067" s="3">
        <v>306.18</v>
      </c>
      <c r="R2067">
        <f t="shared" si="160"/>
        <v>2024</v>
      </c>
      <c r="S2067" t="str">
        <f t="shared" si="161"/>
        <v>April</v>
      </c>
      <c r="T2067" s="1">
        <f t="shared" si="162"/>
        <v>0.20999855968066064</v>
      </c>
      <c r="U2067" t="str">
        <f t="shared" si="163"/>
        <v>Profit</v>
      </c>
      <c r="V2067" t="str">
        <f t="shared" si="164"/>
        <v>Large Order</v>
      </c>
    </row>
    <row r="2068" spans="1:22" x14ac:dyDescent="0.35">
      <c r="A2068" t="s">
        <v>2365</v>
      </c>
      <c r="B2068" s="2">
        <v>45451</v>
      </c>
      <c r="C2068" s="2">
        <v>45457</v>
      </c>
      <c r="D2068" t="s">
        <v>174</v>
      </c>
      <c r="E2068" t="s">
        <v>175</v>
      </c>
      <c r="F2068" t="s">
        <v>48</v>
      </c>
      <c r="G2068" t="s">
        <v>49</v>
      </c>
      <c r="H2068" t="s">
        <v>50</v>
      </c>
      <c r="I2068" t="s">
        <v>50</v>
      </c>
      <c r="J2068" t="s">
        <v>391</v>
      </c>
      <c r="K2068" t="s">
        <v>33</v>
      </c>
      <c r="L2068" t="s">
        <v>88</v>
      </c>
      <c r="M2068" t="s">
        <v>392</v>
      </c>
      <c r="N2068" s="3">
        <v>103.8</v>
      </c>
      <c r="O2068">
        <v>8</v>
      </c>
      <c r="P2068" s="4">
        <v>0.05</v>
      </c>
      <c r="Q2068" s="3">
        <v>21.8</v>
      </c>
      <c r="R2068">
        <f t="shared" si="160"/>
        <v>2024</v>
      </c>
      <c r="S2068" t="str">
        <f t="shared" si="161"/>
        <v>June</v>
      </c>
      <c r="T2068" s="1">
        <f t="shared" si="162"/>
        <v>0.21001926782273606</v>
      </c>
      <c r="U2068" t="str">
        <f t="shared" si="163"/>
        <v>Profit</v>
      </c>
      <c r="V2068" t="str">
        <f t="shared" si="164"/>
        <v>Small Order</v>
      </c>
    </row>
    <row r="2069" spans="1:22" x14ac:dyDescent="0.35">
      <c r="A2069" t="s">
        <v>2366</v>
      </c>
      <c r="B2069" s="2">
        <v>45337</v>
      </c>
      <c r="C2069" s="2">
        <v>45342</v>
      </c>
      <c r="D2069" t="s">
        <v>192</v>
      </c>
      <c r="E2069" t="s">
        <v>193</v>
      </c>
      <c r="F2069" t="s">
        <v>48</v>
      </c>
      <c r="G2069" t="s">
        <v>49</v>
      </c>
      <c r="H2069" t="s">
        <v>50</v>
      </c>
      <c r="I2069" t="s">
        <v>50</v>
      </c>
      <c r="J2069" t="s">
        <v>176</v>
      </c>
      <c r="K2069" t="s">
        <v>25</v>
      </c>
      <c r="L2069" t="s">
        <v>171</v>
      </c>
      <c r="M2069" t="s">
        <v>177</v>
      </c>
      <c r="N2069" s="3">
        <v>152.83000000000001</v>
      </c>
      <c r="O2069">
        <v>1</v>
      </c>
      <c r="P2069" s="4">
        <v>0</v>
      </c>
      <c r="Q2069" s="3">
        <v>38.21</v>
      </c>
      <c r="R2069">
        <f t="shared" si="160"/>
        <v>2024</v>
      </c>
      <c r="S2069" t="str">
        <f t="shared" si="161"/>
        <v>February</v>
      </c>
      <c r="T2069" s="1">
        <f t="shared" si="162"/>
        <v>0.25001635804488648</v>
      </c>
      <c r="U2069" t="str">
        <f t="shared" si="163"/>
        <v>Profit</v>
      </c>
      <c r="V2069" t="str">
        <f t="shared" si="164"/>
        <v>Small Order</v>
      </c>
    </row>
    <row r="2070" spans="1:22" x14ac:dyDescent="0.35">
      <c r="A2070" t="s">
        <v>2367</v>
      </c>
      <c r="B2070" s="2">
        <v>45471</v>
      </c>
      <c r="C2070" s="2">
        <v>45476</v>
      </c>
      <c r="D2070" t="s">
        <v>394</v>
      </c>
      <c r="E2070" t="s">
        <v>395</v>
      </c>
      <c r="F2070" t="s">
        <v>48</v>
      </c>
      <c r="G2070" t="s">
        <v>39</v>
      </c>
      <c r="H2070" t="s">
        <v>40</v>
      </c>
      <c r="I2070" t="s">
        <v>40</v>
      </c>
      <c r="J2070" t="s">
        <v>104</v>
      </c>
      <c r="K2070" t="s">
        <v>42</v>
      </c>
      <c r="L2070" t="s">
        <v>73</v>
      </c>
      <c r="M2070" t="s">
        <v>105</v>
      </c>
      <c r="N2070" s="3">
        <v>602.26</v>
      </c>
      <c r="O2070">
        <v>5</v>
      </c>
      <c r="P2070" s="4">
        <v>0.3</v>
      </c>
      <c r="Q2070" s="3">
        <v>6.02</v>
      </c>
      <c r="R2070">
        <f t="shared" si="160"/>
        <v>2024</v>
      </c>
      <c r="S2070" t="str">
        <f t="shared" si="161"/>
        <v>June</v>
      </c>
      <c r="T2070" s="1">
        <f t="shared" si="162"/>
        <v>9.9956829276392246E-3</v>
      </c>
      <c r="U2070" t="str">
        <f t="shared" si="163"/>
        <v>Profit</v>
      </c>
      <c r="V2070" t="str">
        <f t="shared" si="164"/>
        <v>Small Order</v>
      </c>
    </row>
    <row r="2071" spans="1:22" x14ac:dyDescent="0.35">
      <c r="A2071" t="s">
        <v>2368</v>
      </c>
      <c r="B2071" s="2">
        <v>44977</v>
      </c>
      <c r="C2071" s="2">
        <v>44981</v>
      </c>
      <c r="D2071" t="s">
        <v>323</v>
      </c>
      <c r="E2071" t="s">
        <v>324</v>
      </c>
      <c r="F2071" t="s">
        <v>31</v>
      </c>
      <c r="G2071" t="s">
        <v>78</v>
      </c>
      <c r="H2071" t="s">
        <v>79</v>
      </c>
      <c r="I2071" t="s">
        <v>80</v>
      </c>
      <c r="J2071" t="s">
        <v>302</v>
      </c>
      <c r="K2071" t="s">
        <v>33</v>
      </c>
      <c r="L2071" t="s">
        <v>34</v>
      </c>
      <c r="M2071" t="s">
        <v>303</v>
      </c>
      <c r="N2071" s="3">
        <v>807.62</v>
      </c>
      <c r="O2071">
        <v>10</v>
      </c>
      <c r="P2071" s="4">
        <v>0.3</v>
      </c>
      <c r="Q2071" s="3">
        <v>8.08</v>
      </c>
      <c r="R2071">
        <f t="shared" si="160"/>
        <v>2023</v>
      </c>
      <c r="S2071" t="str">
        <f t="shared" si="161"/>
        <v>February</v>
      </c>
      <c r="T2071" s="1">
        <f t="shared" si="162"/>
        <v>1.000470518313068E-2</v>
      </c>
      <c r="U2071" t="str">
        <f t="shared" si="163"/>
        <v>Profit</v>
      </c>
      <c r="V2071" t="str">
        <f t="shared" si="164"/>
        <v>Small Order</v>
      </c>
    </row>
    <row r="2072" spans="1:22" x14ac:dyDescent="0.35">
      <c r="A2072" t="s">
        <v>2369</v>
      </c>
      <c r="B2072" s="2">
        <v>45336</v>
      </c>
      <c r="C2072" s="2">
        <v>45342</v>
      </c>
      <c r="D2072" t="s">
        <v>168</v>
      </c>
      <c r="E2072" t="s">
        <v>169</v>
      </c>
      <c r="F2072" t="s">
        <v>48</v>
      </c>
      <c r="G2072" t="s">
        <v>39</v>
      </c>
      <c r="H2072" t="s">
        <v>40</v>
      </c>
      <c r="I2072" t="s">
        <v>40</v>
      </c>
      <c r="J2072" t="s">
        <v>157</v>
      </c>
      <c r="K2072" t="s">
        <v>42</v>
      </c>
      <c r="L2072" t="s">
        <v>73</v>
      </c>
      <c r="M2072" t="s">
        <v>158</v>
      </c>
      <c r="N2072" s="3">
        <v>708.59</v>
      </c>
      <c r="O2072">
        <v>1</v>
      </c>
      <c r="P2072" s="4">
        <v>0.3</v>
      </c>
      <c r="Q2072" s="3">
        <v>7.09</v>
      </c>
      <c r="R2072">
        <f t="shared" si="160"/>
        <v>2024</v>
      </c>
      <c r="S2072" t="str">
        <f t="shared" si="161"/>
        <v>February</v>
      </c>
      <c r="T2072" s="1">
        <f t="shared" si="162"/>
        <v>1.0005786138669752E-2</v>
      </c>
      <c r="U2072" t="str">
        <f t="shared" si="163"/>
        <v>Profit</v>
      </c>
      <c r="V2072" t="str">
        <f t="shared" si="164"/>
        <v>Small Order</v>
      </c>
    </row>
    <row r="2073" spans="1:22" x14ac:dyDescent="0.35">
      <c r="A2073" t="s">
        <v>2370</v>
      </c>
      <c r="B2073" s="2">
        <v>44932</v>
      </c>
      <c r="C2073" s="2">
        <v>44934</v>
      </c>
      <c r="D2073" t="s">
        <v>246</v>
      </c>
      <c r="E2073" t="s">
        <v>247</v>
      </c>
      <c r="F2073" t="s">
        <v>31</v>
      </c>
      <c r="G2073" t="s">
        <v>78</v>
      </c>
      <c r="H2073" t="s">
        <v>79</v>
      </c>
      <c r="I2073" t="s">
        <v>80</v>
      </c>
      <c r="J2073" t="s">
        <v>189</v>
      </c>
      <c r="K2073" t="s">
        <v>42</v>
      </c>
      <c r="L2073" t="s">
        <v>43</v>
      </c>
      <c r="M2073" t="s">
        <v>190</v>
      </c>
      <c r="N2073" s="3">
        <v>327.17</v>
      </c>
      <c r="O2073">
        <v>4</v>
      </c>
      <c r="P2073" s="4">
        <v>0.3</v>
      </c>
      <c r="Q2073" s="3">
        <v>3.27</v>
      </c>
      <c r="R2073">
        <f t="shared" si="160"/>
        <v>2023</v>
      </c>
      <c r="S2073" t="str">
        <f t="shared" si="161"/>
        <v>January</v>
      </c>
      <c r="T2073" s="1">
        <f t="shared" si="162"/>
        <v>9.9948039245652109E-3</v>
      </c>
      <c r="U2073" t="str">
        <f t="shared" si="163"/>
        <v>Profit</v>
      </c>
      <c r="V2073" t="str">
        <f t="shared" si="164"/>
        <v>Small Order</v>
      </c>
    </row>
    <row r="2074" spans="1:22" x14ac:dyDescent="0.35">
      <c r="A2074" t="s">
        <v>2371</v>
      </c>
      <c r="B2074" s="2">
        <v>45336</v>
      </c>
      <c r="C2074" s="2">
        <v>45341</v>
      </c>
      <c r="D2074" t="s">
        <v>246</v>
      </c>
      <c r="E2074" t="s">
        <v>247</v>
      </c>
      <c r="F2074" t="s">
        <v>31</v>
      </c>
      <c r="G2074" t="s">
        <v>21</v>
      </c>
      <c r="H2074" t="s">
        <v>22</v>
      </c>
      <c r="I2074" t="s">
        <v>23</v>
      </c>
      <c r="J2074" t="s">
        <v>84</v>
      </c>
      <c r="K2074" t="s">
        <v>33</v>
      </c>
      <c r="L2074" t="s">
        <v>34</v>
      </c>
      <c r="M2074" t="s">
        <v>85</v>
      </c>
      <c r="N2074" s="3">
        <v>932</v>
      </c>
      <c r="O2074">
        <v>1</v>
      </c>
      <c r="P2074" s="4">
        <v>0.1</v>
      </c>
      <c r="Q2074" s="3">
        <v>158.44</v>
      </c>
      <c r="R2074">
        <f t="shared" si="160"/>
        <v>2024</v>
      </c>
      <c r="S2074" t="str">
        <f t="shared" si="161"/>
        <v>February</v>
      </c>
      <c r="T2074" s="1">
        <f t="shared" si="162"/>
        <v>0.16999999999999998</v>
      </c>
      <c r="U2074" t="str">
        <f t="shared" si="163"/>
        <v>Profit</v>
      </c>
      <c r="V2074" t="str">
        <f t="shared" si="164"/>
        <v>Small Order</v>
      </c>
    </row>
    <row r="2075" spans="1:22" x14ac:dyDescent="0.35">
      <c r="A2075" t="s">
        <v>2372</v>
      </c>
      <c r="B2075" s="2">
        <v>45471</v>
      </c>
      <c r="C2075" s="2">
        <v>45476</v>
      </c>
      <c r="D2075" t="s">
        <v>347</v>
      </c>
      <c r="E2075" t="s">
        <v>348</v>
      </c>
      <c r="F2075" t="s">
        <v>31</v>
      </c>
      <c r="G2075" t="s">
        <v>78</v>
      </c>
      <c r="H2075" t="s">
        <v>79</v>
      </c>
      <c r="I2075" t="s">
        <v>80</v>
      </c>
      <c r="J2075" t="s">
        <v>391</v>
      </c>
      <c r="K2075" t="s">
        <v>33</v>
      </c>
      <c r="L2075" t="s">
        <v>88</v>
      </c>
      <c r="M2075" t="s">
        <v>392</v>
      </c>
      <c r="N2075" s="3">
        <v>157.16</v>
      </c>
      <c r="O2075">
        <v>9</v>
      </c>
      <c r="P2075" s="4">
        <v>0.1</v>
      </c>
      <c r="Q2075" s="3">
        <v>26.72</v>
      </c>
      <c r="R2075">
        <f t="shared" si="160"/>
        <v>2024</v>
      </c>
      <c r="S2075" t="str">
        <f t="shared" si="161"/>
        <v>June</v>
      </c>
      <c r="T2075" s="1">
        <f t="shared" si="162"/>
        <v>0.17001781623822856</v>
      </c>
      <c r="U2075" t="str">
        <f t="shared" si="163"/>
        <v>Profit</v>
      </c>
      <c r="V2075" t="str">
        <f t="shared" si="164"/>
        <v>Small Order</v>
      </c>
    </row>
    <row r="2076" spans="1:22" x14ac:dyDescent="0.35">
      <c r="A2076" t="s">
        <v>2373</v>
      </c>
      <c r="B2076" s="2">
        <v>45581</v>
      </c>
      <c r="C2076" s="2">
        <v>45582</v>
      </c>
      <c r="D2076" t="s">
        <v>738</v>
      </c>
      <c r="E2076" t="s">
        <v>739</v>
      </c>
      <c r="F2076" t="s">
        <v>48</v>
      </c>
      <c r="G2076" t="s">
        <v>78</v>
      </c>
      <c r="H2076" t="s">
        <v>79</v>
      </c>
      <c r="I2076" t="s">
        <v>80</v>
      </c>
      <c r="J2076" t="s">
        <v>176</v>
      </c>
      <c r="K2076" t="s">
        <v>25</v>
      </c>
      <c r="L2076" t="s">
        <v>171</v>
      </c>
      <c r="M2076" t="s">
        <v>177</v>
      </c>
      <c r="N2076" s="3">
        <v>1291.26</v>
      </c>
      <c r="O2076">
        <v>2</v>
      </c>
      <c r="P2076" s="4">
        <v>0.05</v>
      </c>
      <c r="Q2076" s="3">
        <v>271.16000000000003</v>
      </c>
      <c r="R2076">
        <f t="shared" si="160"/>
        <v>2024</v>
      </c>
      <c r="S2076" t="str">
        <f t="shared" si="161"/>
        <v>October</v>
      </c>
      <c r="T2076" s="1">
        <f t="shared" si="162"/>
        <v>0.20999643758809228</v>
      </c>
      <c r="U2076" t="str">
        <f t="shared" si="163"/>
        <v>Profit</v>
      </c>
      <c r="V2076" t="str">
        <f t="shared" si="164"/>
        <v>Large Order</v>
      </c>
    </row>
    <row r="2077" spans="1:22" x14ac:dyDescent="0.35">
      <c r="A2077" t="s">
        <v>2374</v>
      </c>
      <c r="B2077" s="2">
        <v>45236</v>
      </c>
      <c r="C2077" s="2">
        <v>45239</v>
      </c>
      <c r="D2077" t="s">
        <v>82</v>
      </c>
      <c r="E2077" t="s">
        <v>83</v>
      </c>
      <c r="F2077" t="s">
        <v>20</v>
      </c>
      <c r="G2077" t="s">
        <v>78</v>
      </c>
      <c r="H2077" t="s">
        <v>79</v>
      </c>
      <c r="I2077" t="s">
        <v>80</v>
      </c>
      <c r="J2077" t="s">
        <v>51</v>
      </c>
      <c r="K2077" t="s">
        <v>33</v>
      </c>
      <c r="L2077" t="s">
        <v>34</v>
      </c>
      <c r="M2077" t="s">
        <v>52</v>
      </c>
      <c r="N2077" s="3">
        <v>1154.8</v>
      </c>
      <c r="O2077">
        <v>9</v>
      </c>
      <c r="P2077" s="4">
        <v>0.2</v>
      </c>
      <c r="Q2077" s="3">
        <v>103.93</v>
      </c>
      <c r="R2077">
        <f t="shared" si="160"/>
        <v>2023</v>
      </c>
      <c r="S2077" t="str">
        <f t="shared" si="161"/>
        <v>November</v>
      </c>
      <c r="T2077" s="1">
        <f t="shared" si="162"/>
        <v>8.9998268098372025E-2</v>
      </c>
      <c r="U2077" t="str">
        <f t="shared" si="163"/>
        <v>Profit</v>
      </c>
      <c r="V2077" t="str">
        <f t="shared" si="164"/>
        <v>Large Order</v>
      </c>
    </row>
    <row r="2078" spans="1:22" x14ac:dyDescent="0.35">
      <c r="A2078" t="s">
        <v>2375</v>
      </c>
      <c r="B2078" s="2">
        <v>45618</v>
      </c>
      <c r="C2078" s="2">
        <v>45624</v>
      </c>
      <c r="D2078" t="s">
        <v>205</v>
      </c>
      <c r="E2078" t="s">
        <v>206</v>
      </c>
      <c r="F2078" t="s">
        <v>48</v>
      </c>
      <c r="G2078" t="s">
        <v>49</v>
      </c>
      <c r="H2078" t="s">
        <v>50</v>
      </c>
      <c r="I2078" t="s">
        <v>50</v>
      </c>
      <c r="J2078" t="s">
        <v>157</v>
      </c>
      <c r="K2078" t="s">
        <v>42</v>
      </c>
      <c r="L2078" t="s">
        <v>73</v>
      </c>
      <c r="M2078" t="s">
        <v>158</v>
      </c>
      <c r="N2078" s="3">
        <v>1020.13</v>
      </c>
      <c r="O2078">
        <v>8</v>
      </c>
      <c r="P2078" s="4">
        <v>0.2</v>
      </c>
      <c r="Q2078" s="3">
        <v>91.81</v>
      </c>
      <c r="R2078">
        <f t="shared" si="160"/>
        <v>2024</v>
      </c>
      <c r="S2078" t="str">
        <f t="shared" si="161"/>
        <v>November</v>
      </c>
      <c r="T2078" s="1">
        <f t="shared" si="162"/>
        <v>8.9998333545724563E-2</v>
      </c>
      <c r="U2078" t="str">
        <f t="shared" si="163"/>
        <v>Profit</v>
      </c>
      <c r="V2078" t="str">
        <f t="shared" si="164"/>
        <v>Large Order</v>
      </c>
    </row>
    <row r="2079" spans="1:22" x14ac:dyDescent="0.35">
      <c r="A2079" t="s">
        <v>2376</v>
      </c>
      <c r="B2079" s="2">
        <v>45406</v>
      </c>
      <c r="C2079" s="2">
        <v>45411</v>
      </c>
      <c r="D2079" t="s">
        <v>107</v>
      </c>
      <c r="E2079" t="s">
        <v>108</v>
      </c>
      <c r="F2079" t="s">
        <v>48</v>
      </c>
      <c r="G2079" t="s">
        <v>21</v>
      </c>
      <c r="H2079" t="s">
        <v>22</v>
      </c>
      <c r="I2079" t="s">
        <v>23</v>
      </c>
      <c r="J2079" t="s">
        <v>32</v>
      </c>
      <c r="K2079" t="s">
        <v>33</v>
      </c>
      <c r="L2079" t="s">
        <v>34</v>
      </c>
      <c r="M2079" t="s">
        <v>35</v>
      </c>
      <c r="N2079" s="3">
        <v>1863.94</v>
      </c>
      <c r="O2079">
        <v>6</v>
      </c>
      <c r="P2079" s="4">
        <v>0.3</v>
      </c>
      <c r="Q2079" s="3">
        <v>18.64</v>
      </c>
      <c r="R2079">
        <f t="shared" si="160"/>
        <v>2024</v>
      </c>
      <c r="S2079" t="str">
        <f t="shared" si="161"/>
        <v>April</v>
      </c>
      <c r="T2079" s="1">
        <f t="shared" si="162"/>
        <v>1.0000321898773566E-2</v>
      </c>
      <c r="U2079" t="str">
        <f t="shared" si="163"/>
        <v>Profit</v>
      </c>
      <c r="V2079" t="str">
        <f t="shared" si="164"/>
        <v>Large Order</v>
      </c>
    </row>
    <row r="2080" spans="1:22" x14ac:dyDescent="0.35">
      <c r="A2080" t="s">
        <v>2377</v>
      </c>
      <c r="B2080" s="2">
        <v>45546</v>
      </c>
      <c r="C2080" s="2">
        <v>45549</v>
      </c>
      <c r="D2080" t="s">
        <v>46</v>
      </c>
      <c r="E2080" t="s">
        <v>47</v>
      </c>
      <c r="F2080" t="s">
        <v>48</v>
      </c>
      <c r="G2080" t="s">
        <v>39</v>
      </c>
      <c r="H2080" t="s">
        <v>40</v>
      </c>
      <c r="I2080" t="s">
        <v>40</v>
      </c>
      <c r="J2080" t="s">
        <v>141</v>
      </c>
      <c r="K2080" t="s">
        <v>33</v>
      </c>
      <c r="L2080" t="s">
        <v>88</v>
      </c>
      <c r="M2080" t="s">
        <v>142</v>
      </c>
      <c r="N2080" s="3">
        <v>746.98</v>
      </c>
      <c r="O2080">
        <v>3</v>
      </c>
      <c r="P2080" s="4">
        <v>0.2</v>
      </c>
      <c r="Q2080" s="3">
        <v>67.23</v>
      </c>
      <c r="R2080">
        <f t="shared" si="160"/>
        <v>2024</v>
      </c>
      <c r="S2080" t="str">
        <f t="shared" si="161"/>
        <v>September</v>
      </c>
      <c r="T2080" s="1">
        <f t="shared" si="162"/>
        <v>9.0002409703071037E-2</v>
      </c>
      <c r="U2080" t="str">
        <f t="shared" si="163"/>
        <v>Profit</v>
      </c>
      <c r="V2080" t="str">
        <f t="shared" si="164"/>
        <v>Small Order</v>
      </c>
    </row>
    <row r="2081" spans="1:22" x14ac:dyDescent="0.35">
      <c r="A2081" t="s">
        <v>2378</v>
      </c>
      <c r="B2081" s="2">
        <v>45348</v>
      </c>
      <c r="C2081" s="2">
        <v>45352</v>
      </c>
      <c r="D2081" t="s">
        <v>139</v>
      </c>
      <c r="E2081" t="s">
        <v>140</v>
      </c>
      <c r="F2081" t="s">
        <v>31</v>
      </c>
      <c r="G2081" t="s">
        <v>78</v>
      </c>
      <c r="H2081" t="s">
        <v>79</v>
      </c>
      <c r="I2081" t="s">
        <v>80</v>
      </c>
      <c r="J2081" t="s">
        <v>112</v>
      </c>
      <c r="K2081" t="s">
        <v>25</v>
      </c>
      <c r="L2081" t="s">
        <v>26</v>
      </c>
      <c r="M2081" t="s">
        <v>113</v>
      </c>
      <c r="N2081" s="3">
        <v>995.69</v>
      </c>
      <c r="O2081">
        <v>3</v>
      </c>
      <c r="P2081" s="4">
        <v>0.2</v>
      </c>
      <c r="Q2081" s="3">
        <v>89.61</v>
      </c>
      <c r="R2081">
        <f t="shared" si="160"/>
        <v>2024</v>
      </c>
      <c r="S2081" t="str">
        <f t="shared" si="161"/>
        <v>February</v>
      </c>
      <c r="T2081" s="1">
        <f t="shared" si="162"/>
        <v>8.9997890909821326E-2</v>
      </c>
      <c r="U2081" t="str">
        <f t="shared" si="163"/>
        <v>Profit</v>
      </c>
      <c r="V2081" t="str">
        <f t="shared" si="164"/>
        <v>Small Order</v>
      </c>
    </row>
    <row r="2082" spans="1:22" x14ac:dyDescent="0.35">
      <c r="A2082" t="s">
        <v>2379</v>
      </c>
      <c r="B2082" s="2">
        <v>45185</v>
      </c>
      <c r="C2082" s="2">
        <v>45187</v>
      </c>
      <c r="D2082" t="s">
        <v>82</v>
      </c>
      <c r="E2082" t="s">
        <v>83</v>
      </c>
      <c r="F2082" t="s">
        <v>20</v>
      </c>
      <c r="G2082" t="s">
        <v>78</v>
      </c>
      <c r="H2082" t="s">
        <v>79</v>
      </c>
      <c r="I2082" t="s">
        <v>80</v>
      </c>
      <c r="J2082" t="s">
        <v>334</v>
      </c>
      <c r="K2082" t="s">
        <v>25</v>
      </c>
      <c r="L2082" t="s">
        <v>171</v>
      </c>
      <c r="M2082" t="s">
        <v>335</v>
      </c>
      <c r="N2082" s="3">
        <v>1129.9100000000001</v>
      </c>
      <c r="O2082">
        <v>2</v>
      </c>
      <c r="P2082" s="4">
        <v>0.3</v>
      </c>
      <c r="Q2082" s="3">
        <v>11.3</v>
      </c>
      <c r="R2082">
        <f t="shared" si="160"/>
        <v>2023</v>
      </c>
      <c r="S2082" t="str">
        <f t="shared" si="161"/>
        <v>September</v>
      </c>
      <c r="T2082" s="1">
        <f t="shared" si="162"/>
        <v>1.0000796523616925E-2</v>
      </c>
      <c r="U2082" t="str">
        <f t="shared" si="163"/>
        <v>Profit</v>
      </c>
      <c r="V2082" t="str">
        <f t="shared" si="164"/>
        <v>Large Order</v>
      </c>
    </row>
    <row r="2083" spans="1:22" x14ac:dyDescent="0.35">
      <c r="A2083" t="s">
        <v>2380</v>
      </c>
      <c r="B2083" s="2">
        <v>44990</v>
      </c>
      <c r="C2083" s="2">
        <v>44993</v>
      </c>
      <c r="D2083" t="s">
        <v>503</v>
      </c>
      <c r="E2083" t="s">
        <v>504</v>
      </c>
      <c r="F2083" t="s">
        <v>31</v>
      </c>
      <c r="G2083" t="s">
        <v>78</v>
      </c>
      <c r="H2083" t="s">
        <v>79</v>
      </c>
      <c r="I2083" t="s">
        <v>80</v>
      </c>
      <c r="J2083" t="s">
        <v>93</v>
      </c>
      <c r="K2083" t="s">
        <v>33</v>
      </c>
      <c r="L2083" t="s">
        <v>88</v>
      </c>
      <c r="M2083" t="s">
        <v>94</v>
      </c>
      <c r="N2083" s="3">
        <v>1916.66</v>
      </c>
      <c r="O2083">
        <v>1</v>
      </c>
      <c r="P2083" s="4">
        <v>0.3</v>
      </c>
      <c r="Q2083" s="3">
        <v>19.170000000000002</v>
      </c>
      <c r="R2083">
        <f t="shared" si="160"/>
        <v>2023</v>
      </c>
      <c r="S2083" t="str">
        <f t="shared" si="161"/>
        <v>March</v>
      </c>
      <c r="T2083" s="1">
        <f t="shared" si="162"/>
        <v>1.0001773919213633E-2</v>
      </c>
      <c r="U2083" t="str">
        <f t="shared" si="163"/>
        <v>Profit</v>
      </c>
      <c r="V2083" t="str">
        <f t="shared" si="164"/>
        <v>Large Order</v>
      </c>
    </row>
    <row r="2084" spans="1:22" x14ac:dyDescent="0.35">
      <c r="A2084" t="s">
        <v>2381</v>
      </c>
      <c r="B2084" s="2">
        <v>45180</v>
      </c>
      <c r="C2084" s="2">
        <v>45181</v>
      </c>
      <c r="D2084" t="s">
        <v>536</v>
      </c>
      <c r="E2084" t="s">
        <v>537</v>
      </c>
      <c r="F2084" t="s">
        <v>48</v>
      </c>
      <c r="G2084" t="s">
        <v>49</v>
      </c>
      <c r="H2084" t="s">
        <v>50</v>
      </c>
      <c r="I2084" t="s">
        <v>50</v>
      </c>
      <c r="J2084" t="s">
        <v>84</v>
      </c>
      <c r="K2084" t="s">
        <v>33</v>
      </c>
      <c r="L2084" t="s">
        <v>34</v>
      </c>
      <c r="M2084" t="s">
        <v>85</v>
      </c>
      <c r="N2084" s="3">
        <v>833.29</v>
      </c>
      <c r="O2084">
        <v>1</v>
      </c>
      <c r="P2084" s="4">
        <v>0.2</v>
      </c>
      <c r="Q2084" s="3">
        <v>75</v>
      </c>
      <c r="R2084">
        <f t="shared" si="160"/>
        <v>2023</v>
      </c>
      <c r="S2084" t="str">
        <f t="shared" si="161"/>
        <v>September</v>
      </c>
      <c r="T2084" s="1">
        <f t="shared" si="162"/>
        <v>9.0004680243372659E-2</v>
      </c>
      <c r="U2084" t="str">
        <f t="shared" si="163"/>
        <v>Profit</v>
      </c>
      <c r="V2084" t="str">
        <f t="shared" si="164"/>
        <v>Small Order</v>
      </c>
    </row>
    <row r="2085" spans="1:22" x14ac:dyDescent="0.35">
      <c r="A2085" t="s">
        <v>2382</v>
      </c>
      <c r="B2085" s="2">
        <v>45358</v>
      </c>
      <c r="C2085" s="2">
        <v>45360</v>
      </c>
      <c r="D2085" t="s">
        <v>165</v>
      </c>
      <c r="E2085" t="s">
        <v>166</v>
      </c>
      <c r="F2085" t="s">
        <v>31</v>
      </c>
      <c r="G2085" t="s">
        <v>49</v>
      </c>
      <c r="H2085" t="s">
        <v>50</v>
      </c>
      <c r="I2085" t="s">
        <v>50</v>
      </c>
      <c r="J2085" t="s">
        <v>157</v>
      </c>
      <c r="K2085" t="s">
        <v>42</v>
      </c>
      <c r="L2085" t="s">
        <v>73</v>
      </c>
      <c r="M2085" t="s">
        <v>158</v>
      </c>
      <c r="N2085" s="3">
        <v>132.25</v>
      </c>
      <c r="O2085">
        <v>7</v>
      </c>
      <c r="P2085" s="4">
        <v>0</v>
      </c>
      <c r="Q2085" s="3">
        <v>33.06</v>
      </c>
      <c r="R2085">
        <f t="shared" si="160"/>
        <v>2024</v>
      </c>
      <c r="S2085" t="str">
        <f t="shared" si="161"/>
        <v>March</v>
      </c>
      <c r="T2085" s="1">
        <f t="shared" si="162"/>
        <v>0.24998109640831759</v>
      </c>
      <c r="U2085" t="str">
        <f t="shared" si="163"/>
        <v>Profit</v>
      </c>
      <c r="V2085" t="str">
        <f t="shared" si="164"/>
        <v>Small Order</v>
      </c>
    </row>
    <row r="2086" spans="1:22" x14ac:dyDescent="0.35">
      <c r="A2086" t="s">
        <v>2383</v>
      </c>
      <c r="B2086" s="2">
        <v>45424</v>
      </c>
      <c r="C2086" s="2">
        <v>45428</v>
      </c>
      <c r="D2086" t="s">
        <v>145</v>
      </c>
      <c r="E2086" t="s">
        <v>146</v>
      </c>
      <c r="F2086" t="s">
        <v>48</v>
      </c>
      <c r="G2086" t="s">
        <v>39</v>
      </c>
      <c r="H2086" t="s">
        <v>40</v>
      </c>
      <c r="I2086" t="s">
        <v>40</v>
      </c>
      <c r="J2086" t="s">
        <v>72</v>
      </c>
      <c r="K2086" t="s">
        <v>42</v>
      </c>
      <c r="L2086" t="s">
        <v>73</v>
      </c>
      <c r="M2086" t="s">
        <v>74</v>
      </c>
      <c r="N2086" s="3">
        <v>161</v>
      </c>
      <c r="O2086">
        <v>8</v>
      </c>
      <c r="P2086" s="4">
        <v>0.1</v>
      </c>
      <c r="Q2086" s="3">
        <v>27.37</v>
      </c>
      <c r="R2086">
        <f t="shared" si="160"/>
        <v>2024</v>
      </c>
      <c r="S2086" t="str">
        <f t="shared" si="161"/>
        <v>May</v>
      </c>
      <c r="T2086" s="1">
        <f t="shared" si="162"/>
        <v>0.17</v>
      </c>
      <c r="U2086" t="str">
        <f t="shared" si="163"/>
        <v>Profit</v>
      </c>
      <c r="V2086" t="str">
        <f t="shared" si="164"/>
        <v>Small Order</v>
      </c>
    </row>
    <row r="2087" spans="1:22" x14ac:dyDescent="0.35">
      <c r="A2087" t="s">
        <v>2384</v>
      </c>
      <c r="B2087" s="2">
        <v>45076</v>
      </c>
      <c r="C2087" s="2">
        <v>45080</v>
      </c>
      <c r="D2087" t="s">
        <v>139</v>
      </c>
      <c r="E2087" t="s">
        <v>140</v>
      </c>
      <c r="F2087" t="s">
        <v>31</v>
      </c>
      <c r="G2087" t="s">
        <v>21</v>
      </c>
      <c r="H2087" t="s">
        <v>22</v>
      </c>
      <c r="I2087" t="s">
        <v>23</v>
      </c>
      <c r="J2087" t="s">
        <v>72</v>
      </c>
      <c r="K2087" t="s">
        <v>42</v>
      </c>
      <c r="L2087" t="s">
        <v>73</v>
      </c>
      <c r="M2087" t="s">
        <v>74</v>
      </c>
      <c r="N2087" s="3">
        <v>1644.86</v>
      </c>
      <c r="O2087">
        <v>1</v>
      </c>
      <c r="P2087" s="4">
        <v>0.05</v>
      </c>
      <c r="Q2087" s="3">
        <v>345.42</v>
      </c>
      <c r="R2087">
        <f t="shared" si="160"/>
        <v>2023</v>
      </c>
      <c r="S2087" t="str">
        <f t="shared" si="161"/>
        <v>May</v>
      </c>
      <c r="T2087" s="1">
        <f t="shared" si="162"/>
        <v>0.20999963522731421</v>
      </c>
      <c r="U2087" t="str">
        <f t="shared" si="163"/>
        <v>Profit</v>
      </c>
      <c r="V2087" t="str">
        <f t="shared" si="164"/>
        <v>Large Order</v>
      </c>
    </row>
    <row r="2088" spans="1:22" x14ac:dyDescent="0.35">
      <c r="A2088" t="s">
        <v>2385</v>
      </c>
      <c r="B2088" s="2">
        <v>45624</v>
      </c>
      <c r="C2088" s="2">
        <v>45625</v>
      </c>
      <c r="D2088" t="s">
        <v>217</v>
      </c>
      <c r="E2088" t="s">
        <v>218</v>
      </c>
      <c r="F2088" t="s">
        <v>48</v>
      </c>
      <c r="G2088" t="s">
        <v>49</v>
      </c>
      <c r="H2088" t="s">
        <v>50</v>
      </c>
      <c r="I2088" t="s">
        <v>50</v>
      </c>
      <c r="J2088" t="s">
        <v>189</v>
      </c>
      <c r="K2088" t="s">
        <v>42</v>
      </c>
      <c r="L2088" t="s">
        <v>43</v>
      </c>
      <c r="M2088" t="s">
        <v>190</v>
      </c>
      <c r="N2088" s="3">
        <v>1845.35</v>
      </c>
      <c r="O2088">
        <v>8</v>
      </c>
      <c r="P2088" s="4">
        <v>0.05</v>
      </c>
      <c r="Q2088" s="3">
        <v>387.52</v>
      </c>
      <c r="R2088">
        <f t="shared" si="160"/>
        <v>2024</v>
      </c>
      <c r="S2088" t="str">
        <f t="shared" si="161"/>
        <v>November</v>
      </c>
      <c r="T2088" s="1">
        <f t="shared" si="162"/>
        <v>0.20999810334082966</v>
      </c>
      <c r="U2088" t="str">
        <f t="shared" si="163"/>
        <v>Profit</v>
      </c>
      <c r="V2088" t="str">
        <f t="shared" si="164"/>
        <v>Large Order</v>
      </c>
    </row>
    <row r="2089" spans="1:22" x14ac:dyDescent="0.35">
      <c r="A2089" t="s">
        <v>2386</v>
      </c>
      <c r="B2089" s="2">
        <v>45569</v>
      </c>
      <c r="C2089" s="2">
        <v>45575</v>
      </c>
      <c r="D2089" t="s">
        <v>552</v>
      </c>
      <c r="E2089" t="s">
        <v>553</v>
      </c>
      <c r="F2089" t="s">
        <v>48</v>
      </c>
      <c r="G2089" t="s">
        <v>78</v>
      </c>
      <c r="H2089" t="s">
        <v>79</v>
      </c>
      <c r="I2089" t="s">
        <v>80</v>
      </c>
      <c r="J2089" t="s">
        <v>62</v>
      </c>
      <c r="K2089" t="s">
        <v>25</v>
      </c>
      <c r="L2089" t="s">
        <v>26</v>
      </c>
      <c r="M2089" t="s">
        <v>63</v>
      </c>
      <c r="N2089" s="3">
        <v>638.92999999999995</v>
      </c>
      <c r="O2089">
        <v>8</v>
      </c>
      <c r="P2089" s="4">
        <v>0.05</v>
      </c>
      <c r="Q2089" s="3">
        <v>134.18</v>
      </c>
      <c r="R2089">
        <f t="shared" si="160"/>
        <v>2024</v>
      </c>
      <c r="S2089" t="str">
        <f t="shared" si="161"/>
        <v>October</v>
      </c>
      <c r="T2089" s="1">
        <f t="shared" si="162"/>
        <v>0.21000735604839343</v>
      </c>
      <c r="U2089" t="str">
        <f t="shared" si="163"/>
        <v>Profit</v>
      </c>
      <c r="V2089" t="str">
        <f t="shared" si="164"/>
        <v>Small Order</v>
      </c>
    </row>
    <row r="2090" spans="1:22" x14ac:dyDescent="0.35">
      <c r="A2090" t="s">
        <v>2387</v>
      </c>
      <c r="B2090" s="2">
        <v>45165</v>
      </c>
      <c r="C2090" s="2">
        <v>45172</v>
      </c>
      <c r="D2090" t="s">
        <v>235</v>
      </c>
      <c r="E2090" t="s">
        <v>236</v>
      </c>
      <c r="F2090" t="s">
        <v>48</v>
      </c>
      <c r="G2090" t="s">
        <v>78</v>
      </c>
      <c r="H2090" t="s">
        <v>79</v>
      </c>
      <c r="I2090" t="s">
        <v>80</v>
      </c>
      <c r="J2090" t="s">
        <v>126</v>
      </c>
      <c r="K2090" t="s">
        <v>25</v>
      </c>
      <c r="L2090" t="s">
        <v>26</v>
      </c>
      <c r="M2090" t="s">
        <v>127</v>
      </c>
      <c r="N2090" s="3">
        <v>1202.6099999999999</v>
      </c>
      <c r="O2090">
        <v>2</v>
      </c>
      <c r="P2090" s="4">
        <v>0.2</v>
      </c>
      <c r="Q2090" s="3">
        <v>108.23</v>
      </c>
      <c r="R2090">
        <f t="shared" si="160"/>
        <v>2023</v>
      </c>
      <c r="S2090" t="str">
        <f t="shared" si="161"/>
        <v>August</v>
      </c>
      <c r="T2090" s="1">
        <f t="shared" si="162"/>
        <v>8.9995925528641885E-2</v>
      </c>
      <c r="U2090" t="str">
        <f t="shared" si="163"/>
        <v>Profit</v>
      </c>
      <c r="V2090" t="str">
        <f t="shared" si="164"/>
        <v>Large Order</v>
      </c>
    </row>
    <row r="2091" spans="1:22" x14ac:dyDescent="0.35">
      <c r="A2091" t="s">
        <v>2388</v>
      </c>
      <c r="B2091" s="2">
        <v>45337</v>
      </c>
      <c r="C2091" s="2">
        <v>45340</v>
      </c>
      <c r="D2091" t="s">
        <v>430</v>
      </c>
      <c r="E2091" t="s">
        <v>431</v>
      </c>
      <c r="F2091" t="s">
        <v>31</v>
      </c>
      <c r="G2091" t="s">
        <v>39</v>
      </c>
      <c r="H2091" t="s">
        <v>40</v>
      </c>
      <c r="I2091" t="s">
        <v>40</v>
      </c>
      <c r="J2091" t="s">
        <v>24</v>
      </c>
      <c r="K2091" t="s">
        <v>25</v>
      </c>
      <c r="L2091" t="s">
        <v>26</v>
      </c>
      <c r="M2091" t="s">
        <v>27</v>
      </c>
      <c r="N2091" s="3">
        <v>1560.87</v>
      </c>
      <c r="O2091">
        <v>5</v>
      </c>
      <c r="P2091" s="4">
        <v>0.05</v>
      </c>
      <c r="Q2091" s="3">
        <v>327.78</v>
      </c>
      <c r="R2091">
        <f t="shared" si="160"/>
        <v>2024</v>
      </c>
      <c r="S2091" t="str">
        <f t="shared" si="161"/>
        <v>February</v>
      </c>
      <c r="T2091" s="1">
        <f t="shared" si="162"/>
        <v>0.20999827019546791</v>
      </c>
      <c r="U2091" t="str">
        <f t="shared" si="163"/>
        <v>Profit</v>
      </c>
      <c r="V2091" t="str">
        <f t="shared" si="164"/>
        <v>Large Order</v>
      </c>
    </row>
    <row r="2092" spans="1:22" x14ac:dyDescent="0.35">
      <c r="A2092" t="s">
        <v>2389</v>
      </c>
      <c r="B2092" s="2">
        <v>45106</v>
      </c>
      <c r="C2092" s="2">
        <v>45107</v>
      </c>
      <c r="D2092" t="s">
        <v>102</v>
      </c>
      <c r="E2092" t="s">
        <v>103</v>
      </c>
      <c r="F2092" t="s">
        <v>20</v>
      </c>
      <c r="G2092" t="s">
        <v>39</v>
      </c>
      <c r="H2092" t="s">
        <v>40</v>
      </c>
      <c r="I2092" t="s">
        <v>40</v>
      </c>
      <c r="J2092" t="s">
        <v>41</v>
      </c>
      <c r="K2092" t="s">
        <v>42</v>
      </c>
      <c r="L2092" t="s">
        <v>43</v>
      </c>
      <c r="M2092" t="s">
        <v>44</v>
      </c>
      <c r="N2092" s="3">
        <v>1748.94</v>
      </c>
      <c r="O2092">
        <v>10</v>
      </c>
      <c r="P2092" s="4">
        <v>0.1</v>
      </c>
      <c r="Q2092" s="3">
        <v>297.32</v>
      </c>
      <c r="R2092">
        <f t="shared" si="160"/>
        <v>2023</v>
      </c>
      <c r="S2092" t="str">
        <f t="shared" si="161"/>
        <v>June</v>
      </c>
      <c r="T2092" s="1">
        <f t="shared" si="162"/>
        <v>0.17000011435498072</v>
      </c>
      <c r="U2092" t="str">
        <f t="shared" si="163"/>
        <v>Profit</v>
      </c>
      <c r="V2092" t="str">
        <f t="shared" si="164"/>
        <v>Large Order</v>
      </c>
    </row>
    <row r="2093" spans="1:22" x14ac:dyDescent="0.35">
      <c r="A2093" t="s">
        <v>2390</v>
      </c>
      <c r="B2093" s="2">
        <v>45166</v>
      </c>
      <c r="C2093" s="2">
        <v>45168</v>
      </c>
      <c r="D2093" t="s">
        <v>18</v>
      </c>
      <c r="E2093" t="s">
        <v>19</v>
      </c>
      <c r="F2093" t="s">
        <v>20</v>
      </c>
      <c r="G2093" t="s">
        <v>49</v>
      </c>
      <c r="H2093" t="s">
        <v>50</v>
      </c>
      <c r="I2093" t="s">
        <v>50</v>
      </c>
      <c r="J2093" t="s">
        <v>162</v>
      </c>
      <c r="K2093" t="s">
        <v>42</v>
      </c>
      <c r="L2093" t="s">
        <v>73</v>
      </c>
      <c r="M2093" t="s">
        <v>163</v>
      </c>
      <c r="N2093" s="3">
        <v>1605.64</v>
      </c>
      <c r="O2093">
        <v>3</v>
      </c>
      <c r="P2093" s="4">
        <v>0</v>
      </c>
      <c r="Q2093" s="3">
        <v>401.41</v>
      </c>
      <c r="R2093">
        <f t="shared" si="160"/>
        <v>2023</v>
      </c>
      <c r="S2093" t="str">
        <f t="shared" si="161"/>
        <v>August</v>
      </c>
      <c r="T2093" s="1">
        <f t="shared" si="162"/>
        <v>0.25</v>
      </c>
      <c r="U2093" t="str">
        <f t="shared" si="163"/>
        <v>Profit</v>
      </c>
      <c r="V2093" t="str">
        <f t="shared" si="164"/>
        <v>Large Order</v>
      </c>
    </row>
    <row r="2094" spans="1:22" x14ac:dyDescent="0.35">
      <c r="A2094" t="s">
        <v>2391</v>
      </c>
      <c r="B2094" s="2">
        <v>45091</v>
      </c>
      <c r="C2094" s="2">
        <v>45094</v>
      </c>
      <c r="D2094" t="s">
        <v>160</v>
      </c>
      <c r="E2094" t="s">
        <v>161</v>
      </c>
      <c r="F2094" t="s">
        <v>20</v>
      </c>
      <c r="G2094" t="s">
        <v>78</v>
      </c>
      <c r="H2094" t="s">
        <v>79</v>
      </c>
      <c r="I2094" t="s">
        <v>80</v>
      </c>
      <c r="J2094" t="s">
        <v>120</v>
      </c>
      <c r="K2094" t="s">
        <v>42</v>
      </c>
      <c r="L2094" t="s">
        <v>43</v>
      </c>
      <c r="M2094" t="s">
        <v>121</v>
      </c>
      <c r="N2094" s="3">
        <v>172.36</v>
      </c>
      <c r="O2094">
        <v>8</v>
      </c>
      <c r="P2094" s="4">
        <v>0.3</v>
      </c>
      <c r="Q2094" s="3">
        <v>1.72</v>
      </c>
      <c r="R2094">
        <f t="shared" si="160"/>
        <v>2023</v>
      </c>
      <c r="S2094" t="str">
        <f t="shared" si="161"/>
        <v>June</v>
      </c>
      <c r="T2094" s="1">
        <f t="shared" si="162"/>
        <v>9.9791134834068228E-3</v>
      </c>
      <c r="U2094" t="str">
        <f t="shared" si="163"/>
        <v>Profit</v>
      </c>
      <c r="V2094" t="str">
        <f t="shared" si="164"/>
        <v>Small Order</v>
      </c>
    </row>
    <row r="2095" spans="1:22" x14ac:dyDescent="0.35">
      <c r="A2095" t="s">
        <v>2392</v>
      </c>
      <c r="B2095" s="2">
        <v>45130</v>
      </c>
      <c r="C2095" s="2">
        <v>45132</v>
      </c>
      <c r="D2095" t="s">
        <v>326</v>
      </c>
      <c r="E2095" t="s">
        <v>327</v>
      </c>
      <c r="F2095" t="s">
        <v>20</v>
      </c>
      <c r="G2095" t="s">
        <v>78</v>
      </c>
      <c r="H2095" t="s">
        <v>79</v>
      </c>
      <c r="I2095" t="s">
        <v>80</v>
      </c>
      <c r="J2095" t="s">
        <v>157</v>
      </c>
      <c r="K2095" t="s">
        <v>42</v>
      </c>
      <c r="L2095" t="s">
        <v>73</v>
      </c>
      <c r="M2095" t="s">
        <v>158</v>
      </c>
      <c r="N2095" s="3">
        <v>526.08000000000004</v>
      </c>
      <c r="O2095">
        <v>2</v>
      </c>
      <c r="P2095" s="4">
        <v>0.2</v>
      </c>
      <c r="Q2095" s="3">
        <v>47.35</v>
      </c>
      <c r="R2095">
        <f t="shared" si="160"/>
        <v>2023</v>
      </c>
      <c r="S2095" t="str">
        <f t="shared" si="161"/>
        <v>July</v>
      </c>
      <c r="T2095" s="1">
        <f t="shared" si="162"/>
        <v>9.0005322384428224E-2</v>
      </c>
      <c r="U2095" t="str">
        <f t="shared" si="163"/>
        <v>Profit</v>
      </c>
      <c r="V2095" t="str">
        <f t="shared" si="164"/>
        <v>Small Order</v>
      </c>
    </row>
    <row r="2096" spans="1:22" x14ac:dyDescent="0.35">
      <c r="A2096" t="s">
        <v>2393</v>
      </c>
      <c r="B2096" s="2">
        <v>45128</v>
      </c>
      <c r="C2096" s="2">
        <v>45132</v>
      </c>
      <c r="D2096" t="s">
        <v>267</v>
      </c>
      <c r="E2096" t="s">
        <v>268</v>
      </c>
      <c r="F2096" t="s">
        <v>31</v>
      </c>
      <c r="G2096" t="s">
        <v>39</v>
      </c>
      <c r="H2096" t="s">
        <v>40</v>
      </c>
      <c r="I2096" t="s">
        <v>40</v>
      </c>
      <c r="J2096" t="s">
        <v>112</v>
      </c>
      <c r="K2096" t="s">
        <v>25</v>
      </c>
      <c r="L2096" t="s">
        <v>26</v>
      </c>
      <c r="M2096" t="s">
        <v>113</v>
      </c>
      <c r="N2096" s="3">
        <v>920.88</v>
      </c>
      <c r="O2096">
        <v>8</v>
      </c>
      <c r="P2096" s="4">
        <v>0.1</v>
      </c>
      <c r="Q2096" s="3">
        <v>156.55000000000001</v>
      </c>
      <c r="R2096">
        <f t="shared" si="160"/>
        <v>2023</v>
      </c>
      <c r="S2096" t="str">
        <f t="shared" si="161"/>
        <v>July</v>
      </c>
      <c r="T2096" s="1">
        <f t="shared" si="162"/>
        <v>0.17000043436712711</v>
      </c>
      <c r="U2096" t="str">
        <f t="shared" si="163"/>
        <v>Profit</v>
      </c>
      <c r="V2096" t="str">
        <f t="shared" si="164"/>
        <v>Small Order</v>
      </c>
    </row>
    <row r="2097" spans="1:22" x14ac:dyDescent="0.35">
      <c r="A2097" t="s">
        <v>2394</v>
      </c>
      <c r="B2097" s="2">
        <v>45071</v>
      </c>
      <c r="C2097" s="2">
        <v>45074</v>
      </c>
      <c r="D2097" t="s">
        <v>145</v>
      </c>
      <c r="E2097" t="s">
        <v>146</v>
      </c>
      <c r="F2097" t="s">
        <v>48</v>
      </c>
      <c r="G2097" t="s">
        <v>49</v>
      </c>
      <c r="H2097" t="s">
        <v>50</v>
      </c>
      <c r="I2097" t="s">
        <v>50</v>
      </c>
      <c r="J2097" t="s">
        <v>72</v>
      </c>
      <c r="K2097" t="s">
        <v>42</v>
      </c>
      <c r="L2097" t="s">
        <v>73</v>
      </c>
      <c r="M2097" t="s">
        <v>74</v>
      </c>
      <c r="N2097" s="3">
        <v>136.81</v>
      </c>
      <c r="O2097">
        <v>2</v>
      </c>
      <c r="P2097" s="4">
        <v>0.2</v>
      </c>
      <c r="Q2097" s="3">
        <v>12.31</v>
      </c>
      <c r="R2097">
        <f t="shared" si="160"/>
        <v>2023</v>
      </c>
      <c r="S2097" t="str">
        <f t="shared" si="161"/>
        <v>May</v>
      </c>
      <c r="T2097" s="1">
        <f t="shared" si="162"/>
        <v>8.9978802719099485E-2</v>
      </c>
      <c r="U2097" t="str">
        <f t="shared" si="163"/>
        <v>Profit</v>
      </c>
      <c r="V2097" t="str">
        <f t="shared" si="164"/>
        <v>Small Order</v>
      </c>
    </row>
    <row r="2098" spans="1:22" x14ac:dyDescent="0.35">
      <c r="A2098" t="s">
        <v>2395</v>
      </c>
      <c r="B2098" s="2">
        <v>45240</v>
      </c>
      <c r="C2098" s="2">
        <v>45244</v>
      </c>
      <c r="D2098" t="s">
        <v>217</v>
      </c>
      <c r="E2098" t="s">
        <v>218</v>
      </c>
      <c r="F2098" t="s">
        <v>48</v>
      </c>
      <c r="G2098" t="s">
        <v>49</v>
      </c>
      <c r="H2098" t="s">
        <v>50</v>
      </c>
      <c r="I2098" t="s">
        <v>50</v>
      </c>
      <c r="J2098" t="s">
        <v>141</v>
      </c>
      <c r="K2098" t="s">
        <v>33</v>
      </c>
      <c r="L2098" t="s">
        <v>88</v>
      </c>
      <c r="M2098" t="s">
        <v>142</v>
      </c>
      <c r="N2098" s="3">
        <v>57.47</v>
      </c>
      <c r="O2098">
        <v>8</v>
      </c>
      <c r="P2098" s="4">
        <v>0</v>
      </c>
      <c r="Q2098" s="3">
        <v>14.37</v>
      </c>
      <c r="R2098">
        <f t="shared" si="160"/>
        <v>2023</v>
      </c>
      <c r="S2098" t="str">
        <f t="shared" si="161"/>
        <v>November</v>
      </c>
      <c r="T2098" s="1">
        <f t="shared" si="162"/>
        <v>0.25004350095702105</v>
      </c>
      <c r="U2098" t="str">
        <f t="shared" si="163"/>
        <v>Profit</v>
      </c>
      <c r="V2098" t="str">
        <f t="shared" si="164"/>
        <v>Small Order</v>
      </c>
    </row>
    <row r="2099" spans="1:22" x14ac:dyDescent="0.35">
      <c r="A2099" t="s">
        <v>2396</v>
      </c>
      <c r="B2099" s="2">
        <v>44948</v>
      </c>
      <c r="C2099" s="2">
        <v>44954</v>
      </c>
      <c r="D2099" t="s">
        <v>107</v>
      </c>
      <c r="E2099" t="s">
        <v>108</v>
      </c>
      <c r="F2099" t="s">
        <v>48</v>
      </c>
      <c r="G2099" t="s">
        <v>78</v>
      </c>
      <c r="H2099" t="s">
        <v>79</v>
      </c>
      <c r="I2099" t="s">
        <v>80</v>
      </c>
      <c r="J2099" t="s">
        <v>391</v>
      </c>
      <c r="K2099" t="s">
        <v>33</v>
      </c>
      <c r="L2099" t="s">
        <v>88</v>
      </c>
      <c r="M2099" t="s">
        <v>392</v>
      </c>
      <c r="N2099" s="3">
        <v>1340.27</v>
      </c>
      <c r="O2099">
        <v>5</v>
      </c>
      <c r="P2099" s="4">
        <v>0</v>
      </c>
      <c r="Q2099" s="3">
        <v>335.07</v>
      </c>
      <c r="R2099">
        <f t="shared" si="160"/>
        <v>2023</v>
      </c>
      <c r="S2099" t="str">
        <f t="shared" si="161"/>
        <v>January</v>
      </c>
      <c r="T2099" s="1">
        <f t="shared" si="162"/>
        <v>0.2500018652957986</v>
      </c>
      <c r="U2099" t="str">
        <f t="shared" si="163"/>
        <v>Profit</v>
      </c>
      <c r="V2099" t="str">
        <f t="shared" si="164"/>
        <v>Large Order</v>
      </c>
    </row>
    <row r="2100" spans="1:22" x14ac:dyDescent="0.35">
      <c r="A2100" t="s">
        <v>2397</v>
      </c>
      <c r="B2100" s="2">
        <v>45542</v>
      </c>
      <c r="C2100" s="2">
        <v>45545</v>
      </c>
      <c r="D2100" t="s">
        <v>174</v>
      </c>
      <c r="E2100" t="s">
        <v>175</v>
      </c>
      <c r="F2100" t="s">
        <v>48</v>
      </c>
      <c r="G2100" t="s">
        <v>49</v>
      </c>
      <c r="H2100" t="s">
        <v>50</v>
      </c>
      <c r="I2100" t="s">
        <v>50</v>
      </c>
      <c r="J2100" t="s">
        <v>141</v>
      </c>
      <c r="K2100" t="s">
        <v>33</v>
      </c>
      <c r="L2100" t="s">
        <v>88</v>
      </c>
      <c r="M2100" t="s">
        <v>142</v>
      </c>
      <c r="N2100" s="3">
        <v>1842.12</v>
      </c>
      <c r="O2100">
        <v>4</v>
      </c>
      <c r="P2100" s="4">
        <v>0.2</v>
      </c>
      <c r="Q2100" s="3">
        <v>165.79</v>
      </c>
      <c r="R2100">
        <f t="shared" si="160"/>
        <v>2024</v>
      </c>
      <c r="S2100" t="str">
        <f t="shared" si="161"/>
        <v>September</v>
      </c>
      <c r="T2100" s="1">
        <f t="shared" si="162"/>
        <v>8.999956571775998E-2</v>
      </c>
      <c r="U2100" t="str">
        <f t="shared" si="163"/>
        <v>Profit</v>
      </c>
      <c r="V2100" t="str">
        <f t="shared" si="164"/>
        <v>Large Order</v>
      </c>
    </row>
    <row r="2101" spans="1:22" x14ac:dyDescent="0.35">
      <c r="A2101" t="s">
        <v>2398</v>
      </c>
      <c r="B2101" s="2">
        <v>45142</v>
      </c>
      <c r="C2101" s="2">
        <v>45144</v>
      </c>
      <c r="D2101" t="s">
        <v>358</v>
      </c>
      <c r="E2101" t="s">
        <v>359</v>
      </c>
      <c r="F2101" t="s">
        <v>31</v>
      </c>
      <c r="G2101" t="s">
        <v>39</v>
      </c>
      <c r="H2101" t="s">
        <v>40</v>
      </c>
      <c r="I2101" t="s">
        <v>40</v>
      </c>
      <c r="J2101" t="s">
        <v>120</v>
      </c>
      <c r="K2101" t="s">
        <v>42</v>
      </c>
      <c r="L2101" t="s">
        <v>43</v>
      </c>
      <c r="M2101" t="s">
        <v>121</v>
      </c>
      <c r="N2101" s="3">
        <v>1674.84</v>
      </c>
      <c r="O2101">
        <v>3</v>
      </c>
      <c r="P2101" s="4">
        <v>0</v>
      </c>
      <c r="Q2101" s="3">
        <v>418.71</v>
      </c>
      <c r="R2101">
        <f t="shared" si="160"/>
        <v>2023</v>
      </c>
      <c r="S2101" t="str">
        <f t="shared" si="161"/>
        <v>August</v>
      </c>
      <c r="T2101" s="1">
        <f t="shared" si="162"/>
        <v>0.25</v>
      </c>
      <c r="U2101" t="str">
        <f t="shared" si="163"/>
        <v>Profit</v>
      </c>
      <c r="V2101" t="str">
        <f t="shared" si="164"/>
        <v>Large Order</v>
      </c>
    </row>
    <row r="2102" spans="1:22" x14ac:dyDescent="0.35">
      <c r="A2102" t="s">
        <v>2399</v>
      </c>
      <c r="B2102" s="2">
        <v>45471</v>
      </c>
      <c r="C2102" s="2">
        <v>45476</v>
      </c>
      <c r="D2102" t="s">
        <v>220</v>
      </c>
      <c r="E2102" t="s">
        <v>221</v>
      </c>
      <c r="F2102" t="s">
        <v>20</v>
      </c>
      <c r="G2102" t="s">
        <v>49</v>
      </c>
      <c r="H2102" t="s">
        <v>50</v>
      </c>
      <c r="I2102" t="s">
        <v>50</v>
      </c>
      <c r="J2102" t="s">
        <v>120</v>
      </c>
      <c r="K2102" t="s">
        <v>42</v>
      </c>
      <c r="L2102" t="s">
        <v>43</v>
      </c>
      <c r="M2102" t="s">
        <v>121</v>
      </c>
      <c r="N2102" s="3">
        <v>806.25</v>
      </c>
      <c r="O2102">
        <v>6</v>
      </c>
      <c r="P2102" s="4">
        <v>0.3</v>
      </c>
      <c r="Q2102" s="3">
        <v>8.06</v>
      </c>
      <c r="R2102">
        <f t="shared" si="160"/>
        <v>2024</v>
      </c>
      <c r="S2102" t="str">
        <f t="shared" si="161"/>
        <v>June</v>
      </c>
      <c r="T2102" s="1">
        <f t="shared" si="162"/>
        <v>9.9968992248062015E-3</v>
      </c>
      <c r="U2102" t="str">
        <f t="shared" si="163"/>
        <v>Profit</v>
      </c>
      <c r="V2102" t="str">
        <f t="shared" si="164"/>
        <v>Small Order</v>
      </c>
    </row>
    <row r="2103" spans="1:22" x14ac:dyDescent="0.35">
      <c r="A2103" t="s">
        <v>2400</v>
      </c>
      <c r="B2103" s="2">
        <v>45356</v>
      </c>
      <c r="C2103" s="2">
        <v>45358</v>
      </c>
      <c r="D2103" t="s">
        <v>366</v>
      </c>
      <c r="E2103" t="s">
        <v>367</v>
      </c>
      <c r="F2103" t="s">
        <v>20</v>
      </c>
      <c r="G2103" t="s">
        <v>39</v>
      </c>
      <c r="H2103" t="s">
        <v>40</v>
      </c>
      <c r="I2103" t="s">
        <v>40</v>
      </c>
      <c r="J2103" t="s">
        <v>93</v>
      </c>
      <c r="K2103" t="s">
        <v>33</v>
      </c>
      <c r="L2103" t="s">
        <v>88</v>
      </c>
      <c r="M2103" t="s">
        <v>94</v>
      </c>
      <c r="N2103" s="3">
        <v>426.16</v>
      </c>
      <c r="O2103">
        <v>3</v>
      </c>
      <c r="P2103" s="4">
        <v>0.2</v>
      </c>
      <c r="Q2103" s="3">
        <v>38.35</v>
      </c>
      <c r="R2103">
        <f t="shared" si="160"/>
        <v>2024</v>
      </c>
      <c r="S2103" t="str">
        <f t="shared" si="161"/>
        <v>March</v>
      </c>
      <c r="T2103" s="1">
        <f t="shared" si="162"/>
        <v>8.9989675239346728E-2</v>
      </c>
      <c r="U2103" t="str">
        <f t="shared" si="163"/>
        <v>Profit</v>
      </c>
      <c r="V2103" t="str">
        <f t="shared" si="164"/>
        <v>Small Order</v>
      </c>
    </row>
    <row r="2104" spans="1:22" x14ac:dyDescent="0.35">
      <c r="A2104" t="s">
        <v>2401</v>
      </c>
      <c r="B2104" s="2">
        <v>45415</v>
      </c>
      <c r="C2104" s="2">
        <v>45421</v>
      </c>
      <c r="D2104" t="s">
        <v>484</v>
      </c>
      <c r="E2104" t="s">
        <v>485</v>
      </c>
      <c r="F2104" t="s">
        <v>20</v>
      </c>
      <c r="G2104" t="s">
        <v>39</v>
      </c>
      <c r="H2104" t="s">
        <v>40</v>
      </c>
      <c r="I2104" t="s">
        <v>40</v>
      </c>
      <c r="J2104" t="s">
        <v>67</v>
      </c>
      <c r="K2104" t="s">
        <v>42</v>
      </c>
      <c r="L2104" t="s">
        <v>43</v>
      </c>
      <c r="M2104" t="s">
        <v>68</v>
      </c>
      <c r="N2104" s="3">
        <v>378.06</v>
      </c>
      <c r="O2104">
        <v>1</v>
      </c>
      <c r="P2104" s="4">
        <v>0.1</v>
      </c>
      <c r="Q2104" s="3">
        <v>64.27</v>
      </c>
      <c r="R2104">
        <f t="shared" si="160"/>
        <v>2024</v>
      </c>
      <c r="S2104" t="str">
        <f t="shared" si="161"/>
        <v>May</v>
      </c>
      <c r="T2104" s="1">
        <f t="shared" si="162"/>
        <v>0.16999947098344176</v>
      </c>
      <c r="U2104" t="str">
        <f t="shared" si="163"/>
        <v>Profit</v>
      </c>
      <c r="V2104" t="str">
        <f t="shared" si="164"/>
        <v>Small Order</v>
      </c>
    </row>
    <row r="2105" spans="1:22" x14ac:dyDescent="0.35">
      <c r="A2105" t="s">
        <v>2402</v>
      </c>
      <c r="B2105" s="2">
        <v>45042</v>
      </c>
      <c r="C2105" s="2">
        <v>45049</v>
      </c>
      <c r="D2105" t="s">
        <v>155</v>
      </c>
      <c r="E2105" t="s">
        <v>156</v>
      </c>
      <c r="F2105" t="s">
        <v>20</v>
      </c>
      <c r="G2105" t="s">
        <v>78</v>
      </c>
      <c r="H2105" t="s">
        <v>79</v>
      </c>
      <c r="I2105" t="s">
        <v>80</v>
      </c>
      <c r="J2105" t="s">
        <v>93</v>
      </c>
      <c r="K2105" t="s">
        <v>33</v>
      </c>
      <c r="L2105" t="s">
        <v>88</v>
      </c>
      <c r="M2105" t="s">
        <v>94</v>
      </c>
      <c r="N2105" s="3">
        <v>105.47</v>
      </c>
      <c r="O2105">
        <v>10</v>
      </c>
      <c r="P2105" s="4">
        <v>0.2</v>
      </c>
      <c r="Q2105" s="3">
        <v>9.49</v>
      </c>
      <c r="R2105">
        <f t="shared" si="160"/>
        <v>2023</v>
      </c>
      <c r="S2105" t="str">
        <f t="shared" si="161"/>
        <v>April</v>
      </c>
      <c r="T2105" s="1">
        <f t="shared" si="162"/>
        <v>8.9978192851047689E-2</v>
      </c>
      <c r="U2105" t="str">
        <f t="shared" si="163"/>
        <v>Profit</v>
      </c>
      <c r="V2105" t="str">
        <f t="shared" si="164"/>
        <v>Small Order</v>
      </c>
    </row>
    <row r="2106" spans="1:22" x14ac:dyDescent="0.35">
      <c r="A2106" t="s">
        <v>2403</v>
      </c>
      <c r="B2106" s="2">
        <v>45262</v>
      </c>
      <c r="C2106" s="2">
        <v>45264</v>
      </c>
      <c r="D2106" t="s">
        <v>54</v>
      </c>
      <c r="E2106" t="s">
        <v>55</v>
      </c>
      <c r="F2106" t="s">
        <v>31</v>
      </c>
      <c r="G2106" t="s">
        <v>21</v>
      </c>
      <c r="H2106" t="s">
        <v>22</v>
      </c>
      <c r="I2106" t="s">
        <v>23</v>
      </c>
      <c r="J2106" t="s">
        <v>84</v>
      </c>
      <c r="K2106" t="s">
        <v>33</v>
      </c>
      <c r="L2106" t="s">
        <v>34</v>
      </c>
      <c r="M2106" t="s">
        <v>85</v>
      </c>
      <c r="N2106" s="3">
        <v>505.94</v>
      </c>
      <c r="O2106">
        <v>3</v>
      </c>
      <c r="P2106" s="4">
        <v>0</v>
      </c>
      <c r="Q2106" s="3">
        <v>126.48</v>
      </c>
      <c r="R2106">
        <f t="shared" si="160"/>
        <v>2023</v>
      </c>
      <c r="S2106" t="str">
        <f t="shared" si="161"/>
        <v>December</v>
      </c>
      <c r="T2106" s="1">
        <f t="shared" si="162"/>
        <v>0.24999011740522592</v>
      </c>
      <c r="U2106" t="str">
        <f t="shared" si="163"/>
        <v>Profit</v>
      </c>
      <c r="V2106" t="str">
        <f t="shared" si="164"/>
        <v>Small Order</v>
      </c>
    </row>
    <row r="2107" spans="1:22" x14ac:dyDescent="0.35">
      <c r="A2107" t="s">
        <v>2404</v>
      </c>
      <c r="B2107" s="2">
        <v>45147</v>
      </c>
      <c r="C2107" s="2">
        <v>45152</v>
      </c>
      <c r="D2107" t="s">
        <v>76</v>
      </c>
      <c r="E2107" t="s">
        <v>77</v>
      </c>
      <c r="F2107" t="s">
        <v>48</v>
      </c>
      <c r="G2107" t="s">
        <v>39</v>
      </c>
      <c r="H2107" t="s">
        <v>40</v>
      </c>
      <c r="I2107" t="s">
        <v>40</v>
      </c>
      <c r="J2107" t="s">
        <v>334</v>
      </c>
      <c r="K2107" t="s">
        <v>25</v>
      </c>
      <c r="L2107" t="s">
        <v>171</v>
      </c>
      <c r="M2107" t="s">
        <v>335</v>
      </c>
      <c r="N2107" s="3">
        <v>669.38</v>
      </c>
      <c r="O2107">
        <v>5</v>
      </c>
      <c r="P2107" s="4">
        <v>0.3</v>
      </c>
      <c r="Q2107" s="3">
        <v>6.69</v>
      </c>
      <c r="R2107">
        <f t="shared" si="160"/>
        <v>2023</v>
      </c>
      <c r="S2107" t="str">
        <f t="shared" si="161"/>
        <v>August</v>
      </c>
      <c r="T2107" s="1">
        <f t="shared" si="162"/>
        <v>9.9943231049628017E-3</v>
      </c>
      <c r="U2107" t="str">
        <f t="shared" si="163"/>
        <v>Profit</v>
      </c>
      <c r="V2107" t="str">
        <f t="shared" si="164"/>
        <v>Small Order</v>
      </c>
    </row>
    <row r="2108" spans="1:22" x14ac:dyDescent="0.35">
      <c r="A2108" t="s">
        <v>2405</v>
      </c>
      <c r="B2108" s="2">
        <v>45249</v>
      </c>
      <c r="C2108" s="2">
        <v>45255</v>
      </c>
      <c r="D2108" t="s">
        <v>129</v>
      </c>
      <c r="E2108" t="s">
        <v>130</v>
      </c>
      <c r="F2108" t="s">
        <v>48</v>
      </c>
      <c r="G2108" t="s">
        <v>78</v>
      </c>
      <c r="H2108" t="s">
        <v>79</v>
      </c>
      <c r="I2108" t="s">
        <v>80</v>
      </c>
      <c r="J2108" t="s">
        <v>302</v>
      </c>
      <c r="K2108" t="s">
        <v>33</v>
      </c>
      <c r="L2108" t="s">
        <v>34</v>
      </c>
      <c r="M2108" t="s">
        <v>303</v>
      </c>
      <c r="N2108" s="3">
        <v>154.72999999999999</v>
      </c>
      <c r="O2108">
        <v>1</v>
      </c>
      <c r="P2108" s="4">
        <v>0</v>
      </c>
      <c r="Q2108" s="3">
        <v>38.68</v>
      </c>
      <c r="R2108">
        <f t="shared" si="160"/>
        <v>2023</v>
      </c>
      <c r="S2108" t="str">
        <f t="shared" si="161"/>
        <v>November</v>
      </c>
      <c r="T2108" s="1">
        <f t="shared" si="162"/>
        <v>0.24998384282298197</v>
      </c>
      <c r="U2108" t="str">
        <f t="shared" si="163"/>
        <v>Profit</v>
      </c>
      <c r="V2108" t="str">
        <f t="shared" si="164"/>
        <v>Small Order</v>
      </c>
    </row>
    <row r="2109" spans="1:22" x14ac:dyDescent="0.35">
      <c r="A2109" t="s">
        <v>2406</v>
      </c>
      <c r="B2109" s="2">
        <v>45185</v>
      </c>
      <c r="C2109" s="2">
        <v>45192</v>
      </c>
      <c r="D2109" t="s">
        <v>185</v>
      </c>
      <c r="E2109" t="s">
        <v>186</v>
      </c>
      <c r="F2109" t="s">
        <v>31</v>
      </c>
      <c r="G2109" t="s">
        <v>21</v>
      </c>
      <c r="H2109" t="s">
        <v>22</v>
      </c>
      <c r="I2109" t="s">
        <v>23</v>
      </c>
      <c r="J2109" t="s">
        <v>189</v>
      </c>
      <c r="K2109" t="s">
        <v>42</v>
      </c>
      <c r="L2109" t="s">
        <v>43</v>
      </c>
      <c r="M2109" t="s">
        <v>190</v>
      </c>
      <c r="N2109" s="3">
        <v>1138.02</v>
      </c>
      <c r="O2109">
        <v>3</v>
      </c>
      <c r="P2109" s="4">
        <v>0.2</v>
      </c>
      <c r="Q2109" s="3">
        <v>102.42</v>
      </c>
      <c r="R2109">
        <f t="shared" si="160"/>
        <v>2023</v>
      </c>
      <c r="S2109" t="str">
        <f t="shared" si="161"/>
        <v>September</v>
      </c>
      <c r="T2109" s="1">
        <f t="shared" si="162"/>
        <v>8.9998418305477945E-2</v>
      </c>
      <c r="U2109" t="str">
        <f t="shared" si="163"/>
        <v>Profit</v>
      </c>
      <c r="V2109" t="str">
        <f t="shared" si="164"/>
        <v>Large Order</v>
      </c>
    </row>
    <row r="2110" spans="1:22" x14ac:dyDescent="0.35">
      <c r="A2110" t="s">
        <v>2407</v>
      </c>
      <c r="B2110" s="2">
        <v>45398</v>
      </c>
      <c r="C2110" s="2">
        <v>45399</v>
      </c>
      <c r="D2110" t="s">
        <v>738</v>
      </c>
      <c r="E2110" t="s">
        <v>739</v>
      </c>
      <c r="F2110" t="s">
        <v>48</v>
      </c>
      <c r="G2110" t="s">
        <v>49</v>
      </c>
      <c r="H2110" t="s">
        <v>50</v>
      </c>
      <c r="I2110" t="s">
        <v>50</v>
      </c>
      <c r="J2110" t="s">
        <v>134</v>
      </c>
      <c r="K2110" t="s">
        <v>42</v>
      </c>
      <c r="L2110" t="s">
        <v>43</v>
      </c>
      <c r="M2110" t="s">
        <v>135</v>
      </c>
      <c r="N2110" s="3">
        <v>1433.28</v>
      </c>
      <c r="O2110">
        <v>4</v>
      </c>
      <c r="P2110" s="4">
        <v>0.2</v>
      </c>
      <c r="Q2110" s="3">
        <v>129</v>
      </c>
      <c r="R2110">
        <f t="shared" si="160"/>
        <v>2024</v>
      </c>
      <c r="S2110" t="str">
        <f t="shared" si="161"/>
        <v>April</v>
      </c>
      <c r="T2110" s="1">
        <f t="shared" si="162"/>
        <v>9.0003348961821841E-2</v>
      </c>
      <c r="U2110" t="str">
        <f t="shared" si="163"/>
        <v>Profit</v>
      </c>
      <c r="V2110" t="str">
        <f t="shared" si="164"/>
        <v>Large Order</v>
      </c>
    </row>
    <row r="2111" spans="1:22" x14ac:dyDescent="0.35">
      <c r="A2111" t="s">
        <v>2408</v>
      </c>
      <c r="B2111" s="2">
        <v>45656</v>
      </c>
      <c r="C2111" s="2">
        <v>45661</v>
      </c>
      <c r="D2111" t="s">
        <v>330</v>
      </c>
      <c r="E2111" t="s">
        <v>331</v>
      </c>
      <c r="F2111" t="s">
        <v>31</v>
      </c>
      <c r="G2111" t="s">
        <v>39</v>
      </c>
      <c r="H2111" t="s">
        <v>40</v>
      </c>
      <c r="I2111" t="s">
        <v>40</v>
      </c>
      <c r="J2111" t="s">
        <v>126</v>
      </c>
      <c r="K2111" t="s">
        <v>25</v>
      </c>
      <c r="L2111" t="s">
        <v>26</v>
      </c>
      <c r="M2111" t="s">
        <v>127</v>
      </c>
      <c r="N2111" s="3">
        <v>1697.54</v>
      </c>
      <c r="O2111">
        <v>1</v>
      </c>
      <c r="P2111" s="4">
        <v>0.1</v>
      </c>
      <c r="Q2111" s="3">
        <v>288.58</v>
      </c>
      <c r="R2111">
        <f t="shared" si="160"/>
        <v>2024</v>
      </c>
      <c r="S2111" t="str">
        <f t="shared" si="161"/>
        <v>December</v>
      </c>
      <c r="T2111" s="1">
        <f t="shared" si="162"/>
        <v>0.16999893964207027</v>
      </c>
      <c r="U2111" t="str">
        <f t="shared" si="163"/>
        <v>Profit</v>
      </c>
      <c r="V2111" t="str">
        <f t="shared" si="164"/>
        <v>Large Order</v>
      </c>
    </row>
    <row r="2112" spans="1:22" x14ac:dyDescent="0.35">
      <c r="A2112" t="s">
        <v>2409</v>
      </c>
      <c r="B2112" s="2">
        <v>45181</v>
      </c>
      <c r="C2112" s="2">
        <v>45185</v>
      </c>
      <c r="D2112" t="s">
        <v>110</v>
      </c>
      <c r="E2112" t="s">
        <v>111</v>
      </c>
      <c r="F2112" t="s">
        <v>48</v>
      </c>
      <c r="G2112" t="s">
        <v>39</v>
      </c>
      <c r="H2112" t="s">
        <v>40</v>
      </c>
      <c r="I2112" t="s">
        <v>40</v>
      </c>
      <c r="J2112" t="s">
        <v>232</v>
      </c>
      <c r="K2112" t="s">
        <v>33</v>
      </c>
      <c r="L2112" t="s">
        <v>34</v>
      </c>
      <c r="M2112" t="s">
        <v>233</v>
      </c>
      <c r="N2112" s="3">
        <v>1040.08</v>
      </c>
      <c r="O2112">
        <v>6</v>
      </c>
      <c r="P2112" s="4">
        <v>0.05</v>
      </c>
      <c r="Q2112" s="3">
        <v>218.42</v>
      </c>
      <c r="R2112">
        <f t="shared" si="160"/>
        <v>2023</v>
      </c>
      <c r="S2112" t="str">
        <f t="shared" si="161"/>
        <v>September</v>
      </c>
      <c r="T2112" s="1">
        <f t="shared" si="162"/>
        <v>0.21000307668640875</v>
      </c>
      <c r="U2112" t="str">
        <f t="shared" si="163"/>
        <v>Profit</v>
      </c>
      <c r="V2112" t="str">
        <f t="shared" si="164"/>
        <v>Large Order</v>
      </c>
    </row>
    <row r="2113" spans="1:22" x14ac:dyDescent="0.35">
      <c r="A2113" t="s">
        <v>2410</v>
      </c>
      <c r="B2113" s="2">
        <v>45042</v>
      </c>
      <c r="C2113" s="2">
        <v>45048</v>
      </c>
      <c r="D2113" t="s">
        <v>46</v>
      </c>
      <c r="E2113" t="s">
        <v>47</v>
      </c>
      <c r="F2113" t="s">
        <v>48</v>
      </c>
      <c r="G2113" t="s">
        <v>78</v>
      </c>
      <c r="H2113" t="s">
        <v>79</v>
      </c>
      <c r="I2113" t="s">
        <v>80</v>
      </c>
      <c r="J2113" t="s">
        <v>134</v>
      </c>
      <c r="K2113" t="s">
        <v>42</v>
      </c>
      <c r="L2113" t="s">
        <v>43</v>
      </c>
      <c r="M2113" t="s">
        <v>135</v>
      </c>
      <c r="N2113" s="3">
        <v>1279.55</v>
      </c>
      <c r="O2113">
        <v>2</v>
      </c>
      <c r="P2113" s="4">
        <v>0.3</v>
      </c>
      <c r="Q2113" s="3">
        <v>12.8</v>
      </c>
      <c r="R2113">
        <f t="shared" si="160"/>
        <v>2023</v>
      </c>
      <c r="S2113" t="str">
        <f t="shared" si="161"/>
        <v>April</v>
      </c>
      <c r="T2113" s="1">
        <f t="shared" si="162"/>
        <v>1.0003516861396586E-2</v>
      </c>
      <c r="U2113" t="str">
        <f t="shared" si="163"/>
        <v>Profit</v>
      </c>
      <c r="V2113" t="str">
        <f t="shared" si="164"/>
        <v>Large Order</v>
      </c>
    </row>
    <row r="2114" spans="1:22" x14ac:dyDescent="0.35">
      <c r="A2114" t="s">
        <v>2411</v>
      </c>
      <c r="B2114" s="2">
        <v>45125</v>
      </c>
      <c r="C2114" s="2">
        <v>45126</v>
      </c>
      <c r="D2114" t="s">
        <v>562</v>
      </c>
      <c r="E2114" t="s">
        <v>563</v>
      </c>
      <c r="F2114" t="s">
        <v>31</v>
      </c>
      <c r="G2114" t="s">
        <v>21</v>
      </c>
      <c r="H2114" t="s">
        <v>22</v>
      </c>
      <c r="I2114" t="s">
        <v>23</v>
      </c>
      <c r="J2114" t="s">
        <v>87</v>
      </c>
      <c r="K2114" t="s">
        <v>33</v>
      </c>
      <c r="L2114" t="s">
        <v>88</v>
      </c>
      <c r="M2114" t="s">
        <v>89</v>
      </c>
      <c r="N2114" s="3">
        <v>776.68</v>
      </c>
      <c r="O2114">
        <v>2</v>
      </c>
      <c r="P2114" s="4">
        <v>0.3</v>
      </c>
      <c r="Q2114" s="3">
        <v>7.77</v>
      </c>
      <c r="R2114">
        <f t="shared" ref="R2114:R2177" si="165">YEAR(B2114)</f>
        <v>2023</v>
      </c>
      <c r="S2114" t="str">
        <f t="shared" ref="S2114:S2177" si="166">TEXT(B2114,"mmmm")</f>
        <v>July</v>
      </c>
      <c r="T2114" s="1">
        <f t="shared" ref="T2114:T2177" si="167">Q2114/N2114</f>
        <v>1.0004120100942473E-2</v>
      </c>
      <c r="U2114" t="str">
        <f t="shared" ref="U2114:U2177" si="168">IF(Q2114&gt;0,"Profit","Loss")</f>
        <v>Profit</v>
      </c>
      <c r="V2114" t="str">
        <f t="shared" ref="V2114:V2177" si="169">IF(N2114&gt;1000,"Large Order","Small Order")</f>
        <v>Small Order</v>
      </c>
    </row>
    <row r="2115" spans="1:22" x14ac:dyDescent="0.35">
      <c r="A2115" t="s">
        <v>2412</v>
      </c>
      <c r="B2115" s="2">
        <v>45341</v>
      </c>
      <c r="C2115" s="2">
        <v>45343</v>
      </c>
      <c r="D2115" t="s">
        <v>229</v>
      </c>
      <c r="E2115" t="s">
        <v>230</v>
      </c>
      <c r="F2115" t="s">
        <v>48</v>
      </c>
      <c r="G2115" t="s">
        <v>78</v>
      </c>
      <c r="H2115" t="s">
        <v>79</v>
      </c>
      <c r="I2115" t="s">
        <v>80</v>
      </c>
      <c r="J2115" t="s">
        <v>51</v>
      </c>
      <c r="K2115" t="s">
        <v>33</v>
      </c>
      <c r="L2115" t="s">
        <v>34</v>
      </c>
      <c r="M2115" t="s">
        <v>52</v>
      </c>
      <c r="N2115" s="3">
        <v>1191.21</v>
      </c>
      <c r="O2115">
        <v>7</v>
      </c>
      <c r="P2115" s="4">
        <v>0.1</v>
      </c>
      <c r="Q2115" s="3">
        <v>202.51</v>
      </c>
      <c r="R2115">
        <f t="shared" si="165"/>
        <v>2024</v>
      </c>
      <c r="S2115" t="str">
        <f t="shared" si="166"/>
        <v>February</v>
      </c>
      <c r="T2115" s="1">
        <f t="shared" si="167"/>
        <v>0.17000360977493473</v>
      </c>
      <c r="U2115" t="str">
        <f t="shared" si="168"/>
        <v>Profit</v>
      </c>
      <c r="V2115" t="str">
        <f t="shared" si="169"/>
        <v>Large Order</v>
      </c>
    </row>
    <row r="2116" spans="1:22" x14ac:dyDescent="0.35">
      <c r="A2116" t="s">
        <v>2413</v>
      </c>
      <c r="B2116" s="2">
        <v>45312</v>
      </c>
      <c r="C2116" s="2">
        <v>45316</v>
      </c>
      <c r="D2116" t="s">
        <v>205</v>
      </c>
      <c r="E2116" t="s">
        <v>206</v>
      </c>
      <c r="F2116" t="s">
        <v>48</v>
      </c>
      <c r="G2116" t="s">
        <v>21</v>
      </c>
      <c r="H2116" t="s">
        <v>22</v>
      </c>
      <c r="I2116" t="s">
        <v>23</v>
      </c>
      <c r="J2116" t="s">
        <v>120</v>
      </c>
      <c r="K2116" t="s">
        <v>42</v>
      </c>
      <c r="L2116" t="s">
        <v>43</v>
      </c>
      <c r="M2116" t="s">
        <v>121</v>
      </c>
      <c r="N2116" s="3">
        <v>1203.82</v>
      </c>
      <c r="O2116">
        <v>6</v>
      </c>
      <c r="P2116" s="4">
        <v>0.2</v>
      </c>
      <c r="Q2116" s="3">
        <v>108.34</v>
      </c>
      <c r="R2116">
        <f t="shared" si="165"/>
        <v>2024</v>
      </c>
      <c r="S2116" t="str">
        <f t="shared" si="166"/>
        <v>January</v>
      </c>
      <c r="T2116" s="1">
        <f t="shared" si="167"/>
        <v>8.9996843381900962E-2</v>
      </c>
      <c r="U2116" t="str">
        <f t="shared" si="168"/>
        <v>Profit</v>
      </c>
      <c r="V2116" t="str">
        <f t="shared" si="169"/>
        <v>Large Order</v>
      </c>
    </row>
    <row r="2117" spans="1:22" x14ac:dyDescent="0.35">
      <c r="A2117" t="s">
        <v>2414</v>
      </c>
      <c r="B2117" s="2">
        <v>45339</v>
      </c>
      <c r="C2117" s="2">
        <v>45345</v>
      </c>
      <c r="D2117" t="s">
        <v>235</v>
      </c>
      <c r="E2117" t="s">
        <v>236</v>
      </c>
      <c r="F2117" t="s">
        <v>48</v>
      </c>
      <c r="G2117" t="s">
        <v>78</v>
      </c>
      <c r="H2117" t="s">
        <v>79</v>
      </c>
      <c r="I2117" t="s">
        <v>80</v>
      </c>
      <c r="J2117" t="s">
        <v>189</v>
      </c>
      <c r="K2117" t="s">
        <v>42</v>
      </c>
      <c r="L2117" t="s">
        <v>43</v>
      </c>
      <c r="M2117" t="s">
        <v>190</v>
      </c>
      <c r="N2117" s="3">
        <v>1303.5</v>
      </c>
      <c r="O2117">
        <v>10</v>
      </c>
      <c r="P2117" s="4">
        <v>0.05</v>
      </c>
      <c r="Q2117" s="3">
        <v>273.74</v>
      </c>
      <c r="R2117">
        <f t="shared" si="165"/>
        <v>2024</v>
      </c>
      <c r="S2117" t="str">
        <f t="shared" si="166"/>
        <v>February</v>
      </c>
      <c r="T2117" s="1">
        <f t="shared" si="167"/>
        <v>0.21000383582662063</v>
      </c>
      <c r="U2117" t="str">
        <f t="shared" si="168"/>
        <v>Profit</v>
      </c>
      <c r="V2117" t="str">
        <f t="shared" si="169"/>
        <v>Large Order</v>
      </c>
    </row>
    <row r="2118" spans="1:22" x14ac:dyDescent="0.35">
      <c r="A2118" t="s">
        <v>2415</v>
      </c>
      <c r="B2118" s="2">
        <v>45334</v>
      </c>
      <c r="C2118" s="2">
        <v>45338</v>
      </c>
      <c r="D2118" t="s">
        <v>226</v>
      </c>
      <c r="E2118" t="s">
        <v>227</v>
      </c>
      <c r="F2118" t="s">
        <v>48</v>
      </c>
      <c r="G2118" t="s">
        <v>21</v>
      </c>
      <c r="H2118" t="s">
        <v>22</v>
      </c>
      <c r="I2118" t="s">
        <v>23</v>
      </c>
      <c r="J2118" t="s">
        <v>51</v>
      </c>
      <c r="K2118" t="s">
        <v>33</v>
      </c>
      <c r="L2118" t="s">
        <v>34</v>
      </c>
      <c r="M2118" t="s">
        <v>52</v>
      </c>
      <c r="N2118" s="3">
        <v>1218.49</v>
      </c>
      <c r="O2118">
        <v>7</v>
      </c>
      <c r="P2118" s="4">
        <v>0</v>
      </c>
      <c r="Q2118" s="3">
        <v>304.62</v>
      </c>
      <c r="R2118">
        <f t="shared" si="165"/>
        <v>2024</v>
      </c>
      <c r="S2118" t="str">
        <f t="shared" si="166"/>
        <v>February</v>
      </c>
      <c r="T2118" s="1">
        <f t="shared" si="167"/>
        <v>0.24999794828024852</v>
      </c>
      <c r="U2118" t="str">
        <f t="shared" si="168"/>
        <v>Profit</v>
      </c>
      <c r="V2118" t="str">
        <f t="shared" si="169"/>
        <v>Large Order</v>
      </c>
    </row>
    <row r="2119" spans="1:22" x14ac:dyDescent="0.35">
      <c r="A2119" t="s">
        <v>2416</v>
      </c>
      <c r="B2119" s="2">
        <v>45464</v>
      </c>
      <c r="C2119" s="2">
        <v>45470</v>
      </c>
      <c r="D2119" t="s">
        <v>347</v>
      </c>
      <c r="E2119" t="s">
        <v>348</v>
      </c>
      <c r="F2119" t="s">
        <v>31</v>
      </c>
      <c r="G2119" t="s">
        <v>21</v>
      </c>
      <c r="H2119" t="s">
        <v>22</v>
      </c>
      <c r="I2119" t="s">
        <v>23</v>
      </c>
      <c r="J2119" t="s">
        <v>126</v>
      </c>
      <c r="K2119" t="s">
        <v>25</v>
      </c>
      <c r="L2119" t="s">
        <v>26</v>
      </c>
      <c r="M2119" t="s">
        <v>127</v>
      </c>
      <c r="N2119" s="3">
        <v>776.23</v>
      </c>
      <c r="O2119">
        <v>6</v>
      </c>
      <c r="P2119" s="4">
        <v>0</v>
      </c>
      <c r="Q2119" s="3">
        <v>194.06</v>
      </c>
      <c r="R2119">
        <f t="shared" si="165"/>
        <v>2024</v>
      </c>
      <c r="S2119" t="str">
        <f t="shared" si="166"/>
        <v>June</v>
      </c>
      <c r="T2119" s="1">
        <f t="shared" si="167"/>
        <v>0.25000322069489711</v>
      </c>
      <c r="U2119" t="str">
        <f t="shared" si="168"/>
        <v>Profit</v>
      </c>
      <c r="V2119" t="str">
        <f t="shared" si="169"/>
        <v>Small Order</v>
      </c>
    </row>
    <row r="2120" spans="1:22" x14ac:dyDescent="0.35">
      <c r="A2120" t="s">
        <v>2417</v>
      </c>
      <c r="B2120" s="2">
        <v>45544</v>
      </c>
      <c r="C2120" s="2">
        <v>45545</v>
      </c>
      <c r="D2120" t="s">
        <v>503</v>
      </c>
      <c r="E2120" t="s">
        <v>504</v>
      </c>
      <c r="F2120" t="s">
        <v>31</v>
      </c>
      <c r="G2120" t="s">
        <v>21</v>
      </c>
      <c r="H2120" t="s">
        <v>22</v>
      </c>
      <c r="I2120" t="s">
        <v>23</v>
      </c>
      <c r="J2120" t="s">
        <v>232</v>
      </c>
      <c r="K2120" t="s">
        <v>33</v>
      </c>
      <c r="L2120" t="s">
        <v>34</v>
      </c>
      <c r="M2120" t="s">
        <v>233</v>
      </c>
      <c r="N2120" s="3">
        <v>1196.8399999999999</v>
      </c>
      <c r="O2120">
        <v>3</v>
      </c>
      <c r="P2120" s="4">
        <v>0.3</v>
      </c>
      <c r="Q2120" s="3">
        <v>11.97</v>
      </c>
      <c r="R2120">
        <f t="shared" si="165"/>
        <v>2024</v>
      </c>
      <c r="S2120" t="str">
        <f t="shared" si="166"/>
        <v>September</v>
      </c>
      <c r="T2120" s="1">
        <f t="shared" si="167"/>
        <v>1.0001336853714784E-2</v>
      </c>
      <c r="U2120" t="str">
        <f t="shared" si="168"/>
        <v>Profit</v>
      </c>
      <c r="V2120" t="str">
        <f t="shared" si="169"/>
        <v>Large Order</v>
      </c>
    </row>
    <row r="2121" spans="1:22" x14ac:dyDescent="0.35">
      <c r="A2121" t="s">
        <v>2418</v>
      </c>
      <c r="B2121" s="2">
        <v>44931</v>
      </c>
      <c r="C2121" s="2">
        <v>44938</v>
      </c>
      <c r="D2121" t="s">
        <v>272</v>
      </c>
      <c r="E2121" t="s">
        <v>273</v>
      </c>
      <c r="F2121" t="s">
        <v>31</v>
      </c>
      <c r="G2121" t="s">
        <v>39</v>
      </c>
      <c r="H2121" t="s">
        <v>40</v>
      </c>
      <c r="I2121" t="s">
        <v>40</v>
      </c>
      <c r="J2121" t="s">
        <v>41</v>
      </c>
      <c r="K2121" t="s">
        <v>42</v>
      </c>
      <c r="L2121" t="s">
        <v>43</v>
      </c>
      <c r="M2121" t="s">
        <v>44</v>
      </c>
      <c r="N2121" s="3">
        <v>1335.42</v>
      </c>
      <c r="O2121">
        <v>8</v>
      </c>
      <c r="P2121" s="4">
        <v>0.3</v>
      </c>
      <c r="Q2121" s="3">
        <v>13.35</v>
      </c>
      <c r="R2121">
        <f t="shared" si="165"/>
        <v>2023</v>
      </c>
      <c r="S2121" t="str">
        <f t="shared" si="166"/>
        <v>January</v>
      </c>
      <c r="T2121" s="1">
        <f t="shared" si="167"/>
        <v>9.9968549220469955E-3</v>
      </c>
      <c r="U2121" t="str">
        <f t="shared" si="168"/>
        <v>Profit</v>
      </c>
      <c r="V2121" t="str">
        <f t="shared" si="169"/>
        <v>Large Order</v>
      </c>
    </row>
    <row r="2122" spans="1:22" x14ac:dyDescent="0.35">
      <c r="A2122" t="s">
        <v>2419</v>
      </c>
      <c r="B2122" s="2">
        <v>45561</v>
      </c>
      <c r="C2122" s="2">
        <v>45567</v>
      </c>
      <c r="D2122" t="s">
        <v>300</v>
      </c>
      <c r="E2122" t="s">
        <v>301</v>
      </c>
      <c r="F2122" t="s">
        <v>48</v>
      </c>
      <c r="G2122" t="s">
        <v>49</v>
      </c>
      <c r="H2122" t="s">
        <v>50</v>
      </c>
      <c r="I2122" t="s">
        <v>50</v>
      </c>
      <c r="J2122" t="s">
        <v>120</v>
      </c>
      <c r="K2122" t="s">
        <v>42</v>
      </c>
      <c r="L2122" t="s">
        <v>43</v>
      </c>
      <c r="M2122" t="s">
        <v>121</v>
      </c>
      <c r="N2122" s="3">
        <v>1532.96</v>
      </c>
      <c r="O2122">
        <v>10</v>
      </c>
      <c r="P2122" s="4">
        <v>0.2</v>
      </c>
      <c r="Q2122" s="3">
        <v>137.97</v>
      </c>
      <c r="R2122">
        <f t="shared" si="165"/>
        <v>2024</v>
      </c>
      <c r="S2122" t="str">
        <f t="shared" si="166"/>
        <v>September</v>
      </c>
      <c r="T2122" s="1">
        <f t="shared" si="167"/>
        <v>9.0002348397870788E-2</v>
      </c>
      <c r="U2122" t="str">
        <f t="shared" si="168"/>
        <v>Profit</v>
      </c>
      <c r="V2122" t="str">
        <f t="shared" si="169"/>
        <v>Large Order</v>
      </c>
    </row>
    <row r="2123" spans="1:22" x14ac:dyDescent="0.35">
      <c r="A2123" t="s">
        <v>2420</v>
      </c>
      <c r="B2123" s="2">
        <v>45098</v>
      </c>
      <c r="C2123" s="2">
        <v>45103</v>
      </c>
      <c r="D2123" t="s">
        <v>150</v>
      </c>
      <c r="E2123" t="s">
        <v>151</v>
      </c>
      <c r="F2123" t="s">
        <v>48</v>
      </c>
      <c r="G2123" t="s">
        <v>78</v>
      </c>
      <c r="H2123" t="s">
        <v>79</v>
      </c>
      <c r="I2123" t="s">
        <v>80</v>
      </c>
      <c r="J2123" t="s">
        <v>32</v>
      </c>
      <c r="K2123" t="s">
        <v>33</v>
      </c>
      <c r="L2123" t="s">
        <v>34</v>
      </c>
      <c r="M2123" t="s">
        <v>35</v>
      </c>
      <c r="N2123" s="3">
        <v>1423.91</v>
      </c>
      <c r="O2123">
        <v>3</v>
      </c>
      <c r="P2123" s="4">
        <v>0.2</v>
      </c>
      <c r="Q2123" s="3">
        <v>128.15</v>
      </c>
      <c r="R2123">
        <f t="shared" si="165"/>
        <v>2023</v>
      </c>
      <c r="S2123" t="str">
        <f t="shared" si="166"/>
        <v>June</v>
      </c>
      <c r="T2123" s="1">
        <f t="shared" si="167"/>
        <v>8.9998665646002909E-2</v>
      </c>
      <c r="U2123" t="str">
        <f t="shared" si="168"/>
        <v>Profit</v>
      </c>
      <c r="V2123" t="str">
        <f t="shared" si="169"/>
        <v>Large Order</v>
      </c>
    </row>
    <row r="2124" spans="1:22" x14ac:dyDescent="0.35">
      <c r="A2124" t="s">
        <v>2421</v>
      </c>
      <c r="B2124" s="2">
        <v>45483</v>
      </c>
      <c r="C2124" s="2">
        <v>45488</v>
      </c>
      <c r="D2124" t="s">
        <v>386</v>
      </c>
      <c r="E2124" t="s">
        <v>387</v>
      </c>
      <c r="F2124" t="s">
        <v>48</v>
      </c>
      <c r="G2124" t="s">
        <v>49</v>
      </c>
      <c r="H2124" t="s">
        <v>50</v>
      </c>
      <c r="I2124" t="s">
        <v>50</v>
      </c>
      <c r="J2124" t="s">
        <v>207</v>
      </c>
      <c r="K2124" t="s">
        <v>25</v>
      </c>
      <c r="L2124" t="s">
        <v>26</v>
      </c>
      <c r="M2124" t="s">
        <v>208</v>
      </c>
      <c r="N2124" s="3">
        <v>1046.04</v>
      </c>
      <c r="O2124">
        <v>1</v>
      </c>
      <c r="P2124" s="4">
        <v>0.3</v>
      </c>
      <c r="Q2124" s="3">
        <v>10.46</v>
      </c>
      <c r="R2124">
        <f t="shared" si="165"/>
        <v>2024</v>
      </c>
      <c r="S2124" t="str">
        <f t="shared" si="166"/>
        <v>July</v>
      </c>
      <c r="T2124" s="1">
        <f t="shared" si="167"/>
        <v>9.9996176054453004E-3</v>
      </c>
      <c r="U2124" t="str">
        <f t="shared" si="168"/>
        <v>Profit</v>
      </c>
      <c r="V2124" t="str">
        <f t="shared" si="169"/>
        <v>Large Order</v>
      </c>
    </row>
    <row r="2125" spans="1:22" x14ac:dyDescent="0.35">
      <c r="A2125" t="s">
        <v>2422</v>
      </c>
      <c r="B2125" s="2">
        <v>45419</v>
      </c>
      <c r="C2125" s="2">
        <v>45421</v>
      </c>
      <c r="D2125" t="s">
        <v>536</v>
      </c>
      <c r="E2125" t="s">
        <v>537</v>
      </c>
      <c r="F2125" t="s">
        <v>48</v>
      </c>
      <c r="G2125" t="s">
        <v>49</v>
      </c>
      <c r="H2125" t="s">
        <v>50</v>
      </c>
      <c r="I2125" t="s">
        <v>50</v>
      </c>
      <c r="J2125" t="s">
        <v>179</v>
      </c>
      <c r="K2125" t="s">
        <v>33</v>
      </c>
      <c r="L2125" t="s">
        <v>88</v>
      </c>
      <c r="M2125" t="s">
        <v>180</v>
      </c>
      <c r="N2125" s="3">
        <v>1325.23</v>
      </c>
      <c r="O2125">
        <v>10</v>
      </c>
      <c r="P2125" s="4">
        <v>0.05</v>
      </c>
      <c r="Q2125" s="3">
        <v>278.3</v>
      </c>
      <c r="R2125">
        <f t="shared" si="165"/>
        <v>2024</v>
      </c>
      <c r="S2125" t="str">
        <f t="shared" si="166"/>
        <v>May</v>
      </c>
      <c r="T2125" s="1">
        <f t="shared" si="167"/>
        <v>0.21000128279619387</v>
      </c>
      <c r="U2125" t="str">
        <f t="shared" si="168"/>
        <v>Profit</v>
      </c>
      <c r="V2125" t="str">
        <f t="shared" si="169"/>
        <v>Large Order</v>
      </c>
    </row>
    <row r="2126" spans="1:22" x14ac:dyDescent="0.35">
      <c r="A2126" t="s">
        <v>2423</v>
      </c>
      <c r="B2126" s="2">
        <v>45607</v>
      </c>
      <c r="C2126" s="2">
        <v>45612</v>
      </c>
      <c r="D2126" t="s">
        <v>70</v>
      </c>
      <c r="E2126" t="s">
        <v>71</v>
      </c>
      <c r="F2126" t="s">
        <v>48</v>
      </c>
      <c r="G2126" t="s">
        <v>78</v>
      </c>
      <c r="H2126" t="s">
        <v>79</v>
      </c>
      <c r="I2126" t="s">
        <v>80</v>
      </c>
      <c r="J2126" t="s">
        <v>251</v>
      </c>
      <c r="K2126" t="s">
        <v>25</v>
      </c>
      <c r="L2126" t="s">
        <v>171</v>
      </c>
      <c r="M2126" t="s">
        <v>252</v>
      </c>
      <c r="N2126" s="3">
        <v>1804.59</v>
      </c>
      <c r="O2126">
        <v>5</v>
      </c>
      <c r="P2126" s="4">
        <v>0.1</v>
      </c>
      <c r="Q2126" s="3">
        <v>306.77999999999997</v>
      </c>
      <c r="R2126">
        <f t="shared" si="165"/>
        <v>2024</v>
      </c>
      <c r="S2126" t="str">
        <f t="shared" si="166"/>
        <v>November</v>
      </c>
      <c r="T2126" s="1">
        <f t="shared" si="167"/>
        <v>0.16999983375725233</v>
      </c>
      <c r="U2126" t="str">
        <f t="shared" si="168"/>
        <v>Profit</v>
      </c>
      <c r="V2126" t="str">
        <f t="shared" si="169"/>
        <v>Large Order</v>
      </c>
    </row>
    <row r="2127" spans="1:22" x14ac:dyDescent="0.35">
      <c r="A2127" t="s">
        <v>2424</v>
      </c>
      <c r="B2127" s="2">
        <v>45280</v>
      </c>
      <c r="C2127" s="2">
        <v>45282</v>
      </c>
      <c r="D2127" t="s">
        <v>296</v>
      </c>
      <c r="E2127" t="s">
        <v>297</v>
      </c>
      <c r="F2127" t="s">
        <v>48</v>
      </c>
      <c r="G2127" t="s">
        <v>39</v>
      </c>
      <c r="H2127" t="s">
        <v>40</v>
      </c>
      <c r="I2127" t="s">
        <v>40</v>
      </c>
      <c r="J2127" t="s">
        <v>93</v>
      </c>
      <c r="K2127" t="s">
        <v>33</v>
      </c>
      <c r="L2127" t="s">
        <v>88</v>
      </c>
      <c r="M2127" t="s">
        <v>94</v>
      </c>
      <c r="N2127" s="3">
        <v>1032.28</v>
      </c>
      <c r="O2127">
        <v>3</v>
      </c>
      <c r="P2127" s="4">
        <v>0.1</v>
      </c>
      <c r="Q2127" s="3">
        <v>175.49</v>
      </c>
      <c r="R2127">
        <f t="shared" si="165"/>
        <v>2023</v>
      </c>
      <c r="S2127" t="str">
        <f t="shared" si="166"/>
        <v>December</v>
      </c>
      <c r="T2127" s="1">
        <f t="shared" si="167"/>
        <v>0.17000232495059481</v>
      </c>
      <c r="U2127" t="str">
        <f t="shared" si="168"/>
        <v>Profit</v>
      </c>
      <c r="V2127" t="str">
        <f t="shared" si="169"/>
        <v>Large Order</v>
      </c>
    </row>
    <row r="2128" spans="1:22" x14ac:dyDescent="0.35">
      <c r="A2128" t="s">
        <v>2425</v>
      </c>
      <c r="B2128" s="2">
        <v>45332</v>
      </c>
      <c r="C2128" s="2">
        <v>45339</v>
      </c>
      <c r="D2128" t="s">
        <v>309</v>
      </c>
      <c r="E2128" t="s">
        <v>310</v>
      </c>
      <c r="F2128" t="s">
        <v>20</v>
      </c>
      <c r="G2128" t="s">
        <v>49</v>
      </c>
      <c r="H2128" t="s">
        <v>50</v>
      </c>
      <c r="I2128" t="s">
        <v>50</v>
      </c>
      <c r="J2128" t="s">
        <v>152</v>
      </c>
      <c r="K2128" t="s">
        <v>42</v>
      </c>
      <c r="L2128" t="s">
        <v>73</v>
      </c>
      <c r="M2128" t="s">
        <v>153</v>
      </c>
      <c r="N2128" s="3">
        <v>319.68</v>
      </c>
      <c r="O2128">
        <v>4</v>
      </c>
      <c r="P2128" s="4">
        <v>0.3</v>
      </c>
      <c r="Q2128" s="3">
        <v>3.2</v>
      </c>
      <c r="R2128">
        <f t="shared" si="165"/>
        <v>2024</v>
      </c>
      <c r="S2128" t="str">
        <f t="shared" si="166"/>
        <v>February</v>
      </c>
      <c r="T2128" s="1">
        <f t="shared" si="167"/>
        <v>1.001001001001001E-2</v>
      </c>
      <c r="U2128" t="str">
        <f t="shared" si="168"/>
        <v>Profit</v>
      </c>
      <c r="V2128" t="str">
        <f t="shared" si="169"/>
        <v>Small Order</v>
      </c>
    </row>
    <row r="2129" spans="1:22" x14ac:dyDescent="0.35">
      <c r="A2129" t="s">
        <v>2426</v>
      </c>
      <c r="B2129" s="2">
        <v>45233</v>
      </c>
      <c r="C2129" s="2">
        <v>45236</v>
      </c>
      <c r="D2129" t="s">
        <v>174</v>
      </c>
      <c r="E2129" t="s">
        <v>175</v>
      </c>
      <c r="F2129" t="s">
        <v>48</v>
      </c>
      <c r="G2129" t="s">
        <v>78</v>
      </c>
      <c r="H2129" t="s">
        <v>79</v>
      </c>
      <c r="I2129" t="s">
        <v>80</v>
      </c>
      <c r="J2129" t="s">
        <v>157</v>
      </c>
      <c r="K2129" t="s">
        <v>42</v>
      </c>
      <c r="L2129" t="s">
        <v>73</v>
      </c>
      <c r="M2129" t="s">
        <v>158</v>
      </c>
      <c r="N2129" s="3">
        <v>103.82</v>
      </c>
      <c r="O2129">
        <v>1</v>
      </c>
      <c r="P2129" s="4">
        <v>0</v>
      </c>
      <c r="Q2129" s="3">
        <v>25.95</v>
      </c>
      <c r="R2129">
        <f t="shared" si="165"/>
        <v>2023</v>
      </c>
      <c r="S2129" t="str">
        <f t="shared" si="166"/>
        <v>November</v>
      </c>
      <c r="T2129" s="1">
        <f t="shared" si="167"/>
        <v>0.24995183972259682</v>
      </c>
      <c r="U2129" t="str">
        <f t="shared" si="168"/>
        <v>Profit</v>
      </c>
      <c r="V2129" t="str">
        <f t="shared" si="169"/>
        <v>Small Order</v>
      </c>
    </row>
    <row r="2130" spans="1:22" x14ac:dyDescent="0.35">
      <c r="A2130" t="s">
        <v>2427</v>
      </c>
      <c r="B2130" s="2">
        <v>45578</v>
      </c>
      <c r="C2130" s="2">
        <v>45579</v>
      </c>
      <c r="D2130" t="s">
        <v>373</v>
      </c>
      <c r="E2130" t="s">
        <v>374</v>
      </c>
      <c r="F2130" t="s">
        <v>48</v>
      </c>
      <c r="G2130" t="s">
        <v>21</v>
      </c>
      <c r="H2130" t="s">
        <v>22</v>
      </c>
      <c r="I2130" t="s">
        <v>23</v>
      </c>
      <c r="J2130" t="s">
        <v>67</v>
      </c>
      <c r="K2130" t="s">
        <v>42</v>
      </c>
      <c r="L2130" t="s">
        <v>43</v>
      </c>
      <c r="M2130" t="s">
        <v>68</v>
      </c>
      <c r="N2130" s="3">
        <v>735.89</v>
      </c>
      <c r="O2130">
        <v>1</v>
      </c>
      <c r="P2130" s="4">
        <v>0.1</v>
      </c>
      <c r="Q2130" s="3">
        <v>125.1</v>
      </c>
      <c r="R2130">
        <f t="shared" si="165"/>
        <v>2024</v>
      </c>
      <c r="S2130" t="str">
        <f t="shared" si="166"/>
        <v>October</v>
      </c>
      <c r="T2130" s="1">
        <f t="shared" si="167"/>
        <v>0.16999823343162701</v>
      </c>
      <c r="U2130" t="str">
        <f t="shared" si="168"/>
        <v>Profit</v>
      </c>
      <c r="V2130" t="str">
        <f t="shared" si="169"/>
        <v>Small Order</v>
      </c>
    </row>
    <row r="2131" spans="1:22" x14ac:dyDescent="0.35">
      <c r="A2131" t="s">
        <v>2428</v>
      </c>
      <c r="B2131" s="2">
        <v>45103</v>
      </c>
      <c r="C2131" s="2">
        <v>45106</v>
      </c>
      <c r="D2131" t="s">
        <v>281</v>
      </c>
      <c r="E2131" t="s">
        <v>282</v>
      </c>
      <c r="F2131" t="s">
        <v>20</v>
      </c>
      <c r="G2131" t="s">
        <v>21</v>
      </c>
      <c r="H2131" t="s">
        <v>22</v>
      </c>
      <c r="I2131" t="s">
        <v>23</v>
      </c>
      <c r="J2131" t="s">
        <v>72</v>
      </c>
      <c r="K2131" t="s">
        <v>42</v>
      </c>
      <c r="L2131" t="s">
        <v>73</v>
      </c>
      <c r="M2131" t="s">
        <v>74</v>
      </c>
      <c r="N2131" s="3">
        <v>1452.76</v>
      </c>
      <c r="O2131">
        <v>2</v>
      </c>
      <c r="P2131" s="4">
        <v>0.2</v>
      </c>
      <c r="Q2131" s="3">
        <v>130.75</v>
      </c>
      <c r="R2131">
        <f t="shared" si="165"/>
        <v>2023</v>
      </c>
      <c r="S2131" t="str">
        <f t="shared" si="166"/>
        <v>June</v>
      </c>
      <c r="T2131" s="1">
        <f t="shared" si="167"/>
        <v>9.0001101351909474E-2</v>
      </c>
      <c r="U2131" t="str">
        <f t="shared" si="168"/>
        <v>Profit</v>
      </c>
      <c r="V2131" t="str">
        <f t="shared" si="169"/>
        <v>Large Order</v>
      </c>
    </row>
    <row r="2132" spans="1:22" x14ac:dyDescent="0.35">
      <c r="A2132" t="s">
        <v>2429</v>
      </c>
      <c r="B2132" s="2">
        <v>45234</v>
      </c>
      <c r="C2132" s="2">
        <v>45240</v>
      </c>
      <c r="D2132" t="s">
        <v>323</v>
      </c>
      <c r="E2132" t="s">
        <v>324</v>
      </c>
      <c r="F2132" t="s">
        <v>31</v>
      </c>
      <c r="G2132" t="s">
        <v>49</v>
      </c>
      <c r="H2132" t="s">
        <v>50</v>
      </c>
      <c r="I2132" t="s">
        <v>50</v>
      </c>
      <c r="J2132" t="s">
        <v>112</v>
      </c>
      <c r="K2132" t="s">
        <v>25</v>
      </c>
      <c r="L2132" t="s">
        <v>26</v>
      </c>
      <c r="M2132" t="s">
        <v>113</v>
      </c>
      <c r="N2132" s="3">
        <v>1421.8</v>
      </c>
      <c r="O2132">
        <v>4</v>
      </c>
      <c r="P2132" s="4">
        <v>0.2</v>
      </c>
      <c r="Q2132" s="3">
        <v>127.96</v>
      </c>
      <c r="R2132">
        <f t="shared" si="165"/>
        <v>2023</v>
      </c>
      <c r="S2132" t="str">
        <f t="shared" si="166"/>
        <v>November</v>
      </c>
      <c r="T2132" s="1">
        <f t="shared" si="167"/>
        <v>8.9998593332395557E-2</v>
      </c>
      <c r="U2132" t="str">
        <f t="shared" si="168"/>
        <v>Profit</v>
      </c>
      <c r="V2132" t="str">
        <f t="shared" si="169"/>
        <v>Large Order</v>
      </c>
    </row>
    <row r="2133" spans="1:22" x14ac:dyDescent="0.35">
      <c r="A2133" t="s">
        <v>2430</v>
      </c>
      <c r="B2133" s="2">
        <v>45567</v>
      </c>
      <c r="C2133" s="2">
        <v>45574</v>
      </c>
      <c r="D2133" t="s">
        <v>447</v>
      </c>
      <c r="E2133" t="s">
        <v>448</v>
      </c>
      <c r="F2133" t="s">
        <v>31</v>
      </c>
      <c r="G2133" t="s">
        <v>78</v>
      </c>
      <c r="H2133" t="s">
        <v>79</v>
      </c>
      <c r="I2133" t="s">
        <v>80</v>
      </c>
      <c r="J2133" t="s">
        <v>84</v>
      </c>
      <c r="K2133" t="s">
        <v>33</v>
      </c>
      <c r="L2133" t="s">
        <v>34</v>
      </c>
      <c r="M2133" t="s">
        <v>85</v>
      </c>
      <c r="N2133" s="3">
        <v>1891.49</v>
      </c>
      <c r="O2133">
        <v>9</v>
      </c>
      <c r="P2133" s="4">
        <v>0.05</v>
      </c>
      <c r="Q2133" s="3">
        <v>397.21</v>
      </c>
      <c r="R2133">
        <f t="shared" si="165"/>
        <v>2024</v>
      </c>
      <c r="S2133" t="str">
        <f t="shared" si="166"/>
        <v>October</v>
      </c>
      <c r="T2133" s="1">
        <f t="shared" si="167"/>
        <v>0.2099984668171653</v>
      </c>
      <c r="U2133" t="str">
        <f t="shared" si="168"/>
        <v>Profit</v>
      </c>
      <c r="V2133" t="str">
        <f t="shared" si="169"/>
        <v>Large Order</v>
      </c>
    </row>
    <row r="2134" spans="1:22" x14ac:dyDescent="0.35">
      <c r="A2134" t="s">
        <v>2431</v>
      </c>
      <c r="B2134" s="2">
        <v>45290</v>
      </c>
      <c r="C2134" s="2">
        <v>45291</v>
      </c>
      <c r="D2134" t="s">
        <v>129</v>
      </c>
      <c r="E2134" t="s">
        <v>130</v>
      </c>
      <c r="F2134" t="s">
        <v>48</v>
      </c>
      <c r="G2134" t="s">
        <v>78</v>
      </c>
      <c r="H2134" t="s">
        <v>79</v>
      </c>
      <c r="I2134" t="s">
        <v>80</v>
      </c>
      <c r="J2134" t="s">
        <v>179</v>
      </c>
      <c r="K2134" t="s">
        <v>33</v>
      </c>
      <c r="L2134" t="s">
        <v>88</v>
      </c>
      <c r="M2134" t="s">
        <v>180</v>
      </c>
      <c r="N2134" s="3">
        <v>787.64</v>
      </c>
      <c r="O2134">
        <v>1</v>
      </c>
      <c r="P2134" s="4">
        <v>0.2</v>
      </c>
      <c r="Q2134" s="3">
        <v>70.89</v>
      </c>
      <c r="R2134">
        <f t="shared" si="165"/>
        <v>2023</v>
      </c>
      <c r="S2134" t="str">
        <f t="shared" si="166"/>
        <v>December</v>
      </c>
      <c r="T2134" s="1">
        <f t="shared" si="167"/>
        <v>9.000304707734498E-2</v>
      </c>
      <c r="U2134" t="str">
        <f t="shared" si="168"/>
        <v>Profit</v>
      </c>
      <c r="V2134" t="str">
        <f t="shared" si="169"/>
        <v>Small Order</v>
      </c>
    </row>
    <row r="2135" spans="1:22" x14ac:dyDescent="0.35">
      <c r="A2135" t="s">
        <v>2432</v>
      </c>
      <c r="B2135" s="2">
        <v>45206</v>
      </c>
      <c r="C2135" s="2">
        <v>45213</v>
      </c>
      <c r="D2135" t="s">
        <v>165</v>
      </c>
      <c r="E2135" t="s">
        <v>166</v>
      </c>
      <c r="F2135" t="s">
        <v>31</v>
      </c>
      <c r="G2135" t="s">
        <v>78</v>
      </c>
      <c r="H2135" t="s">
        <v>79</v>
      </c>
      <c r="I2135" t="s">
        <v>80</v>
      </c>
      <c r="J2135" t="s">
        <v>134</v>
      </c>
      <c r="K2135" t="s">
        <v>42</v>
      </c>
      <c r="L2135" t="s">
        <v>43</v>
      </c>
      <c r="M2135" t="s">
        <v>135</v>
      </c>
      <c r="N2135" s="3">
        <v>1711.27</v>
      </c>
      <c r="O2135">
        <v>2</v>
      </c>
      <c r="P2135" s="4">
        <v>0.2</v>
      </c>
      <c r="Q2135" s="3">
        <v>154.01</v>
      </c>
      <c r="R2135">
        <f t="shared" si="165"/>
        <v>2023</v>
      </c>
      <c r="S2135" t="str">
        <f t="shared" si="166"/>
        <v>October</v>
      </c>
      <c r="T2135" s="1">
        <f t="shared" si="167"/>
        <v>8.9997487246314137E-2</v>
      </c>
      <c r="U2135" t="str">
        <f t="shared" si="168"/>
        <v>Profit</v>
      </c>
      <c r="V2135" t="str">
        <f t="shared" si="169"/>
        <v>Large Order</v>
      </c>
    </row>
    <row r="2136" spans="1:22" x14ac:dyDescent="0.35">
      <c r="A2136" t="s">
        <v>2433</v>
      </c>
      <c r="B2136" s="2">
        <v>45143</v>
      </c>
      <c r="C2136" s="2">
        <v>45146</v>
      </c>
      <c r="D2136" t="s">
        <v>214</v>
      </c>
      <c r="E2136" t="s">
        <v>215</v>
      </c>
      <c r="F2136" t="s">
        <v>48</v>
      </c>
      <c r="G2136" t="s">
        <v>78</v>
      </c>
      <c r="H2136" t="s">
        <v>79</v>
      </c>
      <c r="I2136" t="s">
        <v>80</v>
      </c>
      <c r="J2136" t="s">
        <v>302</v>
      </c>
      <c r="K2136" t="s">
        <v>33</v>
      </c>
      <c r="L2136" t="s">
        <v>34</v>
      </c>
      <c r="M2136" t="s">
        <v>303</v>
      </c>
      <c r="N2136" s="3">
        <v>1147.47</v>
      </c>
      <c r="O2136">
        <v>6</v>
      </c>
      <c r="P2136" s="4">
        <v>0.1</v>
      </c>
      <c r="Q2136" s="3">
        <v>195.07</v>
      </c>
      <c r="R2136">
        <f t="shared" si="165"/>
        <v>2023</v>
      </c>
      <c r="S2136" t="str">
        <f t="shared" si="166"/>
        <v>August</v>
      </c>
      <c r="T2136" s="1">
        <f t="shared" si="167"/>
        <v>0.17000008714824788</v>
      </c>
      <c r="U2136" t="str">
        <f t="shared" si="168"/>
        <v>Profit</v>
      </c>
      <c r="V2136" t="str">
        <f t="shared" si="169"/>
        <v>Large Order</v>
      </c>
    </row>
    <row r="2137" spans="1:22" x14ac:dyDescent="0.35">
      <c r="A2137" t="s">
        <v>2434</v>
      </c>
      <c r="B2137" s="2">
        <v>45589</v>
      </c>
      <c r="C2137" s="2">
        <v>45596</v>
      </c>
      <c r="D2137" t="s">
        <v>562</v>
      </c>
      <c r="E2137" t="s">
        <v>563</v>
      </c>
      <c r="F2137" t="s">
        <v>31</v>
      </c>
      <c r="G2137" t="s">
        <v>49</v>
      </c>
      <c r="H2137" t="s">
        <v>50</v>
      </c>
      <c r="I2137" t="s">
        <v>50</v>
      </c>
      <c r="J2137" t="s">
        <v>93</v>
      </c>
      <c r="K2137" t="s">
        <v>33</v>
      </c>
      <c r="L2137" t="s">
        <v>88</v>
      </c>
      <c r="M2137" t="s">
        <v>94</v>
      </c>
      <c r="N2137" s="3">
        <v>244.33</v>
      </c>
      <c r="O2137">
        <v>6</v>
      </c>
      <c r="P2137" s="4">
        <v>0</v>
      </c>
      <c r="Q2137" s="3">
        <v>61.08</v>
      </c>
      <c r="R2137">
        <f t="shared" si="165"/>
        <v>2024</v>
      </c>
      <c r="S2137" t="str">
        <f t="shared" si="166"/>
        <v>October</v>
      </c>
      <c r="T2137" s="1">
        <f t="shared" si="167"/>
        <v>0.24998976793680674</v>
      </c>
      <c r="U2137" t="str">
        <f t="shared" si="168"/>
        <v>Profit</v>
      </c>
      <c r="V2137" t="str">
        <f t="shared" si="169"/>
        <v>Small Order</v>
      </c>
    </row>
    <row r="2138" spans="1:22" x14ac:dyDescent="0.35">
      <c r="A2138" t="s">
        <v>2435</v>
      </c>
      <c r="B2138" s="2">
        <v>45648</v>
      </c>
      <c r="C2138" s="2">
        <v>45654</v>
      </c>
      <c r="D2138" t="s">
        <v>214</v>
      </c>
      <c r="E2138" t="s">
        <v>215</v>
      </c>
      <c r="F2138" t="s">
        <v>48</v>
      </c>
      <c r="G2138" t="s">
        <v>39</v>
      </c>
      <c r="H2138" t="s">
        <v>40</v>
      </c>
      <c r="I2138" t="s">
        <v>40</v>
      </c>
      <c r="J2138" t="s">
        <v>334</v>
      </c>
      <c r="K2138" t="s">
        <v>25</v>
      </c>
      <c r="L2138" t="s">
        <v>171</v>
      </c>
      <c r="M2138" t="s">
        <v>335</v>
      </c>
      <c r="N2138" s="3">
        <v>1477.62</v>
      </c>
      <c r="O2138">
        <v>2</v>
      </c>
      <c r="P2138" s="4">
        <v>0.1</v>
      </c>
      <c r="Q2138" s="3">
        <v>251.2</v>
      </c>
      <c r="R2138">
        <f t="shared" si="165"/>
        <v>2024</v>
      </c>
      <c r="S2138" t="str">
        <f t="shared" si="166"/>
        <v>December</v>
      </c>
      <c r="T2138" s="1">
        <f t="shared" si="167"/>
        <v>0.1700031131143325</v>
      </c>
      <c r="U2138" t="str">
        <f t="shared" si="168"/>
        <v>Profit</v>
      </c>
      <c r="V2138" t="str">
        <f t="shared" si="169"/>
        <v>Large Order</v>
      </c>
    </row>
    <row r="2139" spans="1:22" x14ac:dyDescent="0.35">
      <c r="A2139" t="s">
        <v>2436</v>
      </c>
      <c r="B2139" s="2">
        <v>45192</v>
      </c>
      <c r="C2139" s="2">
        <v>45198</v>
      </c>
      <c r="D2139" t="s">
        <v>217</v>
      </c>
      <c r="E2139" t="s">
        <v>218</v>
      </c>
      <c r="F2139" t="s">
        <v>48</v>
      </c>
      <c r="G2139" t="s">
        <v>78</v>
      </c>
      <c r="H2139" t="s">
        <v>79</v>
      </c>
      <c r="I2139" t="s">
        <v>80</v>
      </c>
      <c r="J2139" t="s">
        <v>84</v>
      </c>
      <c r="K2139" t="s">
        <v>33</v>
      </c>
      <c r="L2139" t="s">
        <v>34</v>
      </c>
      <c r="M2139" t="s">
        <v>85</v>
      </c>
      <c r="N2139" s="3">
        <v>413.89</v>
      </c>
      <c r="O2139">
        <v>10</v>
      </c>
      <c r="P2139" s="4">
        <v>0.1</v>
      </c>
      <c r="Q2139" s="3">
        <v>70.36</v>
      </c>
      <c r="R2139">
        <f t="shared" si="165"/>
        <v>2023</v>
      </c>
      <c r="S2139" t="str">
        <f t="shared" si="166"/>
        <v>September</v>
      </c>
      <c r="T2139" s="1">
        <f t="shared" si="167"/>
        <v>0.16999685906883472</v>
      </c>
      <c r="U2139" t="str">
        <f t="shared" si="168"/>
        <v>Profit</v>
      </c>
      <c r="V2139" t="str">
        <f t="shared" si="169"/>
        <v>Small Order</v>
      </c>
    </row>
    <row r="2140" spans="1:22" x14ac:dyDescent="0.35">
      <c r="A2140" t="s">
        <v>2437</v>
      </c>
      <c r="B2140" s="2">
        <v>45524</v>
      </c>
      <c r="C2140" s="2">
        <v>45526</v>
      </c>
      <c r="D2140" t="s">
        <v>536</v>
      </c>
      <c r="E2140" t="s">
        <v>537</v>
      </c>
      <c r="F2140" t="s">
        <v>48</v>
      </c>
      <c r="G2140" t="s">
        <v>49</v>
      </c>
      <c r="H2140" t="s">
        <v>50</v>
      </c>
      <c r="I2140" t="s">
        <v>50</v>
      </c>
      <c r="J2140" t="s">
        <v>32</v>
      </c>
      <c r="K2140" t="s">
        <v>33</v>
      </c>
      <c r="L2140" t="s">
        <v>34</v>
      </c>
      <c r="M2140" t="s">
        <v>35</v>
      </c>
      <c r="N2140" s="3">
        <v>1593.45</v>
      </c>
      <c r="O2140">
        <v>5</v>
      </c>
      <c r="P2140" s="4">
        <v>0</v>
      </c>
      <c r="Q2140" s="3">
        <v>398.36</v>
      </c>
      <c r="R2140">
        <f t="shared" si="165"/>
        <v>2024</v>
      </c>
      <c r="S2140" t="str">
        <f t="shared" si="166"/>
        <v>August</v>
      </c>
      <c r="T2140" s="1">
        <f t="shared" si="167"/>
        <v>0.24999843107722239</v>
      </c>
      <c r="U2140" t="str">
        <f t="shared" si="168"/>
        <v>Profit</v>
      </c>
      <c r="V2140" t="str">
        <f t="shared" si="169"/>
        <v>Large Order</v>
      </c>
    </row>
    <row r="2141" spans="1:22" x14ac:dyDescent="0.35">
      <c r="A2141" t="s">
        <v>2438</v>
      </c>
      <c r="B2141" s="2">
        <v>45155</v>
      </c>
      <c r="C2141" s="2">
        <v>45157</v>
      </c>
      <c r="D2141" t="s">
        <v>70</v>
      </c>
      <c r="E2141" t="s">
        <v>71</v>
      </c>
      <c r="F2141" t="s">
        <v>48</v>
      </c>
      <c r="G2141" t="s">
        <v>78</v>
      </c>
      <c r="H2141" t="s">
        <v>79</v>
      </c>
      <c r="I2141" t="s">
        <v>80</v>
      </c>
      <c r="J2141" t="s">
        <v>84</v>
      </c>
      <c r="K2141" t="s">
        <v>33</v>
      </c>
      <c r="L2141" t="s">
        <v>34</v>
      </c>
      <c r="M2141" t="s">
        <v>85</v>
      </c>
      <c r="N2141" s="3">
        <v>705.59</v>
      </c>
      <c r="O2141">
        <v>2</v>
      </c>
      <c r="P2141" s="4">
        <v>0.05</v>
      </c>
      <c r="Q2141" s="3">
        <v>148.16999999999999</v>
      </c>
      <c r="R2141">
        <f t="shared" si="165"/>
        <v>2023</v>
      </c>
      <c r="S2141" t="str">
        <f t="shared" si="166"/>
        <v>August</v>
      </c>
      <c r="T2141" s="1">
        <f t="shared" si="167"/>
        <v>0.20999447271078103</v>
      </c>
      <c r="U2141" t="str">
        <f t="shared" si="168"/>
        <v>Profit</v>
      </c>
      <c r="V2141" t="str">
        <f t="shared" si="169"/>
        <v>Small Order</v>
      </c>
    </row>
    <row r="2142" spans="1:22" x14ac:dyDescent="0.35">
      <c r="A2142" t="s">
        <v>2439</v>
      </c>
      <c r="B2142" s="2">
        <v>45510</v>
      </c>
      <c r="C2142" s="2">
        <v>45511</v>
      </c>
      <c r="D2142" t="s">
        <v>139</v>
      </c>
      <c r="E2142" t="s">
        <v>140</v>
      </c>
      <c r="F2142" t="s">
        <v>31</v>
      </c>
      <c r="G2142" t="s">
        <v>21</v>
      </c>
      <c r="H2142" t="s">
        <v>22</v>
      </c>
      <c r="I2142" t="s">
        <v>23</v>
      </c>
      <c r="J2142" t="s">
        <v>51</v>
      </c>
      <c r="K2142" t="s">
        <v>33</v>
      </c>
      <c r="L2142" t="s">
        <v>34</v>
      </c>
      <c r="M2142" t="s">
        <v>52</v>
      </c>
      <c r="N2142" s="3">
        <v>217</v>
      </c>
      <c r="O2142">
        <v>7</v>
      </c>
      <c r="P2142" s="4">
        <v>0.05</v>
      </c>
      <c r="Q2142" s="3">
        <v>45.57</v>
      </c>
      <c r="R2142">
        <f t="shared" si="165"/>
        <v>2024</v>
      </c>
      <c r="S2142" t="str">
        <f t="shared" si="166"/>
        <v>August</v>
      </c>
      <c r="T2142" s="1">
        <f t="shared" si="167"/>
        <v>0.21</v>
      </c>
      <c r="U2142" t="str">
        <f t="shared" si="168"/>
        <v>Profit</v>
      </c>
      <c r="V2142" t="str">
        <f t="shared" si="169"/>
        <v>Small Order</v>
      </c>
    </row>
    <row r="2143" spans="1:22" x14ac:dyDescent="0.35">
      <c r="A2143" t="s">
        <v>2440</v>
      </c>
      <c r="B2143" s="2">
        <v>45126</v>
      </c>
      <c r="C2143" s="2">
        <v>45128</v>
      </c>
      <c r="D2143" t="s">
        <v>312</v>
      </c>
      <c r="E2143" t="s">
        <v>313</v>
      </c>
      <c r="F2143" t="s">
        <v>48</v>
      </c>
      <c r="G2143" t="s">
        <v>78</v>
      </c>
      <c r="H2143" t="s">
        <v>79</v>
      </c>
      <c r="I2143" t="s">
        <v>80</v>
      </c>
      <c r="J2143" t="s">
        <v>179</v>
      </c>
      <c r="K2143" t="s">
        <v>33</v>
      </c>
      <c r="L2143" t="s">
        <v>88</v>
      </c>
      <c r="M2143" t="s">
        <v>180</v>
      </c>
      <c r="N2143" s="3">
        <v>1965.91</v>
      </c>
      <c r="O2143">
        <v>2</v>
      </c>
      <c r="P2143" s="4">
        <v>0.2</v>
      </c>
      <c r="Q2143" s="3">
        <v>176.93</v>
      </c>
      <c r="R2143">
        <f t="shared" si="165"/>
        <v>2023</v>
      </c>
      <c r="S2143" t="str">
        <f t="shared" si="166"/>
        <v>July</v>
      </c>
      <c r="T2143" s="1">
        <f t="shared" si="167"/>
        <v>8.999903352645848E-2</v>
      </c>
      <c r="U2143" t="str">
        <f t="shared" si="168"/>
        <v>Profit</v>
      </c>
      <c r="V2143" t="str">
        <f t="shared" si="169"/>
        <v>Large Order</v>
      </c>
    </row>
    <row r="2144" spans="1:22" x14ac:dyDescent="0.35">
      <c r="A2144" t="s">
        <v>2441</v>
      </c>
      <c r="B2144" s="2">
        <v>45007</v>
      </c>
      <c r="C2144" s="2">
        <v>45010</v>
      </c>
      <c r="D2144" t="s">
        <v>107</v>
      </c>
      <c r="E2144" t="s">
        <v>108</v>
      </c>
      <c r="F2144" t="s">
        <v>48</v>
      </c>
      <c r="G2144" t="s">
        <v>49</v>
      </c>
      <c r="H2144" t="s">
        <v>50</v>
      </c>
      <c r="I2144" t="s">
        <v>50</v>
      </c>
      <c r="J2144" t="s">
        <v>84</v>
      </c>
      <c r="K2144" t="s">
        <v>33</v>
      </c>
      <c r="L2144" t="s">
        <v>34</v>
      </c>
      <c r="M2144" t="s">
        <v>85</v>
      </c>
      <c r="N2144" s="3">
        <v>1249.97</v>
      </c>
      <c r="O2144">
        <v>3</v>
      </c>
      <c r="P2144" s="4">
        <v>0</v>
      </c>
      <c r="Q2144" s="3">
        <v>312.49</v>
      </c>
      <c r="R2144">
        <f t="shared" si="165"/>
        <v>2023</v>
      </c>
      <c r="S2144" t="str">
        <f t="shared" si="166"/>
        <v>March</v>
      </c>
      <c r="T2144" s="1">
        <f t="shared" si="167"/>
        <v>0.24999799995199884</v>
      </c>
      <c r="U2144" t="str">
        <f t="shared" si="168"/>
        <v>Profit</v>
      </c>
      <c r="V2144" t="str">
        <f t="shared" si="169"/>
        <v>Large Order</v>
      </c>
    </row>
    <row r="2145" spans="1:22" x14ac:dyDescent="0.35">
      <c r="A2145" t="s">
        <v>2442</v>
      </c>
      <c r="B2145" s="2">
        <v>45621</v>
      </c>
      <c r="C2145" s="2">
        <v>45625</v>
      </c>
      <c r="D2145" t="s">
        <v>386</v>
      </c>
      <c r="E2145" t="s">
        <v>387</v>
      </c>
      <c r="F2145" t="s">
        <v>48</v>
      </c>
      <c r="G2145" t="s">
        <v>39</v>
      </c>
      <c r="H2145" t="s">
        <v>40</v>
      </c>
      <c r="I2145" t="s">
        <v>40</v>
      </c>
      <c r="J2145" t="s">
        <v>176</v>
      </c>
      <c r="K2145" t="s">
        <v>25</v>
      </c>
      <c r="L2145" t="s">
        <v>171</v>
      </c>
      <c r="M2145" t="s">
        <v>177</v>
      </c>
      <c r="N2145" s="3">
        <v>179.65</v>
      </c>
      <c r="O2145">
        <v>5</v>
      </c>
      <c r="P2145" s="4">
        <v>0.05</v>
      </c>
      <c r="Q2145" s="3">
        <v>37.729999999999997</v>
      </c>
      <c r="R2145">
        <f t="shared" si="165"/>
        <v>2024</v>
      </c>
      <c r="S2145" t="str">
        <f t="shared" si="166"/>
        <v>November</v>
      </c>
      <c r="T2145" s="1">
        <f t="shared" si="167"/>
        <v>0.21001948232674642</v>
      </c>
      <c r="U2145" t="str">
        <f t="shared" si="168"/>
        <v>Profit</v>
      </c>
      <c r="V2145" t="str">
        <f t="shared" si="169"/>
        <v>Small Order</v>
      </c>
    </row>
    <row r="2146" spans="1:22" x14ac:dyDescent="0.35">
      <c r="A2146" t="s">
        <v>2443</v>
      </c>
      <c r="B2146" s="2">
        <v>45010</v>
      </c>
      <c r="C2146" s="2">
        <v>45016</v>
      </c>
      <c r="D2146" t="s">
        <v>210</v>
      </c>
      <c r="E2146" t="s">
        <v>211</v>
      </c>
      <c r="F2146" t="s">
        <v>20</v>
      </c>
      <c r="G2146" t="s">
        <v>39</v>
      </c>
      <c r="H2146" t="s">
        <v>40</v>
      </c>
      <c r="I2146" t="s">
        <v>40</v>
      </c>
      <c r="J2146" t="s">
        <v>157</v>
      </c>
      <c r="K2146" t="s">
        <v>42</v>
      </c>
      <c r="L2146" t="s">
        <v>73</v>
      </c>
      <c r="M2146" t="s">
        <v>158</v>
      </c>
      <c r="N2146" s="3">
        <v>684.23</v>
      </c>
      <c r="O2146">
        <v>1</v>
      </c>
      <c r="P2146" s="4">
        <v>0.1</v>
      </c>
      <c r="Q2146" s="3">
        <v>116.32</v>
      </c>
      <c r="R2146">
        <f t="shared" si="165"/>
        <v>2023</v>
      </c>
      <c r="S2146" t="str">
        <f t="shared" si="166"/>
        <v>March</v>
      </c>
      <c r="T2146" s="1">
        <f t="shared" si="167"/>
        <v>0.17000131534717858</v>
      </c>
      <c r="U2146" t="str">
        <f t="shared" si="168"/>
        <v>Profit</v>
      </c>
      <c r="V2146" t="str">
        <f t="shared" si="169"/>
        <v>Small Order</v>
      </c>
    </row>
    <row r="2147" spans="1:22" x14ac:dyDescent="0.35">
      <c r="A2147" t="s">
        <v>2444</v>
      </c>
      <c r="B2147" s="2">
        <v>45397</v>
      </c>
      <c r="C2147" s="2">
        <v>45398</v>
      </c>
      <c r="D2147" t="s">
        <v>293</v>
      </c>
      <c r="E2147" t="s">
        <v>294</v>
      </c>
      <c r="F2147" t="s">
        <v>20</v>
      </c>
      <c r="G2147" t="s">
        <v>21</v>
      </c>
      <c r="H2147" t="s">
        <v>22</v>
      </c>
      <c r="I2147" t="s">
        <v>23</v>
      </c>
      <c r="J2147" t="s">
        <v>24</v>
      </c>
      <c r="K2147" t="s">
        <v>25</v>
      </c>
      <c r="L2147" t="s">
        <v>26</v>
      </c>
      <c r="M2147" t="s">
        <v>27</v>
      </c>
      <c r="N2147" s="3">
        <v>546.38</v>
      </c>
      <c r="O2147">
        <v>9</v>
      </c>
      <c r="P2147" s="4">
        <v>0</v>
      </c>
      <c r="Q2147" s="3">
        <v>136.59</v>
      </c>
      <c r="R2147">
        <f t="shared" si="165"/>
        <v>2024</v>
      </c>
      <c r="S2147" t="str">
        <f t="shared" si="166"/>
        <v>April</v>
      </c>
      <c r="T2147" s="1">
        <f t="shared" si="167"/>
        <v>0.24999084885976794</v>
      </c>
      <c r="U2147" t="str">
        <f t="shared" si="168"/>
        <v>Profit</v>
      </c>
      <c r="V2147" t="str">
        <f t="shared" si="169"/>
        <v>Small Order</v>
      </c>
    </row>
    <row r="2148" spans="1:22" x14ac:dyDescent="0.35">
      <c r="A2148" t="s">
        <v>2445</v>
      </c>
      <c r="B2148" s="2">
        <v>45151</v>
      </c>
      <c r="C2148" s="2">
        <v>45154</v>
      </c>
      <c r="D2148" t="s">
        <v>96</v>
      </c>
      <c r="E2148" t="s">
        <v>97</v>
      </c>
      <c r="F2148" t="s">
        <v>20</v>
      </c>
      <c r="G2148" t="s">
        <v>21</v>
      </c>
      <c r="H2148" t="s">
        <v>22</v>
      </c>
      <c r="I2148" t="s">
        <v>23</v>
      </c>
      <c r="J2148" t="s">
        <v>62</v>
      </c>
      <c r="K2148" t="s">
        <v>25</v>
      </c>
      <c r="L2148" t="s">
        <v>26</v>
      </c>
      <c r="M2148" t="s">
        <v>63</v>
      </c>
      <c r="N2148" s="3">
        <v>1536.56</v>
      </c>
      <c r="O2148">
        <v>10</v>
      </c>
      <c r="P2148" s="4">
        <v>0.05</v>
      </c>
      <c r="Q2148" s="3">
        <v>322.68</v>
      </c>
      <c r="R2148">
        <f t="shared" si="165"/>
        <v>2023</v>
      </c>
      <c r="S2148" t="str">
        <f t="shared" si="166"/>
        <v>August</v>
      </c>
      <c r="T2148" s="1">
        <f t="shared" si="167"/>
        <v>0.21000156193054617</v>
      </c>
      <c r="U2148" t="str">
        <f t="shared" si="168"/>
        <v>Profit</v>
      </c>
      <c r="V2148" t="str">
        <f t="shared" si="169"/>
        <v>Large Order</v>
      </c>
    </row>
    <row r="2149" spans="1:22" x14ac:dyDescent="0.35">
      <c r="A2149" t="s">
        <v>2446</v>
      </c>
      <c r="B2149" s="2">
        <v>45151</v>
      </c>
      <c r="C2149" s="2">
        <v>45153</v>
      </c>
      <c r="D2149" t="s">
        <v>330</v>
      </c>
      <c r="E2149" t="s">
        <v>331</v>
      </c>
      <c r="F2149" t="s">
        <v>31</v>
      </c>
      <c r="G2149" t="s">
        <v>21</v>
      </c>
      <c r="H2149" t="s">
        <v>22</v>
      </c>
      <c r="I2149" t="s">
        <v>23</v>
      </c>
      <c r="J2149" t="s">
        <v>93</v>
      </c>
      <c r="K2149" t="s">
        <v>33</v>
      </c>
      <c r="L2149" t="s">
        <v>88</v>
      </c>
      <c r="M2149" t="s">
        <v>94</v>
      </c>
      <c r="N2149" s="3">
        <v>460.94</v>
      </c>
      <c r="O2149">
        <v>2</v>
      </c>
      <c r="P2149" s="4">
        <v>0.1</v>
      </c>
      <c r="Q2149" s="3">
        <v>78.36</v>
      </c>
      <c r="R2149">
        <f t="shared" si="165"/>
        <v>2023</v>
      </c>
      <c r="S2149" t="str">
        <f t="shared" si="166"/>
        <v>August</v>
      </c>
      <c r="T2149" s="1">
        <f t="shared" si="167"/>
        <v>0.17000043389595176</v>
      </c>
      <c r="U2149" t="str">
        <f t="shared" si="168"/>
        <v>Profit</v>
      </c>
      <c r="V2149" t="str">
        <f t="shared" si="169"/>
        <v>Small Order</v>
      </c>
    </row>
    <row r="2150" spans="1:22" x14ac:dyDescent="0.35">
      <c r="A2150" t="s">
        <v>2447</v>
      </c>
      <c r="B2150" s="2">
        <v>45357</v>
      </c>
      <c r="C2150" s="2">
        <v>45362</v>
      </c>
      <c r="D2150" t="s">
        <v>246</v>
      </c>
      <c r="E2150" t="s">
        <v>247</v>
      </c>
      <c r="F2150" t="s">
        <v>31</v>
      </c>
      <c r="G2150" t="s">
        <v>49</v>
      </c>
      <c r="H2150" t="s">
        <v>50</v>
      </c>
      <c r="I2150" t="s">
        <v>50</v>
      </c>
      <c r="J2150" t="s">
        <v>152</v>
      </c>
      <c r="K2150" t="s">
        <v>42</v>
      </c>
      <c r="L2150" t="s">
        <v>73</v>
      </c>
      <c r="M2150" t="s">
        <v>153</v>
      </c>
      <c r="N2150" s="3">
        <v>1741.18</v>
      </c>
      <c r="O2150">
        <v>2</v>
      </c>
      <c r="P2150" s="4">
        <v>0</v>
      </c>
      <c r="Q2150" s="3">
        <v>435.3</v>
      </c>
      <c r="R2150">
        <f t="shared" si="165"/>
        <v>2024</v>
      </c>
      <c r="S2150" t="str">
        <f t="shared" si="166"/>
        <v>March</v>
      </c>
      <c r="T2150" s="1">
        <f t="shared" si="167"/>
        <v>0.25000287161580076</v>
      </c>
      <c r="U2150" t="str">
        <f t="shared" si="168"/>
        <v>Profit</v>
      </c>
      <c r="V2150" t="str">
        <f t="shared" si="169"/>
        <v>Large Order</v>
      </c>
    </row>
    <row r="2151" spans="1:22" x14ac:dyDescent="0.35">
      <c r="A2151" t="s">
        <v>2448</v>
      </c>
      <c r="B2151" s="2">
        <v>45542</v>
      </c>
      <c r="C2151" s="2">
        <v>45545</v>
      </c>
      <c r="D2151" t="s">
        <v>456</v>
      </c>
      <c r="E2151" t="s">
        <v>457</v>
      </c>
      <c r="F2151" t="s">
        <v>20</v>
      </c>
      <c r="G2151" t="s">
        <v>49</v>
      </c>
      <c r="H2151" t="s">
        <v>50</v>
      </c>
      <c r="I2151" t="s">
        <v>50</v>
      </c>
      <c r="J2151" t="s">
        <v>84</v>
      </c>
      <c r="K2151" t="s">
        <v>33</v>
      </c>
      <c r="L2151" t="s">
        <v>34</v>
      </c>
      <c r="M2151" t="s">
        <v>85</v>
      </c>
      <c r="N2151" s="3">
        <v>783.92</v>
      </c>
      <c r="O2151">
        <v>2</v>
      </c>
      <c r="P2151" s="4">
        <v>0.3</v>
      </c>
      <c r="Q2151" s="3">
        <v>7.84</v>
      </c>
      <c r="R2151">
        <f t="shared" si="165"/>
        <v>2024</v>
      </c>
      <c r="S2151" t="str">
        <f t="shared" si="166"/>
        <v>September</v>
      </c>
      <c r="T2151" s="1">
        <f t="shared" si="167"/>
        <v>1.0001020512297173E-2</v>
      </c>
      <c r="U2151" t="str">
        <f t="shared" si="168"/>
        <v>Profit</v>
      </c>
      <c r="V2151" t="str">
        <f t="shared" si="169"/>
        <v>Small Order</v>
      </c>
    </row>
    <row r="2152" spans="1:22" x14ac:dyDescent="0.35">
      <c r="A2152" t="s">
        <v>2449</v>
      </c>
      <c r="B2152" s="2">
        <v>45104</v>
      </c>
      <c r="C2152" s="2">
        <v>45108</v>
      </c>
      <c r="D2152" t="s">
        <v>246</v>
      </c>
      <c r="E2152" t="s">
        <v>247</v>
      </c>
      <c r="F2152" t="s">
        <v>31</v>
      </c>
      <c r="G2152" t="s">
        <v>49</v>
      </c>
      <c r="H2152" t="s">
        <v>50</v>
      </c>
      <c r="I2152" t="s">
        <v>50</v>
      </c>
      <c r="J2152" t="s">
        <v>93</v>
      </c>
      <c r="K2152" t="s">
        <v>33</v>
      </c>
      <c r="L2152" t="s">
        <v>88</v>
      </c>
      <c r="M2152" t="s">
        <v>94</v>
      </c>
      <c r="N2152" s="3">
        <v>966.49</v>
      </c>
      <c r="O2152">
        <v>10</v>
      </c>
      <c r="P2152" s="4">
        <v>0.3</v>
      </c>
      <c r="Q2152" s="3">
        <v>9.66</v>
      </c>
      <c r="R2152">
        <f t="shared" si="165"/>
        <v>2023</v>
      </c>
      <c r="S2152" t="str">
        <f t="shared" si="166"/>
        <v>June</v>
      </c>
      <c r="T2152" s="1">
        <f t="shared" si="167"/>
        <v>9.994930107916274E-3</v>
      </c>
      <c r="U2152" t="str">
        <f t="shared" si="168"/>
        <v>Profit</v>
      </c>
      <c r="V2152" t="str">
        <f t="shared" si="169"/>
        <v>Small Order</v>
      </c>
    </row>
    <row r="2153" spans="1:22" x14ac:dyDescent="0.35">
      <c r="A2153" t="s">
        <v>2450</v>
      </c>
      <c r="B2153" s="2">
        <v>45142</v>
      </c>
      <c r="C2153" s="2">
        <v>45149</v>
      </c>
      <c r="D2153" t="s">
        <v>522</v>
      </c>
      <c r="E2153" t="s">
        <v>523</v>
      </c>
      <c r="F2153" t="s">
        <v>31</v>
      </c>
      <c r="G2153" t="s">
        <v>39</v>
      </c>
      <c r="H2153" t="s">
        <v>40</v>
      </c>
      <c r="I2153" t="s">
        <v>40</v>
      </c>
      <c r="J2153" t="s">
        <v>189</v>
      </c>
      <c r="K2153" t="s">
        <v>42</v>
      </c>
      <c r="L2153" t="s">
        <v>43</v>
      </c>
      <c r="M2153" t="s">
        <v>190</v>
      </c>
      <c r="N2153" s="3">
        <v>344.29</v>
      </c>
      <c r="O2153">
        <v>5</v>
      </c>
      <c r="P2153" s="4">
        <v>0.05</v>
      </c>
      <c r="Q2153" s="3">
        <v>72.3</v>
      </c>
      <c r="R2153">
        <f t="shared" si="165"/>
        <v>2023</v>
      </c>
      <c r="S2153" t="str">
        <f t="shared" si="166"/>
        <v>August</v>
      </c>
      <c r="T2153" s="1">
        <f t="shared" si="167"/>
        <v>0.20999738592465653</v>
      </c>
      <c r="U2153" t="str">
        <f t="shared" si="168"/>
        <v>Profit</v>
      </c>
      <c r="V2153" t="str">
        <f t="shared" si="169"/>
        <v>Small Order</v>
      </c>
    </row>
    <row r="2154" spans="1:22" x14ac:dyDescent="0.35">
      <c r="A2154" t="s">
        <v>2451</v>
      </c>
      <c r="B2154" s="2">
        <v>45574</v>
      </c>
      <c r="C2154" s="2">
        <v>45578</v>
      </c>
      <c r="D2154" t="s">
        <v>309</v>
      </c>
      <c r="E2154" t="s">
        <v>310</v>
      </c>
      <c r="F2154" t="s">
        <v>20</v>
      </c>
      <c r="G2154" t="s">
        <v>21</v>
      </c>
      <c r="H2154" t="s">
        <v>22</v>
      </c>
      <c r="I2154" t="s">
        <v>23</v>
      </c>
      <c r="J2154" t="s">
        <v>84</v>
      </c>
      <c r="K2154" t="s">
        <v>33</v>
      </c>
      <c r="L2154" t="s">
        <v>34</v>
      </c>
      <c r="M2154" t="s">
        <v>85</v>
      </c>
      <c r="N2154" s="3">
        <v>502.58</v>
      </c>
      <c r="O2154">
        <v>6</v>
      </c>
      <c r="P2154" s="4">
        <v>0</v>
      </c>
      <c r="Q2154" s="3">
        <v>125.64</v>
      </c>
      <c r="R2154">
        <f t="shared" si="165"/>
        <v>2024</v>
      </c>
      <c r="S2154" t="str">
        <f t="shared" si="166"/>
        <v>October</v>
      </c>
      <c r="T2154" s="1">
        <f t="shared" si="167"/>
        <v>0.24999005133511085</v>
      </c>
      <c r="U2154" t="str">
        <f t="shared" si="168"/>
        <v>Profit</v>
      </c>
      <c r="V2154" t="str">
        <f t="shared" si="169"/>
        <v>Small Order</v>
      </c>
    </row>
    <row r="2155" spans="1:22" x14ac:dyDescent="0.35">
      <c r="A2155" t="s">
        <v>2452</v>
      </c>
      <c r="B2155" s="2">
        <v>45205</v>
      </c>
      <c r="C2155" s="2">
        <v>45207</v>
      </c>
      <c r="D2155" t="s">
        <v>386</v>
      </c>
      <c r="E2155" t="s">
        <v>387</v>
      </c>
      <c r="F2155" t="s">
        <v>48</v>
      </c>
      <c r="G2155" t="s">
        <v>49</v>
      </c>
      <c r="H2155" t="s">
        <v>50</v>
      </c>
      <c r="I2155" t="s">
        <v>50</v>
      </c>
      <c r="J2155" t="s">
        <v>32</v>
      </c>
      <c r="K2155" t="s">
        <v>33</v>
      </c>
      <c r="L2155" t="s">
        <v>34</v>
      </c>
      <c r="M2155" t="s">
        <v>35</v>
      </c>
      <c r="N2155" s="3">
        <v>1644.88</v>
      </c>
      <c r="O2155">
        <v>3</v>
      </c>
      <c r="P2155" s="4">
        <v>0.1</v>
      </c>
      <c r="Q2155" s="3">
        <v>279.63</v>
      </c>
      <c r="R2155">
        <f t="shared" si="165"/>
        <v>2023</v>
      </c>
      <c r="S2155" t="str">
        <f t="shared" si="166"/>
        <v>October</v>
      </c>
      <c r="T2155" s="1">
        <f t="shared" si="167"/>
        <v>0.17000024317883369</v>
      </c>
      <c r="U2155" t="str">
        <f t="shared" si="168"/>
        <v>Profit</v>
      </c>
      <c r="V2155" t="str">
        <f t="shared" si="169"/>
        <v>Large Order</v>
      </c>
    </row>
    <row r="2156" spans="1:22" x14ac:dyDescent="0.35">
      <c r="A2156" t="s">
        <v>2453</v>
      </c>
      <c r="B2156" s="2">
        <v>45565</v>
      </c>
      <c r="C2156" s="2">
        <v>45567</v>
      </c>
      <c r="D2156" t="s">
        <v>721</v>
      </c>
      <c r="E2156" t="s">
        <v>722</v>
      </c>
      <c r="F2156" t="s">
        <v>20</v>
      </c>
      <c r="G2156" t="s">
        <v>21</v>
      </c>
      <c r="H2156" t="s">
        <v>22</v>
      </c>
      <c r="I2156" t="s">
        <v>23</v>
      </c>
      <c r="J2156" t="s">
        <v>152</v>
      </c>
      <c r="K2156" t="s">
        <v>42</v>
      </c>
      <c r="L2156" t="s">
        <v>73</v>
      </c>
      <c r="M2156" t="s">
        <v>153</v>
      </c>
      <c r="N2156" s="3">
        <v>1555.72</v>
      </c>
      <c r="O2156">
        <v>8</v>
      </c>
      <c r="P2156" s="4">
        <v>0.3</v>
      </c>
      <c r="Q2156" s="3">
        <v>15.56</v>
      </c>
      <c r="R2156">
        <f t="shared" si="165"/>
        <v>2024</v>
      </c>
      <c r="S2156" t="str">
        <f t="shared" si="166"/>
        <v>September</v>
      </c>
      <c r="T2156" s="1">
        <f t="shared" si="167"/>
        <v>1.00017998097344E-2</v>
      </c>
      <c r="U2156" t="str">
        <f t="shared" si="168"/>
        <v>Profit</v>
      </c>
      <c r="V2156" t="str">
        <f t="shared" si="169"/>
        <v>Large Order</v>
      </c>
    </row>
    <row r="2157" spans="1:22" x14ac:dyDescent="0.35">
      <c r="A2157" t="s">
        <v>2454</v>
      </c>
      <c r="B2157" s="2">
        <v>45174</v>
      </c>
      <c r="C2157" s="2">
        <v>45177</v>
      </c>
      <c r="D2157" t="s">
        <v>300</v>
      </c>
      <c r="E2157" t="s">
        <v>301</v>
      </c>
      <c r="F2157" t="s">
        <v>48</v>
      </c>
      <c r="G2157" t="s">
        <v>78</v>
      </c>
      <c r="H2157" t="s">
        <v>79</v>
      </c>
      <c r="I2157" t="s">
        <v>80</v>
      </c>
      <c r="J2157" t="s">
        <v>24</v>
      </c>
      <c r="K2157" t="s">
        <v>25</v>
      </c>
      <c r="L2157" t="s">
        <v>26</v>
      </c>
      <c r="M2157" t="s">
        <v>27</v>
      </c>
      <c r="N2157" s="3">
        <v>984.52</v>
      </c>
      <c r="O2157">
        <v>4</v>
      </c>
      <c r="P2157" s="4">
        <v>0.1</v>
      </c>
      <c r="Q2157" s="3">
        <v>167.37</v>
      </c>
      <c r="R2157">
        <f t="shared" si="165"/>
        <v>2023</v>
      </c>
      <c r="S2157" t="str">
        <f t="shared" si="166"/>
        <v>September</v>
      </c>
      <c r="T2157" s="1">
        <f t="shared" si="167"/>
        <v>0.17000162515743714</v>
      </c>
      <c r="U2157" t="str">
        <f t="shared" si="168"/>
        <v>Profit</v>
      </c>
      <c r="V2157" t="str">
        <f t="shared" si="169"/>
        <v>Small Order</v>
      </c>
    </row>
    <row r="2158" spans="1:22" x14ac:dyDescent="0.35">
      <c r="A2158" t="s">
        <v>2455</v>
      </c>
      <c r="B2158" s="2">
        <v>44957</v>
      </c>
      <c r="C2158" s="2">
        <v>44963</v>
      </c>
      <c r="D2158" t="s">
        <v>217</v>
      </c>
      <c r="E2158" t="s">
        <v>218</v>
      </c>
      <c r="F2158" t="s">
        <v>48</v>
      </c>
      <c r="G2158" t="s">
        <v>49</v>
      </c>
      <c r="H2158" t="s">
        <v>50</v>
      </c>
      <c r="I2158" t="s">
        <v>50</v>
      </c>
      <c r="J2158" t="s">
        <v>67</v>
      </c>
      <c r="K2158" t="s">
        <v>42</v>
      </c>
      <c r="L2158" t="s">
        <v>43</v>
      </c>
      <c r="M2158" t="s">
        <v>68</v>
      </c>
      <c r="N2158" s="3">
        <v>1403.04</v>
      </c>
      <c r="O2158">
        <v>3</v>
      </c>
      <c r="P2158" s="4">
        <v>0.05</v>
      </c>
      <c r="Q2158" s="3">
        <v>294.64</v>
      </c>
      <c r="R2158">
        <f t="shared" si="165"/>
        <v>2023</v>
      </c>
      <c r="S2158" t="str">
        <f t="shared" si="166"/>
        <v>January</v>
      </c>
      <c r="T2158" s="1">
        <f t="shared" si="167"/>
        <v>0.21000114038088721</v>
      </c>
      <c r="U2158" t="str">
        <f t="shared" si="168"/>
        <v>Profit</v>
      </c>
      <c r="V2158" t="str">
        <f t="shared" si="169"/>
        <v>Large Order</v>
      </c>
    </row>
    <row r="2159" spans="1:22" x14ac:dyDescent="0.35">
      <c r="A2159" t="s">
        <v>2456</v>
      </c>
      <c r="B2159" s="2">
        <v>45511</v>
      </c>
      <c r="C2159" s="2">
        <v>45514</v>
      </c>
      <c r="D2159" t="s">
        <v>293</v>
      </c>
      <c r="E2159" t="s">
        <v>294</v>
      </c>
      <c r="F2159" t="s">
        <v>20</v>
      </c>
      <c r="G2159" t="s">
        <v>49</v>
      </c>
      <c r="H2159" t="s">
        <v>50</v>
      </c>
      <c r="I2159" t="s">
        <v>50</v>
      </c>
      <c r="J2159" t="s">
        <v>251</v>
      </c>
      <c r="K2159" t="s">
        <v>25</v>
      </c>
      <c r="L2159" t="s">
        <v>171</v>
      </c>
      <c r="M2159" t="s">
        <v>252</v>
      </c>
      <c r="N2159" s="3">
        <v>889.45</v>
      </c>
      <c r="O2159">
        <v>1</v>
      </c>
      <c r="P2159" s="4">
        <v>0.1</v>
      </c>
      <c r="Q2159" s="3">
        <v>151.21</v>
      </c>
      <c r="R2159">
        <f t="shared" si="165"/>
        <v>2024</v>
      </c>
      <c r="S2159" t="str">
        <f t="shared" si="166"/>
        <v>August</v>
      </c>
      <c r="T2159" s="1">
        <f t="shared" si="167"/>
        <v>0.17000393501602112</v>
      </c>
      <c r="U2159" t="str">
        <f t="shared" si="168"/>
        <v>Profit</v>
      </c>
      <c r="V2159" t="str">
        <f t="shared" si="169"/>
        <v>Small Order</v>
      </c>
    </row>
    <row r="2160" spans="1:22" x14ac:dyDescent="0.35">
      <c r="A2160" t="s">
        <v>2457</v>
      </c>
      <c r="B2160" s="2">
        <v>44955</v>
      </c>
      <c r="C2160" s="2">
        <v>44956</v>
      </c>
      <c r="D2160" t="s">
        <v>487</v>
      </c>
      <c r="E2160" t="s">
        <v>488</v>
      </c>
      <c r="F2160" t="s">
        <v>20</v>
      </c>
      <c r="G2160" t="s">
        <v>78</v>
      </c>
      <c r="H2160" t="s">
        <v>79</v>
      </c>
      <c r="I2160" t="s">
        <v>80</v>
      </c>
      <c r="J2160" t="s">
        <v>176</v>
      </c>
      <c r="K2160" t="s">
        <v>25</v>
      </c>
      <c r="L2160" t="s">
        <v>171</v>
      </c>
      <c r="M2160" t="s">
        <v>177</v>
      </c>
      <c r="N2160" s="3">
        <v>1685.78</v>
      </c>
      <c r="O2160">
        <v>2</v>
      </c>
      <c r="P2160" s="4">
        <v>0.3</v>
      </c>
      <c r="Q2160" s="3">
        <v>16.86</v>
      </c>
      <c r="R2160">
        <f t="shared" si="165"/>
        <v>2023</v>
      </c>
      <c r="S2160" t="str">
        <f t="shared" si="166"/>
        <v>January</v>
      </c>
      <c r="T2160" s="1">
        <f t="shared" si="167"/>
        <v>1.000130503387156E-2</v>
      </c>
      <c r="U2160" t="str">
        <f t="shared" si="168"/>
        <v>Profit</v>
      </c>
      <c r="V2160" t="str">
        <f t="shared" si="169"/>
        <v>Large Order</v>
      </c>
    </row>
    <row r="2161" spans="1:22" x14ac:dyDescent="0.35">
      <c r="A2161" t="s">
        <v>2458</v>
      </c>
      <c r="B2161" s="2">
        <v>45230</v>
      </c>
      <c r="C2161" s="2">
        <v>45235</v>
      </c>
      <c r="D2161" t="s">
        <v>123</v>
      </c>
      <c r="E2161" t="s">
        <v>124</v>
      </c>
      <c r="F2161" t="s">
        <v>48</v>
      </c>
      <c r="G2161" t="s">
        <v>49</v>
      </c>
      <c r="H2161" t="s">
        <v>50</v>
      </c>
      <c r="I2161" t="s">
        <v>50</v>
      </c>
      <c r="J2161" t="s">
        <v>24</v>
      </c>
      <c r="K2161" t="s">
        <v>25</v>
      </c>
      <c r="L2161" t="s">
        <v>26</v>
      </c>
      <c r="M2161" t="s">
        <v>27</v>
      </c>
      <c r="N2161" s="3">
        <v>1671.02</v>
      </c>
      <c r="O2161">
        <v>1</v>
      </c>
      <c r="P2161" s="4">
        <v>0.3</v>
      </c>
      <c r="Q2161" s="3">
        <v>16.71</v>
      </c>
      <c r="R2161">
        <f t="shared" si="165"/>
        <v>2023</v>
      </c>
      <c r="S2161" t="str">
        <f t="shared" si="166"/>
        <v>October</v>
      </c>
      <c r="T2161" s="1">
        <f t="shared" si="167"/>
        <v>9.9998803126234281E-3</v>
      </c>
      <c r="U2161" t="str">
        <f t="shared" si="168"/>
        <v>Profit</v>
      </c>
      <c r="V2161" t="str">
        <f t="shared" si="169"/>
        <v>Large Order</v>
      </c>
    </row>
    <row r="2162" spans="1:22" x14ac:dyDescent="0.35">
      <c r="A2162" t="s">
        <v>2459</v>
      </c>
      <c r="B2162" s="2">
        <v>45452</v>
      </c>
      <c r="C2162" s="2">
        <v>45457</v>
      </c>
      <c r="D2162" t="s">
        <v>240</v>
      </c>
      <c r="E2162" t="s">
        <v>241</v>
      </c>
      <c r="F2162" t="s">
        <v>48</v>
      </c>
      <c r="G2162" t="s">
        <v>78</v>
      </c>
      <c r="H2162" t="s">
        <v>79</v>
      </c>
      <c r="I2162" t="s">
        <v>80</v>
      </c>
      <c r="J2162" t="s">
        <v>334</v>
      </c>
      <c r="K2162" t="s">
        <v>25</v>
      </c>
      <c r="L2162" t="s">
        <v>171</v>
      </c>
      <c r="M2162" t="s">
        <v>335</v>
      </c>
      <c r="N2162" s="3">
        <v>179.68</v>
      </c>
      <c r="O2162">
        <v>1</v>
      </c>
      <c r="P2162" s="4">
        <v>0.2</v>
      </c>
      <c r="Q2162" s="3">
        <v>16.170000000000002</v>
      </c>
      <c r="R2162">
        <f t="shared" si="165"/>
        <v>2024</v>
      </c>
      <c r="S2162" t="str">
        <f t="shared" si="166"/>
        <v>June</v>
      </c>
      <c r="T2162" s="1">
        <f t="shared" si="167"/>
        <v>8.9993321460374004E-2</v>
      </c>
      <c r="U2162" t="str">
        <f t="shared" si="168"/>
        <v>Profit</v>
      </c>
      <c r="V2162" t="str">
        <f t="shared" si="169"/>
        <v>Small Order</v>
      </c>
    </row>
    <row r="2163" spans="1:22" x14ac:dyDescent="0.35">
      <c r="A2163" t="s">
        <v>2460</v>
      </c>
      <c r="B2163" s="2">
        <v>45017</v>
      </c>
      <c r="C2163" s="2">
        <v>45022</v>
      </c>
      <c r="D2163" t="s">
        <v>415</v>
      </c>
      <c r="E2163" t="s">
        <v>416</v>
      </c>
      <c r="F2163" t="s">
        <v>48</v>
      </c>
      <c r="G2163" t="s">
        <v>39</v>
      </c>
      <c r="H2163" t="s">
        <v>40</v>
      </c>
      <c r="I2163" t="s">
        <v>40</v>
      </c>
      <c r="J2163" t="s">
        <v>51</v>
      </c>
      <c r="K2163" t="s">
        <v>33</v>
      </c>
      <c r="L2163" t="s">
        <v>34</v>
      </c>
      <c r="M2163" t="s">
        <v>52</v>
      </c>
      <c r="N2163" s="3">
        <v>400.76</v>
      </c>
      <c r="O2163">
        <v>3</v>
      </c>
      <c r="P2163" s="4">
        <v>0</v>
      </c>
      <c r="Q2163" s="3">
        <v>100.19</v>
      </c>
      <c r="R2163">
        <f t="shared" si="165"/>
        <v>2023</v>
      </c>
      <c r="S2163" t="str">
        <f t="shared" si="166"/>
        <v>April</v>
      </c>
      <c r="T2163" s="1">
        <f t="shared" si="167"/>
        <v>0.25</v>
      </c>
      <c r="U2163" t="str">
        <f t="shared" si="168"/>
        <v>Profit</v>
      </c>
      <c r="V2163" t="str">
        <f t="shared" si="169"/>
        <v>Small Order</v>
      </c>
    </row>
    <row r="2164" spans="1:22" x14ac:dyDescent="0.35">
      <c r="A2164" t="s">
        <v>2461</v>
      </c>
      <c r="B2164" s="2">
        <v>45332</v>
      </c>
      <c r="C2164" s="2">
        <v>45337</v>
      </c>
      <c r="D2164" t="s">
        <v>46</v>
      </c>
      <c r="E2164" t="s">
        <v>47</v>
      </c>
      <c r="F2164" t="s">
        <v>48</v>
      </c>
      <c r="G2164" t="s">
        <v>21</v>
      </c>
      <c r="H2164" t="s">
        <v>22</v>
      </c>
      <c r="I2164" t="s">
        <v>23</v>
      </c>
      <c r="J2164" t="s">
        <v>67</v>
      </c>
      <c r="K2164" t="s">
        <v>42</v>
      </c>
      <c r="L2164" t="s">
        <v>43</v>
      </c>
      <c r="M2164" t="s">
        <v>68</v>
      </c>
      <c r="N2164" s="3">
        <v>1389.26</v>
      </c>
      <c r="O2164">
        <v>5</v>
      </c>
      <c r="P2164" s="4">
        <v>0.2</v>
      </c>
      <c r="Q2164" s="3">
        <v>125.03</v>
      </c>
      <c r="R2164">
        <f t="shared" si="165"/>
        <v>2024</v>
      </c>
      <c r="S2164" t="str">
        <f t="shared" si="166"/>
        <v>February</v>
      </c>
      <c r="T2164" s="1">
        <f t="shared" si="167"/>
        <v>8.9997552653930876E-2</v>
      </c>
      <c r="U2164" t="str">
        <f t="shared" si="168"/>
        <v>Profit</v>
      </c>
      <c r="V2164" t="str">
        <f t="shared" si="169"/>
        <v>Large Order</v>
      </c>
    </row>
    <row r="2165" spans="1:22" x14ac:dyDescent="0.35">
      <c r="A2165" t="s">
        <v>2462</v>
      </c>
      <c r="B2165" s="2">
        <v>44929</v>
      </c>
      <c r="C2165" s="2">
        <v>44935</v>
      </c>
      <c r="D2165" t="s">
        <v>405</v>
      </c>
      <c r="E2165" t="s">
        <v>406</v>
      </c>
      <c r="F2165" t="s">
        <v>20</v>
      </c>
      <c r="G2165" t="s">
        <v>39</v>
      </c>
      <c r="H2165" t="s">
        <v>40</v>
      </c>
      <c r="I2165" t="s">
        <v>40</v>
      </c>
      <c r="J2165" t="s">
        <v>41</v>
      </c>
      <c r="K2165" t="s">
        <v>42</v>
      </c>
      <c r="L2165" t="s">
        <v>43</v>
      </c>
      <c r="M2165" t="s">
        <v>44</v>
      </c>
      <c r="N2165" s="3">
        <v>1440.15</v>
      </c>
      <c r="O2165">
        <v>10</v>
      </c>
      <c r="P2165" s="4">
        <v>0.2</v>
      </c>
      <c r="Q2165" s="3">
        <v>129.61000000000001</v>
      </c>
      <c r="R2165">
        <f t="shared" si="165"/>
        <v>2023</v>
      </c>
      <c r="S2165" t="str">
        <f t="shared" si="166"/>
        <v>January</v>
      </c>
      <c r="T2165" s="1">
        <f t="shared" si="167"/>
        <v>8.9997569697600949E-2</v>
      </c>
      <c r="U2165" t="str">
        <f t="shared" si="168"/>
        <v>Profit</v>
      </c>
      <c r="V2165" t="str">
        <f t="shared" si="169"/>
        <v>Large Order</v>
      </c>
    </row>
    <row r="2166" spans="1:22" x14ac:dyDescent="0.35">
      <c r="A2166" t="s">
        <v>2463</v>
      </c>
      <c r="B2166" s="2">
        <v>45394</v>
      </c>
      <c r="C2166" s="2">
        <v>45395</v>
      </c>
      <c r="D2166" t="s">
        <v>165</v>
      </c>
      <c r="E2166" t="s">
        <v>166</v>
      </c>
      <c r="F2166" t="s">
        <v>31</v>
      </c>
      <c r="G2166" t="s">
        <v>39</v>
      </c>
      <c r="H2166" t="s">
        <v>40</v>
      </c>
      <c r="I2166" t="s">
        <v>40</v>
      </c>
      <c r="J2166" t="s">
        <v>112</v>
      </c>
      <c r="K2166" t="s">
        <v>25</v>
      </c>
      <c r="L2166" t="s">
        <v>26</v>
      </c>
      <c r="M2166" t="s">
        <v>113</v>
      </c>
      <c r="N2166" s="3">
        <v>1976.79</v>
      </c>
      <c r="O2166">
        <v>5</v>
      </c>
      <c r="P2166" s="4">
        <v>0.2</v>
      </c>
      <c r="Q2166" s="3">
        <v>177.91</v>
      </c>
      <c r="R2166">
        <f t="shared" si="165"/>
        <v>2024</v>
      </c>
      <c r="S2166" t="str">
        <f t="shared" si="166"/>
        <v>April</v>
      </c>
      <c r="T2166" s="1">
        <f t="shared" si="167"/>
        <v>8.9999443542308488E-2</v>
      </c>
      <c r="U2166" t="str">
        <f t="shared" si="168"/>
        <v>Profit</v>
      </c>
      <c r="V2166" t="str">
        <f t="shared" si="169"/>
        <v>Large Order</v>
      </c>
    </row>
    <row r="2167" spans="1:22" x14ac:dyDescent="0.35">
      <c r="A2167" t="s">
        <v>2464</v>
      </c>
      <c r="B2167" s="2">
        <v>44962</v>
      </c>
      <c r="C2167" s="2">
        <v>44966</v>
      </c>
      <c r="D2167" t="s">
        <v>29</v>
      </c>
      <c r="E2167" t="s">
        <v>30</v>
      </c>
      <c r="F2167" t="s">
        <v>31</v>
      </c>
      <c r="G2167" t="s">
        <v>39</v>
      </c>
      <c r="H2167" t="s">
        <v>40</v>
      </c>
      <c r="I2167" t="s">
        <v>40</v>
      </c>
      <c r="J2167" t="s">
        <v>93</v>
      </c>
      <c r="K2167" t="s">
        <v>33</v>
      </c>
      <c r="L2167" t="s">
        <v>88</v>
      </c>
      <c r="M2167" t="s">
        <v>94</v>
      </c>
      <c r="N2167" s="3">
        <v>1915.21</v>
      </c>
      <c r="O2167">
        <v>9</v>
      </c>
      <c r="P2167" s="4">
        <v>0</v>
      </c>
      <c r="Q2167" s="3">
        <v>478.8</v>
      </c>
      <c r="R2167">
        <f t="shared" si="165"/>
        <v>2023</v>
      </c>
      <c r="S2167" t="str">
        <f t="shared" si="166"/>
        <v>February</v>
      </c>
      <c r="T2167" s="1">
        <f t="shared" si="167"/>
        <v>0.24999869466011559</v>
      </c>
      <c r="U2167" t="str">
        <f t="shared" si="168"/>
        <v>Profit</v>
      </c>
      <c r="V2167" t="str">
        <f t="shared" si="169"/>
        <v>Large Order</v>
      </c>
    </row>
    <row r="2168" spans="1:22" x14ac:dyDescent="0.35">
      <c r="A2168" t="s">
        <v>2465</v>
      </c>
      <c r="B2168" s="2">
        <v>45013</v>
      </c>
      <c r="C2168" s="2">
        <v>45017</v>
      </c>
      <c r="D2168" t="s">
        <v>405</v>
      </c>
      <c r="E2168" t="s">
        <v>406</v>
      </c>
      <c r="F2168" t="s">
        <v>20</v>
      </c>
      <c r="G2168" t="s">
        <v>78</v>
      </c>
      <c r="H2168" t="s">
        <v>79</v>
      </c>
      <c r="I2168" t="s">
        <v>80</v>
      </c>
      <c r="J2168" t="s">
        <v>141</v>
      </c>
      <c r="K2168" t="s">
        <v>33</v>
      </c>
      <c r="L2168" t="s">
        <v>88</v>
      </c>
      <c r="M2168" t="s">
        <v>142</v>
      </c>
      <c r="N2168" s="3">
        <v>693.7</v>
      </c>
      <c r="O2168">
        <v>6</v>
      </c>
      <c r="P2168" s="4">
        <v>0.05</v>
      </c>
      <c r="Q2168" s="3">
        <v>145.68</v>
      </c>
      <c r="R2168">
        <f t="shared" si="165"/>
        <v>2023</v>
      </c>
      <c r="S2168" t="str">
        <f t="shared" si="166"/>
        <v>March</v>
      </c>
      <c r="T2168" s="1">
        <f t="shared" si="167"/>
        <v>0.21000432463600979</v>
      </c>
      <c r="U2168" t="str">
        <f t="shared" si="168"/>
        <v>Profit</v>
      </c>
      <c r="V2168" t="str">
        <f t="shared" si="169"/>
        <v>Small Order</v>
      </c>
    </row>
    <row r="2169" spans="1:22" x14ac:dyDescent="0.35">
      <c r="A2169" t="s">
        <v>2466</v>
      </c>
      <c r="B2169" s="2">
        <v>44970</v>
      </c>
      <c r="C2169" s="2">
        <v>44977</v>
      </c>
      <c r="D2169" t="s">
        <v>129</v>
      </c>
      <c r="E2169" t="s">
        <v>130</v>
      </c>
      <c r="F2169" t="s">
        <v>48</v>
      </c>
      <c r="G2169" t="s">
        <v>49</v>
      </c>
      <c r="H2169" t="s">
        <v>50</v>
      </c>
      <c r="I2169" t="s">
        <v>50</v>
      </c>
      <c r="J2169" t="s">
        <v>232</v>
      </c>
      <c r="K2169" t="s">
        <v>33</v>
      </c>
      <c r="L2169" t="s">
        <v>34</v>
      </c>
      <c r="M2169" t="s">
        <v>233</v>
      </c>
      <c r="N2169" s="3">
        <v>1730.75</v>
      </c>
      <c r="O2169">
        <v>2</v>
      </c>
      <c r="P2169" s="4">
        <v>0.05</v>
      </c>
      <c r="Q2169" s="3">
        <v>363.46</v>
      </c>
      <c r="R2169">
        <f t="shared" si="165"/>
        <v>2023</v>
      </c>
      <c r="S2169" t="str">
        <f t="shared" si="166"/>
        <v>February</v>
      </c>
      <c r="T2169" s="1">
        <f t="shared" si="167"/>
        <v>0.21000144446049399</v>
      </c>
      <c r="U2169" t="str">
        <f t="shared" si="168"/>
        <v>Profit</v>
      </c>
      <c r="V2169" t="str">
        <f t="shared" si="169"/>
        <v>Large Order</v>
      </c>
    </row>
    <row r="2170" spans="1:22" x14ac:dyDescent="0.35">
      <c r="A2170" t="s">
        <v>2467</v>
      </c>
      <c r="B2170" s="2">
        <v>44979</v>
      </c>
      <c r="C2170" s="2">
        <v>44983</v>
      </c>
      <c r="D2170" t="s">
        <v>165</v>
      </c>
      <c r="E2170" t="s">
        <v>166</v>
      </c>
      <c r="F2170" t="s">
        <v>31</v>
      </c>
      <c r="G2170" t="s">
        <v>21</v>
      </c>
      <c r="H2170" t="s">
        <v>22</v>
      </c>
      <c r="I2170" t="s">
        <v>23</v>
      </c>
      <c r="J2170" t="s">
        <v>32</v>
      </c>
      <c r="K2170" t="s">
        <v>33</v>
      </c>
      <c r="L2170" t="s">
        <v>34</v>
      </c>
      <c r="M2170" t="s">
        <v>35</v>
      </c>
      <c r="N2170" s="3">
        <v>976.29</v>
      </c>
      <c r="O2170">
        <v>5</v>
      </c>
      <c r="P2170" s="4">
        <v>0.05</v>
      </c>
      <c r="Q2170" s="3">
        <v>205.02</v>
      </c>
      <c r="R2170">
        <f t="shared" si="165"/>
        <v>2023</v>
      </c>
      <c r="S2170" t="str">
        <f t="shared" si="166"/>
        <v>February</v>
      </c>
      <c r="T2170" s="1">
        <f t="shared" si="167"/>
        <v>0.20999907814276497</v>
      </c>
      <c r="U2170" t="str">
        <f t="shared" si="168"/>
        <v>Profit</v>
      </c>
      <c r="V2170" t="str">
        <f t="shared" si="169"/>
        <v>Small Order</v>
      </c>
    </row>
    <row r="2171" spans="1:22" x14ac:dyDescent="0.35">
      <c r="A2171" t="s">
        <v>2468</v>
      </c>
      <c r="B2171" s="2">
        <v>45176</v>
      </c>
      <c r="C2171" s="2">
        <v>45179</v>
      </c>
      <c r="D2171" t="s">
        <v>110</v>
      </c>
      <c r="E2171" t="s">
        <v>111</v>
      </c>
      <c r="F2171" t="s">
        <v>48</v>
      </c>
      <c r="G2171" t="s">
        <v>49</v>
      </c>
      <c r="H2171" t="s">
        <v>50</v>
      </c>
      <c r="I2171" t="s">
        <v>50</v>
      </c>
      <c r="J2171" t="s">
        <v>112</v>
      </c>
      <c r="K2171" t="s">
        <v>25</v>
      </c>
      <c r="L2171" t="s">
        <v>26</v>
      </c>
      <c r="M2171" t="s">
        <v>113</v>
      </c>
      <c r="N2171" s="3">
        <v>187.46</v>
      </c>
      <c r="O2171">
        <v>5</v>
      </c>
      <c r="P2171" s="4">
        <v>0</v>
      </c>
      <c r="Q2171" s="3">
        <v>46.87</v>
      </c>
      <c r="R2171">
        <f t="shared" si="165"/>
        <v>2023</v>
      </c>
      <c r="S2171" t="str">
        <f t="shared" si="166"/>
        <v>September</v>
      </c>
      <c r="T2171" s="1">
        <f t="shared" si="167"/>
        <v>0.2500266723567694</v>
      </c>
      <c r="U2171" t="str">
        <f t="shared" si="168"/>
        <v>Profit</v>
      </c>
      <c r="V2171" t="str">
        <f t="shared" si="169"/>
        <v>Small Order</v>
      </c>
    </row>
    <row r="2172" spans="1:22" x14ac:dyDescent="0.35">
      <c r="A2172" t="s">
        <v>2469</v>
      </c>
      <c r="B2172" s="2">
        <v>44992</v>
      </c>
      <c r="C2172" s="2">
        <v>44997</v>
      </c>
      <c r="D2172" t="s">
        <v>226</v>
      </c>
      <c r="E2172" t="s">
        <v>227</v>
      </c>
      <c r="F2172" t="s">
        <v>48</v>
      </c>
      <c r="G2172" t="s">
        <v>78</v>
      </c>
      <c r="H2172" t="s">
        <v>79</v>
      </c>
      <c r="I2172" t="s">
        <v>80</v>
      </c>
      <c r="J2172" t="s">
        <v>152</v>
      </c>
      <c r="K2172" t="s">
        <v>42</v>
      </c>
      <c r="L2172" t="s">
        <v>73</v>
      </c>
      <c r="M2172" t="s">
        <v>153</v>
      </c>
      <c r="N2172" s="3">
        <v>762.97</v>
      </c>
      <c r="O2172">
        <v>3</v>
      </c>
      <c r="P2172" s="4">
        <v>0.3</v>
      </c>
      <c r="Q2172" s="3">
        <v>7.63</v>
      </c>
      <c r="R2172">
        <f t="shared" si="165"/>
        <v>2023</v>
      </c>
      <c r="S2172" t="str">
        <f t="shared" si="166"/>
        <v>March</v>
      </c>
      <c r="T2172" s="1">
        <f t="shared" si="167"/>
        <v>1.0000393200256891E-2</v>
      </c>
      <c r="U2172" t="str">
        <f t="shared" si="168"/>
        <v>Profit</v>
      </c>
      <c r="V2172" t="str">
        <f t="shared" si="169"/>
        <v>Small Order</v>
      </c>
    </row>
    <row r="2173" spans="1:22" x14ac:dyDescent="0.35">
      <c r="A2173" t="s">
        <v>2470</v>
      </c>
      <c r="B2173" s="2">
        <v>45220</v>
      </c>
      <c r="C2173" s="2">
        <v>45227</v>
      </c>
      <c r="D2173" t="s">
        <v>107</v>
      </c>
      <c r="E2173" t="s">
        <v>108</v>
      </c>
      <c r="F2173" t="s">
        <v>48</v>
      </c>
      <c r="G2173" t="s">
        <v>39</v>
      </c>
      <c r="H2173" t="s">
        <v>40</v>
      </c>
      <c r="I2173" t="s">
        <v>40</v>
      </c>
      <c r="J2173" t="s">
        <v>24</v>
      </c>
      <c r="K2173" t="s">
        <v>25</v>
      </c>
      <c r="L2173" t="s">
        <v>26</v>
      </c>
      <c r="M2173" t="s">
        <v>27</v>
      </c>
      <c r="N2173" s="3">
        <v>857.54</v>
      </c>
      <c r="O2173">
        <v>8</v>
      </c>
      <c r="P2173" s="4">
        <v>0</v>
      </c>
      <c r="Q2173" s="3">
        <v>214.38</v>
      </c>
      <c r="R2173">
        <f t="shared" si="165"/>
        <v>2023</v>
      </c>
      <c r="S2173" t="str">
        <f t="shared" si="166"/>
        <v>October</v>
      </c>
      <c r="T2173" s="1">
        <f t="shared" si="167"/>
        <v>0.24999416936819274</v>
      </c>
      <c r="U2173" t="str">
        <f t="shared" si="168"/>
        <v>Profit</v>
      </c>
      <c r="V2173" t="str">
        <f t="shared" si="169"/>
        <v>Small Order</v>
      </c>
    </row>
    <row r="2174" spans="1:22" x14ac:dyDescent="0.35">
      <c r="A2174" t="s">
        <v>2471</v>
      </c>
      <c r="B2174" s="2">
        <v>45598</v>
      </c>
      <c r="C2174" s="2">
        <v>45602</v>
      </c>
      <c r="D2174" t="s">
        <v>340</v>
      </c>
      <c r="E2174" t="s">
        <v>341</v>
      </c>
      <c r="F2174" t="s">
        <v>20</v>
      </c>
      <c r="G2174" t="s">
        <v>78</v>
      </c>
      <c r="H2174" t="s">
        <v>79</v>
      </c>
      <c r="I2174" t="s">
        <v>80</v>
      </c>
      <c r="J2174" t="s">
        <v>51</v>
      </c>
      <c r="K2174" t="s">
        <v>33</v>
      </c>
      <c r="L2174" t="s">
        <v>34</v>
      </c>
      <c r="M2174" t="s">
        <v>52</v>
      </c>
      <c r="N2174" s="3">
        <v>156.77000000000001</v>
      </c>
      <c r="O2174">
        <v>3</v>
      </c>
      <c r="P2174" s="4">
        <v>0.05</v>
      </c>
      <c r="Q2174" s="3">
        <v>32.92</v>
      </c>
      <c r="R2174">
        <f t="shared" si="165"/>
        <v>2024</v>
      </c>
      <c r="S2174" t="str">
        <f t="shared" si="166"/>
        <v>November</v>
      </c>
      <c r="T2174" s="1">
        <f t="shared" si="167"/>
        <v>0.20998915608853735</v>
      </c>
      <c r="U2174" t="str">
        <f t="shared" si="168"/>
        <v>Profit</v>
      </c>
      <c r="V2174" t="str">
        <f t="shared" si="169"/>
        <v>Small Order</v>
      </c>
    </row>
    <row r="2175" spans="1:22" x14ac:dyDescent="0.35">
      <c r="A2175" t="s">
        <v>2472</v>
      </c>
      <c r="B2175" s="2">
        <v>45126</v>
      </c>
      <c r="C2175" s="2">
        <v>45131</v>
      </c>
      <c r="D2175" t="s">
        <v>262</v>
      </c>
      <c r="E2175" t="s">
        <v>263</v>
      </c>
      <c r="F2175" t="s">
        <v>31</v>
      </c>
      <c r="G2175" t="s">
        <v>21</v>
      </c>
      <c r="H2175" t="s">
        <v>22</v>
      </c>
      <c r="I2175" t="s">
        <v>23</v>
      </c>
      <c r="J2175" t="s">
        <v>320</v>
      </c>
      <c r="K2175" t="s">
        <v>25</v>
      </c>
      <c r="L2175" t="s">
        <v>171</v>
      </c>
      <c r="M2175" t="s">
        <v>321</v>
      </c>
      <c r="N2175" s="3">
        <v>205.49</v>
      </c>
      <c r="O2175">
        <v>4</v>
      </c>
      <c r="P2175" s="4">
        <v>0.1</v>
      </c>
      <c r="Q2175" s="3">
        <v>34.93</v>
      </c>
      <c r="R2175">
        <f t="shared" si="165"/>
        <v>2023</v>
      </c>
      <c r="S2175" t="str">
        <f t="shared" si="166"/>
        <v>July</v>
      </c>
      <c r="T2175" s="1">
        <f t="shared" si="167"/>
        <v>0.16998394082437102</v>
      </c>
      <c r="U2175" t="str">
        <f t="shared" si="168"/>
        <v>Profit</v>
      </c>
      <c r="V2175" t="str">
        <f t="shared" si="169"/>
        <v>Small Order</v>
      </c>
    </row>
    <row r="2176" spans="1:22" x14ac:dyDescent="0.35">
      <c r="A2176" t="s">
        <v>2473</v>
      </c>
      <c r="B2176" s="2">
        <v>45429</v>
      </c>
      <c r="C2176" s="2">
        <v>45435</v>
      </c>
      <c r="D2176" t="s">
        <v>54</v>
      </c>
      <c r="E2176" t="s">
        <v>55</v>
      </c>
      <c r="F2176" t="s">
        <v>31</v>
      </c>
      <c r="G2176" t="s">
        <v>49</v>
      </c>
      <c r="H2176" t="s">
        <v>50</v>
      </c>
      <c r="I2176" t="s">
        <v>50</v>
      </c>
      <c r="J2176" t="s">
        <v>84</v>
      </c>
      <c r="K2176" t="s">
        <v>33</v>
      </c>
      <c r="L2176" t="s">
        <v>34</v>
      </c>
      <c r="M2176" t="s">
        <v>85</v>
      </c>
      <c r="N2176" s="3">
        <v>1112.6300000000001</v>
      </c>
      <c r="O2176">
        <v>3</v>
      </c>
      <c r="P2176" s="4">
        <v>0.2</v>
      </c>
      <c r="Q2176" s="3">
        <v>100.14</v>
      </c>
      <c r="R2176">
        <f t="shared" si="165"/>
        <v>2024</v>
      </c>
      <c r="S2176" t="str">
        <f t="shared" si="166"/>
        <v>May</v>
      </c>
      <c r="T2176" s="1">
        <f t="shared" si="167"/>
        <v>9.0002965945552418E-2</v>
      </c>
      <c r="U2176" t="str">
        <f t="shared" si="168"/>
        <v>Profit</v>
      </c>
      <c r="V2176" t="str">
        <f t="shared" si="169"/>
        <v>Large Order</v>
      </c>
    </row>
    <row r="2177" spans="1:22" x14ac:dyDescent="0.35">
      <c r="A2177" t="s">
        <v>2474</v>
      </c>
      <c r="B2177" s="2">
        <v>45185</v>
      </c>
      <c r="C2177" s="2">
        <v>45187</v>
      </c>
      <c r="D2177" t="s">
        <v>721</v>
      </c>
      <c r="E2177" t="s">
        <v>722</v>
      </c>
      <c r="F2177" t="s">
        <v>20</v>
      </c>
      <c r="G2177" t="s">
        <v>49</v>
      </c>
      <c r="H2177" t="s">
        <v>50</v>
      </c>
      <c r="I2177" t="s">
        <v>50</v>
      </c>
      <c r="J2177" t="s">
        <v>87</v>
      </c>
      <c r="K2177" t="s">
        <v>33</v>
      </c>
      <c r="L2177" t="s">
        <v>88</v>
      </c>
      <c r="M2177" t="s">
        <v>89</v>
      </c>
      <c r="N2177" s="3">
        <v>295.83999999999997</v>
      </c>
      <c r="O2177">
        <v>5</v>
      </c>
      <c r="P2177" s="4">
        <v>0.05</v>
      </c>
      <c r="Q2177" s="3">
        <v>62.13</v>
      </c>
      <c r="R2177">
        <f t="shared" si="165"/>
        <v>2023</v>
      </c>
      <c r="S2177" t="str">
        <f t="shared" si="166"/>
        <v>September</v>
      </c>
      <c r="T2177" s="1">
        <f t="shared" si="167"/>
        <v>0.21001216873985942</v>
      </c>
      <c r="U2177" t="str">
        <f t="shared" si="168"/>
        <v>Profit</v>
      </c>
      <c r="V2177" t="str">
        <f t="shared" si="169"/>
        <v>Small Order</v>
      </c>
    </row>
    <row r="2178" spans="1:22" x14ac:dyDescent="0.35">
      <c r="A2178" t="s">
        <v>2475</v>
      </c>
      <c r="B2178" s="2">
        <v>45141</v>
      </c>
      <c r="C2178" s="2">
        <v>45147</v>
      </c>
      <c r="D2178" t="s">
        <v>288</v>
      </c>
      <c r="E2178" t="s">
        <v>289</v>
      </c>
      <c r="F2178" t="s">
        <v>31</v>
      </c>
      <c r="G2178" t="s">
        <v>39</v>
      </c>
      <c r="H2178" t="s">
        <v>40</v>
      </c>
      <c r="I2178" t="s">
        <v>40</v>
      </c>
      <c r="J2178" t="s">
        <v>179</v>
      </c>
      <c r="K2178" t="s">
        <v>33</v>
      </c>
      <c r="L2178" t="s">
        <v>88</v>
      </c>
      <c r="M2178" t="s">
        <v>180</v>
      </c>
      <c r="N2178" s="3">
        <v>1375.53</v>
      </c>
      <c r="O2178">
        <v>7</v>
      </c>
      <c r="P2178" s="4">
        <v>0</v>
      </c>
      <c r="Q2178" s="3">
        <v>343.88</v>
      </c>
      <c r="R2178">
        <f t="shared" ref="R2178:R2241" si="170">YEAR(B2178)</f>
        <v>2023</v>
      </c>
      <c r="S2178" t="str">
        <f t="shared" ref="S2178:S2241" si="171">TEXT(B2178,"mmmm")</f>
        <v>August</v>
      </c>
      <c r="T2178" s="1">
        <f t="shared" ref="T2178:T2241" si="172">Q2178/N2178</f>
        <v>0.24999818251873823</v>
      </c>
      <c r="U2178" t="str">
        <f t="shared" ref="U2178:U2241" si="173">IF(Q2178&gt;0,"Profit","Loss")</f>
        <v>Profit</v>
      </c>
      <c r="V2178" t="str">
        <f t="shared" ref="V2178:V2241" si="174">IF(N2178&gt;1000,"Large Order","Small Order")</f>
        <v>Large Order</v>
      </c>
    </row>
    <row r="2179" spans="1:22" x14ac:dyDescent="0.35">
      <c r="A2179" t="s">
        <v>2476</v>
      </c>
      <c r="B2179" s="2">
        <v>45381</v>
      </c>
      <c r="C2179" s="2">
        <v>45383</v>
      </c>
      <c r="D2179" t="s">
        <v>107</v>
      </c>
      <c r="E2179" t="s">
        <v>108</v>
      </c>
      <c r="F2179" t="s">
        <v>48</v>
      </c>
      <c r="G2179" t="s">
        <v>21</v>
      </c>
      <c r="H2179" t="s">
        <v>22</v>
      </c>
      <c r="I2179" t="s">
        <v>23</v>
      </c>
      <c r="J2179" t="s">
        <v>207</v>
      </c>
      <c r="K2179" t="s">
        <v>25</v>
      </c>
      <c r="L2179" t="s">
        <v>26</v>
      </c>
      <c r="M2179" t="s">
        <v>208</v>
      </c>
      <c r="N2179" s="3">
        <v>1513.1</v>
      </c>
      <c r="O2179">
        <v>9</v>
      </c>
      <c r="P2179" s="4">
        <v>0</v>
      </c>
      <c r="Q2179" s="3">
        <v>378.27</v>
      </c>
      <c r="R2179">
        <f t="shared" si="170"/>
        <v>2024</v>
      </c>
      <c r="S2179" t="str">
        <f t="shared" si="171"/>
        <v>March</v>
      </c>
      <c r="T2179" s="1">
        <f t="shared" si="172"/>
        <v>0.24999669552574186</v>
      </c>
      <c r="U2179" t="str">
        <f t="shared" si="173"/>
        <v>Profit</v>
      </c>
      <c r="V2179" t="str">
        <f t="shared" si="174"/>
        <v>Large Order</v>
      </c>
    </row>
    <row r="2180" spans="1:22" x14ac:dyDescent="0.35">
      <c r="A2180" t="s">
        <v>2477</v>
      </c>
      <c r="B2180" s="2">
        <v>45652</v>
      </c>
      <c r="C2180" s="2">
        <v>45658</v>
      </c>
      <c r="D2180" t="s">
        <v>202</v>
      </c>
      <c r="E2180" t="s">
        <v>203</v>
      </c>
      <c r="F2180" t="s">
        <v>48</v>
      </c>
      <c r="G2180" t="s">
        <v>39</v>
      </c>
      <c r="H2180" t="s">
        <v>40</v>
      </c>
      <c r="I2180" t="s">
        <v>40</v>
      </c>
      <c r="J2180" t="s">
        <v>320</v>
      </c>
      <c r="K2180" t="s">
        <v>25</v>
      </c>
      <c r="L2180" t="s">
        <v>171</v>
      </c>
      <c r="M2180" t="s">
        <v>321</v>
      </c>
      <c r="N2180" s="3">
        <v>1952.7</v>
      </c>
      <c r="O2180">
        <v>8</v>
      </c>
      <c r="P2180" s="4">
        <v>0.2</v>
      </c>
      <c r="Q2180" s="3">
        <v>175.74</v>
      </c>
      <c r="R2180">
        <f t="shared" si="170"/>
        <v>2024</v>
      </c>
      <c r="S2180" t="str">
        <f t="shared" si="171"/>
        <v>December</v>
      </c>
      <c r="T2180" s="1">
        <f t="shared" si="172"/>
        <v>8.9998463665693654E-2</v>
      </c>
      <c r="U2180" t="str">
        <f t="shared" si="173"/>
        <v>Profit</v>
      </c>
      <c r="V2180" t="str">
        <f t="shared" si="174"/>
        <v>Large Order</v>
      </c>
    </row>
    <row r="2181" spans="1:22" x14ac:dyDescent="0.35">
      <c r="A2181" t="s">
        <v>2478</v>
      </c>
      <c r="B2181" s="2">
        <v>45009</v>
      </c>
      <c r="C2181" s="2">
        <v>45010</v>
      </c>
      <c r="D2181" t="s">
        <v>398</v>
      </c>
      <c r="E2181" t="s">
        <v>399</v>
      </c>
      <c r="F2181" t="s">
        <v>31</v>
      </c>
      <c r="G2181" t="s">
        <v>39</v>
      </c>
      <c r="H2181" t="s">
        <v>40</v>
      </c>
      <c r="I2181" t="s">
        <v>40</v>
      </c>
      <c r="J2181" t="s">
        <v>62</v>
      </c>
      <c r="K2181" t="s">
        <v>25</v>
      </c>
      <c r="L2181" t="s">
        <v>26</v>
      </c>
      <c r="M2181" t="s">
        <v>63</v>
      </c>
      <c r="N2181" s="3">
        <v>860.87</v>
      </c>
      <c r="O2181">
        <v>10</v>
      </c>
      <c r="P2181" s="4">
        <v>0.05</v>
      </c>
      <c r="Q2181" s="3">
        <v>180.78</v>
      </c>
      <c r="R2181">
        <f t="shared" si="170"/>
        <v>2023</v>
      </c>
      <c r="S2181" t="str">
        <f t="shared" si="171"/>
        <v>March</v>
      </c>
      <c r="T2181" s="1">
        <f t="shared" si="172"/>
        <v>0.20999686363794764</v>
      </c>
      <c r="U2181" t="str">
        <f t="shared" si="173"/>
        <v>Profit</v>
      </c>
      <c r="V2181" t="str">
        <f t="shared" si="174"/>
        <v>Small Order</v>
      </c>
    </row>
    <row r="2182" spans="1:22" x14ac:dyDescent="0.35">
      <c r="A2182" t="s">
        <v>2479</v>
      </c>
      <c r="B2182" s="2">
        <v>45472</v>
      </c>
      <c r="C2182" s="2">
        <v>45476</v>
      </c>
      <c r="D2182" t="s">
        <v>293</v>
      </c>
      <c r="E2182" t="s">
        <v>294</v>
      </c>
      <c r="F2182" t="s">
        <v>20</v>
      </c>
      <c r="G2182" t="s">
        <v>21</v>
      </c>
      <c r="H2182" t="s">
        <v>22</v>
      </c>
      <c r="I2182" t="s">
        <v>23</v>
      </c>
      <c r="J2182" t="s">
        <v>32</v>
      </c>
      <c r="K2182" t="s">
        <v>33</v>
      </c>
      <c r="L2182" t="s">
        <v>34</v>
      </c>
      <c r="M2182" t="s">
        <v>35</v>
      </c>
      <c r="N2182" s="3">
        <v>756.27</v>
      </c>
      <c r="O2182">
        <v>10</v>
      </c>
      <c r="P2182" s="4">
        <v>0.05</v>
      </c>
      <c r="Q2182" s="3">
        <v>158.82</v>
      </c>
      <c r="R2182">
        <f t="shared" si="170"/>
        <v>2024</v>
      </c>
      <c r="S2182" t="str">
        <f t="shared" si="171"/>
        <v>June</v>
      </c>
      <c r="T2182" s="1">
        <f t="shared" si="172"/>
        <v>0.21000436352096474</v>
      </c>
      <c r="U2182" t="str">
        <f t="shared" si="173"/>
        <v>Profit</v>
      </c>
      <c r="V2182" t="str">
        <f t="shared" si="174"/>
        <v>Small Order</v>
      </c>
    </row>
    <row r="2183" spans="1:22" x14ac:dyDescent="0.35">
      <c r="A2183" t="s">
        <v>2480</v>
      </c>
      <c r="B2183" s="2">
        <v>45400</v>
      </c>
      <c r="C2183" s="2">
        <v>45403</v>
      </c>
      <c r="D2183" t="s">
        <v>362</v>
      </c>
      <c r="E2183" t="s">
        <v>363</v>
      </c>
      <c r="F2183" t="s">
        <v>31</v>
      </c>
      <c r="G2183" t="s">
        <v>21</v>
      </c>
      <c r="H2183" t="s">
        <v>22</v>
      </c>
      <c r="I2183" t="s">
        <v>23</v>
      </c>
      <c r="J2183" t="s">
        <v>93</v>
      </c>
      <c r="K2183" t="s">
        <v>33</v>
      </c>
      <c r="L2183" t="s">
        <v>88</v>
      </c>
      <c r="M2183" t="s">
        <v>94</v>
      </c>
      <c r="N2183" s="3">
        <v>1705.48</v>
      </c>
      <c r="O2183">
        <v>5</v>
      </c>
      <c r="P2183" s="4">
        <v>0.05</v>
      </c>
      <c r="Q2183" s="3">
        <v>358.15</v>
      </c>
      <c r="R2183">
        <f t="shared" si="170"/>
        <v>2024</v>
      </c>
      <c r="S2183" t="str">
        <f t="shared" si="171"/>
        <v>April</v>
      </c>
      <c r="T2183" s="1">
        <f t="shared" si="172"/>
        <v>0.20999953092384546</v>
      </c>
      <c r="U2183" t="str">
        <f t="shared" si="173"/>
        <v>Profit</v>
      </c>
      <c r="V2183" t="str">
        <f t="shared" si="174"/>
        <v>Large Order</v>
      </c>
    </row>
    <row r="2184" spans="1:22" x14ac:dyDescent="0.35">
      <c r="A2184" t="s">
        <v>2481</v>
      </c>
      <c r="B2184" s="2">
        <v>45369</v>
      </c>
      <c r="C2184" s="2">
        <v>45372</v>
      </c>
      <c r="D2184" t="s">
        <v>293</v>
      </c>
      <c r="E2184" t="s">
        <v>294</v>
      </c>
      <c r="F2184" t="s">
        <v>20</v>
      </c>
      <c r="G2184" t="s">
        <v>39</v>
      </c>
      <c r="H2184" t="s">
        <v>40</v>
      </c>
      <c r="I2184" t="s">
        <v>40</v>
      </c>
      <c r="J2184" t="s">
        <v>170</v>
      </c>
      <c r="K2184" t="s">
        <v>25</v>
      </c>
      <c r="L2184" t="s">
        <v>171</v>
      </c>
      <c r="M2184" t="s">
        <v>172</v>
      </c>
      <c r="N2184" s="3">
        <v>311.95999999999998</v>
      </c>
      <c r="O2184">
        <v>9</v>
      </c>
      <c r="P2184" s="4">
        <v>0.05</v>
      </c>
      <c r="Q2184" s="3">
        <v>65.510000000000005</v>
      </c>
      <c r="R2184">
        <f t="shared" si="170"/>
        <v>2024</v>
      </c>
      <c r="S2184" t="str">
        <f t="shared" si="171"/>
        <v>March</v>
      </c>
      <c r="T2184" s="1">
        <f t="shared" si="172"/>
        <v>0.20999487113732532</v>
      </c>
      <c r="U2184" t="str">
        <f t="shared" si="173"/>
        <v>Profit</v>
      </c>
      <c r="V2184" t="str">
        <f t="shared" si="174"/>
        <v>Small Order</v>
      </c>
    </row>
    <row r="2185" spans="1:22" x14ac:dyDescent="0.35">
      <c r="A2185" t="s">
        <v>2482</v>
      </c>
      <c r="B2185" s="2">
        <v>45036</v>
      </c>
      <c r="C2185" s="2">
        <v>45041</v>
      </c>
      <c r="D2185" t="s">
        <v>296</v>
      </c>
      <c r="E2185" t="s">
        <v>297</v>
      </c>
      <c r="F2185" t="s">
        <v>48</v>
      </c>
      <c r="G2185" t="s">
        <v>49</v>
      </c>
      <c r="H2185" t="s">
        <v>50</v>
      </c>
      <c r="I2185" t="s">
        <v>50</v>
      </c>
      <c r="J2185" t="s">
        <v>170</v>
      </c>
      <c r="K2185" t="s">
        <v>25</v>
      </c>
      <c r="L2185" t="s">
        <v>171</v>
      </c>
      <c r="M2185" t="s">
        <v>172</v>
      </c>
      <c r="N2185" s="3">
        <v>756.75</v>
      </c>
      <c r="O2185">
        <v>7</v>
      </c>
      <c r="P2185" s="4">
        <v>0.1</v>
      </c>
      <c r="Q2185" s="3">
        <v>128.65</v>
      </c>
      <c r="R2185">
        <f t="shared" si="170"/>
        <v>2023</v>
      </c>
      <c r="S2185" t="str">
        <f t="shared" si="171"/>
        <v>April</v>
      </c>
      <c r="T2185" s="1">
        <f t="shared" si="172"/>
        <v>0.17000330360092503</v>
      </c>
      <c r="U2185" t="str">
        <f t="shared" si="173"/>
        <v>Profit</v>
      </c>
      <c r="V2185" t="str">
        <f t="shared" si="174"/>
        <v>Small Order</v>
      </c>
    </row>
    <row r="2186" spans="1:22" x14ac:dyDescent="0.35">
      <c r="A2186" t="s">
        <v>2483</v>
      </c>
      <c r="B2186" s="2">
        <v>45448</v>
      </c>
      <c r="C2186" s="2">
        <v>45452</v>
      </c>
      <c r="D2186" t="s">
        <v>285</v>
      </c>
      <c r="E2186" t="s">
        <v>286</v>
      </c>
      <c r="F2186" t="s">
        <v>48</v>
      </c>
      <c r="G2186" t="s">
        <v>39</v>
      </c>
      <c r="H2186" t="s">
        <v>40</v>
      </c>
      <c r="I2186" t="s">
        <v>40</v>
      </c>
      <c r="J2186" t="s">
        <v>126</v>
      </c>
      <c r="K2186" t="s">
        <v>25</v>
      </c>
      <c r="L2186" t="s">
        <v>26</v>
      </c>
      <c r="M2186" t="s">
        <v>127</v>
      </c>
      <c r="N2186" s="3">
        <v>1543.73</v>
      </c>
      <c r="O2186">
        <v>8</v>
      </c>
      <c r="P2186" s="4">
        <v>0</v>
      </c>
      <c r="Q2186" s="3">
        <v>385.93</v>
      </c>
      <c r="R2186">
        <f t="shared" si="170"/>
        <v>2024</v>
      </c>
      <c r="S2186" t="str">
        <f t="shared" si="171"/>
        <v>June</v>
      </c>
      <c r="T2186" s="1">
        <f t="shared" si="172"/>
        <v>0.24999838054582083</v>
      </c>
      <c r="U2186" t="str">
        <f t="shared" si="173"/>
        <v>Profit</v>
      </c>
      <c r="V2186" t="str">
        <f t="shared" si="174"/>
        <v>Large Order</v>
      </c>
    </row>
    <row r="2187" spans="1:22" x14ac:dyDescent="0.35">
      <c r="A2187" t="s">
        <v>2484</v>
      </c>
      <c r="B2187" s="2">
        <v>45240</v>
      </c>
      <c r="C2187" s="2">
        <v>45246</v>
      </c>
      <c r="D2187" t="s">
        <v>587</v>
      </c>
      <c r="E2187" t="s">
        <v>588</v>
      </c>
      <c r="F2187" t="s">
        <v>31</v>
      </c>
      <c r="G2187" t="s">
        <v>78</v>
      </c>
      <c r="H2187" t="s">
        <v>79</v>
      </c>
      <c r="I2187" t="s">
        <v>80</v>
      </c>
      <c r="J2187" t="s">
        <v>104</v>
      </c>
      <c r="K2187" t="s">
        <v>42</v>
      </c>
      <c r="L2187" t="s">
        <v>73</v>
      </c>
      <c r="M2187" t="s">
        <v>105</v>
      </c>
      <c r="N2187" s="3">
        <v>1948.28</v>
      </c>
      <c r="O2187">
        <v>9</v>
      </c>
      <c r="P2187" s="4">
        <v>0.3</v>
      </c>
      <c r="Q2187" s="3">
        <v>19.48</v>
      </c>
      <c r="R2187">
        <f t="shared" si="170"/>
        <v>2023</v>
      </c>
      <c r="S2187" t="str">
        <f t="shared" si="171"/>
        <v>November</v>
      </c>
      <c r="T2187" s="1">
        <f t="shared" si="172"/>
        <v>9.998562834910794E-3</v>
      </c>
      <c r="U2187" t="str">
        <f t="shared" si="173"/>
        <v>Profit</v>
      </c>
      <c r="V2187" t="str">
        <f t="shared" si="174"/>
        <v>Large Order</v>
      </c>
    </row>
    <row r="2188" spans="1:22" x14ac:dyDescent="0.35">
      <c r="A2188" t="s">
        <v>2485</v>
      </c>
      <c r="B2188" s="2">
        <v>45090</v>
      </c>
      <c r="C2188" s="2">
        <v>45092</v>
      </c>
      <c r="D2188" t="s">
        <v>235</v>
      </c>
      <c r="E2188" t="s">
        <v>236</v>
      </c>
      <c r="F2188" t="s">
        <v>48</v>
      </c>
      <c r="G2188" t="s">
        <v>39</v>
      </c>
      <c r="H2188" t="s">
        <v>40</v>
      </c>
      <c r="I2188" t="s">
        <v>40</v>
      </c>
      <c r="J2188" t="s">
        <v>302</v>
      </c>
      <c r="K2188" t="s">
        <v>33</v>
      </c>
      <c r="L2188" t="s">
        <v>34</v>
      </c>
      <c r="M2188" t="s">
        <v>303</v>
      </c>
      <c r="N2188" s="3">
        <v>548.76</v>
      </c>
      <c r="O2188">
        <v>6</v>
      </c>
      <c r="P2188" s="4">
        <v>0.05</v>
      </c>
      <c r="Q2188" s="3">
        <v>115.24</v>
      </c>
      <c r="R2188">
        <f t="shared" si="170"/>
        <v>2023</v>
      </c>
      <c r="S2188" t="str">
        <f t="shared" si="171"/>
        <v>June</v>
      </c>
      <c r="T2188" s="1">
        <f t="shared" si="172"/>
        <v>0.21000072891610175</v>
      </c>
      <c r="U2188" t="str">
        <f t="shared" si="173"/>
        <v>Profit</v>
      </c>
      <c r="V2188" t="str">
        <f t="shared" si="174"/>
        <v>Small Order</v>
      </c>
    </row>
    <row r="2189" spans="1:22" x14ac:dyDescent="0.35">
      <c r="A2189" t="s">
        <v>2486</v>
      </c>
      <c r="B2189" s="2">
        <v>45526</v>
      </c>
      <c r="C2189" s="2">
        <v>45527</v>
      </c>
      <c r="D2189" t="s">
        <v>185</v>
      </c>
      <c r="E2189" t="s">
        <v>186</v>
      </c>
      <c r="F2189" t="s">
        <v>31</v>
      </c>
      <c r="G2189" t="s">
        <v>21</v>
      </c>
      <c r="H2189" t="s">
        <v>22</v>
      </c>
      <c r="I2189" t="s">
        <v>23</v>
      </c>
      <c r="J2189" t="s">
        <v>251</v>
      </c>
      <c r="K2189" t="s">
        <v>25</v>
      </c>
      <c r="L2189" t="s">
        <v>171</v>
      </c>
      <c r="M2189" t="s">
        <v>252</v>
      </c>
      <c r="N2189" s="3">
        <v>334.71</v>
      </c>
      <c r="O2189">
        <v>4</v>
      </c>
      <c r="P2189" s="4">
        <v>0.2</v>
      </c>
      <c r="Q2189" s="3">
        <v>30.12</v>
      </c>
      <c r="R2189">
        <f t="shared" si="170"/>
        <v>2024</v>
      </c>
      <c r="S2189" t="str">
        <f t="shared" si="171"/>
        <v>August</v>
      </c>
      <c r="T2189" s="1">
        <f t="shared" si="172"/>
        <v>8.9988348122255091E-2</v>
      </c>
      <c r="U2189" t="str">
        <f t="shared" si="173"/>
        <v>Profit</v>
      </c>
      <c r="V2189" t="str">
        <f t="shared" si="174"/>
        <v>Small Order</v>
      </c>
    </row>
    <row r="2190" spans="1:22" x14ac:dyDescent="0.35">
      <c r="A2190" t="s">
        <v>2487</v>
      </c>
      <c r="B2190" s="2">
        <v>45132</v>
      </c>
      <c r="C2190" s="2">
        <v>45134</v>
      </c>
      <c r="D2190" t="s">
        <v>288</v>
      </c>
      <c r="E2190" t="s">
        <v>289</v>
      </c>
      <c r="F2190" t="s">
        <v>31</v>
      </c>
      <c r="G2190" t="s">
        <v>78</v>
      </c>
      <c r="H2190" t="s">
        <v>79</v>
      </c>
      <c r="I2190" t="s">
        <v>80</v>
      </c>
      <c r="J2190" t="s">
        <v>72</v>
      </c>
      <c r="K2190" t="s">
        <v>42</v>
      </c>
      <c r="L2190" t="s">
        <v>73</v>
      </c>
      <c r="M2190" t="s">
        <v>74</v>
      </c>
      <c r="N2190" s="3">
        <v>103.55</v>
      </c>
      <c r="O2190">
        <v>10</v>
      </c>
      <c r="P2190" s="4">
        <v>0.3</v>
      </c>
      <c r="Q2190" s="3">
        <v>1.04</v>
      </c>
      <c r="R2190">
        <f t="shared" si="170"/>
        <v>2023</v>
      </c>
      <c r="S2190" t="str">
        <f t="shared" si="171"/>
        <v>July</v>
      </c>
      <c r="T2190" s="1">
        <f t="shared" si="172"/>
        <v>1.0043457267020764E-2</v>
      </c>
      <c r="U2190" t="str">
        <f t="shared" si="173"/>
        <v>Profit</v>
      </c>
      <c r="V2190" t="str">
        <f t="shared" si="174"/>
        <v>Small Order</v>
      </c>
    </row>
    <row r="2191" spans="1:22" x14ac:dyDescent="0.35">
      <c r="A2191" t="s">
        <v>2488</v>
      </c>
      <c r="B2191" s="2">
        <v>45455</v>
      </c>
      <c r="C2191" s="2">
        <v>45460</v>
      </c>
      <c r="D2191" t="s">
        <v>60</v>
      </c>
      <c r="E2191" t="s">
        <v>61</v>
      </c>
      <c r="F2191" t="s">
        <v>48</v>
      </c>
      <c r="G2191" t="s">
        <v>39</v>
      </c>
      <c r="H2191" t="s">
        <v>40</v>
      </c>
      <c r="I2191" t="s">
        <v>40</v>
      </c>
      <c r="J2191" t="s">
        <v>62</v>
      </c>
      <c r="K2191" t="s">
        <v>25</v>
      </c>
      <c r="L2191" t="s">
        <v>26</v>
      </c>
      <c r="M2191" t="s">
        <v>63</v>
      </c>
      <c r="N2191" s="3">
        <v>73.790000000000006</v>
      </c>
      <c r="O2191">
        <v>10</v>
      </c>
      <c r="P2191" s="4">
        <v>0.2</v>
      </c>
      <c r="Q2191" s="3">
        <v>6.64</v>
      </c>
      <c r="R2191">
        <f t="shared" si="170"/>
        <v>2024</v>
      </c>
      <c r="S2191" t="str">
        <f t="shared" si="171"/>
        <v>June</v>
      </c>
      <c r="T2191" s="1">
        <f t="shared" si="172"/>
        <v>8.9985092831006905E-2</v>
      </c>
      <c r="U2191" t="str">
        <f t="shared" si="173"/>
        <v>Profit</v>
      </c>
      <c r="V2191" t="str">
        <f t="shared" si="174"/>
        <v>Small Order</v>
      </c>
    </row>
    <row r="2192" spans="1:22" x14ac:dyDescent="0.35">
      <c r="A2192" t="s">
        <v>2489</v>
      </c>
      <c r="B2192" s="2">
        <v>45208</v>
      </c>
      <c r="C2192" s="2">
        <v>45211</v>
      </c>
      <c r="D2192" t="s">
        <v>859</v>
      </c>
      <c r="E2192" t="s">
        <v>860</v>
      </c>
      <c r="F2192" t="s">
        <v>31</v>
      </c>
      <c r="G2192" t="s">
        <v>78</v>
      </c>
      <c r="H2192" t="s">
        <v>79</v>
      </c>
      <c r="I2192" t="s">
        <v>80</v>
      </c>
      <c r="J2192" t="s">
        <v>334</v>
      </c>
      <c r="K2192" t="s">
        <v>25</v>
      </c>
      <c r="L2192" t="s">
        <v>171</v>
      </c>
      <c r="M2192" t="s">
        <v>335</v>
      </c>
      <c r="N2192" s="3">
        <v>1753.5</v>
      </c>
      <c r="O2192">
        <v>10</v>
      </c>
      <c r="P2192" s="4">
        <v>0</v>
      </c>
      <c r="Q2192" s="3">
        <v>438.38</v>
      </c>
      <c r="R2192">
        <f t="shared" si="170"/>
        <v>2023</v>
      </c>
      <c r="S2192" t="str">
        <f t="shared" si="171"/>
        <v>October</v>
      </c>
      <c r="T2192" s="1">
        <f t="shared" si="172"/>
        <v>0.25000285143997719</v>
      </c>
      <c r="U2192" t="str">
        <f t="shared" si="173"/>
        <v>Profit</v>
      </c>
      <c r="V2192" t="str">
        <f t="shared" si="174"/>
        <v>Large Order</v>
      </c>
    </row>
    <row r="2193" spans="1:22" x14ac:dyDescent="0.35">
      <c r="A2193" t="s">
        <v>2490</v>
      </c>
      <c r="B2193" s="2">
        <v>45545</v>
      </c>
      <c r="C2193" s="2">
        <v>45548</v>
      </c>
      <c r="D2193" t="s">
        <v>587</v>
      </c>
      <c r="E2193" t="s">
        <v>588</v>
      </c>
      <c r="F2193" t="s">
        <v>31</v>
      </c>
      <c r="G2193" t="s">
        <v>39</v>
      </c>
      <c r="H2193" t="s">
        <v>40</v>
      </c>
      <c r="I2193" t="s">
        <v>40</v>
      </c>
      <c r="J2193" t="s">
        <v>84</v>
      </c>
      <c r="K2193" t="s">
        <v>33</v>
      </c>
      <c r="L2193" t="s">
        <v>34</v>
      </c>
      <c r="M2193" t="s">
        <v>85</v>
      </c>
      <c r="N2193" s="3">
        <v>1000.32</v>
      </c>
      <c r="O2193">
        <v>7</v>
      </c>
      <c r="P2193" s="4">
        <v>0.2</v>
      </c>
      <c r="Q2193" s="3">
        <v>90.03</v>
      </c>
      <c r="R2193">
        <f t="shared" si="170"/>
        <v>2024</v>
      </c>
      <c r="S2193" t="str">
        <f t="shared" si="171"/>
        <v>September</v>
      </c>
      <c r="T2193" s="1">
        <f t="shared" si="172"/>
        <v>9.0001199616122837E-2</v>
      </c>
      <c r="U2193" t="str">
        <f t="shared" si="173"/>
        <v>Profit</v>
      </c>
      <c r="V2193" t="str">
        <f t="shared" si="174"/>
        <v>Large Order</v>
      </c>
    </row>
    <row r="2194" spans="1:22" x14ac:dyDescent="0.35">
      <c r="A2194" t="s">
        <v>2491</v>
      </c>
      <c r="B2194" s="2">
        <v>45652</v>
      </c>
      <c r="C2194" s="2">
        <v>45656</v>
      </c>
      <c r="D2194" t="s">
        <v>721</v>
      </c>
      <c r="E2194" t="s">
        <v>722</v>
      </c>
      <c r="F2194" t="s">
        <v>20</v>
      </c>
      <c r="G2194" t="s">
        <v>39</v>
      </c>
      <c r="H2194" t="s">
        <v>40</v>
      </c>
      <c r="I2194" t="s">
        <v>40</v>
      </c>
      <c r="J2194" t="s">
        <v>207</v>
      </c>
      <c r="K2194" t="s">
        <v>25</v>
      </c>
      <c r="L2194" t="s">
        <v>26</v>
      </c>
      <c r="M2194" t="s">
        <v>208</v>
      </c>
      <c r="N2194" s="3">
        <v>1215.71</v>
      </c>
      <c r="O2194">
        <v>8</v>
      </c>
      <c r="P2194" s="4">
        <v>0.3</v>
      </c>
      <c r="Q2194" s="3">
        <v>12.16</v>
      </c>
      <c r="R2194">
        <f t="shared" si="170"/>
        <v>2024</v>
      </c>
      <c r="S2194" t="str">
        <f t="shared" si="171"/>
        <v>December</v>
      </c>
      <c r="T2194" s="1">
        <f t="shared" si="172"/>
        <v>1.0002385437316465E-2</v>
      </c>
      <c r="U2194" t="str">
        <f t="shared" si="173"/>
        <v>Profit</v>
      </c>
      <c r="V2194" t="str">
        <f t="shared" si="174"/>
        <v>Large Order</v>
      </c>
    </row>
    <row r="2195" spans="1:22" x14ac:dyDescent="0.35">
      <c r="A2195" t="s">
        <v>2492</v>
      </c>
      <c r="B2195" s="2">
        <v>45103</v>
      </c>
      <c r="C2195" s="2">
        <v>45104</v>
      </c>
      <c r="D2195" t="s">
        <v>402</v>
      </c>
      <c r="E2195" t="s">
        <v>403</v>
      </c>
      <c r="F2195" t="s">
        <v>31</v>
      </c>
      <c r="G2195" t="s">
        <v>49</v>
      </c>
      <c r="H2195" t="s">
        <v>50</v>
      </c>
      <c r="I2195" t="s">
        <v>50</v>
      </c>
      <c r="J2195" t="s">
        <v>51</v>
      </c>
      <c r="K2195" t="s">
        <v>33</v>
      </c>
      <c r="L2195" t="s">
        <v>34</v>
      </c>
      <c r="M2195" t="s">
        <v>52</v>
      </c>
      <c r="N2195" s="3">
        <v>1787.51</v>
      </c>
      <c r="O2195">
        <v>6</v>
      </c>
      <c r="P2195" s="4">
        <v>0.2</v>
      </c>
      <c r="Q2195" s="3">
        <v>160.88</v>
      </c>
      <c r="R2195">
        <f t="shared" si="170"/>
        <v>2023</v>
      </c>
      <c r="S2195" t="str">
        <f t="shared" si="171"/>
        <v>June</v>
      </c>
      <c r="T2195" s="1">
        <f t="shared" si="172"/>
        <v>9.0002293693461854E-2</v>
      </c>
      <c r="U2195" t="str">
        <f t="shared" si="173"/>
        <v>Profit</v>
      </c>
      <c r="V2195" t="str">
        <f t="shared" si="174"/>
        <v>Large Order</v>
      </c>
    </row>
    <row r="2196" spans="1:22" x14ac:dyDescent="0.35">
      <c r="A2196" t="s">
        <v>2493</v>
      </c>
      <c r="B2196" s="2">
        <v>45364</v>
      </c>
      <c r="C2196" s="2">
        <v>45369</v>
      </c>
      <c r="D2196" t="s">
        <v>344</v>
      </c>
      <c r="E2196" t="s">
        <v>345</v>
      </c>
      <c r="F2196" t="s">
        <v>31</v>
      </c>
      <c r="G2196" t="s">
        <v>39</v>
      </c>
      <c r="H2196" t="s">
        <v>40</v>
      </c>
      <c r="I2196" t="s">
        <v>40</v>
      </c>
      <c r="J2196" t="s">
        <v>179</v>
      </c>
      <c r="K2196" t="s">
        <v>33</v>
      </c>
      <c r="L2196" t="s">
        <v>88</v>
      </c>
      <c r="M2196" t="s">
        <v>180</v>
      </c>
      <c r="N2196" s="3">
        <v>1328.27</v>
      </c>
      <c r="O2196">
        <v>8</v>
      </c>
      <c r="P2196" s="4">
        <v>0.3</v>
      </c>
      <c r="Q2196" s="3">
        <v>13.28</v>
      </c>
      <c r="R2196">
        <f t="shared" si="170"/>
        <v>2024</v>
      </c>
      <c r="S2196" t="str">
        <f t="shared" si="171"/>
        <v>March</v>
      </c>
      <c r="T2196" s="1">
        <f t="shared" si="172"/>
        <v>9.997967280748643E-3</v>
      </c>
      <c r="U2196" t="str">
        <f t="shared" si="173"/>
        <v>Profit</v>
      </c>
      <c r="V2196" t="str">
        <f t="shared" si="174"/>
        <v>Large Order</v>
      </c>
    </row>
    <row r="2197" spans="1:22" x14ac:dyDescent="0.35">
      <c r="A2197" t="s">
        <v>2494</v>
      </c>
      <c r="B2197" s="2">
        <v>45166</v>
      </c>
      <c r="C2197" s="2">
        <v>45171</v>
      </c>
      <c r="D2197" t="s">
        <v>249</v>
      </c>
      <c r="E2197" t="s">
        <v>250</v>
      </c>
      <c r="F2197" t="s">
        <v>31</v>
      </c>
      <c r="G2197" t="s">
        <v>49</v>
      </c>
      <c r="H2197" t="s">
        <v>50</v>
      </c>
      <c r="I2197" t="s">
        <v>50</v>
      </c>
      <c r="J2197" t="s">
        <v>24</v>
      </c>
      <c r="K2197" t="s">
        <v>25</v>
      </c>
      <c r="L2197" t="s">
        <v>26</v>
      </c>
      <c r="M2197" t="s">
        <v>27</v>
      </c>
      <c r="N2197" s="3">
        <v>1702.97</v>
      </c>
      <c r="O2197">
        <v>9</v>
      </c>
      <c r="P2197" s="4">
        <v>0.1</v>
      </c>
      <c r="Q2197" s="3">
        <v>289.5</v>
      </c>
      <c r="R2197">
        <f t="shared" si="170"/>
        <v>2023</v>
      </c>
      <c r="S2197" t="str">
        <f t="shared" si="171"/>
        <v>August</v>
      </c>
      <c r="T2197" s="1">
        <f t="shared" si="172"/>
        <v>0.16999712267391676</v>
      </c>
      <c r="U2197" t="str">
        <f t="shared" si="173"/>
        <v>Profit</v>
      </c>
      <c r="V2197" t="str">
        <f t="shared" si="174"/>
        <v>Large Order</v>
      </c>
    </row>
    <row r="2198" spans="1:22" x14ac:dyDescent="0.35">
      <c r="A2198" t="s">
        <v>2495</v>
      </c>
      <c r="B2198" s="2">
        <v>45585</v>
      </c>
      <c r="C2198" s="2">
        <v>45589</v>
      </c>
      <c r="D2198" t="s">
        <v>205</v>
      </c>
      <c r="E2198" t="s">
        <v>206</v>
      </c>
      <c r="F2198" t="s">
        <v>48</v>
      </c>
      <c r="G2198" t="s">
        <v>21</v>
      </c>
      <c r="H2198" t="s">
        <v>22</v>
      </c>
      <c r="I2198" t="s">
        <v>23</v>
      </c>
      <c r="J2198" t="s">
        <v>84</v>
      </c>
      <c r="K2198" t="s">
        <v>33</v>
      </c>
      <c r="L2198" t="s">
        <v>34</v>
      </c>
      <c r="M2198" t="s">
        <v>85</v>
      </c>
      <c r="N2198" s="3">
        <v>1118.1600000000001</v>
      </c>
      <c r="O2198">
        <v>7</v>
      </c>
      <c r="P2198" s="4">
        <v>0.05</v>
      </c>
      <c r="Q2198" s="3">
        <v>234.81</v>
      </c>
      <c r="R2198">
        <f t="shared" si="170"/>
        <v>2024</v>
      </c>
      <c r="S2198" t="str">
        <f t="shared" si="171"/>
        <v>October</v>
      </c>
      <c r="T2198" s="1">
        <f t="shared" si="172"/>
        <v>0.20999678042498388</v>
      </c>
      <c r="U2198" t="str">
        <f t="shared" si="173"/>
        <v>Profit</v>
      </c>
      <c r="V2198" t="str">
        <f t="shared" si="174"/>
        <v>Large Order</v>
      </c>
    </row>
    <row r="2199" spans="1:22" x14ac:dyDescent="0.35">
      <c r="A2199" t="s">
        <v>2496</v>
      </c>
      <c r="B2199" s="2">
        <v>45417</v>
      </c>
      <c r="C2199" s="2">
        <v>45419</v>
      </c>
      <c r="D2199" t="s">
        <v>235</v>
      </c>
      <c r="E2199" t="s">
        <v>236</v>
      </c>
      <c r="F2199" t="s">
        <v>48</v>
      </c>
      <c r="G2199" t="s">
        <v>49</v>
      </c>
      <c r="H2199" t="s">
        <v>50</v>
      </c>
      <c r="I2199" t="s">
        <v>50</v>
      </c>
      <c r="J2199" t="s">
        <v>104</v>
      </c>
      <c r="K2199" t="s">
        <v>42</v>
      </c>
      <c r="L2199" t="s">
        <v>73</v>
      </c>
      <c r="M2199" t="s">
        <v>105</v>
      </c>
      <c r="N2199" s="3">
        <v>335.16</v>
      </c>
      <c r="O2199">
        <v>7</v>
      </c>
      <c r="P2199" s="4">
        <v>0.05</v>
      </c>
      <c r="Q2199" s="3">
        <v>70.38</v>
      </c>
      <c r="R2199">
        <f t="shared" si="170"/>
        <v>2024</v>
      </c>
      <c r="S2199" t="str">
        <f t="shared" si="171"/>
        <v>May</v>
      </c>
      <c r="T2199" s="1">
        <f t="shared" si="172"/>
        <v>0.20998925886143929</v>
      </c>
      <c r="U2199" t="str">
        <f t="shared" si="173"/>
        <v>Profit</v>
      </c>
      <c r="V2199" t="str">
        <f t="shared" si="174"/>
        <v>Small Order</v>
      </c>
    </row>
    <row r="2200" spans="1:22" x14ac:dyDescent="0.35">
      <c r="A2200" t="s">
        <v>2497</v>
      </c>
      <c r="B2200" s="2">
        <v>45138</v>
      </c>
      <c r="C2200" s="2">
        <v>45144</v>
      </c>
      <c r="D2200" t="s">
        <v>530</v>
      </c>
      <c r="E2200" t="s">
        <v>531</v>
      </c>
      <c r="F2200" t="s">
        <v>31</v>
      </c>
      <c r="G2200" t="s">
        <v>78</v>
      </c>
      <c r="H2200" t="s">
        <v>79</v>
      </c>
      <c r="I2200" t="s">
        <v>80</v>
      </c>
      <c r="J2200" t="s">
        <v>207</v>
      </c>
      <c r="K2200" t="s">
        <v>25</v>
      </c>
      <c r="L2200" t="s">
        <v>26</v>
      </c>
      <c r="M2200" t="s">
        <v>208</v>
      </c>
      <c r="N2200" s="3">
        <v>1917.98</v>
      </c>
      <c r="O2200">
        <v>7</v>
      </c>
      <c r="P2200" s="4">
        <v>0.3</v>
      </c>
      <c r="Q2200" s="3">
        <v>19.18</v>
      </c>
      <c r="R2200">
        <f t="shared" si="170"/>
        <v>2023</v>
      </c>
      <c r="S2200" t="str">
        <f t="shared" si="171"/>
        <v>July</v>
      </c>
      <c r="T2200" s="1">
        <f t="shared" si="172"/>
        <v>1.0000104276374102E-2</v>
      </c>
      <c r="U2200" t="str">
        <f t="shared" si="173"/>
        <v>Profit</v>
      </c>
      <c r="V2200" t="str">
        <f t="shared" si="174"/>
        <v>Large Order</v>
      </c>
    </row>
    <row r="2201" spans="1:22" x14ac:dyDescent="0.35">
      <c r="A2201" t="s">
        <v>2498</v>
      </c>
      <c r="B2201" s="2">
        <v>45653</v>
      </c>
      <c r="C2201" s="2">
        <v>45655</v>
      </c>
      <c r="D2201" t="s">
        <v>354</v>
      </c>
      <c r="E2201" t="s">
        <v>355</v>
      </c>
      <c r="F2201" t="s">
        <v>20</v>
      </c>
      <c r="G2201" t="s">
        <v>39</v>
      </c>
      <c r="H2201" t="s">
        <v>40</v>
      </c>
      <c r="I2201" t="s">
        <v>40</v>
      </c>
      <c r="J2201" t="s">
        <v>157</v>
      </c>
      <c r="K2201" t="s">
        <v>42</v>
      </c>
      <c r="L2201" t="s">
        <v>73</v>
      </c>
      <c r="M2201" t="s">
        <v>158</v>
      </c>
      <c r="N2201" s="3">
        <v>78.89</v>
      </c>
      <c r="O2201">
        <v>7</v>
      </c>
      <c r="P2201" s="4">
        <v>0.05</v>
      </c>
      <c r="Q2201" s="3">
        <v>16.57</v>
      </c>
      <c r="R2201">
        <f t="shared" si="170"/>
        <v>2024</v>
      </c>
      <c r="S2201" t="str">
        <f t="shared" si="171"/>
        <v>December</v>
      </c>
      <c r="T2201" s="1">
        <f t="shared" si="172"/>
        <v>0.21003929522119408</v>
      </c>
      <c r="U2201" t="str">
        <f t="shared" si="173"/>
        <v>Profit</v>
      </c>
      <c r="V2201" t="str">
        <f t="shared" si="174"/>
        <v>Small Order</v>
      </c>
    </row>
    <row r="2202" spans="1:22" x14ac:dyDescent="0.35">
      <c r="A2202" t="s">
        <v>2499</v>
      </c>
      <c r="B2202" s="2">
        <v>45548</v>
      </c>
      <c r="C2202" s="2">
        <v>45552</v>
      </c>
      <c r="D2202" t="s">
        <v>587</v>
      </c>
      <c r="E2202" t="s">
        <v>588</v>
      </c>
      <c r="F2202" t="s">
        <v>31</v>
      </c>
      <c r="G2202" t="s">
        <v>21</v>
      </c>
      <c r="H2202" t="s">
        <v>22</v>
      </c>
      <c r="I2202" t="s">
        <v>23</v>
      </c>
      <c r="J2202" t="s">
        <v>72</v>
      </c>
      <c r="K2202" t="s">
        <v>42</v>
      </c>
      <c r="L2202" t="s">
        <v>73</v>
      </c>
      <c r="M2202" t="s">
        <v>74</v>
      </c>
      <c r="N2202" s="3">
        <v>740.59</v>
      </c>
      <c r="O2202">
        <v>3</v>
      </c>
      <c r="P2202" s="4">
        <v>0.3</v>
      </c>
      <c r="Q2202" s="3">
        <v>7.41</v>
      </c>
      <c r="R2202">
        <f t="shared" si="170"/>
        <v>2024</v>
      </c>
      <c r="S2202" t="str">
        <f t="shared" si="171"/>
        <v>September</v>
      </c>
      <c r="T2202" s="1">
        <f t="shared" si="172"/>
        <v>1.0005536126601763E-2</v>
      </c>
      <c r="U2202" t="str">
        <f t="shared" si="173"/>
        <v>Profit</v>
      </c>
      <c r="V2202" t="str">
        <f t="shared" si="174"/>
        <v>Small Order</v>
      </c>
    </row>
    <row r="2203" spans="1:22" x14ac:dyDescent="0.35">
      <c r="A2203" t="s">
        <v>2500</v>
      </c>
      <c r="B2203" s="2">
        <v>45540</v>
      </c>
      <c r="C2203" s="2">
        <v>45542</v>
      </c>
      <c r="D2203" t="s">
        <v>145</v>
      </c>
      <c r="E2203" t="s">
        <v>146</v>
      </c>
      <c r="F2203" t="s">
        <v>48</v>
      </c>
      <c r="G2203" t="s">
        <v>39</v>
      </c>
      <c r="H2203" t="s">
        <v>40</v>
      </c>
      <c r="I2203" t="s">
        <v>40</v>
      </c>
      <c r="J2203" t="s">
        <v>32</v>
      </c>
      <c r="K2203" t="s">
        <v>33</v>
      </c>
      <c r="L2203" t="s">
        <v>34</v>
      </c>
      <c r="M2203" t="s">
        <v>35</v>
      </c>
      <c r="N2203" s="3">
        <v>704.54</v>
      </c>
      <c r="O2203">
        <v>7</v>
      </c>
      <c r="P2203" s="4">
        <v>0.2</v>
      </c>
      <c r="Q2203" s="3">
        <v>63.41</v>
      </c>
      <c r="R2203">
        <f t="shared" si="170"/>
        <v>2024</v>
      </c>
      <c r="S2203" t="str">
        <f t="shared" si="171"/>
        <v>September</v>
      </c>
      <c r="T2203" s="1">
        <f t="shared" si="172"/>
        <v>9.0001987112158288E-2</v>
      </c>
      <c r="U2203" t="str">
        <f t="shared" si="173"/>
        <v>Profit</v>
      </c>
      <c r="V2203" t="str">
        <f t="shared" si="174"/>
        <v>Small Order</v>
      </c>
    </row>
    <row r="2204" spans="1:22" x14ac:dyDescent="0.35">
      <c r="A2204" t="s">
        <v>2501</v>
      </c>
      <c r="B2204" s="2">
        <v>44934</v>
      </c>
      <c r="C2204" s="2">
        <v>44941</v>
      </c>
      <c r="D2204" t="s">
        <v>96</v>
      </c>
      <c r="E2204" t="s">
        <v>97</v>
      </c>
      <c r="F2204" t="s">
        <v>20</v>
      </c>
      <c r="G2204" t="s">
        <v>39</v>
      </c>
      <c r="H2204" t="s">
        <v>40</v>
      </c>
      <c r="I2204" t="s">
        <v>40</v>
      </c>
      <c r="J2204" t="s">
        <v>189</v>
      </c>
      <c r="K2204" t="s">
        <v>42</v>
      </c>
      <c r="L2204" t="s">
        <v>43</v>
      </c>
      <c r="M2204" t="s">
        <v>190</v>
      </c>
      <c r="N2204" s="3">
        <v>991.66</v>
      </c>
      <c r="O2204">
        <v>9</v>
      </c>
      <c r="P2204" s="4">
        <v>0.1</v>
      </c>
      <c r="Q2204" s="3">
        <v>168.58</v>
      </c>
      <c r="R2204">
        <f t="shared" si="170"/>
        <v>2023</v>
      </c>
      <c r="S2204" t="str">
        <f t="shared" si="171"/>
        <v>January</v>
      </c>
      <c r="T2204" s="1">
        <f t="shared" si="172"/>
        <v>0.16999778149769076</v>
      </c>
      <c r="U2204" t="str">
        <f t="shared" si="173"/>
        <v>Profit</v>
      </c>
      <c r="V2204" t="str">
        <f t="shared" si="174"/>
        <v>Small Order</v>
      </c>
    </row>
    <row r="2205" spans="1:22" x14ac:dyDescent="0.35">
      <c r="A2205" t="s">
        <v>2502</v>
      </c>
      <c r="B2205" s="2">
        <v>45565</v>
      </c>
      <c r="C2205" s="2">
        <v>45566</v>
      </c>
      <c r="D2205" t="s">
        <v>223</v>
      </c>
      <c r="E2205" t="s">
        <v>224</v>
      </c>
      <c r="F2205" t="s">
        <v>31</v>
      </c>
      <c r="G2205" t="s">
        <v>49</v>
      </c>
      <c r="H2205" t="s">
        <v>50</v>
      </c>
      <c r="I2205" t="s">
        <v>50</v>
      </c>
      <c r="J2205" t="s">
        <v>176</v>
      </c>
      <c r="K2205" t="s">
        <v>25</v>
      </c>
      <c r="L2205" t="s">
        <v>171</v>
      </c>
      <c r="M2205" t="s">
        <v>177</v>
      </c>
      <c r="N2205" s="3">
        <v>823.45</v>
      </c>
      <c r="O2205">
        <v>1</v>
      </c>
      <c r="P2205" s="4">
        <v>0</v>
      </c>
      <c r="Q2205" s="3">
        <v>205.86</v>
      </c>
      <c r="R2205">
        <f t="shared" si="170"/>
        <v>2024</v>
      </c>
      <c r="S2205" t="str">
        <f t="shared" si="171"/>
        <v>September</v>
      </c>
      <c r="T2205" s="1">
        <f t="shared" si="172"/>
        <v>0.24999696399295646</v>
      </c>
      <c r="U2205" t="str">
        <f t="shared" si="173"/>
        <v>Profit</v>
      </c>
      <c r="V2205" t="str">
        <f t="shared" si="174"/>
        <v>Small Order</v>
      </c>
    </row>
    <row r="2206" spans="1:22" x14ac:dyDescent="0.35">
      <c r="A2206" t="s">
        <v>2503</v>
      </c>
      <c r="B2206" s="2">
        <v>45100</v>
      </c>
      <c r="C2206" s="2">
        <v>45105</v>
      </c>
      <c r="D2206" t="s">
        <v>296</v>
      </c>
      <c r="E2206" t="s">
        <v>297</v>
      </c>
      <c r="F2206" t="s">
        <v>48</v>
      </c>
      <c r="G2206" t="s">
        <v>49</v>
      </c>
      <c r="H2206" t="s">
        <v>50</v>
      </c>
      <c r="I2206" t="s">
        <v>50</v>
      </c>
      <c r="J2206" t="s">
        <v>157</v>
      </c>
      <c r="K2206" t="s">
        <v>42</v>
      </c>
      <c r="L2206" t="s">
        <v>73</v>
      </c>
      <c r="M2206" t="s">
        <v>158</v>
      </c>
      <c r="N2206" s="3">
        <v>1817.44</v>
      </c>
      <c r="O2206">
        <v>6</v>
      </c>
      <c r="P2206" s="4">
        <v>0.1</v>
      </c>
      <c r="Q2206" s="3">
        <v>308.95999999999998</v>
      </c>
      <c r="R2206">
        <f t="shared" si="170"/>
        <v>2023</v>
      </c>
      <c r="S2206" t="str">
        <f t="shared" si="171"/>
        <v>June</v>
      </c>
      <c r="T2206" s="1">
        <f t="shared" si="172"/>
        <v>0.16999735892244033</v>
      </c>
      <c r="U2206" t="str">
        <f t="shared" si="173"/>
        <v>Profit</v>
      </c>
      <c r="V2206" t="str">
        <f t="shared" si="174"/>
        <v>Large Order</v>
      </c>
    </row>
    <row r="2207" spans="1:22" x14ac:dyDescent="0.35">
      <c r="A2207" t="s">
        <v>2504</v>
      </c>
      <c r="B2207" s="2">
        <v>45511</v>
      </c>
      <c r="C2207" s="2">
        <v>45515</v>
      </c>
      <c r="D2207" t="s">
        <v>150</v>
      </c>
      <c r="E2207" t="s">
        <v>151</v>
      </c>
      <c r="F2207" t="s">
        <v>48</v>
      </c>
      <c r="G2207" t="s">
        <v>21</v>
      </c>
      <c r="H2207" t="s">
        <v>22</v>
      </c>
      <c r="I2207" t="s">
        <v>23</v>
      </c>
      <c r="J2207" t="s">
        <v>189</v>
      </c>
      <c r="K2207" t="s">
        <v>42</v>
      </c>
      <c r="L2207" t="s">
        <v>43</v>
      </c>
      <c r="M2207" t="s">
        <v>190</v>
      </c>
      <c r="N2207" s="3">
        <v>953.57</v>
      </c>
      <c r="O2207">
        <v>5</v>
      </c>
      <c r="P2207" s="4">
        <v>0.1</v>
      </c>
      <c r="Q2207" s="3">
        <v>162.11000000000001</v>
      </c>
      <c r="R2207">
        <f t="shared" si="170"/>
        <v>2024</v>
      </c>
      <c r="S2207" t="str">
        <f t="shared" si="171"/>
        <v>August</v>
      </c>
      <c r="T2207" s="1">
        <f t="shared" si="172"/>
        <v>0.17000325094119992</v>
      </c>
      <c r="U2207" t="str">
        <f t="shared" si="173"/>
        <v>Profit</v>
      </c>
      <c r="V2207" t="str">
        <f t="shared" si="174"/>
        <v>Small Order</v>
      </c>
    </row>
    <row r="2208" spans="1:22" x14ac:dyDescent="0.35">
      <c r="A2208" t="s">
        <v>2505</v>
      </c>
      <c r="B2208" s="2">
        <v>45254</v>
      </c>
      <c r="C2208" s="2">
        <v>45256</v>
      </c>
      <c r="D2208" t="s">
        <v>326</v>
      </c>
      <c r="E2208" t="s">
        <v>327</v>
      </c>
      <c r="F2208" t="s">
        <v>20</v>
      </c>
      <c r="G2208" t="s">
        <v>49</v>
      </c>
      <c r="H2208" t="s">
        <v>50</v>
      </c>
      <c r="I2208" t="s">
        <v>50</v>
      </c>
      <c r="J2208" t="s">
        <v>189</v>
      </c>
      <c r="K2208" t="s">
        <v>42</v>
      </c>
      <c r="L2208" t="s">
        <v>43</v>
      </c>
      <c r="M2208" t="s">
        <v>190</v>
      </c>
      <c r="N2208" s="3">
        <v>1935.34</v>
      </c>
      <c r="O2208">
        <v>3</v>
      </c>
      <c r="P2208" s="4">
        <v>0</v>
      </c>
      <c r="Q2208" s="3">
        <v>483.83</v>
      </c>
      <c r="R2208">
        <f t="shared" si="170"/>
        <v>2023</v>
      </c>
      <c r="S2208" t="str">
        <f t="shared" si="171"/>
        <v>November</v>
      </c>
      <c r="T2208" s="1">
        <f t="shared" si="172"/>
        <v>0.24999741647462462</v>
      </c>
      <c r="U2208" t="str">
        <f t="shared" si="173"/>
        <v>Profit</v>
      </c>
      <c r="V2208" t="str">
        <f t="shared" si="174"/>
        <v>Large Order</v>
      </c>
    </row>
    <row r="2209" spans="1:22" x14ac:dyDescent="0.35">
      <c r="A2209" t="s">
        <v>2506</v>
      </c>
      <c r="B2209" s="2">
        <v>45475</v>
      </c>
      <c r="C2209" s="2">
        <v>45481</v>
      </c>
      <c r="D2209" t="s">
        <v>272</v>
      </c>
      <c r="E2209" t="s">
        <v>273</v>
      </c>
      <c r="F2209" t="s">
        <v>31</v>
      </c>
      <c r="G2209" t="s">
        <v>49</v>
      </c>
      <c r="H2209" t="s">
        <v>50</v>
      </c>
      <c r="I2209" t="s">
        <v>50</v>
      </c>
      <c r="J2209" t="s">
        <v>302</v>
      </c>
      <c r="K2209" t="s">
        <v>33</v>
      </c>
      <c r="L2209" t="s">
        <v>34</v>
      </c>
      <c r="M2209" t="s">
        <v>303</v>
      </c>
      <c r="N2209" s="3">
        <v>1221.26</v>
      </c>
      <c r="O2209">
        <v>4</v>
      </c>
      <c r="P2209" s="4">
        <v>0.1</v>
      </c>
      <c r="Q2209" s="3">
        <v>207.61</v>
      </c>
      <c r="R2209">
        <f t="shared" si="170"/>
        <v>2024</v>
      </c>
      <c r="S2209" t="str">
        <f t="shared" si="171"/>
        <v>July</v>
      </c>
      <c r="T2209" s="1">
        <f t="shared" si="172"/>
        <v>0.16999656092887674</v>
      </c>
      <c r="U2209" t="str">
        <f t="shared" si="173"/>
        <v>Profit</v>
      </c>
      <c r="V2209" t="str">
        <f t="shared" si="174"/>
        <v>Large Order</v>
      </c>
    </row>
    <row r="2210" spans="1:22" x14ac:dyDescent="0.35">
      <c r="A2210" t="s">
        <v>2507</v>
      </c>
      <c r="B2210" s="2">
        <v>45046</v>
      </c>
      <c r="C2210" s="2">
        <v>45053</v>
      </c>
      <c r="D2210" t="s">
        <v>99</v>
      </c>
      <c r="E2210" t="s">
        <v>100</v>
      </c>
      <c r="F2210" t="s">
        <v>31</v>
      </c>
      <c r="G2210" t="s">
        <v>49</v>
      </c>
      <c r="H2210" t="s">
        <v>50</v>
      </c>
      <c r="I2210" t="s">
        <v>50</v>
      </c>
      <c r="J2210" t="s">
        <v>24</v>
      </c>
      <c r="K2210" t="s">
        <v>25</v>
      </c>
      <c r="L2210" t="s">
        <v>26</v>
      </c>
      <c r="M2210" t="s">
        <v>27</v>
      </c>
      <c r="N2210" s="3">
        <v>1199.99</v>
      </c>
      <c r="O2210">
        <v>9</v>
      </c>
      <c r="P2210" s="4">
        <v>0.2</v>
      </c>
      <c r="Q2210" s="3">
        <v>108</v>
      </c>
      <c r="R2210">
        <f t="shared" si="170"/>
        <v>2023</v>
      </c>
      <c r="S2210" t="str">
        <f t="shared" si="171"/>
        <v>April</v>
      </c>
      <c r="T2210" s="1">
        <f t="shared" si="172"/>
        <v>9.0000750006250047E-2</v>
      </c>
      <c r="U2210" t="str">
        <f t="shared" si="173"/>
        <v>Profit</v>
      </c>
      <c r="V2210" t="str">
        <f t="shared" si="174"/>
        <v>Large Order</v>
      </c>
    </row>
    <row r="2211" spans="1:22" x14ac:dyDescent="0.35">
      <c r="A2211" t="s">
        <v>2508</v>
      </c>
      <c r="B2211" s="2">
        <v>45247</v>
      </c>
      <c r="C2211" s="2">
        <v>45252</v>
      </c>
      <c r="D2211" t="s">
        <v>57</v>
      </c>
      <c r="E2211" t="s">
        <v>58</v>
      </c>
      <c r="F2211" t="s">
        <v>20</v>
      </c>
      <c r="G2211" t="s">
        <v>39</v>
      </c>
      <c r="H2211" t="s">
        <v>40</v>
      </c>
      <c r="I2211" t="s">
        <v>40</v>
      </c>
      <c r="J2211" t="s">
        <v>120</v>
      </c>
      <c r="K2211" t="s">
        <v>42</v>
      </c>
      <c r="L2211" t="s">
        <v>43</v>
      </c>
      <c r="M2211" t="s">
        <v>121</v>
      </c>
      <c r="N2211" s="3">
        <v>1587.48</v>
      </c>
      <c r="O2211">
        <v>3</v>
      </c>
      <c r="P2211" s="4">
        <v>0.1</v>
      </c>
      <c r="Q2211" s="3">
        <v>269.87</v>
      </c>
      <c r="R2211">
        <f t="shared" si="170"/>
        <v>2023</v>
      </c>
      <c r="S2211" t="str">
        <f t="shared" si="171"/>
        <v>November</v>
      </c>
      <c r="T2211" s="1">
        <f t="shared" si="172"/>
        <v>0.16999899211328648</v>
      </c>
      <c r="U2211" t="str">
        <f t="shared" si="173"/>
        <v>Profit</v>
      </c>
      <c r="V2211" t="str">
        <f t="shared" si="174"/>
        <v>Large Order</v>
      </c>
    </row>
    <row r="2212" spans="1:22" x14ac:dyDescent="0.35">
      <c r="A2212" t="s">
        <v>2509</v>
      </c>
      <c r="B2212" s="2">
        <v>44962</v>
      </c>
      <c r="C2212" s="2">
        <v>44963</v>
      </c>
      <c r="D2212" t="s">
        <v>425</v>
      </c>
      <c r="E2212" t="s">
        <v>426</v>
      </c>
      <c r="F2212" t="s">
        <v>31</v>
      </c>
      <c r="G2212" t="s">
        <v>49</v>
      </c>
      <c r="H2212" t="s">
        <v>50</v>
      </c>
      <c r="I2212" t="s">
        <v>50</v>
      </c>
      <c r="J2212" t="s">
        <v>93</v>
      </c>
      <c r="K2212" t="s">
        <v>33</v>
      </c>
      <c r="L2212" t="s">
        <v>88</v>
      </c>
      <c r="M2212" t="s">
        <v>94</v>
      </c>
      <c r="N2212" s="3">
        <v>988.52</v>
      </c>
      <c r="O2212">
        <v>5</v>
      </c>
      <c r="P2212" s="4">
        <v>0.3</v>
      </c>
      <c r="Q2212" s="3">
        <v>9.89</v>
      </c>
      <c r="R2212">
        <f t="shared" si="170"/>
        <v>2023</v>
      </c>
      <c r="S2212" t="str">
        <f t="shared" si="171"/>
        <v>February</v>
      </c>
      <c r="T2212" s="1">
        <f t="shared" si="172"/>
        <v>1.0004855743940437E-2</v>
      </c>
      <c r="U2212" t="str">
        <f t="shared" si="173"/>
        <v>Profit</v>
      </c>
      <c r="V2212" t="str">
        <f t="shared" si="174"/>
        <v>Small Order</v>
      </c>
    </row>
    <row r="2213" spans="1:22" x14ac:dyDescent="0.35">
      <c r="A2213" t="s">
        <v>2510</v>
      </c>
      <c r="B2213" s="2">
        <v>45400</v>
      </c>
      <c r="C2213" s="2">
        <v>45403</v>
      </c>
      <c r="D2213" t="s">
        <v>300</v>
      </c>
      <c r="E2213" t="s">
        <v>301</v>
      </c>
      <c r="F2213" t="s">
        <v>48</v>
      </c>
      <c r="G2213" t="s">
        <v>39</v>
      </c>
      <c r="H2213" t="s">
        <v>40</v>
      </c>
      <c r="I2213" t="s">
        <v>40</v>
      </c>
      <c r="J2213" t="s">
        <v>170</v>
      </c>
      <c r="K2213" t="s">
        <v>25</v>
      </c>
      <c r="L2213" t="s">
        <v>171</v>
      </c>
      <c r="M2213" t="s">
        <v>172</v>
      </c>
      <c r="N2213" s="3">
        <v>426.37</v>
      </c>
      <c r="O2213">
        <v>10</v>
      </c>
      <c r="P2213" s="4">
        <v>0.05</v>
      </c>
      <c r="Q2213" s="3">
        <v>89.54</v>
      </c>
      <c r="R2213">
        <f t="shared" si="170"/>
        <v>2024</v>
      </c>
      <c r="S2213" t="str">
        <f t="shared" si="171"/>
        <v>April</v>
      </c>
      <c r="T2213" s="1">
        <f t="shared" si="172"/>
        <v>0.21000539437577692</v>
      </c>
      <c r="U2213" t="str">
        <f t="shared" si="173"/>
        <v>Profit</v>
      </c>
      <c r="V2213" t="str">
        <f t="shared" si="174"/>
        <v>Small Order</v>
      </c>
    </row>
    <row r="2214" spans="1:22" x14ac:dyDescent="0.35">
      <c r="A2214" t="s">
        <v>2511</v>
      </c>
      <c r="B2214" s="2">
        <v>45657</v>
      </c>
      <c r="C2214" s="2">
        <v>45661</v>
      </c>
      <c r="D2214" t="s">
        <v>296</v>
      </c>
      <c r="E2214" t="s">
        <v>297</v>
      </c>
      <c r="F2214" t="s">
        <v>48</v>
      </c>
      <c r="G2214" t="s">
        <v>21</v>
      </c>
      <c r="H2214" t="s">
        <v>22</v>
      </c>
      <c r="I2214" t="s">
        <v>23</v>
      </c>
      <c r="J2214" t="s">
        <v>334</v>
      </c>
      <c r="K2214" t="s">
        <v>25</v>
      </c>
      <c r="L2214" t="s">
        <v>171</v>
      </c>
      <c r="M2214" t="s">
        <v>335</v>
      </c>
      <c r="N2214" s="3">
        <v>934.09</v>
      </c>
      <c r="O2214">
        <v>3</v>
      </c>
      <c r="P2214" s="4">
        <v>0.1</v>
      </c>
      <c r="Q2214" s="3">
        <v>158.80000000000001</v>
      </c>
      <c r="R2214">
        <f t="shared" si="170"/>
        <v>2024</v>
      </c>
      <c r="S2214" t="str">
        <f t="shared" si="171"/>
        <v>December</v>
      </c>
      <c r="T2214" s="1">
        <f t="shared" si="172"/>
        <v>0.17000503163506728</v>
      </c>
      <c r="U2214" t="str">
        <f t="shared" si="173"/>
        <v>Profit</v>
      </c>
      <c r="V2214" t="str">
        <f t="shared" si="174"/>
        <v>Small Order</v>
      </c>
    </row>
    <row r="2215" spans="1:22" x14ac:dyDescent="0.35">
      <c r="A2215" t="s">
        <v>2512</v>
      </c>
      <c r="B2215" s="2">
        <v>45244</v>
      </c>
      <c r="C2215" s="2">
        <v>45247</v>
      </c>
      <c r="D2215" t="s">
        <v>262</v>
      </c>
      <c r="E2215" t="s">
        <v>263</v>
      </c>
      <c r="F2215" t="s">
        <v>31</v>
      </c>
      <c r="G2215" t="s">
        <v>21</v>
      </c>
      <c r="H2215" t="s">
        <v>22</v>
      </c>
      <c r="I2215" t="s">
        <v>23</v>
      </c>
      <c r="J2215" t="s">
        <v>72</v>
      </c>
      <c r="K2215" t="s">
        <v>42</v>
      </c>
      <c r="L2215" t="s">
        <v>73</v>
      </c>
      <c r="M2215" t="s">
        <v>74</v>
      </c>
      <c r="N2215" s="3">
        <v>1184.4100000000001</v>
      </c>
      <c r="O2215">
        <v>8</v>
      </c>
      <c r="P2215" s="4">
        <v>0</v>
      </c>
      <c r="Q2215" s="3">
        <v>296.10000000000002</v>
      </c>
      <c r="R2215">
        <f t="shared" si="170"/>
        <v>2023</v>
      </c>
      <c r="S2215" t="str">
        <f t="shared" si="171"/>
        <v>November</v>
      </c>
      <c r="T2215" s="1">
        <f t="shared" si="172"/>
        <v>0.24999788924443395</v>
      </c>
      <c r="U2215" t="str">
        <f t="shared" si="173"/>
        <v>Profit</v>
      </c>
      <c r="V2215" t="str">
        <f t="shared" si="174"/>
        <v>Large Order</v>
      </c>
    </row>
    <row r="2216" spans="1:22" x14ac:dyDescent="0.35">
      <c r="A2216" t="s">
        <v>2513</v>
      </c>
      <c r="B2216" s="2">
        <v>45165</v>
      </c>
      <c r="C2216" s="2">
        <v>45166</v>
      </c>
      <c r="D2216" t="s">
        <v>160</v>
      </c>
      <c r="E2216" t="s">
        <v>161</v>
      </c>
      <c r="F2216" t="s">
        <v>20</v>
      </c>
      <c r="G2216" t="s">
        <v>21</v>
      </c>
      <c r="H2216" t="s">
        <v>22</v>
      </c>
      <c r="I2216" t="s">
        <v>23</v>
      </c>
      <c r="J2216" t="s">
        <v>176</v>
      </c>
      <c r="K2216" t="s">
        <v>25</v>
      </c>
      <c r="L2216" t="s">
        <v>171</v>
      </c>
      <c r="M2216" t="s">
        <v>177</v>
      </c>
      <c r="N2216" s="3">
        <v>1605.6</v>
      </c>
      <c r="O2216">
        <v>7</v>
      </c>
      <c r="P2216" s="4">
        <v>0.2</v>
      </c>
      <c r="Q2216" s="3">
        <v>144.5</v>
      </c>
      <c r="R2216">
        <f t="shared" si="170"/>
        <v>2023</v>
      </c>
      <c r="S2216" t="str">
        <f t="shared" si="171"/>
        <v>August</v>
      </c>
      <c r="T2216" s="1">
        <f t="shared" si="172"/>
        <v>8.9997508719481825E-2</v>
      </c>
      <c r="U2216" t="str">
        <f t="shared" si="173"/>
        <v>Profit</v>
      </c>
      <c r="V2216" t="str">
        <f t="shared" si="174"/>
        <v>Large Order</v>
      </c>
    </row>
    <row r="2217" spans="1:22" x14ac:dyDescent="0.35">
      <c r="A2217" t="s">
        <v>2514</v>
      </c>
      <c r="B2217" s="2">
        <v>45016</v>
      </c>
      <c r="C2217" s="2">
        <v>45022</v>
      </c>
      <c r="D2217" t="s">
        <v>305</v>
      </c>
      <c r="E2217" t="s">
        <v>306</v>
      </c>
      <c r="F2217" t="s">
        <v>31</v>
      </c>
      <c r="G2217" t="s">
        <v>78</v>
      </c>
      <c r="H2217" t="s">
        <v>79</v>
      </c>
      <c r="I2217" t="s">
        <v>80</v>
      </c>
      <c r="J2217" t="s">
        <v>104</v>
      </c>
      <c r="K2217" t="s">
        <v>42</v>
      </c>
      <c r="L2217" t="s">
        <v>73</v>
      </c>
      <c r="M2217" t="s">
        <v>105</v>
      </c>
      <c r="N2217" s="3">
        <v>189.62</v>
      </c>
      <c r="O2217">
        <v>10</v>
      </c>
      <c r="P2217" s="4">
        <v>0.3</v>
      </c>
      <c r="Q2217" s="3">
        <v>1.9</v>
      </c>
      <c r="R2217">
        <f t="shared" si="170"/>
        <v>2023</v>
      </c>
      <c r="S2217" t="str">
        <f t="shared" si="171"/>
        <v>March</v>
      </c>
      <c r="T2217" s="1">
        <f t="shared" si="172"/>
        <v>1.002004008016032E-2</v>
      </c>
      <c r="U2217" t="str">
        <f t="shared" si="173"/>
        <v>Profit</v>
      </c>
      <c r="V2217" t="str">
        <f t="shared" si="174"/>
        <v>Small Order</v>
      </c>
    </row>
    <row r="2218" spans="1:22" x14ac:dyDescent="0.35">
      <c r="A2218" t="s">
        <v>2515</v>
      </c>
      <c r="B2218" s="2">
        <v>45450</v>
      </c>
      <c r="C2218" s="2">
        <v>45454</v>
      </c>
      <c r="D2218" t="s">
        <v>366</v>
      </c>
      <c r="E2218" t="s">
        <v>367</v>
      </c>
      <c r="F2218" t="s">
        <v>20</v>
      </c>
      <c r="G2218" t="s">
        <v>78</v>
      </c>
      <c r="H2218" t="s">
        <v>79</v>
      </c>
      <c r="I2218" t="s">
        <v>80</v>
      </c>
      <c r="J2218" t="s">
        <v>152</v>
      </c>
      <c r="K2218" t="s">
        <v>42</v>
      </c>
      <c r="L2218" t="s">
        <v>73</v>
      </c>
      <c r="M2218" t="s">
        <v>153</v>
      </c>
      <c r="N2218" s="3">
        <v>995.95</v>
      </c>
      <c r="O2218">
        <v>10</v>
      </c>
      <c r="P2218" s="4">
        <v>0.3</v>
      </c>
      <c r="Q2218" s="3">
        <v>9.9600000000000009</v>
      </c>
      <c r="R2218">
        <f t="shared" si="170"/>
        <v>2024</v>
      </c>
      <c r="S2218" t="str">
        <f t="shared" si="171"/>
        <v>June</v>
      </c>
      <c r="T2218" s="1">
        <f t="shared" si="172"/>
        <v>1.00005020332346E-2</v>
      </c>
      <c r="U2218" t="str">
        <f t="shared" si="173"/>
        <v>Profit</v>
      </c>
      <c r="V2218" t="str">
        <f t="shared" si="174"/>
        <v>Small Order</v>
      </c>
    </row>
    <row r="2219" spans="1:22" x14ac:dyDescent="0.35">
      <c r="A2219" t="s">
        <v>2516</v>
      </c>
      <c r="B2219" s="2">
        <v>45435</v>
      </c>
      <c r="C2219" s="2">
        <v>45437</v>
      </c>
      <c r="D2219" t="s">
        <v>132</v>
      </c>
      <c r="E2219" t="s">
        <v>133</v>
      </c>
      <c r="F2219" t="s">
        <v>48</v>
      </c>
      <c r="G2219" t="s">
        <v>49</v>
      </c>
      <c r="H2219" t="s">
        <v>50</v>
      </c>
      <c r="I2219" t="s">
        <v>50</v>
      </c>
      <c r="J2219" t="s">
        <v>162</v>
      </c>
      <c r="K2219" t="s">
        <v>42</v>
      </c>
      <c r="L2219" t="s">
        <v>73</v>
      </c>
      <c r="M2219" t="s">
        <v>163</v>
      </c>
      <c r="N2219" s="3">
        <v>1652.9</v>
      </c>
      <c r="O2219">
        <v>4</v>
      </c>
      <c r="P2219" s="4">
        <v>0</v>
      </c>
      <c r="Q2219" s="3">
        <v>413.23</v>
      </c>
      <c r="R2219">
        <f t="shared" si="170"/>
        <v>2024</v>
      </c>
      <c r="S2219" t="str">
        <f t="shared" si="171"/>
        <v>May</v>
      </c>
      <c r="T2219" s="1">
        <f t="shared" si="172"/>
        <v>0.25000302498638755</v>
      </c>
      <c r="U2219" t="str">
        <f t="shared" si="173"/>
        <v>Profit</v>
      </c>
      <c r="V2219" t="str">
        <f t="shared" si="174"/>
        <v>Large Order</v>
      </c>
    </row>
    <row r="2220" spans="1:22" x14ac:dyDescent="0.35">
      <c r="A2220" t="s">
        <v>2517</v>
      </c>
      <c r="B2220" s="2">
        <v>45642</v>
      </c>
      <c r="C2220" s="2">
        <v>45646</v>
      </c>
      <c r="D2220" t="s">
        <v>217</v>
      </c>
      <c r="E2220" t="s">
        <v>218</v>
      </c>
      <c r="F2220" t="s">
        <v>48</v>
      </c>
      <c r="G2220" t="s">
        <v>39</v>
      </c>
      <c r="H2220" t="s">
        <v>40</v>
      </c>
      <c r="I2220" t="s">
        <v>40</v>
      </c>
      <c r="J2220" t="s">
        <v>251</v>
      </c>
      <c r="K2220" t="s">
        <v>25</v>
      </c>
      <c r="L2220" t="s">
        <v>171</v>
      </c>
      <c r="M2220" t="s">
        <v>252</v>
      </c>
      <c r="N2220" s="3">
        <v>1125.2</v>
      </c>
      <c r="O2220">
        <v>1</v>
      </c>
      <c r="P2220" s="4">
        <v>0.1</v>
      </c>
      <c r="Q2220" s="3">
        <v>191.28</v>
      </c>
      <c r="R2220">
        <f t="shared" si="170"/>
        <v>2024</v>
      </c>
      <c r="S2220" t="str">
        <f t="shared" si="171"/>
        <v>December</v>
      </c>
      <c r="T2220" s="1">
        <f t="shared" si="172"/>
        <v>0.16999644507643086</v>
      </c>
      <c r="U2220" t="str">
        <f t="shared" si="173"/>
        <v>Profit</v>
      </c>
      <c r="V2220" t="str">
        <f t="shared" si="174"/>
        <v>Large Order</v>
      </c>
    </row>
    <row r="2221" spans="1:22" x14ac:dyDescent="0.35">
      <c r="A2221" t="s">
        <v>2518</v>
      </c>
      <c r="B2221" s="2">
        <v>45281</v>
      </c>
      <c r="C2221" s="2">
        <v>45285</v>
      </c>
      <c r="D2221" t="s">
        <v>235</v>
      </c>
      <c r="E2221" t="s">
        <v>236</v>
      </c>
      <c r="F2221" t="s">
        <v>48</v>
      </c>
      <c r="G2221" t="s">
        <v>49</v>
      </c>
      <c r="H2221" t="s">
        <v>50</v>
      </c>
      <c r="I2221" t="s">
        <v>50</v>
      </c>
      <c r="J2221" t="s">
        <v>302</v>
      </c>
      <c r="K2221" t="s">
        <v>33</v>
      </c>
      <c r="L2221" t="s">
        <v>34</v>
      </c>
      <c r="M2221" t="s">
        <v>303</v>
      </c>
      <c r="N2221" s="3">
        <v>777.57</v>
      </c>
      <c r="O2221">
        <v>3</v>
      </c>
      <c r="P2221" s="4">
        <v>0.2</v>
      </c>
      <c r="Q2221" s="3">
        <v>69.98</v>
      </c>
      <c r="R2221">
        <f t="shared" si="170"/>
        <v>2023</v>
      </c>
      <c r="S2221" t="str">
        <f t="shared" si="171"/>
        <v>December</v>
      </c>
      <c r="T2221" s="1">
        <f t="shared" si="172"/>
        <v>8.9998328124799049E-2</v>
      </c>
      <c r="U2221" t="str">
        <f t="shared" si="173"/>
        <v>Profit</v>
      </c>
      <c r="V2221" t="str">
        <f t="shared" si="174"/>
        <v>Small Order</v>
      </c>
    </row>
    <row r="2222" spans="1:22" x14ac:dyDescent="0.35">
      <c r="A2222" t="s">
        <v>2519</v>
      </c>
      <c r="B2222" s="2">
        <v>45234</v>
      </c>
      <c r="C2222" s="2">
        <v>45241</v>
      </c>
      <c r="D2222" t="s">
        <v>340</v>
      </c>
      <c r="E2222" t="s">
        <v>341</v>
      </c>
      <c r="F2222" t="s">
        <v>20</v>
      </c>
      <c r="G2222" t="s">
        <v>21</v>
      </c>
      <c r="H2222" t="s">
        <v>22</v>
      </c>
      <c r="I2222" t="s">
        <v>23</v>
      </c>
      <c r="J2222" t="s">
        <v>67</v>
      </c>
      <c r="K2222" t="s">
        <v>42</v>
      </c>
      <c r="L2222" t="s">
        <v>43</v>
      </c>
      <c r="M2222" t="s">
        <v>68</v>
      </c>
      <c r="N2222" s="3">
        <v>1110.43</v>
      </c>
      <c r="O2222">
        <v>1</v>
      </c>
      <c r="P2222" s="4">
        <v>0.1</v>
      </c>
      <c r="Q2222" s="3">
        <v>188.77</v>
      </c>
      <c r="R2222">
        <f t="shared" si="170"/>
        <v>2023</v>
      </c>
      <c r="S2222" t="str">
        <f t="shared" si="171"/>
        <v>November</v>
      </c>
      <c r="T2222" s="1">
        <f t="shared" si="172"/>
        <v>0.16999720828868095</v>
      </c>
      <c r="U2222" t="str">
        <f t="shared" si="173"/>
        <v>Profit</v>
      </c>
      <c r="V2222" t="str">
        <f t="shared" si="174"/>
        <v>Large Order</v>
      </c>
    </row>
    <row r="2223" spans="1:22" x14ac:dyDescent="0.35">
      <c r="A2223" t="s">
        <v>2520</v>
      </c>
      <c r="B2223" s="2">
        <v>45197</v>
      </c>
      <c r="C2223" s="2">
        <v>45198</v>
      </c>
      <c r="D2223" t="s">
        <v>155</v>
      </c>
      <c r="E2223" t="s">
        <v>156</v>
      </c>
      <c r="F2223" t="s">
        <v>20</v>
      </c>
      <c r="G2223" t="s">
        <v>49</v>
      </c>
      <c r="H2223" t="s">
        <v>50</v>
      </c>
      <c r="I2223" t="s">
        <v>50</v>
      </c>
      <c r="J2223" t="s">
        <v>152</v>
      </c>
      <c r="K2223" t="s">
        <v>42</v>
      </c>
      <c r="L2223" t="s">
        <v>73</v>
      </c>
      <c r="M2223" t="s">
        <v>153</v>
      </c>
      <c r="N2223" s="3">
        <v>161.11000000000001</v>
      </c>
      <c r="O2223">
        <v>3</v>
      </c>
      <c r="P2223" s="4">
        <v>0.2</v>
      </c>
      <c r="Q2223" s="3">
        <v>14.5</v>
      </c>
      <c r="R2223">
        <f t="shared" si="170"/>
        <v>2023</v>
      </c>
      <c r="S2223" t="str">
        <f t="shared" si="171"/>
        <v>September</v>
      </c>
      <c r="T2223" s="1">
        <f t="shared" si="172"/>
        <v>9.0000620693935815E-2</v>
      </c>
      <c r="U2223" t="str">
        <f t="shared" si="173"/>
        <v>Profit</v>
      </c>
      <c r="V2223" t="str">
        <f t="shared" si="174"/>
        <v>Small Order</v>
      </c>
    </row>
    <row r="2224" spans="1:22" x14ac:dyDescent="0.35">
      <c r="A2224" t="s">
        <v>2521</v>
      </c>
      <c r="B2224" s="2">
        <v>45480</v>
      </c>
      <c r="C2224" s="2">
        <v>45483</v>
      </c>
      <c r="D2224" t="s">
        <v>344</v>
      </c>
      <c r="E2224" t="s">
        <v>345</v>
      </c>
      <c r="F2224" t="s">
        <v>31</v>
      </c>
      <c r="G2224" t="s">
        <v>39</v>
      </c>
      <c r="H2224" t="s">
        <v>40</v>
      </c>
      <c r="I2224" t="s">
        <v>40</v>
      </c>
      <c r="J2224" t="s">
        <v>112</v>
      </c>
      <c r="K2224" t="s">
        <v>25</v>
      </c>
      <c r="L2224" t="s">
        <v>26</v>
      </c>
      <c r="M2224" t="s">
        <v>113</v>
      </c>
      <c r="N2224" s="3">
        <v>1011.21</v>
      </c>
      <c r="O2224">
        <v>7</v>
      </c>
      <c r="P2224" s="4">
        <v>0</v>
      </c>
      <c r="Q2224" s="3">
        <v>252.8</v>
      </c>
      <c r="R2224">
        <f t="shared" si="170"/>
        <v>2024</v>
      </c>
      <c r="S2224" t="str">
        <f t="shared" si="171"/>
        <v>July</v>
      </c>
      <c r="T2224" s="1">
        <f t="shared" si="172"/>
        <v>0.24999752771432246</v>
      </c>
      <c r="U2224" t="str">
        <f t="shared" si="173"/>
        <v>Profit</v>
      </c>
      <c r="V2224" t="str">
        <f t="shared" si="174"/>
        <v>Large Order</v>
      </c>
    </row>
    <row r="2225" spans="1:22" x14ac:dyDescent="0.35">
      <c r="A2225" t="s">
        <v>2522</v>
      </c>
      <c r="B2225" s="2">
        <v>44933</v>
      </c>
      <c r="C2225" s="2">
        <v>44937</v>
      </c>
      <c r="D2225" t="s">
        <v>386</v>
      </c>
      <c r="E2225" t="s">
        <v>387</v>
      </c>
      <c r="F2225" t="s">
        <v>48</v>
      </c>
      <c r="G2225" t="s">
        <v>21</v>
      </c>
      <c r="H2225" t="s">
        <v>22</v>
      </c>
      <c r="I2225" t="s">
        <v>23</v>
      </c>
      <c r="J2225" t="s">
        <v>120</v>
      </c>
      <c r="K2225" t="s">
        <v>42</v>
      </c>
      <c r="L2225" t="s">
        <v>43</v>
      </c>
      <c r="M2225" t="s">
        <v>121</v>
      </c>
      <c r="N2225" s="3">
        <v>1582.53</v>
      </c>
      <c r="O2225">
        <v>9</v>
      </c>
      <c r="P2225" s="4">
        <v>0.2</v>
      </c>
      <c r="Q2225" s="3">
        <v>142.43</v>
      </c>
      <c r="R2225">
        <f t="shared" si="170"/>
        <v>2023</v>
      </c>
      <c r="S2225" t="str">
        <f t="shared" si="171"/>
        <v>January</v>
      </c>
      <c r="T2225" s="1">
        <f t="shared" si="172"/>
        <v>9.0001453368972473E-2</v>
      </c>
      <c r="U2225" t="str">
        <f t="shared" si="173"/>
        <v>Profit</v>
      </c>
      <c r="V2225" t="str">
        <f t="shared" si="174"/>
        <v>Large Order</v>
      </c>
    </row>
    <row r="2226" spans="1:22" x14ac:dyDescent="0.35">
      <c r="A2226" t="s">
        <v>2523</v>
      </c>
      <c r="B2226" s="2">
        <v>45390</v>
      </c>
      <c r="C2226" s="2">
        <v>45394</v>
      </c>
      <c r="D2226" t="s">
        <v>309</v>
      </c>
      <c r="E2226" t="s">
        <v>310</v>
      </c>
      <c r="F2226" t="s">
        <v>20</v>
      </c>
      <c r="G2226" t="s">
        <v>39</v>
      </c>
      <c r="H2226" t="s">
        <v>40</v>
      </c>
      <c r="I2226" t="s">
        <v>40</v>
      </c>
      <c r="J2226" t="s">
        <v>134</v>
      </c>
      <c r="K2226" t="s">
        <v>42</v>
      </c>
      <c r="L2226" t="s">
        <v>43</v>
      </c>
      <c r="M2226" t="s">
        <v>135</v>
      </c>
      <c r="N2226" s="3">
        <v>1536.78</v>
      </c>
      <c r="O2226">
        <v>1</v>
      </c>
      <c r="P2226" s="4">
        <v>0.1</v>
      </c>
      <c r="Q2226" s="3">
        <v>261.25</v>
      </c>
      <c r="R2226">
        <f t="shared" si="170"/>
        <v>2024</v>
      </c>
      <c r="S2226" t="str">
        <f t="shared" si="171"/>
        <v>April</v>
      </c>
      <c r="T2226" s="1">
        <f t="shared" si="172"/>
        <v>0.16999830815080882</v>
      </c>
      <c r="U2226" t="str">
        <f t="shared" si="173"/>
        <v>Profit</v>
      </c>
      <c r="V2226" t="str">
        <f t="shared" si="174"/>
        <v>Large Order</v>
      </c>
    </row>
    <row r="2227" spans="1:22" x14ac:dyDescent="0.35">
      <c r="A2227" t="s">
        <v>2524</v>
      </c>
      <c r="B2227" s="2">
        <v>45639</v>
      </c>
      <c r="C2227" s="2">
        <v>45644</v>
      </c>
      <c r="D2227" t="s">
        <v>278</v>
      </c>
      <c r="E2227" t="s">
        <v>279</v>
      </c>
      <c r="F2227" t="s">
        <v>20</v>
      </c>
      <c r="G2227" t="s">
        <v>78</v>
      </c>
      <c r="H2227" t="s">
        <v>79</v>
      </c>
      <c r="I2227" t="s">
        <v>80</v>
      </c>
      <c r="J2227" t="s">
        <v>302</v>
      </c>
      <c r="K2227" t="s">
        <v>33</v>
      </c>
      <c r="L2227" t="s">
        <v>34</v>
      </c>
      <c r="M2227" t="s">
        <v>303</v>
      </c>
      <c r="N2227" s="3">
        <v>835.57</v>
      </c>
      <c r="O2227">
        <v>3</v>
      </c>
      <c r="P2227" s="4">
        <v>0</v>
      </c>
      <c r="Q2227" s="3">
        <v>208.89</v>
      </c>
      <c r="R2227">
        <f t="shared" si="170"/>
        <v>2024</v>
      </c>
      <c r="S2227" t="str">
        <f t="shared" si="171"/>
        <v>December</v>
      </c>
      <c r="T2227" s="1">
        <f t="shared" si="172"/>
        <v>0.24999700803044625</v>
      </c>
      <c r="U2227" t="str">
        <f t="shared" si="173"/>
        <v>Profit</v>
      </c>
      <c r="V2227" t="str">
        <f t="shared" si="174"/>
        <v>Small Order</v>
      </c>
    </row>
    <row r="2228" spans="1:22" x14ac:dyDescent="0.35">
      <c r="A2228" t="s">
        <v>2525</v>
      </c>
      <c r="B2228" s="2">
        <v>45467</v>
      </c>
      <c r="C2228" s="2">
        <v>45470</v>
      </c>
      <c r="D2228" t="s">
        <v>168</v>
      </c>
      <c r="E2228" t="s">
        <v>169</v>
      </c>
      <c r="F2228" t="s">
        <v>48</v>
      </c>
      <c r="G2228" t="s">
        <v>49</v>
      </c>
      <c r="H2228" t="s">
        <v>50</v>
      </c>
      <c r="I2228" t="s">
        <v>50</v>
      </c>
      <c r="J2228" t="s">
        <v>72</v>
      </c>
      <c r="K2228" t="s">
        <v>42</v>
      </c>
      <c r="L2228" t="s">
        <v>73</v>
      </c>
      <c r="M2228" t="s">
        <v>74</v>
      </c>
      <c r="N2228" s="3">
        <v>1846.27</v>
      </c>
      <c r="O2228">
        <v>8</v>
      </c>
      <c r="P2228" s="4">
        <v>0.3</v>
      </c>
      <c r="Q2228" s="3">
        <v>18.46</v>
      </c>
      <c r="R2228">
        <f t="shared" si="170"/>
        <v>2024</v>
      </c>
      <c r="S2228" t="str">
        <f t="shared" si="171"/>
        <v>June</v>
      </c>
      <c r="T2228" s="1">
        <f t="shared" si="172"/>
        <v>9.998537592009837E-3</v>
      </c>
      <c r="U2228" t="str">
        <f t="shared" si="173"/>
        <v>Profit</v>
      </c>
      <c r="V2228" t="str">
        <f t="shared" si="174"/>
        <v>Large Order</v>
      </c>
    </row>
    <row r="2229" spans="1:22" x14ac:dyDescent="0.35">
      <c r="A2229" t="s">
        <v>2526</v>
      </c>
      <c r="B2229" s="2">
        <v>44930</v>
      </c>
      <c r="C2229" s="2">
        <v>44932</v>
      </c>
      <c r="D2229" t="s">
        <v>107</v>
      </c>
      <c r="E2229" t="s">
        <v>108</v>
      </c>
      <c r="F2229" t="s">
        <v>48</v>
      </c>
      <c r="G2229" t="s">
        <v>49</v>
      </c>
      <c r="H2229" t="s">
        <v>50</v>
      </c>
      <c r="I2229" t="s">
        <v>50</v>
      </c>
      <c r="J2229" t="s">
        <v>302</v>
      </c>
      <c r="K2229" t="s">
        <v>33</v>
      </c>
      <c r="L2229" t="s">
        <v>34</v>
      </c>
      <c r="M2229" t="s">
        <v>303</v>
      </c>
      <c r="N2229" s="3">
        <v>337.2</v>
      </c>
      <c r="O2229">
        <v>5</v>
      </c>
      <c r="P2229" s="4">
        <v>0</v>
      </c>
      <c r="Q2229" s="3">
        <v>84.3</v>
      </c>
      <c r="R2229">
        <f t="shared" si="170"/>
        <v>2023</v>
      </c>
      <c r="S2229" t="str">
        <f t="shared" si="171"/>
        <v>January</v>
      </c>
      <c r="T2229" s="1">
        <f t="shared" si="172"/>
        <v>0.25</v>
      </c>
      <c r="U2229" t="str">
        <f t="shared" si="173"/>
        <v>Profit</v>
      </c>
      <c r="V2229" t="str">
        <f t="shared" si="174"/>
        <v>Small Order</v>
      </c>
    </row>
    <row r="2230" spans="1:22" x14ac:dyDescent="0.35">
      <c r="A2230" t="s">
        <v>2527</v>
      </c>
      <c r="B2230" s="2">
        <v>45110</v>
      </c>
      <c r="C2230" s="2">
        <v>45113</v>
      </c>
      <c r="D2230" t="s">
        <v>511</v>
      </c>
      <c r="E2230" t="s">
        <v>512</v>
      </c>
      <c r="F2230" t="s">
        <v>31</v>
      </c>
      <c r="G2230" t="s">
        <v>78</v>
      </c>
      <c r="H2230" t="s">
        <v>79</v>
      </c>
      <c r="I2230" t="s">
        <v>80</v>
      </c>
      <c r="J2230" t="s">
        <v>170</v>
      </c>
      <c r="K2230" t="s">
        <v>25</v>
      </c>
      <c r="L2230" t="s">
        <v>171</v>
      </c>
      <c r="M2230" t="s">
        <v>172</v>
      </c>
      <c r="N2230" s="3">
        <v>725.05</v>
      </c>
      <c r="O2230">
        <v>9</v>
      </c>
      <c r="P2230" s="4">
        <v>0.2</v>
      </c>
      <c r="Q2230" s="3">
        <v>65.25</v>
      </c>
      <c r="R2230">
        <f t="shared" si="170"/>
        <v>2023</v>
      </c>
      <c r="S2230" t="str">
        <f t="shared" si="171"/>
        <v>July</v>
      </c>
      <c r="T2230" s="1">
        <f t="shared" si="172"/>
        <v>8.9993793531480598E-2</v>
      </c>
      <c r="U2230" t="str">
        <f t="shared" si="173"/>
        <v>Profit</v>
      </c>
      <c r="V2230" t="str">
        <f t="shared" si="174"/>
        <v>Small Order</v>
      </c>
    </row>
    <row r="2231" spans="1:22" x14ac:dyDescent="0.35">
      <c r="A2231" t="s">
        <v>2528</v>
      </c>
      <c r="B2231" s="2">
        <v>45568</v>
      </c>
      <c r="C2231" s="2">
        <v>45569</v>
      </c>
      <c r="D2231" t="s">
        <v>281</v>
      </c>
      <c r="E2231" t="s">
        <v>282</v>
      </c>
      <c r="F2231" t="s">
        <v>20</v>
      </c>
      <c r="G2231" t="s">
        <v>21</v>
      </c>
      <c r="H2231" t="s">
        <v>22</v>
      </c>
      <c r="I2231" t="s">
        <v>23</v>
      </c>
      <c r="J2231" t="s">
        <v>391</v>
      </c>
      <c r="K2231" t="s">
        <v>33</v>
      </c>
      <c r="L2231" t="s">
        <v>88</v>
      </c>
      <c r="M2231" t="s">
        <v>392</v>
      </c>
      <c r="N2231" s="3">
        <v>995.89</v>
      </c>
      <c r="O2231">
        <v>3</v>
      </c>
      <c r="P2231" s="4">
        <v>0.2</v>
      </c>
      <c r="Q2231" s="3">
        <v>89.63</v>
      </c>
      <c r="R2231">
        <f t="shared" si="170"/>
        <v>2024</v>
      </c>
      <c r="S2231" t="str">
        <f t="shared" si="171"/>
        <v>October</v>
      </c>
      <c r="T2231" s="1">
        <f t="shared" si="172"/>
        <v>8.9999899587303811E-2</v>
      </c>
      <c r="U2231" t="str">
        <f t="shared" si="173"/>
        <v>Profit</v>
      </c>
      <c r="V2231" t="str">
        <f t="shared" si="174"/>
        <v>Small Order</v>
      </c>
    </row>
    <row r="2232" spans="1:22" x14ac:dyDescent="0.35">
      <c r="A2232" t="s">
        <v>2529</v>
      </c>
      <c r="B2232" s="2">
        <v>45365</v>
      </c>
      <c r="C2232" s="2">
        <v>45369</v>
      </c>
      <c r="D2232" t="s">
        <v>223</v>
      </c>
      <c r="E2232" t="s">
        <v>224</v>
      </c>
      <c r="F2232" t="s">
        <v>31</v>
      </c>
      <c r="G2232" t="s">
        <v>78</v>
      </c>
      <c r="H2232" t="s">
        <v>79</v>
      </c>
      <c r="I2232" t="s">
        <v>80</v>
      </c>
      <c r="J2232" t="s">
        <v>126</v>
      </c>
      <c r="K2232" t="s">
        <v>25</v>
      </c>
      <c r="L2232" t="s">
        <v>26</v>
      </c>
      <c r="M2232" t="s">
        <v>127</v>
      </c>
      <c r="N2232" s="3">
        <v>496.44</v>
      </c>
      <c r="O2232">
        <v>7</v>
      </c>
      <c r="P2232" s="4">
        <v>0.2</v>
      </c>
      <c r="Q2232" s="3">
        <v>44.68</v>
      </c>
      <c r="R2232">
        <f t="shared" si="170"/>
        <v>2024</v>
      </c>
      <c r="S2232" t="str">
        <f t="shared" si="171"/>
        <v>March</v>
      </c>
      <c r="T2232" s="1">
        <f t="shared" si="172"/>
        <v>9.0000805736846351E-2</v>
      </c>
      <c r="U2232" t="str">
        <f t="shared" si="173"/>
        <v>Profit</v>
      </c>
      <c r="V2232" t="str">
        <f t="shared" si="174"/>
        <v>Small Order</v>
      </c>
    </row>
    <row r="2233" spans="1:22" x14ac:dyDescent="0.35">
      <c r="A2233" t="s">
        <v>2530</v>
      </c>
      <c r="B2233" s="2">
        <v>45593</v>
      </c>
      <c r="C2233" s="2">
        <v>45595</v>
      </c>
      <c r="D2233" t="s">
        <v>102</v>
      </c>
      <c r="E2233" t="s">
        <v>103</v>
      </c>
      <c r="F2233" t="s">
        <v>20</v>
      </c>
      <c r="G2233" t="s">
        <v>78</v>
      </c>
      <c r="H2233" t="s">
        <v>79</v>
      </c>
      <c r="I2233" t="s">
        <v>80</v>
      </c>
      <c r="J2233" t="s">
        <v>41</v>
      </c>
      <c r="K2233" t="s">
        <v>42</v>
      </c>
      <c r="L2233" t="s">
        <v>43</v>
      </c>
      <c r="M2233" t="s">
        <v>44</v>
      </c>
      <c r="N2233" s="3">
        <v>469.03</v>
      </c>
      <c r="O2233">
        <v>8</v>
      </c>
      <c r="P2233" s="4">
        <v>0.3</v>
      </c>
      <c r="Q2233" s="3">
        <v>4.6900000000000004</v>
      </c>
      <c r="R2233">
        <f t="shared" si="170"/>
        <v>2024</v>
      </c>
      <c r="S2233" t="str">
        <f t="shared" si="171"/>
        <v>October</v>
      </c>
      <c r="T2233" s="1">
        <f t="shared" si="172"/>
        <v>9.9993603820651145E-3</v>
      </c>
      <c r="U2233" t="str">
        <f t="shared" si="173"/>
        <v>Profit</v>
      </c>
      <c r="V2233" t="str">
        <f t="shared" si="174"/>
        <v>Small Order</v>
      </c>
    </row>
    <row r="2234" spans="1:22" x14ac:dyDescent="0.35">
      <c r="A2234" t="s">
        <v>2531</v>
      </c>
      <c r="B2234" s="2">
        <v>45276</v>
      </c>
      <c r="C2234" s="2">
        <v>45281</v>
      </c>
      <c r="D2234" t="s">
        <v>552</v>
      </c>
      <c r="E2234" t="s">
        <v>553</v>
      </c>
      <c r="F2234" t="s">
        <v>48</v>
      </c>
      <c r="G2234" t="s">
        <v>78</v>
      </c>
      <c r="H2234" t="s">
        <v>79</v>
      </c>
      <c r="I2234" t="s">
        <v>80</v>
      </c>
      <c r="J2234" t="s">
        <v>51</v>
      </c>
      <c r="K2234" t="s">
        <v>33</v>
      </c>
      <c r="L2234" t="s">
        <v>34</v>
      </c>
      <c r="M2234" t="s">
        <v>52</v>
      </c>
      <c r="N2234" s="3">
        <v>942</v>
      </c>
      <c r="O2234">
        <v>6</v>
      </c>
      <c r="P2234" s="4">
        <v>0.1</v>
      </c>
      <c r="Q2234" s="3">
        <v>160.13999999999999</v>
      </c>
      <c r="R2234">
        <f t="shared" si="170"/>
        <v>2023</v>
      </c>
      <c r="S2234" t="str">
        <f t="shared" si="171"/>
        <v>December</v>
      </c>
      <c r="T2234" s="1">
        <f t="shared" si="172"/>
        <v>0.16999999999999998</v>
      </c>
      <c r="U2234" t="str">
        <f t="shared" si="173"/>
        <v>Profit</v>
      </c>
      <c r="V2234" t="str">
        <f t="shared" si="174"/>
        <v>Small Order</v>
      </c>
    </row>
    <row r="2235" spans="1:22" x14ac:dyDescent="0.35">
      <c r="A2235" t="s">
        <v>2532</v>
      </c>
      <c r="B2235" s="2">
        <v>45237</v>
      </c>
      <c r="C2235" s="2">
        <v>45243</v>
      </c>
      <c r="D2235" t="s">
        <v>96</v>
      </c>
      <c r="E2235" t="s">
        <v>97</v>
      </c>
      <c r="F2235" t="s">
        <v>20</v>
      </c>
      <c r="G2235" t="s">
        <v>78</v>
      </c>
      <c r="H2235" t="s">
        <v>79</v>
      </c>
      <c r="I2235" t="s">
        <v>80</v>
      </c>
      <c r="J2235" t="s">
        <v>67</v>
      </c>
      <c r="K2235" t="s">
        <v>42</v>
      </c>
      <c r="L2235" t="s">
        <v>43</v>
      </c>
      <c r="M2235" t="s">
        <v>68</v>
      </c>
      <c r="N2235" s="3">
        <v>1901.21</v>
      </c>
      <c r="O2235">
        <v>6</v>
      </c>
      <c r="P2235" s="4">
        <v>0.2</v>
      </c>
      <c r="Q2235" s="3">
        <v>171.11</v>
      </c>
      <c r="R2235">
        <f t="shared" si="170"/>
        <v>2023</v>
      </c>
      <c r="S2235" t="str">
        <f t="shared" si="171"/>
        <v>November</v>
      </c>
      <c r="T2235" s="1">
        <f t="shared" si="172"/>
        <v>9.0000578578905019E-2</v>
      </c>
      <c r="U2235" t="str">
        <f t="shared" si="173"/>
        <v>Profit</v>
      </c>
      <c r="V2235" t="str">
        <f t="shared" si="174"/>
        <v>Large Order</v>
      </c>
    </row>
    <row r="2236" spans="1:22" x14ac:dyDescent="0.35">
      <c r="A2236" t="s">
        <v>2533</v>
      </c>
      <c r="B2236" s="2">
        <v>45193</v>
      </c>
      <c r="C2236" s="2">
        <v>45200</v>
      </c>
      <c r="D2236" t="s">
        <v>110</v>
      </c>
      <c r="E2236" t="s">
        <v>111</v>
      </c>
      <c r="F2236" t="s">
        <v>48</v>
      </c>
      <c r="G2236" t="s">
        <v>39</v>
      </c>
      <c r="H2236" t="s">
        <v>40</v>
      </c>
      <c r="I2236" t="s">
        <v>40</v>
      </c>
      <c r="J2236" t="s">
        <v>207</v>
      </c>
      <c r="K2236" t="s">
        <v>25</v>
      </c>
      <c r="L2236" t="s">
        <v>26</v>
      </c>
      <c r="M2236" t="s">
        <v>208</v>
      </c>
      <c r="N2236" s="3">
        <v>349.54</v>
      </c>
      <c r="O2236">
        <v>5</v>
      </c>
      <c r="P2236" s="4">
        <v>0</v>
      </c>
      <c r="Q2236" s="3">
        <v>87.39</v>
      </c>
      <c r="R2236">
        <f t="shared" si="170"/>
        <v>2023</v>
      </c>
      <c r="S2236" t="str">
        <f t="shared" si="171"/>
        <v>September</v>
      </c>
      <c r="T2236" s="1">
        <f t="shared" si="172"/>
        <v>0.25001430451450474</v>
      </c>
      <c r="U2236" t="str">
        <f t="shared" si="173"/>
        <v>Profit</v>
      </c>
      <c r="V2236" t="str">
        <f t="shared" si="174"/>
        <v>Small Order</v>
      </c>
    </row>
    <row r="2237" spans="1:22" x14ac:dyDescent="0.35">
      <c r="A2237" t="s">
        <v>2534</v>
      </c>
      <c r="B2237" s="2">
        <v>44970</v>
      </c>
      <c r="C2237" s="2">
        <v>44977</v>
      </c>
      <c r="D2237" t="s">
        <v>202</v>
      </c>
      <c r="E2237" t="s">
        <v>203</v>
      </c>
      <c r="F2237" t="s">
        <v>48</v>
      </c>
      <c r="G2237" t="s">
        <v>78</v>
      </c>
      <c r="H2237" t="s">
        <v>79</v>
      </c>
      <c r="I2237" t="s">
        <v>80</v>
      </c>
      <c r="J2237" t="s">
        <v>93</v>
      </c>
      <c r="K2237" t="s">
        <v>33</v>
      </c>
      <c r="L2237" t="s">
        <v>88</v>
      </c>
      <c r="M2237" t="s">
        <v>94</v>
      </c>
      <c r="N2237" s="3">
        <v>587.85</v>
      </c>
      <c r="O2237">
        <v>4</v>
      </c>
      <c r="P2237" s="4">
        <v>0.05</v>
      </c>
      <c r="Q2237" s="3">
        <v>123.45</v>
      </c>
      <c r="R2237">
        <f t="shared" si="170"/>
        <v>2023</v>
      </c>
      <c r="S2237" t="str">
        <f t="shared" si="171"/>
        <v>February</v>
      </c>
      <c r="T2237" s="1">
        <f t="shared" si="172"/>
        <v>0.21000255167134474</v>
      </c>
      <c r="U2237" t="str">
        <f t="shared" si="173"/>
        <v>Profit</v>
      </c>
      <c r="V2237" t="str">
        <f t="shared" si="174"/>
        <v>Small Order</v>
      </c>
    </row>
    <row r="2238" spans="1:22" x14ac:dyDescent="0.35">
      <c r="A2238" t="s">
        <v>2535</v>
      </c>
      <c r="B2238" s="2">
        <v>45335</v>
      </c>
      <c r="C2238" s="2">
        <v>45337</v>
      </c>
      <c r="D2238" t="s">
        <v>132</v>
      </c>
      <c r="E2238" t="s">
        <v>133</v>
      </c>
      <c r="F2238" t="s">
        <v>48</v>
      </c>
      <c r="G2238" t="s">
        <v>49</v>
      </c>
      <c r="H2238" t="s">
        <v>50</v>
      </c>
      <c r="I2238" t="s">
        <v>50</v>
      </c>
      <c r="J2238" t="s">
        <v>67</v>
      </c>
      <c r="K2238" t="s">
        <v>42</v>
      </c>
      <c r="L2238" t="s">
        <v>43</v>
      </c>
      <c r="M2238" t="s">
        <v>68</v>
      </c>
      <c r="N2238" s="3">
        <v>1673.24</v>
      </c>
      <c r="O2238">
        <v>3</v>
      </c>
      <c r="P2238" s="4">
        <v>0.2</v>
      </c>
      <c r="Q2238" s="3">
        <v>150.59</v>
      </c>
      <c r="R2238">
        <f t="shared" si="170"/>
        <v>2024</v>
      </c>
      <c r="S2238" t="str">
        <f t="shared" si="171"/>
        <v>February</v>
      </c>
      <c r="T2238" s="1">
        <f t="shared" si="172"/>
        <v>8.9999043771365736E-2</v>
      </c>
      <c r="U2238" t="str">
        <f t="shared" si="173"/>
        <v>Profit</v>
      </c>
      <c r="V2238" t="str">
        <f t="shared" si="174"/>
        <v>Large Order</v>
      </c>
    </row>
    <row r="2239" spans="1:22" x14ac:dyDescent="0.35">
      <c r="A2239" t="s">
        <v>2536</v>
      </c>
      <c r="B2239" s="2">
        <v>45295</v>
      </c>
      <c r="C2239" s="2">
        <v>45299</v>
      </c>
      <c r="D2239" t="s">
        <v>386</v>
      </c>
      <c r="E2239" t="s">
        <v>387</v>
      </c>
      <c r="F2239" t="s">
        <v>48</v>
      </c>
      <c r="G2239" t="s">
        <v>49</v>
      </c>
      <c r="H2239" t="s">
        <v>50</v>
      </c>
      <c r="I2239" t="s">
        <v>50</v>
      </c>
      <c r="J2239" t="s">
        <v>179</v>
      </c>
      <c r="K2239" t="s">
        <v>33</v>
      </c>
      <c r="L2239" t="s">
        <v>88</v>
      </c>
      <c r="M2239" t="s">
        <v>180</v>
      </c>
      <c r="N2239" s="3">
        <v>1193.17</v>
      </c>
      <c r="O2239">
        <v>4</v>
      </c>
      <c r="P2239" s="4">
        <v>0.3</v>
      </c>
      <c r="Q2239" s="3">
        <v>11.93</v>
      </c>
      <c r="R2239">
        <f t="shared" si="170"/>
        <v>2024</v>
      </c>
      <c r="S2239" t="str">
        <f t="shared" si="171"/>
        <v>January</v>
      </c>
      <c r="T2239" s="1">
        <f t="shared" si="172"/>
        <v>9.9985752239831697E-3</v>
      </c>
      <c r="U2239" t="str">
        <f t="shared" si="173"/>
        <v>Profit</v>
      </c>
      <c r="V2239" t="str">
        <f t="shared" si="174"/>
        <v>Large Order</v>
      </c>
    </row>
    <row r="2240" spans="1:22" x14ac:dyDescent="0.35">
      <c r="A2240" t="s">
        <v>2537</v>
      </c>
      <c r="B2240" s="2">
        <v>45240</v>
      </c>
      <c r="C2240" s="2">
        <v>45246</v>
      </c>
      <c r="D2240" t="s">
        <v>76</v>
      </c>
      <c r="E2240" t="s">
        <v>77</v>
      </c>
      <c r="F2240" t="s">
        <v>48</v>
      </c>
      <c r="G2240" t="s">
        <v>49</v>
      </c>
      <c r="H2240" t="s">
        <v>50</v>
      </c>
      <c r="I2240" t="s">
        <v>50</v>
      </c>
      <c r="J2240" t="s">
        <v>141</v>
      </c>
      <c r="K2240" t="s">
        <v>33</v>
      </c>
      <c r="L2240" t="s">
        <v>88</v>
      </c>
      <c r="M2240" t="s">
        <v>142</v>
      </c>
      <c r="N2240" s="3">
        <v>953.38</v>
      </c>
      <c r="O2240">
        <v>8</v>
      </c>
      <c r="P2240" s="4">
        <v>0.1</v>
      </c>
      <c r="Q2240" s="3">
        <v>162.07</v>
      </c>
      <c r="R2240">
        <f t="shared" si="170"/>
        <v>2023</v>
      </c>
      <c r="S2240" t="str">
        <f t="shared" si="171"/>
        <v>November</v>
      </c>
      <c r="T2240" s="1">
        <f t="shared" si="172"/>
        <v>0.16999517506136064</v>
      </c>
      <c r="U2240" t="str">
        <f t="shared" si="173"/>
        <v>Profit</v>
      </c>
      <c r="V2240" t="str">
        <f t="shared" si="174"/>
        <v>Small Order</v>
      </c>
    </row>
    <row r="2241" spans="1:22" x14ac:dyDescent="0.35">
      <c r="A2241" t="s">
        <v>2538</v>
      </c>
      <c r="B2241" s="2">
        <v>44932</v>
      </c>
      <c r="C2241" s="2">
        <v>44935</v>
      </c>
      <c r="D2241" t="s">
        <v>96</v>
      </c>
      <c r="E2241" t="s">
        <v>97</v>
      </c>
      <c r="F2241" t="s">
        <v>20</v>
      </c>
      <c r="G2241" t="s">
        <v>78</v>
      </c>
      <c r="H2241" t="s">
        <v>79</v>
      </c>
      <c r="I2241" t="s">
        <v>80</v>
      </c>
      <c r="J2241" t="s">
        <v>251</v>
      </c>
      <c r="K2241" t="s">
        <v>25</v>
      </c>
      <c r="L2241" t="s">
        <v>171</v>
      </c>
      <c r="M2241" t="s">
        <v>252</v>
      </c>
      <c r="N2241" s="3">
        <v>1791.07</v>
      </c>
      <c r="O2241">
        <v>1</v>
      </c>
      <c r="P2241" s="4">
        <v>0.05</v>
      </c>
      <c r="Q2241" s="3">
        <v>376.12</v>
      </c>
      <c r="R2241">
        <f t="shared" si="170"/>
        <v>2023</v>
      </c>
      <c r="S2241" t="str">
        <f t="shared" si="171"/>
        <v>January</v>
      </c>
      <c r="T2241" s="1">
        <f t="shared" si="172"/>
        <v>0.20999737587028983</v>
      </c>
      <c r="U2241" t="str">
        <f t="shared" si="173"/>
        <v>Profit</v>
      </c>
      <c r="V2241" t="str">
        <f t="shared" si="174"/>
        <v>Large Order</v>
      </c>
    </row>
    <row r="2242" spans="1:22" x14ac:dyDescent="0.35">
      <c r="A2242" t="s">
        <v>2539</v>
      </c>
      <c r="B2242" s="2">
        <v>45340</v>
      </c>
      <c r="C2242" s="2">
        <v>45343</v>
      </c>
      <c r="D2242" t="s">
        <v>318</v>
      </c>
      <c r="E2242" t="s">
        <v>319</v>
      </c>
      <c r="F2242" t="s">
        <v>48</v>
      </c>
      <c r="G2242" t="s">
        <v>78</v>
      </c>
      <c r="H2242" t="s">
        <v>79</v>
      </c>
      <c r="I2242" t="s">
        <v>80</v>
      </c>
      <c r="J2242" t="s">
        <v>134</v>
      </c>
      <c r="K2242" t="s">
        <v>42</v>
      </c>
      <c r="L2242" t="s">
        <v>43</v>
      </c>
      <c r="M2242" t="s">
        <v>135</v>
      </c>
      <c r="N2242" s="3">
        <v>1934.29</v>
      </c>
      <c r="O2242">
        <v>2</v>
      </c>
      <c r="P2242" s="4">
        <v>0.05</v>
      </c>
      <c r="Q2242" s="3">
        <v>406.2</v>
      </c>
      <c r="R2242">
        <f t="shared" ref="R2242:R2305" si="175">YEAR(B2242)</f>
        <v>2024</v>
      </c>
      <c r="S2242" t="str">
        <f t="shared" ref="S2242:S2305" si="176">TEXT(B2242,"mmmm")</f>
        <v>February</v>
      </c>
      <c r="T2242" s="1">
        <f t="shared" ref="T2242:T2305" si="177">Q2242/N2242</f>
        <v>0.20999953471299546</v>
      </c>
      <c r="U2242" t="str">
        <f t="shared" ref="U2242:U2305" si="178">IF(Q2242&gt;0,"Profit","Loss")</f>
        <v>Profit</v>
      </c>
      <c r="V2242" t="str">
        <f t="shared" ref="V2242:V2305" si="179">IF(N2242&gt;1000,"Large Order","Small Order")</f>
        <v>Large Order</v>
      </c>
    </row>
    <row r="2243" spans="1:22" x14ac:dyDescent="0.35">
      <c r="A2243" t="s">
        <v>2540</v>
      </c>
      <c r="B2243" s="2">
        <v>45409</v>
      </c>
      <c r="C2243" s="2">
        <v>45412</v>
      </c>
      <c r="D2243" t="s">
        <v>76</v>
      </c>
      <c r="E2243" t="s">
        <v>77</v>
      </c>
      <c r="F2243" t="s">
        <v>48</v>
      </c>
      <c r="G2243" t="s">
        <v>78</v>
      </c>
      <c r="H2243" t="s">
        <v>79</v>
      </c>
      <c r="I2243" t="s">
        <v>80</v>
      </c>
      <c r="J2243" t="s">
        <v>32</v>
      </c>
      <c r="K2243" t="s">
        <v>33</v>
      </c>
      <c r="L2243" t="s">
        <v>34</v>
      </c>
      <c r="M2243" t="s">
        <v>35</v>
      </c>
      <c r="N2243" s="3">
        <v>223.73</v>
      </c>
      <c r="O2243">
        <v>4</v>
      </c>
      <c r="P2243" s="4">
        <v>0.05</v>
      </c>
      <c r="Q2243" s="3">
        <v>46.98</v>
      </c>
      <c r="R2243">
        <f t="shared" si="175"/>
        <v>2024</v>
      </c>
      <c r="S2243" t="str">
        <f t="shared" si="176"/>
        <v>April</v>
      </c>
      <c r="T2243" s="1">
        <f t="shared" si="177"/>
        <v>0.20998525007821928</v>
      </c>
      <c r="U2243" t="str">
        <f t="shared" si="178"/>
        <v>Profit</v>
      </c>
      <c r="V2243" t="str">
        <f t="shared" si="179"/>
        <v>Small Order</v>
      </c>
    </row>
    <row r="2244" spans="1:22" x14ac:dyDescent="0.35">
      <c r="A2244" t="s">
        <v>2541</v>
      </c>
      <c r="B2244" s="2">
        <v>45229</v>
      </c>
      <c r="C2244" s="2">
        <v>45234</v>
      </c>
      <c r="D2244" t="s">
        <v>318</v>
      </c>
      <c r="E2244" t="s">
        <v>319</v>
      </c>
      <c r="F2244" t="s">
        <v>48</v>
      </c>
      <c r="G2244" t="s">
        <v>49</v>
      </c>
      <c r="H2244" t="s">
        <v>50</v>
      </c>
      <c r="I2244" t="s">
        <v>50</v>
      </c>
      <c r="J2244" t="s">
        <v>179</v>
      </c>
      <c r="K2244" t="s">
        <v>33</v>
      </c>
      <c r="L2244" t="s">
        <v>88</v>
      </c>
      <c r="M2244" t="s">
        <v>180</v>
      </c>
      <c r="N2244" s="3">
        <v>51.41</v>
      </c>
      <c r="O2244">
        <v>9</v>
      </c>
      <c r="P2244" s="4">
        <v>0.05</v>
      </c>
      <c r="Q2244" s="3">
        <v>10.8</v>
      </c>
      <c r="R2244">
        <f t="shared" si="175"/>
        <v>2023</v>
      </c>
      <c r="S2244" t="str">
        <f t="shared" si="176"/>
        <v>October</v>
      </c>
      <c r="T2244" s="1">
        <f t="shared" si="177"/>
        <v>0.21007586072748496</v>
      </c>
      <c r="U2244" t="str">
        <f t="shared" si="178"/>
        <v>Profit</v>
      </c>
      <c r="V2244" t="str">
        <f t="shared" si="179"/>
        <v>Small Order</v>
      </c>
    </row>
    <row r="2245" spans="1:22" x14ac:dyDescent="0.35">
      <c r="A2245" t="s">
        <v>2542</v>
      </c>
      <c r="B2245" s="2">
        <v>45539</v>
      </c>
      <c r="C2245" s="2">
        <v>45542</v>
      </c>
      <c r="D2245" t="s">
        <v>318</v>
      </c>
      <c r="E2245" t="s">
        <v>319</v>
      </c>
      <c r="F2245" t="s">
        <v>48</v>
      </c>
      <c r="G2245" t="s">
        <v>39</v>
      </c>
      <c r="H2245" t="s">
        <v>40</v>
      </c>
      <c r="I2245" t="s">
        <v>40</v>
      </c>
      <c r="J2245" t="s">
        <v>41</v>
      </c>
      <c r="K2245" t="s">
        <v>42</v>
      </c>
      <c r="L2245" t="s">
        <v>43</v>
      </c>
      <c r="M2245" t="s">
        <v>44</v>
      </c>
      <c r="N2245" s="3">
        <v>173.5</v>
      </c>
      <c r="O2245">
        <v>8</v>
      </c>
      <c r="P2245" s="4">
        <v>0.2</v>
      </c>
      <c r="Q2245" s="3">
        <v>15.61</v>
      </c>
      <c r="R2245">
        <f t="shared" si="175"/>
        <v>2024</v>
      </c>
      <c r="S2245" t="str">
        <f t="shared" si="176"/>
        <v>September</v>
      </c>
      <c r="T2245" s="1">
        <f t="shared" si="177"/>
        <v>8.9971181556195962E-2</v>
      </c>
      <c r="U2245" t="str">
        <f t="shared" si="178"/>
        <v>Profit</v>
      </c>
      <c r="V2245" t="str">
        <f t="shared" si="179"/>
        <v>Small Order</v>
      </c>
    </row>
    <row r="2246" spans="1:22" x14ac:dyDescent="0.35">
      <c r="A2246" t="s">
        <v>2543</v>
      </c>
      <c r="B2246" s="2">
        <v>45558</v>
      </c>
      <c r="C2246" s="2">
        <v>45564</v>
      </c>
      <c r="D2246" t="s">
        <v>165</v>
      </c>
      <c r="E2246" t="s">
        <v>166</v>
      </c>
      <c r="F2246" t="s">
        <v>31</v>
      </c>
      <c r="G2246" t="s">
        <v>49</v>
      </c>
      <c r="H2246" t="s">
        <v>50</v>
      </c>
      <c r="I2246" t="s">
        <v>50</v>
      </c>
      <c r="J2246" t="s">
        <v>170</v>
      </c>
      <c r="K2246" t="s">
        <v>25</v>
      </c>
      <c r="L2246" t="s">
        <v>171</v>
      </c>
      <c r="M2246" t="s">
        <v>172</v>
      </c>
      <c r="N2246" s="3">
        <v>515.86</v>
      </c>
      <c r="O2246">
        <v>2</v>
      </c>
      <c r="P2246" s="4">
        <v>0.2</v>
      </c>
      <c r="Q2246" s="3">
        <v>46.43</v>
      </c>
      <c r="R2246">
        <f t="shared" si="175"/>
        <v>2024</v>
      </c>
      <c r="S2246" t="str">
        <f t="shared" si="176"/>
        <v>September</v>
      </c>
      <c r="T2246" s="1">
        <f t="shared" si="177"/>
        <v>9.0005040127166286E-2</v>
      </c>
      <c r="U2246" t="str">
        <f t="shared" si="178"/>
        <v>Profit</v>
      </c>
      <c r="V2246" t="str">
        <f t="shared" si="179"/>
        <v>Small Order</v>
      </c>
    </row>
    <row r="2247" spans="1:22" x14ac:dyDescent="0.35">
      <c r="A2247" t="s">
        <v>2544</v>
      </c>
      <c r="B2247" s="2">
        <v>44928</v>
      </c>
      <c r="C2247" s="2">
        <v>44935</v>
      </c>
      <c r="D2247" t="s">
        <v>267</v>
      </c>
      <c r="E2247" t="s">
        <v>268</v>
      </c>
      <c r="F2247" t="s">
        <v>31</v>
      </c>
      <c r="G2247" t="s">
        <v>49</v>
      </c>
      <c r="H2247" t="s">
        <v>50</v>
      </c>
      <c r="I2247" t="s">
        <v>50</v>
      </c>
      <c r="J2247" t="s">
        <v>170</v>
      </c>
      <c r="K2247" t="s">
        <v>25</v>
      </c>
      <c r="L2247" t="s">
        <v>171</v>
      </c>
      <c r="M2247" t="s">
        <v>172</v>
      </c>
      <c r="N2247" s="3">
        <v>807.54</v>
      </c>
      <c r="O2247">
        <v>6</v>
      </c>
      <c r="P2247" s="4">
        <v>0.2</v>
      </c>
      <c r="Q2247" s="3">
        <v>72.680000000000007</v>
      </c>
      <c r="R2247">
        <f t="shared" si="175"/>
        <v>2023</v>
      </c>
      <c r="S2247" t="str">
        <f t="shared" si="176"/>
        <v>January</v>
      </c>
      <c r="T2247" s="1">
        <f t="shared" si="177"/>
        <v>9.0001733660252131E-2</v>
      </c>
      <c r="U2247" t="str">
        <f t="shared" si="178"/>
        <v>Profit</v>
      </c>
      <c r="V2247" t="str">
        <f t="shared" si="179"/>
        <v>Small Order</v>
      </c>
    </row>
    <row r="2248" spans="1:22" x14ac:dyDescent="0.35">
      <c r="A2248" t="s">
        <v>2545</v>
      </c>
      <c r="B2248" s="2">
        <v>45219</v>
      </c>
      <c r="C2248" s="2">
        <v>45225</v>
      </c>
      <c r="D2248" t="s">
        <v>99</v>
      </c>
      <c r="E2248" t="s">
        <v>100</v>
      </c>
      <c r="F2248" t="s">
        <v>31</v>
      </c>
      <c r="G2248" t="s">
        <v>49</v>
      </c>
      <c r="H2248" t="s">
        <v>50</v>
      </c>
      <c r="I2248" t="s">
        <v>50</v>
      </c>
      <c r="J2248" t="s">
        <v>152</v>
      </c>
      <c r="K2248" t="s">
        <v>42</v>
      </c>
      <c r="L2248" t="s">
        <v>73</v>
      </c>
      <c r="M2248" t="s">
        <v>153</v>
      </c>
      <c r="N2248" s="3">
        <v>1552.39</v>
      </c>
      <c r="O2248">
        <v>10</v>
      </c>
      <c r="P2248" s="4">
        <v>0.1</v>
      </c>
      <c r="Q2248" s="3">
        <v>263.91000000000003</v>
      </c>
      <c r="R2248">
        <f t="shared" si="175"/>
        <v>2023</v>
      </c>
      <c r="S2248" t="str">
        <f t="shared" si="176"/>
        <v>October</v>
      </c>
      <c r="T2248" s="1">
        <f t="shared" si="177"/>
        <v>0.17000238342169172</v>
      </c>
      <c r="U2248" t="str">
        <f t="shared" si="178"/>
        <v>Profit</v>
      </c>
      <c r="V2248" t="str">
        <f t="shared" si="179"/>
        <v>Large Order</v>
      </c>
    </row>
    <row r="2249" spans="1:22" x14ac:dyDescent="0.35">
      <c r="A2249" t="s">
        <v>2546</v>
      </c>
      <c r="B2249" s="2">
        <v>45134</v>
      </c>
      <c r="C2249" s="2">
        <v>45140</v>
      </c>
      <c r="D2249" t="s">
        <v>246</v>
      </c>
      <c r="E2249" t="s">
        <v>247</v>
      </c>
      <c r="F2249" t="s">
        <v>31</v>
      </c>
      <c r="G2249" t="s">
        <v>21</v>
      </c>
      <c r="H2249" t="s">
        <v>22</v>
      </c>
      <c r="I2249" t="s">
        <v>23</v>
      </c>
      <c r="J2249" t="s">
        <v>67</v>
      </c>
      <c r="K2249" t="s">
        <v>42</v>
      </c>
      <c r="L2249" t="s">
        <v>43</v>
      </c>
      <c r="M2249" t="s">
        <v>68</v>
      </c>
      <c r="N2249" s="3">
        <v>1888.16</v>
      </c>
      <c r="O2249">
        <v>10</v>
      </c>
      <c r="P2249" s="4">
        <v>0</v>
      </c>
      <c r="Q2249" s="3">
        <v>472.04</v>
      </c>
      <c r="R2249">
        <f t="shared" si="175"/>
        <v>2023</v>
      </c>
      <c r="S2249" t="str">
        <f t="shared" si="176"/>
        <v>July</v>
      </c>
      <c r="T2249" s="1">
        <f t="shared" si="177"/>
        <v>0.25</v>
      </c>
      <c r="U2249" t="str">
        <f t="shared" si="178"/>
        <v>Profit</v>
      </c>
      <c r="V2249" t="str">
        <f t="shared" si="179"/>
        <v>Large Order</v>
      </c>
    </row>
    <row r="2250" spans="1:22" x14ac:dyDescent="0.35">
      <c r="A2250" t="s">
        <v>2547</v>
      </c>
      <c r="B2250" s="2">
        <v>45633</v>
      </c>
      <c r="C2250" s="2">
        <v>45634</v>
      </c>
      <c r="D2250" t="s">
        <v>503</v>
      </c>
      <c r="E2250" t="s">
        <v>504</v>
      </c>
      <c r="F2250" t="s">
        <v>31</v>
      </c>
      <c r="G2250" t="s">
        <v>49</v>
      </c>
      <c r="H2250" t="s">
        <v>50</v>
      </c>
      <c r="I2250" t="s">
        <v>50</v>
      </c>
      <c r="J2250" t="s">
        <v>302</v>
      </c>
      <c r="K2250" t="s">
        <v>33</v>
      </c>
      <c r="L2250" t="s">
        <v>34</v>
      </c>
      <c r="M2250" t="s">
        <v>303</v>
      </c>
      <c r="N2250" s="3">
        <v>747.91</v>
      </c>
      <c r="O2250">
        <v>5</v>
      </c>
      <c r="P2250" s="4">
        <v>0</v>
      </c>
      <c r="Q2250" s="3">
        <v>186.98</v>
      </c>
      <c r="R2250">
        <f t="shared" si="175"/>
        <v>2024</v>
      </c>
      <c r="S2250" t="str">
        <f t="shared" si="176"/>
        <v>December</v>
      </c>
      <c r="T2250" s="1">
        <f t="shared" si="177"/>
        <v>0.25000334264817958</v>
      </c>
      <c r="U2250" t="str">
        <f t="shared" si="178"/>
        <v>Profit</v>
      </c>
      <c r="V2250" t="str">
        <f t="shared" si="179"/>
        <v>Small Order</v>
      </c>
    </row>
    <row r="2251" spans="1:22" x14ac:dyDescent="0.35">
      <c r="A2251" t="s">
        <v>2548</v>
      </c>
      <c r="B2251" s="2">
        <v>45644</v>
      </c>
      <c r="C2251" s="2">
        <v>45650</v>
      </c>
      <c r="D2251" t="s">
        <v>425</v>
      </c>
      <c r="E2251" t="s">
        <v>426</v>
      </c>
      <c r="F2251" t="s">
        <v>31</v>
      </c>
      <c r="G2251" t="s">
        <v>39</v>
      </c>
      <c r="H2251" t="s">
        <v>40</v>
      </c>
      <c r="I2251" t="s">
        <v>40</v>
      </c>
      <c r="J2251" t="s">
        <v>232</v>
      </c>
      <c r="K2251" t="s">
        <v>33</v>
      </c>
      <c r="L2251" t="s">
        <v>34</v>
      </c>
      <c r="M2251" t="s">
        <v>233</v>
      </c>
      <c r="N2251" s="3">
        <v>794.9</v>
      </c>
      <c r="O2251">
        <v>6</v>
      </c>
      <c r="P2251" s="4">
        <v>0.1</v>
      </c>
      <c r="Q2251" s="3">
        <v>135.13</v>
      </c>
      <c r="R2251">
        <f t="shared" si="175"/>
        <v>2024</v>
      </c>
      <c r="S2251" t="str">
        <f t="shared" si="176"/>
        <v>December</v>
      </c>
      <c r="T2251" s="1">
        <f t="shared" si="177"/>
        <v>0.16999622594036987</v>
      </c>
      <c r="U2251" t="str">
        <f t="shared" si="178"/>
        <v>Profit</v>
      </c>
      <c r="V2251" t="str">
        <f t="shared" si="179"/>
        <v>Small Order</v>
      </c>
    </row>
    <row r="2252" spans="1:22" x14ac:dyDescent="0.35">
      <c r="A2252" t="s">
        <v>2549</v>
      </c>
      <c r="B2252" s="2">
        <v>45133</v>
      </c>
      <c r="C2252" s="2">
        <v>45139</v>
      </c>
      <c r="D2252" t="s">
        <v>199</v>
      </c>
      <c r="E2252" t="s">
        <v>200</v>
      </c>
      <c r="F2252" t="s">
        <v>48</v>
      </c>
      <c r="G2252" t="s">
        <v>21</v>
      </c>
      <c r="H2252" t="s">
        <v>22</v>
      </c>
      <c r="I2252" t="s">
        <v>23</v>
      </c>
      <c r="J2252" t="s">
        <v>67</v>
      </c>
      <c r="K2252" t="s">
        <v>42</v>
      </c>
      <c r="L2252" t="s">
        <v>43</v>
      </c>
      <c r="M2252" t="s">
        <v>68</v>
      </c>
      <c r="N2252" s="3">
        <v>789.47</v>
      </c>
      <c r="O2252">
        <v>4</v>
      </c>
      <c r="P2252" s="4">
        <v>0.3</v>
      </c>
      <c r="Q2252" s="3">
        <v>7.89</v>
      </c>
      <c r="R2252">
        <f t="shared" si="175"/>
        <v>2023</v>
      </c>
      <c r="S2252" t="str">
        <f t="shared" si="176"/>
        <v>July</v>
      </c>
      <c r="T2252" s="1">
        <f t="shared" si="177"/>
        <v>9.9940466388843147E-3</v>
      </c>
      <c r="U2252" t="str">
        <f t="shared" si="178"/>
        <v>Profit</v>
      </c>
      <c r="V2252" t="str">
        <f t="shared" si="179"/>
        <v>Small Order</v>
      </c>
    </row>
    <row r="2253" spans="1:22" x14ac:dyDescent="0.35">
      <c r="A2253" t="s">
        <v>2550</v>
      </c>
      <c r="B2253" s="2">
        <v>45433</v>
      </c>
      <c r="C2253" s="2">
        <v>45439</v>
      </c>
      <c r="D2253" t="s">
        <v>484</v>
      </c>
      <c r="E2253" t="s">
        <v>485</v>
      </c>
      <c r="F2253" t="s">
        <v>20</v>
      </c>
      <c r="G2253" t="s">
        <v>78</v>
      </c>
      <c r="H2253" t="s">
        <v>79</v>
      </c>
      <c r="I2253" t="s">
        <v>80</v>
      </c>
      <c r="J2253" t="s">
        <v>32</v>
      </c>
      <c r="K2253" t="s">
        <v>33</v>
      </c>
      <c r="L2253" t="s">
        <v>34</v>
      </c>
      <c r="M2253" t="s">
        <v>35</v>
      </c>
      <c r="N2253" s="3">
        <v>673.58</v>
      </c>
      <c r="O2253">
        <v>7</v>
      </c>
      <c r="P2253" s="4">
        <v>0.05</v>
      </c>
      <c r="Q2253" s="3">
        <v>141.44999999999999</v>
      </c>
      <c r="R2253">
        <f t="shared" si="175"/>
        <v>2024</v>
      </c>
      <c r="S2253" t="str">
        <f t="shared" si="176"/>
        <v>May</v>
      </c>
      <c r="T2253" s="1">
        <f t="shared" si="177"/>
        <v>0.20999732771163035</v>
      </c>
      <c r="U2253" t="str">
        <f t="shared" si="178"/>
        <v>Profit</v>
      </c>
      <c r="V2253" t="str">
        <f t="shared" si="179"/>
        <v>Small Order</v>
      </c>
    </row>
    <row r="2254" spans="1:22" x14ac:dyDescent="0.35">
      <c r="A2254" t="s">
        <v>2551</v>
      </c>
      <c r="B2254" s="2">
        <v>45481</v>
      </c>
      <c r="C2254" s="2">
        <v>45488</v>
      </c>
      <c r="D2254" t="s">
        <v>185</v>
      </c>
      <c r="E2254" t="s">
        <v>186</v>
      </c>
      <c r="F2254" t="s">
        <v>31</v>
      </c>
      <c r="G2254" t="s">
        <v>78</v>
      </c>
      <c r="H2254" t="s">
        <v>79</v>
      </c>
      <c r="I2254" t="s">
        <v>80</v>
      </c>
      <c r="J2254" t="s">
        <v>157</v>
      </c>
      <c r="K2254" t="s">
        <v>42</v>
      </c>
      <c r="L2254" t="s">
        <v>73</v>
      </c>
      <c r="M2254" t="s">
        <v>158</v>
      </c>
      <c r="N2254" s="3">
        <v>742.04</v>
      </c>
      <c r="O2254">
        <v>1</v>
      </c>
      <c r="P2254" s="4">
        <v>0.2</v>
      </c>
      <c r="Q2254" s="3">
        <v>66.78</v>
      </c>
      <c r="R2254">
        <f t="shared" si="175"/>
        <v>2024</v>
      </c>
      <c r="S2254" t="str">
        <f t="shared" si="176"/>
        <v>July</v>
      </c>
      <c r="T2254" s="1">
        <f t="shared" si="177"/>
        <v>8.9995148509514317E-2</v>
      </c>
      <c r="U2254" t="str">
        <f t="shared" si="178"/>
        <v>Profit</v>
      </c>
      <c r="V2254" t="str">
        <f t="shared" si="179"/>
        <v>Small Order</v>
      </c>
    </row>
    <row r="2255" spans="1:22" x14ac:dyDescent="0.35">
      <c r="A2255" t="s">
        <v>2552</v>
      </c>
      <c r="B2255" s="2">
        <v>45351</v>
      </c>
      <c r="C2255" s="2">
        <v>45357</v>
      </c>
      <c r="D2255" t="s">
        <v>226</v>
      </c>
      <c r="E2255" t="s">
        <v>227</v>
      </c>
      <c r="F2255" t="s">
        <v>48</v>
      </c>
      <c r="G2255" t="s">
        <v>78</v>
      </c>
      <c r="H2255" t="s">
        <v>79</v>
      </c>
      <c r="I2255" t="s">
        <v>80</v>
      </c>
      <c r="J2255" t="s">
        <v>24</v>
      </c>
      <c r="K2255" t="s">
        <v>25</v>
      </c>
      <c r="L2255" t="s">
        <v>26</v>
      </c>
      <c r="M2255" t="s">
        <v>27</v>
      </c>
      <c r="N2255" s="3">
        <v>163.07</v>
      </c>
      <c r="O2255">
        <v>3</v>
      </c>
      <c r="P2255" s="4">
        <v>0.2</v>
      </c>
      <c r="Q2255" s="3">
        <v>14.68</v>
      </c>
      <c r="R2255">
        <f t="shared" si="175"/>
        <v>2024</v>
      </c>
      <c r="S2255" t="str">
        <f t="shared" si="176"/>
        <v>February</v>
      </c>
      <c r="T2255" s="1">
        <f t="shared" si="177"/>
        <v>9.0022689642484818E-2</v>
      </c>
      <c r="U2255" t="str">
        <f t="shared" si="178"/>
        <v>Profit</v>
      </c>
      <c r="V2255" t="str">
        <f t="shared" si="179"/>
        <v>Small Order</v>
      </c>
    </row>
    <row r="2256" spans="1:22" x14ac:dyDescent="0.35">
      <c r="A2256" t="s">
        <v>2553</v>
      </c>
      <c r="B2256" s="2">
        <v>45561</v>
      </c>
      <c r="C2256" s="2">
        <v>45564</v>
      </c>
      <c r="D2256" t="s">
        <v>405</v>
      </c>
      <c r="E2256" t="s">
        <v>406</v>
      </c>
      <c r="F2256" t="s">
        <v>20</v>
      </c>
      <c r="G2256" t="s">
        <v>49</v>
      </c>
      <c r="H2256" t="s">
        <v>50</v>
      </c>
      <c r="I2256" t="s">
        <v>50</v>
      </c>
      <c r="J2256" t="s">
        <v>207</v>
      </c>
      <c r="K2256" t="s">
        <v>25</v>
      </c>
      <c r="L2256" t="s">
        <v>26</v>
      </c>
      <c r="M2256" t="s">
        <v>208</v>
      </c>
      <c r="N2256" s="3">
        <v>1659.19</v>
      </c>
      <c r="O2256">
        <v>10</v>
      </c>
      <c r="P2256" s="4">
        <v>0.2</v>
      </c>
      <c r="Q2256" s="3">
        <v>149.33000000000001</v>
      </c>
      <c r="R2256">
        <f t="shared" si="175"/>
        <v>2024</v>
      </c>
      <c r="S2256" t="str">
        <f t="shared" si="176"/>
        <v>September</v>
      </c>
      <c r="T2256" s="1">
        <f t="shared" si="177"/>
        <v>9.0001747840813898E-2</v>
      </c>
      <c r="U2256" t="str">
        <f t="shared" si="178"/>
        <v>Profit</v>
      </c>
      <c r="V2256" t="str">
        <f t="shared" si="179"/>
        <v>Large Order</v>
      </c>
    </row>
    <row r="2257" spans="1:22" x14ac:dyDescent="0.35">
      <c r="A2257" t="s">
        <v>2554</v>
      </c>
      <c r="B2257" s="2">
        <v>45058</v>
      </c>
      <c r="C2257" s="2">
        <v>45063</v>
      </c>
      <c r="D2257" t="s">
        <v>182</v>
      </c>
      <c r="E2257" t="s">
        <v>183</v>
      </c>
      <c r="F2257" t="s">
        <v>20</v>
      </c>
      <c r="G2257" t="s">
        <v>49</v>
      </c>
      <c r="H2257" t="s">
        <v>50</v>
      </c>
      <c r="I2257" t="s">
        <v>50</v>
      </c>
      <c r="J2257" t="s">
        <v>179</v>
      </c>
      <c r="K2257" t="s">
        <v>33</v>
      </c>
      <c r="L2257" t="s">
        <v>88</v>
      </c>
      <c r="M2257" t="s">
        <v>180</v>
      </c>
      <c r="N2257" s="3">
        <v>1990.25</v>
      </c>
      <c r="O2257">
        <v>5</v>
      </c>
      <c r="P2257" s="4">
        <v>0</v>
      </c>
      <c r="Q2257" s="3">
        <v>497.56</v>
      </c>
      <c r="R2257">
        <f t="shared" si="175"/>
        <v>2023</v>
      </c>
      <c r="S2257" t="str">
        <f t="shared" si="176"/>
        <v>May</v>
      </c>
      <c r="T2257" s="1">
        <f t="shared" si="177"/>
        <v>0.24999874387639745</v>
      </c>
      <c r="U2257" t="str">
        <f t="shared" si="178"/>
        <v>Profit</v>
      </c>
      <c r="V2257" t="str">
        <f t="shared" si="179"/>
        <v>Large Order</v>
      </c>
    </row>
    <row r="2258" spans="1:22" x14ac:dyDescent="0.35">
      <c r="A2258" t="s">
        <v>2555</v>
      </c>
      <c r="B2258" s="2">
        <v>45598</v>
      </c>
      <c r="C2258" s="2">
        <v>45601</v>
      </c>
      <c r="D2258" t="s">
        <v>118</v>
      </c>
      <c r="E2258" t="s">
        <v>119</v>
      </c>
      <c r="F2258" t="s">
        <v>20</v>
      </c>
      <c r="G2258" t="s">
        <v>49</v>
      </c>
      <c r="H2258" t="s">
        <v>50</v>
      </c>
      <c r="I2258" t="s">
        <v>50</v>
      </c>
      <c r="J2258" t="s">
        <v>157</v>
      </c>
      <c r="K2258" t="s">
        <v>42</v>
      </c>
      <c r="L2258" t="s">
        <v>73</v>
      </c>
      <c r="M2258" t="s">
        <v>158</v>
      </c>
      <c r="N2258" s="3">
        <v>1238.31</v>
      </c>
      <c r="O2258">
        <v>5</v>
      </c>
      <c r="P2258" s="4">
        <v>0.2</v>
      </c>
      <c r="Q2258" s="3">
        <v>111.45</v>
      </c>
      <c r="R2258">
        <f t="shared" si="175"/>
        <v>2024</v>
      </c>
      <c r="S2258" t="str">
        <f t="shared" si="176"/>
        <v>November</v>
      </c>
      <c r="T2258" s="1">
        <f t="shared" si="177"/>
        <v>9.0001695859679737E-2</v>
      </c>
      <c r="U2258" t="str">
        <f t="shared" si="178"/>
        <v>Profit</v>
      </c>
      <c r="V2258" t="str">
        <f t="shared" si="179"/>
        <v>Large Order</v>
      </c>
    </row>
    <row r="2259" spans="1:22" x14ac:dyDescent="0.35">
      <c r="A2259" t="s">
        <v>2556</v>
      </c>
      <c r="B2259" s="2">
        <v>45580</v>
      </c>
      <c r="C2259" s="2">
        <v>45587</v>
      </c>
      <c r="D2259" t="s">
        <v>330</v>
      </c>
      <c r="E2259" t="s">
        <v>331</v>
      </c>
      <c r="F2259" t="s">
        <v>31</v>
      </c>
      <c r="G2259" t="s">
        <v>39</v>
      </c>
      <c r="H2259" t="s">
        <v>40</v>
      </c>
      <c r="I2259" t="s">
        <v>40</v>
      </c>
      <c r="J2259" t="s">
        <v>62</v>
      </c>
      <c r="K2259" t="s">
        <v>25</v>
      </c>
      <c r="L2259" t="s">
        <v>26</v>
      </c>
      <c r="M2259" t="s">
        <v>63</v>
      </c>
      <c r="N2259" s="3">
        <v>1693.22</v>
      </c>
      <c r="O2259">
        <v>8</v>
      </c>
      <c r="P2259" s="4">
        <v>0.05</v>
      </c>
      <c r="Q2259" s="3">
        <v>355.58</v>
      </c>
      <c r="R2259">
        <f t="shared" si="175"/>
        <v>2024</v>
      </c>
      <c r="S2259" t="str">
        <f t="shared" si="176"/>
        <v>October</v>
      </c>
      <c r="T2259" s="1">
        <f t="shared" si="177"/>
        <v>0.21000224424469352</v>
      </c>
      <c r="U2259" t="str">
        <f t="shared" si="178"/>
        <v>Profit</v>
      </c>
      <c r="V2259" t="str">
        <f t="shared" si="179"/>
        <v>Large Order</v>
      </c>
    </row>
    <row r="2260" spans="1:22" x14ac:dyDescent="0.35">
      <c r="A2260" t="s">
        <v>2557</v>
      </c>
      <c r="B2260" s="2">
        <v>45313</v>
      </c>
      <c r="C2260" s="2">
        <v>45318</v>
      </c>
      <c r="D2260" t="s">
        <v>145</v>
      </c>
      <c r="E2260" t="s">
        <v>146</v>
      </c>
      <c r="F2260" t="s">
        <v>48</v>
      </c>
      <c r="G2260" t="s">
        <v>78</v>
      </c>
      <c r="H2260" t="s">
        <v>79</v>
      </c>
      <c r="I2260" t="s">
        <v>80</v>
      </c>
      <c r="J2260" t="s">
        <v>157</v>
      </c>
      <c r="K2260" t="s">
        <v>42</v>
      </c>
      <c r="L2260" t="s">
        <v>73</v>
      </c>
      <c r="M2260" t="s">
        <v>158</v>
      </c>
      <c r="N2260" s="3">
        <v>1695.71</v>
      </c>
      <c r="O2260">
        <v>9</v>
      </c>
      <c r="P2260" s="4">
        <v>0</v>
      </c>
      <c r="Q2260" s="3">
        <v>423.93</v>
      </c>
      <c r="R2260">
        <f t="shared" si="175"/>
        <v>2024</v>
      </c>
      <c r="S2260" t="str">
        <f t="shared" si="176"/>
        <v>January</v>
      </c>
      <c r="T2260" s="1">
        <f t="shared" si="177"/>
        <v>0.25000147430869663</v>
      </c>
      <c r="U2260" t="str">
        <f t="shared" si="178"/>
        <v>Profit</v>
      </c>
      <c r="V2260" t="str">
        <f t="shared" si="179"/>
        <v>Large Order</v>
      </c>
    </row>
    <row r="2261" spans="1:22" x14ac:dyDescent="0.35">
      <c r="A2261" t="s">
        <v>2558</v>
      </c>
      <c r="B2261" s="2">
        <v>45177</v>
      </c>
      <c r="C2261" s="2">
        <v>45184</v>
      </c>
      <c r="D2261" t="s">
        <v>160</v>
      </c>
      <c r="E2261" t="s">
        <v>161</v>
      </c>
      <c r="F2261" t="s">
        <v>20</v>
      </c>
      <c r="G2261" t="s">
        <v>21</v>
      </c>
      <c r="H2261" t="s">
        <v>22</v>
      </c>
      <c r="I2261" t="s">
        <v>23</v>
      </c>
      <c r="J2261" t="s">
        <v>189</v>
      </c>
      <c r="K2261" t="s">
        <v>42</v>
      </c>
      <c r="L2261" t="s">
        <v>43</v>
      </c>
      <c r="M2261" t="s">
        <v>190</v>
      </c>
      <c r="N2261" s="3">
        <v>44.17</v>
      </c>
      <c r="O2261">
        <v>6</v>
      </c>
      <c r="P2261" s="4">
        <v>0</v>
      </c>
      <c r="Q2261" s="3">
        <v>11.04</v>
      </c>
      <c r="R2261">
        <f t="shared" si="175"/>
        <v>2023</v>
      </c>
      <c r="S2261" t="str">
        <f t="shared" si="176"/>
        <v>September</v>
      </c>
      <c r="T2261" s="1">
        <f t="shared" si="177"/>
        <v>0.24994340049807559</v>
      </c>
      <c r="U2261" t="str">
        <f t="shared" si="178"/>
        <v>Profit</v>
      </c>
      <c r="V2261" t="str">
        <f t="shared" si="179"/>
        <v>Small Order</v>
      </c>
    </row>
    <row r="2262" spans="1:22" x14ac:dyDescent="0.35">
      <c r="A2262" t="s">
        <v>2559</v>
      </c>
      <c r="B2262" s="2">
        <v>45474</v>
      </c>
      <c r="C2262" s="2">
        <v>45480</v>
      </c>
      <c r="D2262" t="s">
        <v>259</v>
      </c>
      <c r="E2262" t="s">
        <v>260</v>
      </c>
      <c r="F2262" t="s">
        <v>20</v>
      </c>
      <c r="G2262" t="s">
        <v>78</v>
      </c>
      <c r="H2262" t="s">
        <v>79</v>
      </c>
      <c r="I2262" t="s">
        <v>80</v>
      </c>
      <c r="J2262" t="s">
        <v>93</v>
      </c>
      <c r="K2262" t="s">
        <v>33</v>
      </c>
      <c r="L2262" t="s">
        <v>88</v>
      </c>
      <c r="M2262" t="s">
        <v>94</v>
      </c>
      <c r="N2262" s="3">
        <v>1629.7</v>
      </c>
      <c r="O2262">
        <v>1</v>
      </c>
      <c r="P2262" s="4">
        <v>0</v>
      </c>
      <c r="Q2262" s="3">
        <v>407.43</v>
      </c>
      <c r="R2262">
        <f t="shared" si="175"/>
        <v>2024</v>
      </c>
      <c r="S2262" t="str">
        <f t="shared" si="176"/>
        <v>July</v>
      </c>
      <c r="T2262" s="1">
        <f t="shared" si="177"/>
        <v>0.25000306804933425</v>
      </c>
      <c r="U2262" t="str">
        <f t="shared" si="178"/>
        <v>Profit</v>
      </c>
      <c r="V2262" t="str">
        <f t="shared" si="179"/>
        <v>Large Order</v>
      </c>
    </row>
    <row r="2263" spans="1:22" x14ac:dyDescent="0.35">
      <c r="A2263" t="s">
        <v>2560</v>
      </c>
      <c r="B2263" s="2">
        <v>45147</v>
      </c>
      <c r="C2263" s="2">
        <v>45152</v>
      </c>
      <c r="D2263" t="s">
        <v>123</v>
      </c>
      <c r="E2263" t="s">
        <v>124</v>
      </c>
      <c r="F2263" t="s">
        <v>48</v>
      </c>
      <c r="G2263" t="s">
        <v>21</v>
      </c>
      <c r="H2263" t="s">
        <v>22</v>
      </c>
      <c r="I2263" t="s">
        <v>23</v>
      </c>
      <c r="J2263" t="s">
        <v>134</v>
      </c>
      <c r="K2263" t="s">
        <v>42</v>
      </c>
      <c r="L2263" t="s">
        <v>43</v>
      </c>
      <c r="M2263" t="s">
        <v>135</v>
      </c>
      <c r="N2263" s="3">
        <v>947.02</v>
      </c>
      <c r="O2263">
        <v>10</v>
      </c>
      <c r="P2263" s="4">
        <v>0</v>
      </c>
      <c r="Q2263" s="3">
        <v>236.75</v>
      </c>
      <c r="R2263">
        <f t="shared" si="175"/>
        <v>2023</v>
      </c>
      <c r="S2263" t="str">
        <f t="shared" si="176"/>
        <v>August</v>
      </c>
      <c r="T2263" s="1">
        <f t="shared" si="177"/>
        <v>0.24999472028045872</v>
      </c>
      <c r="U2263" t="str">
        <f t="shared" si="178"/>
        <v>Profit</v>
      </c>
      <c r="V2263" t="str">
        <f t="shared" si="179"/>
        <v>Small Order</v>
      </c>
    </row>
    <row r="2264" spans="1:22" x14ac:dyDescent="0.35">
      <c r="A2264" t="s">
        <v>2561</v>
      </c>
      <c r="B2264" s="2">
        <v>45065</v>
      </c>
      <c r="C2264" s="2">
        <v>45071</v>
      </c>
      <c r="D2264" t="s">
        <v>503</v>
      </c>
      <c r="E2264" t="s">
        <v>504</v>
      </c>
      <c r="F2264" t="s">
        <v>31</v>
      </c>
      <c r="G2264" t="s">
        <v>78</v>
      </c>
      <c r="H2264" t="s">
        <v>79</v>
      </c>
      <c r="I2264" t="s">
        <v>80</v>
      </c>
      <c r="J2264" t="s">
        <v>120</v>
      </c>
      <c r="K2264" t="s">
        <v>42</v>
      </c>
      <c r="L2264" t="s">
        <v>43</v>
      </c>
      <c r="M2264" t="s">
        <v>121</v>
      </c>
      <c r="N2264" s="3">
        <v>146.38</v>
      </c>
      <c r="O2264">
        <v>5</v>
      </c>
      <c r="P2264" s="4">
        <v>0.1</v>
      </c>
      <c r="Q2264" s="3">
        <v>24.88</v>
      </c>
      <c r="R2264">
        <f t="shared" si="175"/>
        <v>2023</v>
      </c>
      <c r="S2264" t="str">
        <f t="shared" si="176"/>
        <v>May</v>
      </c>
      <c r="T2264" s="1">
        <f t="shared" si="177"/>
        <v>0.16996857494193196</v>
      </c>
      <c r="U2264" t="str">
        <f t="shared" si="178"/>
        <v>Profit</v>
      </c>
      <c r="V2264" t="str">
        <f t="shared" si="179"/>
        <v>Small Order</v>
      </c>
    </row>
    <row r="2265" spans="1:22" x14ac:dyDescent="0.35">
      <c r="A2265" t="s">
        <v>2562</v>
      </c>
      <c r="B2265" s="2">
        <v>45041</v>
      </c>
      <c r="C2265" s="2">
        <v>45045</v>
      </c>
      <c r="D2265" t="s">
        <v>447</v>
      </c>
      <c r="E2265" t="s">
        <v>448</v>
      </c>
      <c r="F2265" t="s">
        <v>31</v>
      </c>
      <c r="G2265" t="s">
        <v>39</v>
      </c>
      <c r="H2265" t="s">
        <v>40</v>
      </c>
      <c r="I2265" t="s">
        <v>40</v>
      </c>
      <c r="J2265" t="s">
        <v>207</v>
      </c>
      <c r="K2265" t="s">
        <v>25</v>
      </c>
      <c r="L2265" t="s">
        <v>26</v>
      </c>
      <c r="M2265" t="s">
        <v>208</v>
      </c>
      <c r="N2265" s="3">
        <v>1082.05</v>
      </c>
      <c r="O2265">
        <v>10</v>
      </c>
      <c r="P2265" s="4">
        <v>0.3</v>
      </c>
      <c r="Q2265" s="3">
        <v>10.82</v>
      </c>
      <c r="R2265">
        <f t="shared" si="175"/>
        <v>2023</v>
      </c>
      <c r="S2265" t="str">
        <f t="shared" si="176"/>
        <v>April</v>
      </c>
      <c r="T2265" s="1">
        <f t="shared" si="177"/>
        <v>9.9995379141444487E-3</v>
      </c>
      <c r="U2265" t="str">
        <f t="shared" si="178"/>
        <v>Profit</v>
      </c>
      <c r="V2265" t="str">
        <f t="shared" si="179"/>
        <v>Large Order</v>
      </c>
    </row>
    <row r="2266" spans="1:22" x14ac:dyDescent="0.35">
      <c r="A2266" t="s">
        <v>2563</v>
      </c>
      <c r="B2266" s="2">
        <v>45207</v>
      </c>
      <c r="C2266" s="2">
        <v>45210</v>
      </c>
      <c r="D2266" t="s">
        <v>344</v>
      </c>
      <c r="E2266" t="s">
        <v>345</v>
      </c>
      <c r="F2266" t="s">
        <v>31</v>
      </c>
      <c r="G2266" t="s">
        <v>49</v>
      </c>
      <c r="H2266" t="s">
        <v>50</v>
      </c>
      <c r="I2266" t="s">
        <v>50</v>
      </c>
      <c r="J2266" t="s">
        <v>126</v>
      </c>
      <c r="K2266" t="s">
        <v>25</v>
      </c>
      <c r="L2266" t="s">
        <v>26</v>
      </c>
      <c r="M2266" t="s">
        <v>127</v>
      </c>
      <c r="N2266" s="3">
        <v>331.12</v>
      </c>
      <c r="O2266">
        <v>10</v>
      </c>
      <c r="P2266" s="4">
        <v>0</v>
      </c>
      <c r="Q2266" s="3">
        <v>82.78</v>
      </c>
      <c r="R2266">
        <f t="shared" si="175"/>
        <v>2023</v>
      </c>
      <c r="S2266" t="str">
        <f t="shared" si="176"/>
        <v>October</v>
      </c>
      <c r="T2266" s="1">
        <f t="shared" si="177"/>
        <v>0.25</v>
      </c>
      <c r="U2266" t="str">
        <f t="shared" si="178"/>
        <v>Profit</v>
      </c>
      <c r="V2266" t="str">
        <f t="shared" si="179"/>
        <v>Small Order</v>
      </c>
    </row>
    <row r="2267" spans="1:22" x14ac:dyDescent="0.35">
      <c r="A2267" t="s">
        <v>2564</v>
      </c>
      <c r="B2267" s="2">
        <v>45108</v>
      </c>
      <c r="C2267" s="2">
        <v>45112</v>
      </c>
      <c r="D2267" t="s">
        <v>318</v>
      </c>
      <c r="E2267" t="s">
        <v>319</v>
      </c>
      <c r="F2267" t="s">
        <v>48</v>
      </c>
      <c r="G2267" t="s">
        <v>21</v>
      </c>
      <c r="H2267" t="s">
        <v>22</v>
      </c>
      <c r="I2267" t="s">
        <v>23</v>
      </c>
      <c r="J2267" t="s">
        <v>104</v>
      </c>
      <c r="K2267" t="s">
        <v>42</v>
      </c>
      <c r="L2267" t="s">
        <v>73</v>
      </c>
      <c r="M2267" t="s">
        <v>105</v>
      </c>
      <c r="N2267" s="3">
        <v>127.81</v>
      </c>
      <c r="O2267">
        <v>9</v>
      </c>
      <c r="P2267" s="4">
        <v>0.05</v>
      </c>
      <c r="Q2267" s="3">
        <v>26.84</v>
      </c>
      <c r="R2267">
        <f t="shared" si="175"/>
        <v>2023</v>
      </c>
      <c r="S2267" t="str">
        <f t="shared" si="176"/>
        <v>July</v>
      </c>
      <c r="T2267" s="1">
        <f t="shared" si="177"/>
        <v>0.20999921758860809</v>
      </c>
      <c r="U2267" t="str">
        <f t="shared" si="178"/>
        <v>Profit</v>
      </c>
      <c r="V2267" t="str">
        <f t="shared" si="179"/>
        <v>Small Order</v>
      </c>
    </row>
    <row r="2268" spans="1:22" x14ac:dyDescent="0.35">
      <c r="A2268" t="s">
        <v>2565</v>
      </c>
      <c r="B2268" s="2">
        <v>45047</v>
      </c>
      <c r="C2268" s="2">
        <v>45049</v>
      </c>
      <c r="D2268" t="s">
        <v>300</v>
      </c>
      <c r="E2268" t="s">
        <v>301</v>
      </c>
      <c r="F2268" t="s">
        <v>48</v>
      </c>
      <c r="G2268" t="s">
        <v>21</v>
      </c>
      <c r="H2268" t="s">
        <v>22</v>
      </c>
      <c r="I2268" t="s">
        <v>23</v>
      </c>
      <c r="J2268" t="s">
        <v>170</v>
      </c>
      <c r="K2268" t="s">
        <v>25</v>
      </c>
      <c r="L2268" t="s">
        <v>171</v>
      </c>
      <c r="M2268" t="s">
        <v>172</v>
      </c>
      <c r="N2268" s="3">
        <v>1577.81</v>
      </c>
      <c r="O2268">
        <v>6</v>
      </c>
      <c r="P2268" s="4">
        <v>0.1</v>
      </c>
      <c r="Q2268" s="3">
        <v>268.23</v>
      </c>
      <c r="R2268">
        <f t="shared" si="175"/>
        <v>2023</v>
      </c>
      <c r="S2268" t="str">
        <f t="shared" si="176"/>
        <v>May</v>
      </c>
      <c r="T2268" s="1">
        <f t="shared" si="177"/>
        <v>0.17000145771670863</v>
      </c>
      <c r="U2268" t="str">
        <f t="shared" si="178"/>
        <v>Profit</v>
      </c>
      <c r="V2268" t="str">
        <f t="shared" si="179"/>
        <v>Large Order</v>
      </c>
    </row>
    <row r="2269" spans="1:22" x14ac:dyDescent="0.35">
      <c r="A2269" t="s">
        <v>2566</v>
      </c>
      <c r="B2269" s="2">
        <v>45148</v>
      </c>
      <c r="C2269" s="2">
        <v>45152</v>
      </c>
      <c r="D2269" t="s">
        <v>168</v>
      </c>
      <c r="E2269" t="s">
        <v>169</v>
      </c>
      <c r="F2269" t="s">
        <v>48</v>
      </c>
      <c r="G2269" t="s">
        <v>39</v>
      </c>
      <c r="H2269" t="s">
        <v>40</v>
      </c>
      <c r="I2269" t="s">
        <v>40</v>
      </c>
      <c r="J2269" t="s">
        <v>207</v>
      </c>
      <c r="K2269" t="s">
        <v>25</v>
      </c>
      <c r="L2269" t="s">
        <v>26</v>
      </c>
      <c r="M2269" t="s">
        <v>208</v>
      </c>
      <c r="N2269" s="3">
        <v>699.1</v>
      </c>
      <c r="O2269">
        <v>5</v>
      </c>
      <c r="P2269" s="4">
        <v>0.1</v>
      </c>
      <c r="Q2269" s="3">
        <v>118.85</v>
      </c>
      <c r="R2269">
        <f t="shared" si="175"/>
        <v>2023</v>
      </c>
      <c r="S2269" t="str">
        <f t="shared" si="176"/>
        <v>August</v>
      </c>
      <c r="T2269" s="1">
        <f t="shared" si="177"/>
        <v>0.17000429123158345</v>
      </c>
      <c r="U2269" t="str">
        <f t="shared" si="178"/>
        <v>Profit</v>
      </c>
      <c r="V2269" t="str">
        <f t="shared" si="179"/>
        <v>Small Order</v>
      </c>
    </row>
    <row r="2270" spans="1:22" x14ac:dyDescent="0.35">
      <c r="A2270" t="s">
        <v>2567</v>
      </c>
      <c r="B2270" s="2">
        <v>45582</v>
      </c>
      <c r="C2270" s="2">
        <v>45584</v>
      </c>
      <c r="D2270" t="s">
        <v>373</v>
      </c>
      <c r="E2270" t="s">
        <v>374</v>
      </c>
      <c r="F2270" t="s">
        <v>48</v>
      </c>
      <c r="G2270" t="s">
        <v>49</v>
      </c>
      <c r="H2270" t="s">
        <v>50</v>
      </c>
      <c r="I2270" t="s">
        <v>50</v>
      </c>
      <c r="J2270" t="s">
        <v>157</v>
      </c>
      <c r="K2270" t="s">
        <v>42</v>
      </c>
      <c r="L2270" t="s">
        <v>73</v>
      </c>
      <c r="M2270" t="s">
        <v>158</v>
      </c>
      <c r="N2270" s="3">
        <v>1129.83</v>
      </c>
      <c r="O2270">
        <v>3</v>
      </c>
      <c r="P2270" s="4">
        <v>0.05</v>
      </c>
      <c r="Q2270" s="3">
        <v>237.26</v>
      </c>
      <c r="R2270">
        <f t="shared" si="175"/>
        <v>2024</v>
      </c>
      <c r="S2270" t="str">
        <f t="shared" si="176"/>
        <v>October</v>
      </c>
      <c r="T2270" s="1">
        <f t="shared" si="177"/>
        <v>0.20999619411769913</v>
      </c>
      <c r="U2270" t="str">
        <f t="shared" si="178"/>
        <v>Profit</v>
      </c>
      <c r="V2270" t="str">
        <f t="shared" si="179"/>
        <v>Large Order</v>
      </c>
    </row>
    <row r="2271" spans="1:22" x14ac:dyDescent="0.35">
      <c r="A2271" t="s">
        <v>2568</v>
      </c>
      <c r="B2271" s="2">
        <v>45538</v>
      </c>
      <c r="C2271" s="2">
        <v>45540</v>
      </c>
      <c r="D2271" t="s">
        <v>285</v>
      </c>
      <c r="E2271" t="s">
        <v>286</v>
      </c>
      <c r="F2271" t="s">
        <v>48</v>
      </c>
      <c r="G2271" t="s">
        <v>21</v>
      </c>
      <c r="H2271" t="s">
        <v>22</v>
      </c>
      <c r="I2271" t="s">
        <v>23</v>
      </c>
      <c r="J2271" t="s">
        <v>120</v>
      </c>
      <c r="K2271" t="s">
        <v>42</v>
      </c>
      <c r="L2271" t="s">
        <v>43</v>
      </c>
      <c r="M2271" t="s">
        <v>121</v>
      </c>
      <c r="N2271" s="3">
        <v>1451.66</v>
      </c>
      <c r="O2271">
        <v>2</v>
      </c>
      <c r="P2271" s="4">
        <v>0.2</v>
      </c>
      <c r="Q2271" s="3">
        <v>130.65</v>
      </c>
      <c r="R2271">
        <f t="shared" si="175"/>
        <v>2024</v>
      </c>
      <c r="S2271" t="str">
        <f t="shared" si="176"/>
        <v>September</v>
      </c>
      <c r="T2271" s="1">
        <f t="shared" si="177"/>
        <v>9.0000413319923395E-2</v>
      </c>
      <c r="U2271" t="str">
        <f t="shared" si="178"/>
        <v>Profit</v>
      </c>
      <c r="V2271" t="str">
        <f t="shared" si="179"/>
        <v>Large Order</v>
      </c>
    </row>
    <row r="2272" spans="1:22" x14ac:dyDescent="0.35">
      <c r="A2272" t="s">
        <v>2569</v>
      </c>
      <c r="B2272" s="2">
        <v>45072</v>
      </c>
      <c r="C2272" s="2">
        <v>45074</v>
      </c>
      <c r="D2272" t="s">
        <v>229</v>
      </c>
      <c r="E2272" t="s">
        <v>230</v>
      </c>
      <c r="F2272" t="s">
        <v>48</v>
      </c>
      <c r="G2272" t="s">
        <v>21</v>
      </c>
      <c r="H2272" t="s">
        <v>22</v>
      </c>
      <c r="I2272" t="s">
        <v>23</v>
      </c>
      <c r="J2272" t="s">
        <v>334</v>
      </c>
      <c r="K2272" t="s">
        <v>25</v>
      </c>
      <c r="L2272" t="s">
        <v>171</v>
      </c>
      <c r="M2272" t="s">
        <v>335</v>
      </c>
      <c r="N2272" s="3">
        <v>371.85</v>
      </c>
      <c r="O2272">
        <v>6</v>
      </c>
      <c r="P2272" s="4">
        <v>0.1</v>
      </c>
      <c r="Q2272" s="3">
        <v>63.21</v>
      </c>
      <c r="R2272">
        <f t="shared" si="175"/>
        <v>2023</v>
      </c>
      <c r="S2272" t="str">
        <f t="shared" si="176"/>
        <v>May</v>
      </c>
      <c r="T2272" s="1">
        <f t="shared" si="177"/>
        <v>0.16998789834610728</v>
      </c>
      <c r="U2272" t="str">
        <f t="shared" si="178"/>
        <v>Profit</v>
      </c>
      <c r="V2272" t="str">
        <f t="shared" si="179"/>
        <v>Small Order</v>
      </c>
    </row>
    <row r="2273" spans="1:22" x14ac:dyDescent="0.35">
      <c r="A2273" t="s">
        <v>2570</v>
      </c>
      <c r="B2273" s="2">
        <v>45643</v>
      </c>
      <c r="C2273" s="2">
        <v>45645</v>
      </c>
      <c r="D2273" t="s">
        <v>18</v>
      </c>
      <c r="E2273" t="s">
        <v>19</v>
      </c>
      <c r="F2273" t="s">
        <v>20</v>
      </c>
      <c r="G2273" t="s">
        <v>78</v>
      </c>
      <c r="H2273" t="s">
        <v>79</v>
      </c>
      <c r="I2273" t="s">
        <v>80</v>
      </c>
      <c r="J2273" t="s">
        <v>72</v>
      </c>
      <c r="K2273" t="s">
        <v>42</v>
      </c>
      <c r="L2273" t="s">
        <v>73</v>
      </c>
      <c r="M2273" t="s">
        <v>74</v>
      </c>
      <c r="N2273" s="3">
        <v>1450.62</v>
      </c>
      <c r="O2273">
        <v>7</v>
      </c>
      <c r="P2273" s="4">
        <v>0.2</v>
      </c>
      <c r="Q2273" s="3">
        <v>130.56</v>
      </c>
      <c r="R2273">
        <f t="shared" si="175"/>
        <v>2024</v>
      </c>
      <c r="S2273" t="str">
        <f t="shared" si="176"/>
        <v>December</v>
      </c>
      <c r="T2273" s="1">
        <f t="shared" si="177"/>
        <v>9.0002895313727932E-2</v>
      </c>
      <c r="U2273" t="str">
        <f t="shared" si="178"/>
        <v>Profit</v>
      </c>
      <c r="V2273" t="str">
        <f t="shared" si="179"/>
        <v>Large Order</v>
      </c>
    </row>
    <row r="2274" spans="1:22" x14ac:dyDescent="0.35">
      <c r="A2274" t="s">
        <v>2571</v>
      </c>
      <c r="B2274" s="2">
        <v>45437</v>
      </c>
      <c r="C2274" s="2">
        <v>45438</v>
      </c>
      <c r="D2274" t="s">
        <v>456</v>
      </c>
      <c r="E2274" t="s">
        <v>457</v>
      </c>
      <c r="F2274" t="s">
        <v>20</v>
      </c>
      <c r="G2274" t="s">
        <v>39</v>
      </c>
      <c r="H2274" t="s">
        <v>40</v>
      </c>
      <c r="I2274" t="s">
        <v>40</v>
      </c>
      <c r="J2274" t="s">
        <v>251</v>
      </c>
      <c r="K2274" t="s">
        <v>25</v>
      </c>
      <c r="L2274" t="s">
        <v>171</v>
      </c>
      <c r="M2274" t="s">
        <v>252</v>
      </c>
      <c r="N2274" s="3">
        <v>842.2</v>
      </c>
      <c r="O2274">
        <v>7</v>
      </c>
      <c r="P2274" s="4">
        <v>0.05</v>
      </c>
      <c r="Q2274" s="3">
        <v>176.86</v>
      </c>
      <c r="R2274">
        <f t="shared" si="175"/>
        <v>2024</v>
      </c>
      <c r="S2274" t="str">
        <f t="shared" si="176"/>
        <v>May</v>
      </c>
      <c r="T2274" s="1">
        <f t="shared" si="177"/>
        <v>0.20999762526715746</v>
      </c>
      <c r="U2274" t="str">
        <f t="shared" si="178"/>
        <v>Profit</v>
      </c>
      <c r="V2274" t="str">
        <f t="shared" si="179"/>
        <v>Small Order</v>
      </c>
    </row>
    <row r="2275" spans="1:22" x14ac:dyDescent="0.35">
      <c r="A2275" t="s">
        <v>2572</v>
      </c>
      <c r="B2275" s="2">
        <v>44930</v>
      </c>
      <c r="C2275" s="2">
        <v>44934</v>
      </c>
      <c r="D2275" t="s">
        <v>312</v>
      </c>
      <c r="E2275" t="s">
        <v>313</v>
      </c>
      <c r="F2275" t="s">
        <v>48</v>
      </c>
      <c r="G2275" t="s">
        <v>78</v>
      </c>
      <c r="H2275" t="s">
        <v>79</v>
      </c>
      <c r="I2275" t="s">
        <v>80</v>
      </c>
      <c r="J2275" t="s">
        <v>93</v>
      </c>
      <c r="K2275" t="s">
        <v>33</v>
      </c>
      <c r="L2275" t="s">
        <v>88</v>
      </c>
      <c r="M2275" t="s">
        <v>94</v>
      </c>
      <c r="N2275" s="3">
        <v>1680.17</v>
      </c>
      <c r="O2275">
        <v>1</v>
      </c>
      <c r="P2275" s="4">
        <v>0</v>
      </c>
      <c r="Q2275" s="3">
        <v>420.04</v>
      </c>
      <c r="R2275">
        <f t="shared" si="175"/>
        <v>2023</v>
      </c>
      <c r="S2275" t="str">
        <f t="shared" si="176"/>
        <v>January</v>
      </c>
      <c r="T2275" s="1">
        <f t="shared" si="177"/>
        <v>0.24999851205532775</v>
      </c>
      <c r="U2275" t="str">
        <f t="shared" si="178"/>
        <v>Profit</v>
      </c>
      <c r="V2275" t="str">
        <f t="shared" si="179"/>
        <v>Large Order</v>
      </c>
    </row>
    <row r="2276" spans="1:22" x14ac:dyDescent="0.35">
      <c r="A2276" t="s">
        <v>2573</v>
      </c>
      <c r="B2276" s="2">
        <v>45097</v>
      </c>
      <c r="C2276" s="2">
        <v>45099</v>
      </c>
      <c r="D2276" t="s">
        <v>220</v>
      </c>
      <c r="E2276" t="s">
        <v>221</v>
      </c>
      <c r="F2276" t="s">
        <v>20</v>
      </c>
      <c r="G2276" t="s">
        <v>49</v>
      </c>
      <c r="H2276" t="s">
        <v>50</v>
      </c>
      <c r="I2276" t="s">
        <v>50</v>
      </c>
      <c r="J2276" t="s">
        <v>334</v>
      </c>
      <c r="K2276" t="s">
        <v>25</v>
      </c>
      <c r="L2276" t="s">
        <v>171</v>
      </c>
      <c r="M2276" t="s">
        <v>335</v>
      </c>
      <c r="N2276" s="3">
        <v>187.13</v>
      </c>
      <c r="O2276">
        <v>2</v>
      </c>
      <c r="P2276" s="4">
        <v>0.2</v>
      </c>
      <c r="Q2276" s="3">
        <v>16.84</v>
      </c>
      <c r="R2276">
        <f t="shared" si="175"/>
        <v>2023</v>
      </c>
      <c r="S2276" t="str">
        <f t="shared" si="176"/>
        <v>June</v>
      </c>
      <c r="T2276" s="1">
        <f t="shared" si="177"/>
        <v>8.9990915406401972E-2</v>
      </c>
      <c r="U2276" t="str">
        <f t="shared" si="178"/>
        <v>Profit</v>
      </c>
      <c r="V2276" t="str">
        <f t="shared" si="179"/>
        <v>Small Order</v>
      </c>
    </row>
    <row r="2277" spans="1:22" x14ac:dyDescent="0.35">
      <c r="A2277" t="s">
        <v>2574</v>
      </c>
      <c r="B2277" s="2">
        <v>45603</v>
      </c>
      <c r="C2277" s="2">
        <v>45610</v>
      </c>
      <c r="D2277" t="s">
        <v>318</v>
      </c>
      <c r="E2277" t="s">
        <v>319</v>
      </c>
      <c r="F2277" t="s">
        <v>48</v>
      </c>
      <c r="G2277" t="s">
        <v>49</v>
      </c>
      <c r="H2277" t="s">
        <v>50</v>
      </c>
      <c r="I2277" t="s">
        <v>50</v>
      </c>
      <c r="J2277" t="s">
        <v>157</v>
      </c>
      <c r="K2277" t="s">
        <v>42</v>
      </c>
      <c r="L2277" t="s">
        <v>73</v>
      </c>
      <c r="M2277" t="s">
        <v>158</v>
      </c>
      <c r="N2277" s="3">
        <v>1195.8599999999999</v>
      </c>
      <c r="O2277">
        <v>7</v>
      </c>
      <c r="P2277" s="4">
        <v>0.2</v>
      </c>
      <c r="Q2277" s="3">
        <v>107.63</v>
      </c>
      <c r="R2277">
        <f t="shared" si="175"/>
        <v>2024</v>
      </c>
      <c r="S2277" t="str">
        <f t="shared" si="176"/>
        <v>November</v>
      </c>
      <c r="T2277" s="1">
        <f t="shared" si="177"/>
        <v>9.0002174167544705E-2</v>
      </c>
      <c r="U2277" t="str">
        <f t="shared" si="178"/>
        <v>Profit</v>
      </c>
      <c r="V2277" t="str">
        <f t="shared" si="179"/>
        <v>Large Order</v>
      </c>
    </row>
    <row r="2278" spans="1:22" x14ac:dyDescent="0.35">
      <c r="A2278" t="s">
        <v>2575</v>
      </c>
      <c r="B2278" s="2">
        <v>45536</v>
      </c>
      <c r="C2278" s="2">
        <v>45538</v>
      </c>
      <c r="D2278" t="s">
        <v>358</v>
      </c>
      <c r="E2278" t="s">
        <v>359</v>
      </c>
      <c r="F2278" t="s">
        <v>31</v>
      </c>
      <c r="G2278" t="s">
        <v>49</v>
      </c>
      <c r="H2278" t="s">
        <v>50</v>
      </c>
      <c r="I2278" t="s">
        <v>50</v>
      </c>
      <c r="J2278" t="s">
        <v>152</v>
      </c>
      <c r="K2278" t="s">
        <v>42</v>
      </c>
      <c r="L2278" t="s">
        <v>73</v>
      </c>
      <c r="M2278" t="s">
        <v>153</v>
      </c>
      <c r="N2278" s="3">
        <v>621.55999999999995</v>
      </c>
      <c r="O2278">
        <v>5</v>
      </c>
      <c r="P2278" s="4">
        <v>0</v>
      </c>
      <c r="Q2278" s="3">
        <v>155.38999999999999</v>
      </c>
      <c r="R2278">
        <f t="shared" si="175"/>
        <v>2024</v>
      </c>
      <c r="S2278" t="str">
        <f t="shared" si="176"/>
        <v>September</v>
      </c>
      <c r="T2278" s="1">
        <f t="shared" si="177"/>
        <v>0.25</v>
      </c>
      <c r="U2278" t="str">
        <f t="shared" si="178"/>
        <v>Profit</v>
      </c>
      <c r="V2278" t="str">
        <f t="shared" si="179"/>
        <v>Small Order</v>
      </c>
    </row>
    <row r="2279" spans="1:22" x14ac:dyDescent="0.35">
      <c r="A2279" t="s">
        <v>2576</v>
      </c>
      <c r="B2279" s="2">
        <v>45106</v>
      </c>
      <c r="C2279" s="2">
        <v>45112</v>
      </c>
      <c r="D2279" t="s">
        <v>139</v>
      </c>
      <c r="E2279" t="s">
        <v>140</v>
      </c>
      <c r="F2279" t="s">
        <v>31</v>
      </c>
      <c r="G2279" t="s">
        <v>21</v>
      </c>
      <c r="H2279" t="s">
        <v>22</v>
      </c>
      <c r="I2279" t="s">
        <v>23</v>
      </c>
      <c r="J2279" t="s">
        <v>302</v>
      </c>
      <c r="K2279" t="s">
        <v>33</v>
      </c>
      <c r="L2279" t="s">
        <v>34</v>
      </c>
      <c r="M2279" t="s">
        <v>303</v>
      </c>
      <c r="N2279" s="3">
        <v>480.15</v>
      </c>
      <c r="O2279">
        <v>8</v>
      </c>
      <c r="P2279" s="4">
        <v>0</v>
      </c>
      <c r="Q2279" s="3">
        <v>120.04</v>
      </c>
      <c r="R2279">
        <f t="shared" si="175"/>
        <v>2023</v>
      </c>
      <c r="S2279" t="str">
        <f t="shared" si="176"/>
        <v>June</v>
      </c>
      <c r="T2279" s="1">
        <f t="shared" si="177"/>
        <v>0.25000520670623766</v>
      </c>
      <c r="U2279" t="str">
        <f t="shared" si="178"/>
        <v>Profit</v>
      </c>
      <c r="V2279" t="str">
        <f t="shared" si="179"/>
        <v>Small Order</v>
      </c>
    </row>
    <row r="2280" spans="1:22" x14ac:dyDescent="0.35">
      <c r="A2280" t="s">
        <v>2577</v>
      </c>
      <c r="B2280" s="2">
        <v>45431</v>
      </c>
      <c r="C2280" s="2">
        <v>45437</v>
      </c>
      <c r="D2280" t="s">
        <v>281</v>
      </c>
      <c r="E2280" t="s">
        <v>282</v>
      </c>
      <c r="F2280" t="s">
        <v>20</v>
      </c>
      <c r="G2280" t="s">
        <v>21</v>
      </c>
      <c r="H2280" t="s">
        <v>22</v>
      </c>
      <c r="I2280" t="s">
        <v>23</v>
      </c>
      <c r="J2280" t="s">
        <v>112</v>
      </c>
      <c r="K2280" t="s">
        <v>25</v>
      </c>
      <c r="L2280" t="s">
        <v>26</v>
      </c>
      <c r="M2280" t="s">
        <v>113</v>
      </c>
      <c r="N2280" s="3">
        <v>996.26</v>
      </c>
      <c r="O2280">
        <v>6</v>
      </c>
      <c r="P2280" s="4">
        <v>0.3</v>
      </c>
      <c r="Q2280" s="3">
        <v>9.9600000000000009</v>
      </c>
      <c r="R2280">
        <f t="shared" si="175"/>
        <v>2024</v>
      </c>
      <c r="S2280" t="str">
        <f t="shared" si="176"/>
        <v>May</v>
      </c>
      <c r="T2280" s="1">
        <f t="shared" si="177"/>
        <v>9.997390239495715E-3</v>
      </c>
      <c r="U2280" t="str">
        <f t="shared" si="178"/>
        <v>Profit</v>
      </c>
      <c r="V2280" t="str">
        <f t="shared" si="179"/>
        <v>Small Order</v>
      </c>
    </row>
    <row r="2281" spans="1:22" x14ac:dyDescent="0.35">
      <c r="A2281" t="s">
        <v>2578</v>
      </c>
      <c r="B2281" s="2">
        <v>45439</v>
      </c>
      <c r="C2281" s="2">
        <v>45446</v>
      </c>
      <c r="D2281" t="s">
        <v>235</v>
      </c>
      <c r="E2281" t="s">
        <v>236</v>
      </c>
      <c r="F2281" t="s">
        <v>48</v>
      </c>
      <c r="G2281" t="s">
        <v>39</v>
      </c>
      <c r="H2281" t="s">
        <v>40</v>
      </c>
      <c r="I2281" t="s">
        <v>40</v>
      </c>
      <c r="J2281" t="s">
        <v>152</v>
      </c>
      <c r="K2281" t="s">
        <v>42</v>
      </c>
      <c r="L2281" t="s">
        <v>73</v>
      </c>
      <c r="M2281" t="s">
        <v>153</v>
      </c>
      <c r="N2281" s="3">
        <v>1289.82</v>
      </c>
      <c r="O2281">
        <v>7</v>
      </c>
      <c r="P2281" s="4">
        <v>0.05</v>
      </c>
      <c r="Q2281" s="3">
        <v>270.86</v>
      </c>
      <c r="R2281">
        <f t="shared" si="175"/>
        <v>2024</v>
      </c>
      <c r="S2281" t="str">
        <f t="shared" si="176"/>
        <v>May</v>
      </c>
      <c r="T2281" s="1">
        <f t="shared" si="177"/>
        <v>0.20999829433564376</v>
      </c>
      <c r="U2281" t="str">
        <f t="shared" si="178"/>
        <v>Profit</v>
      </c>
      <c r="V2281" t="str">
        <f t="shared" si="179"/>
        <v>Large Order</v>
      </c>
    </row>
    <row r="2282" spans="1:22" x14ac:dyDescent="0.35">
      <c r="A2282" t="s">
        <v>2579</v>
      </c>
      <c r="B2282" s="2">
        <v>45081</v>
      </c>
      <c r="C2282" s="2">
        <v>45082</v>
      </c>
      <c r="D2282" t="s">
        <v>330</v>
      </c>
      <c r="E2282" t="s">
        <v>331</v>
      </c>
      <c r="F2282" t="s">
        <v>31</v>
      </c>
      <c r="G2282" t="s">
        <v>78</v>
      </c>
      <c r="H2282" t="s">
        <v>79</v>
      </c>
      <c r="I2282" t="s">
        <v>80</v>
      </c>
      <c r="J2282" t="s">
        <v>207</v>
      </c>
      <c r="K2282" t="s">
        <v>25</v>
      </c>
      <c r="L2282" t="s">
        <v>26</v>
      </c>
      <c r="M2282" t="s">
        <v>208</v>
      </c>
      <c r="N2282" s="3">
        <v>1470.72</v>
      </c>
      <c r="O2282">
        <v>2</v>
      </c>
      <c r="P2282" s="4">
        <v>0.2</v>
      </c>
      <c r="Q2282" s="3">
        <v>132.36000000000001</v>
      </c>
      <c r="R2282">
        <f t="shared" si="175"/>
        <v>2023</v>
      </c>
      <c r="S2282" t="str">
        <f t="shared" si="176"/>
        <v>June</v>
      </c>
      <c r="T2282" s="1">
        <f t="shared" si="177"/>
        <v>8.99967362924282E-2</v>
      </c>
      <c r="U2282" t="str">
        <f t="shared" si="178"/>
        <v>Profit</v>
      </c>
      <c r="V2282" t="str">
        <f t="shared" si="179"/>
        <v>Large Order</v>
      </c>
    </row>
    <row r="2283" spans="1:22" x14ac:dyDescent="0.35">
      <c r="A2283" t="s">
        <v>2580</v>
      </c>
      <c r="B2283" s="2">
        <v>45578</v>
      </c>
      <c r="C2283" s="2">
        <v>45581</v>
      </c>
      <c r="D2283" t="s">
        <v>288</v>
      </c>
      <c r="E2283" t="s">
        <v>289</v>
      </c>
      <c r="F2283" t="s">
        <v>31</v>
      </c>
      <c r="G2283" t="s">
        <v>49</v>
      </c>
      <c r="H2283" t="s">
        <v>50</v>
      </c>
      <c r="I2283" t="s">
        <v>50</v>
      </c>
      <c r="J2283" t="s">
        <v>179</v>
      </c>
      <c r="K2283" t="s">
        <v>33</v>
      </c>
      <c r="L2283" t="s">
        <v>88</v>
      </c>
      <c r="M2283" t="s">
        <v>180</v>
      </c>
      <c r="N2283" s="3">
        <v>728.26</v>
      </c>
      <c r="O2283">
        <v>7</v>
      </c>
      <c r="P2283" s="4">
        <v>0</v>
      </c>
      <c r="Q2283" s="3">
        <v>182.06</v>
      </c>
      <c r="R2283">
        <f t="shared" si="175"/>
        <v>2024</v>
      </c>
      <c r="S2283" t="str">
        <f t="shared" si="176"/>
        <v>October</v>
      </c>
      <c r="T2283" s="1">
        <f t="shared" si="177"/>
        <v>0.24999313432016038</v>
      </c>
      <c r="U2283" t="str">
        <f t="shared" si="178"/>
        <v>Profit</v>
      </c>
      <c r="V2283" t="str">
        <f t="shared" si="179"/>
        <v>Small Order</v>
      </c>
    </row>
    <row r="2284" spans="1:22" x14ac:dyDescent="0.35">
      <c r="A2284" t="s">
        <v>2581</v>
      </c>
      <c r="B2284" s="2">
        <v>45336</v>
      </c>
      <c r="C2284" s="2">
        <v>45340</v>
      </c>
      <c r="D2284" t="s">
        <v>210</v>
      </c>
      <c r="E2284" t="s">
        <v>211</v>
      </c>
      <c r="F2284" t="s">
        <v>20</v>
      </c>
      <c r="G2284" t="s">
        <v>78</v>
      </c>
      <c r="H2284" t="s">
        <v>79</v>
      </c>
      <c r="I2284" t="s">
        <v>80</v>
      </c>
      <c r="J2284" t="s">
        <v>302</v>
      </c>
      <c r="K2284" t="s">
        <v>33</v>
      </c>
      <c r="L2284" t="s">
        <v>34</v>
      </c>
      <c r="M2284" t="s">
        <v>303</v>
      </c>
      <c r="N2284" s="3">
        <v>806.98</v>
      </c>
      <c r="O2284">
        <v>2</v>
      </c>
      <c r="P2284" s="4">
        <v>0.3</v>
      </c>
      <c r="Q2284" s="3">
        <v>8.07</v>
      </c>
      <c r="R2284">
        <f t="shared" si="175"/>
        <v>2024</v>
      </c>
      <c r="S2284" t="str">
        <f t="shared" si="176"/>
        <v>February</v>
      </c>
      <c r="T2284" s="1">
        <f t="shared" si="177"/>
        <v>1.0000247837616794E-2</v>
      </c>
      <c r="U2284" t="str">
        <f t="shared" si="178"/>
        <v>Profit</v>
      </c>
      <c r="V2284" t="str">
        <f t="shared" si="179"/>
        <v>Small Order</v>
      </c>
    </row>
    <row r="2285" spans="1:22" x14ac:dyDescent="0.35">
      <c r="A2285" t="s">
        <v>2582</v>
      </c>
      <c r="B2285" s="2">
        <v>44985</v>
      </c>
      <c r="C2285" s="2">
        <v>44992</v>
      </c>
      <c r="D2285" t="s">
        <v>300</v>
      </c>
      <c r="E2285" t="s">
        <v>301</v>
      </c>
      <c r="F2285" t="s">
        <v>48</v>
      </c>
      <c r="G2285" t="s">
        <v>21</v>
      </c>
      <c r="H2285" t="s">
        <v>22</v>
      </c>
      <c r="I2285" t="s">
        <v>23</v>
      </c>
      <c r="J2285" t="s">
        <v>157</v>
      </c>
      <c r="K2285" t="s">
        <v>42</v>
      </c>
      <c r="L2285" t="s">
        <v>73</v>
      </c>
      <c r="M2285" t="s">
        <v>158</v>
      </c>
      <c r="N2285" s="3">
        <v>215.85</v>
      </c>
      <c r="O2285">
        <v>3</v>
      </c>
      <c r="P2285" s="4">
        <v>0.05</v>
      </c>
      <c r="Q2285" s="3">
        <v>45.33</v>
      </c>
      <c r="R2285">
        <f t="shared" si="175"/>
        <v>2023</v>
      </c>
      <c r="S2285" t="str">
        <f t="shared" si="176"/>
        <v>February</v>
      </c>
      <c r="T2285" s="1">
        <f t="shared" si="177"/>
        <v>0.21000694927032662</v>
      </c>
      <c r="U2285" t="str">
        <f t="shared" si="178"/>
        <v>Profit</v>
      </c>
      <c r="V2285" t="str">
        <f t="shared" si="179"/>
        <v>Small Order</v>
      </c>
    </row>
    <row r="2286" spans="1:22" x14ac:dyDescent="0.35">
      <c r="A2286" t="s">
        <v>2583</v>
      </c>
      <c r="B2286" s="2">
        <v>45246</v>
      </c>
      <c r="C2286" s="2">
        <v>45249</v>
      </c>
      <c r="D2286" t="s">
        <v>425</v>
      </c>
      <c r="E2286" t="s">
        <v>426</v>
      </c>
      <c r="F2286" t="s">
        <v>31</v>
      </c>
      <c r="G2286" t="s">
        <v>21</v>
      </c>
      <c r="H2286" t="s">
        <v>22</v>
      </c>
      <c r="I2286" t="s">
        <v>23</v>
      </c>
      <c r="J2286" t="s">
        <v>87</v>
      </c>
      <c r="K2286" t="s">
        <v>33</v>
      </c>
      <c r="L2286" t="s">
        <v>88</v>
      </c>
      <c r="M2286" t="s">
        <v>89</v>
      </c>
      <c r="N2286" s="3">
        <v>715.63</v>
      </c>
      <c r="O2286">
        <v>6</v>
      </c>
      <c r="P2286" s="4">
        <v>0</v>
      </c>
      <c r="Q2286" s="3">
        <v>178.91</v>
      </c>
      <c r="R2286">
        <f t="shared" si="175"/>
        <v>2023</v>
      </c>
      <c r="S2286" t="str">
        <f t="shared" si="176"/>
        <v>November</v>
      </c>
      <c r="T2286" s="1">
        <f t="shared" si="177"/>
        <v>0.25000349342537342</v>
      </c>
      <c r="U2286" t="str">
        <f t="shared" si="178"/>
        <v>Profit</v>
      </c>
      <c r="V2286" t="str">
        <f t="shared" si="179"/>
        <v>Small Order</v>
      </c>
    </row>
    <row r="2287" spans="1:22" x14ac:dyDescent="0.35">
      <c r="A2287" t="s">
        <v>2584</v>
      </c>
      <c r="B2287" s="2">
        <v>45018</v>
      </c>
      <c r="C2287" s="2">
        <v>45022</v>
      </c>
      <c r="D2287" t="s">
        <v>536</v>
      </c>
      <c r="E2287" t="s">
        <v>537</v>
      </c>
      <c r="F2287" t="s">
        <v>48</v>
      </c>
      <c r="G2287" t="s">
        <v>49</v>
      </c>
      <c r="H2287" t="s">
        <v>50</v>
      </c>
      <c r="I2287" t="s">
        <v>50</v>
      </c>
      <c r="J2287" t="s">
        <v>51</v>
      </c>
      <c r="K2287" t="s">
        <v>33</v>
      </c>
      <c r="L2287" t="s">
        <v>34</v>
      </c>
      <c r="M2287" t="s">
        <v>52</v>
      </c>
      <c r="N2287" s="3">
        <v>1586.69</v>
      </c>
      <c r="O2287">
        <v>3</v>
      </c>
      <c r="P2287" s="4">
        <v>0.05</v>
      </c>
      <c r="Q2287" s="3">
        <v>333.2</v>
      </c>
      <c r="R2287">
        <f t="shared" si="175"/>
        <v>2023</v>
      </c>
      <c r="S2287" t="str">
        <f t="shared" si="176"/>
        <v>April</v>
      </c>
      <c r="T2287" s="1">
        <f t="shared" si="177"/>
        <v>0.20999691181012042</v>
      </c>
      <c r="U2287" t="str">
        <f t="shared" si="178"/>
        <v>Profit</v>
      </c>
      <c r="V2287" t="str">
        <f t="shared" si="179"/>
        <v>Large Order</v>
      </c>
    </row>
    <row r="2288" spans="1:22" x14ac:dyDescent="0.35">
      <c r="A2288" t="s">
        <v>2585</v>
      </c>
      <c r="B2288" s="2">
        <v>45316</v>
      </c>
      <c r="C2288" s="2">
        <v>45320</v>
      </c>
      <c r="D2288" t="s">
        <v>530</v>
      </c>
      <c r="E2288" t="s">
        <v>531</v>
      </c>
      <c r="F2288" t="s">
        <v>31</v>
      </c>
      <c r="G2288" t="s">
        <v>21</v>
      </c>
      <c r="H2288" t="s">
        <v>22</v>
      </c>
      <c r="I2288" t="s">
        <v>23</v>
      </c>
      <c r="J2288" t="s">
        <v>84</v>
      </c>
      <c r="K2288" t="s">
        <v>33</v>
      </c>
      <c r="L2288" t="s">
        <v>34</v>
      </c>
      <c r="M2288" t="s">
        <v>85</v>
      </c>
      <c r="N2288" s="3">
        <v>1951.36</v>
      </c>
      <c r="O2288">
        <v>1</v>
      </c>
      <c r="P2288" s="4">
        <v>0.05</v>
      </c>
      <c r="Q2288" s="3">
        <v>409.79</v>
      </c>
      <c r="R2288">
        <f t="shared" si="175"/>
        <v>2024</v>
      </c>
      <c r="S2288" t="str">
        <f t="shared" si="176"/>
        <v>January</v>
      </c>
      <c r="T2288" s="1">
        <f t="shared" si="177"/>
        <v>0.2100022548376517</v>
      </c>
      <c r="U2288" t="str">
        <f t="shared" si="178"/>
        <v>Profit</v>
      </c>
      <c r="V2288" t="str">
        <f t="shared" si="179"/>
        <v>Large Order</v>
      </c>
    </row>
    <row r="2289" spans="1:22" x14ac:dyDescent="0.35">
      <c r="A2289" t="s">
        <v>2586</v>
      </c>
      <c r="B2289" s="2">
        <v>45395</v>
      </c>
      <c r="C2289" s="2">
        <v>45401</v>
      </c>
      <c r="D2289" t="s">
        <v>430</v>
      </c>
      <c r="E2289" t="s">
        <v>431</v>
      </c>
      <c r="F2289" t="s">
        <v>31</v>
      </c>
      <c r="G2289" t="s">
        <v>78</v>
      </c>
      <c r="H2289" t="s">
        <v>79</v>
      </c>
      <c r="I2289" t="s">
        <v>80</v>
      </c>
      <c r="J2289" t="s">
        <v>112</v>
      </c>
      <c r="K2289" t="s">
        <v>25</v>
      </c>
      <c r="L2289" t="s">
        <v>26</v>
      </c>
      <c r="M2289" t="s">
        <v>113</v>
      </c>
      <c r="N2289" s="3">
        <v>1327.78</v>
      </c>
      <c r="O2289">
        <v>9</v>
      </c>
      <c r="P2289" s="4">
        <v>0.2</v>
      </c>
      <c r="Q2289" s="3">
        <v>119.5</v>
      </c>
      <c r="R2289">
        <f t="shared" si="175"/>
        <v>2024</v>
      </c>
      <c r="S2289" t="str">
        <f t="shared" si="176"/>
        <v>April</v>
      </c>
      <c r="T2289" s="1">
        <f t="shared" si="177"/>
        <v>8.9999849372637039E-2</v>
      </c>
      <c r="U2289" t="str">
        <f t="shared" si="178"/>
        <v>Profit</v>
      </c>
      <c r="V2289" t="str">
        <f t="shared" si="179"/>
        <v>Large Order</v>
      </c>
    </row>
    <row r="2290" spans="1:22" x14ac:dyDescent="0.35">
      <c r="A2290" t="s">
        <v>2587</v>
      </c>
      <c r="B2290" s="2">
        <v>45506</v>
      </c>
      <c r="C2290" s="2">
        <v>45512</v>
      </c>
      <c r="D2290" t="s">
        <v>168</v>
      </c>
      <c r="E2290" t="s">
        <v>169</v>
      </c>
      <c r="F2290" t="s">
        <v>48</v>
      </c>
      <c r="G2290" t="s">
        <v>49</v>
      </c>
      <c r="H2290" t="s">
        <v>50</v>
      </c>
      <c r="I2290" t="s">
        <v>50</v>
      </c>
      <c r="J2290" t="s">
        <v>141</v>
      </c>
      <c r="K2290" t="s">
        <v>33</v>
      </c>
      <c r="L2290" t="s">
        <v>88</v>
      </c>
      <c r="M2290" t="s">
        <v>142</v>
      </c>
      <c r="N2290" s="3">
        <v>531.22</v>
      </c>
      <c r="O2290">
        <v>8</v>
      </c>
      <c r="P2290" s="4">
        <v>0.3</v>
      </c>
      <c r="Q2290" s="3">
        <v>5.31</v>
      </c>
      <c r="R2290">
        <f t="shared" si="175"/>
        <v>2024</v>
      </c>
      <c r="S2290" t="str">
        <f t="shared" si="176"/>
        <v>August</v>
      </c>
      <c r="T2290" s="1">
        <f t="shared" si="177"/>
        <v>9.995858589661533E-3</v>
      </c>
      <c r="U2290" t="str">
        <f t="shared" si="178"/>
        <v>Profit</v>
      </c>
      <c r="V2290" t="str">
        <f t="shared" si="179"/>
        <v>Small Order</v>
      </c>
    </row>
    <row r="2291" spans="1:22" x14ac:dyDescent="0.35">
      <c r="A2291" t="s">
        <v>2588</v>
      </c>
      <c r="B2291" s="2">
        <v>44989</v>
      </c>
      <c r="C2291" s="2">
        <v>44994</v>
      </c>
      <c r="D2291" t="s">
        <v>223</v>
      </c>
      <c r="E2291" t="s">
        <v>224</v>
      </c>
      <c r="F2291" t="s">
        <v>31</v>
      </c>
      <c r="G2291" t="s">
        <v>78</v>
      </c>
      <c r="H2291" t="s">
        <v>79</v>
      </c>
      <c r="I2291" t="s">
        <v>80</v>
      </c>
      <c r="J2291" t="s">
        <v>67</v>
      </c>
      <c r="K2291" t="s">
        <v>42</v>
      </c>
      <c r="L2291" t="s">
        <v>43</v>
      </c>
      <c r="M2291" t="s">
        <v>68</v>
      </c>
      <c r="N2291" s="3">
        <v>1469.29</v>
      </c>
      <c r="O2291">
        <v>1</v>
      </c>
      <c r="P2291" s="4">
        <v>0.1</v>
      </c>
      <c r="Q2291" s="3">
        <v>249.78</v>
      </c>
      <c r="R2291">
        <f t="shared" si="175"/>
        <v>2023</v>
      </c>
      <c r="S2291" t="str">
        <f t="shared" si="176"/>
        <v>March</v>
      </c>
      <c r="T2291" s="1">
        <f t="shared" si="177"/>
        <v>0.17000047642058411</v>
      </c>
      <c r="U2291" t="str">
        <f t="shared" si="178"/>
        <v>Profit</v>
      </c>
      <c r="V2291" t="str">
        <f t="shared" si="179"/>
        <v>Large Order</v>
      </c>
    </row>
    <row r="2292" spans="1:22" x14ac:dyDescent="0.35">
      <c r="A2292" t="s">
        <v>2589</v>
      </c>
      <c r="B2292" s="2">
        <v>45385</v>
      </c>
      <c r="C2292" s="2">
        <v>45390</v>
      </c>
      <c r="D2292" t="s">
        <v>60</v>
      </c>
      <c r="E2292" t="s">
        <v>61</v>
      </c>
      <c r="F2292" t="s">
        <v>48</v>
      </c>
      <c r="G2292" t="s">
        <v>21</v>
      </c>
      <c r="H2292" t="s">
        <v>22</v>
      </c>
      <c r="I2292" t="s">
        <v>23</v>
      </c>
      <c r="J2292" t="s">
        <v>334</v>
      </c>
      <c r="K2292" t="s">
        <v>25</v>
      </c>
      <c r="L2292" t="s">
        <v>171</v>
      </c>
      <c r="M2292" t="s">
        <v>335</v>
      </c>
      <c r="N2292" s="3">
        <v>532.73</v>
      </c>
      <c r="O2292">
        <v>10</v>
      </c>
      <c r="P2292" s="4">
        <v>0</v>
      </c>
      <c r="Q2292" s="3">
        <v>133.18</v>
      </c>
      <c r="R2292">
        <f t="shared" si="175"/>
        <v>2024</v>
      </c>
      <c r="S2292" t="str">
        <f t="shared" si="176"/>
        <v>April</v>
      </c>
      <c r="T2292" s="1">
        <f t="shared" si="177"/>
        <v>0.24999530719126012</v>
      </c>
      <c r="U2292" t="str">
        <f t="shared" si="178"/>
        <v>Profit</v>
      </c>
      <c r="V2292" t="str">
        <f t="shared" si="179"/>
        <v>Small Order</v>
      </c>
    </row>
    <row r="2293" spans="1:22" x14ac:dyDescent="0.35">
      <c r="A2293" t="s">
        <v>2590</v>
      </c>
      <c r="B2293" s="2">
        <v>45630</v>
      </c>
      <c r="C2293" s="2">
        <v>45632</v>
      </c>
      <c r="D2293" t="s">
        <v>70</v>
      </c>
      <c r="E2293" t="s">
        <v>71</v>
      </c>
      <c r="F2293" t="s">
        <v>48</v>
      </c>
      <c r="G2293" t="s">
        <v>21</v>
      </c>
      <c r="H2293" t="s">
        <v>22</v>
      </c>
      <c r="I2293" t="s">
        <v>23</v>
      </c>
      <c r="J2293" t="s">
        <v>152</v>
      </c>
      <c r="K2293" t="s">
        <v>42</v>
      </c>
      <c r="L2293" t="s">
        <v>73</v>
      </c>
      <c r="M2293" t="s">
        <v>153</v>
      </c>
      <c r="N2293" s="3">
        <v>1297.56</v>
      </c>
      <c r="O2293">
        <v>1</v>
      </c>
      <c r="P2293" s="4">
        <v>0.3</v>
      </c>
      <c r="Q2293" s="3">
        <v>12.98</v>
      </c>
      <c r="R2293">
        <f t="shared" si="175"/>
        <v>2024</v>
      </c>
      <c r="S2293" t="str">
        <f t="shared" si="176"/>
        <v>December</v>
      </c>
      <c r="T2293" s="1">
        <f t="shared" si="177"/>
        <v>1.0003390979993219E-2</v>
      </c>
      <c r="U2293" t="str">
        <f t="shared" si="178"/>
        <v>Profit</v>
      </c>
      <c r="V2293" t="str">
        <f t="shared" si="179"/>
        <v>Large Order</v>
      </c>
    </row>
    <row r="2294" spans="1:22" x14ac:dyDescent="0.35">
      <c r="A2294" t="s">
        <v>2591</v>
      </c>
      <c r="B2294" s="2">
        <v>45007</v>
      </c>
      <c r="C2294" s="2">
        <v>45014</v>
      </c>
      <c r="D2294" t="s">
        <v>60</v>
      </c>
      <c r="E2294" t="s">
        <v>61</v>
      </c>
      <c r="F2294" t="s">
        <v>48</v>
      </c>
      <c r="G2294" t="s">
        <v>21</v>
      </c>
      <c r="H2294" t="s">
        <v>22</v>
      </c>
      <c r="I2294" t="s">
        <v>23</v>
      </c>
      <c r="J2294" t="s">
        <v>126</v>
      </c>
      <c r="K2294" t="s">
        <v>25</v>
      </c>
      <c r="L2294" t="s">
        <v>26</v>
      </c>
      <c r="M2294" t="s">
        <v>127</v>
      </c>
      <c r="N2294" s="3">
        <v>1687.71</v>
      </c>
      <c r="O2294">
        <v>8</v>
      </c>
      <c r="P2294" s="4">
        <v>0.05</v>
      </c>
      <c r="Q2294" s="3">
        <v>354.42</v>
      </c>
      <c r="R2294">
        <f t="shared" si="175"/>
        <v>2023</v>
      </c>
      <c r="S2294" t="str">
        <f t="shared" si="176"/>
        <v>March</v>
      </c>
      <c r="T2294" s="1">
        <f t="shared" si="177"/>
        <v>0.21000053326697124</v>
      </c>
      <c r="U2294" t="str">
        <f t="shared" si="178"/>
        <v>Profit</v>
      </c>
      <c r="V2294" t="str">
        <f t="shared" si="179"/>
        <v>Large Order</v>
      </c>
    </row>
    <row r="2295" spans="1:22" x14ac:dyDescent="0.35">
      <c r="A2295" t="s">
        <v>2592</v>
      </c>
      <c r="B2295" s="2">
        <v>45445</v>
      </c>
      <c r="C2295" s="2">
        <v>45452</v>
      </c>
      <c r="D2295" t="s">
        <v>18</v>
      </c>
      <c r="E2295" t="s">
        <v>19</v>
      </c>
      <c r="F2295" t="s">
        <v>20</v>
      </c>
      <c r="G2295" t="s">
        <v>78</v>
      </c>
      <c r="H2295" t="s">
        <v>79</v>
      </c>
      <c r="I2295" t="s">
        <v>80</v>
      </c>
      <c r="J2295" t="s">
        <v>251</v>
      </c>
      <c r="K2295" t="s">
        <v>25</v>
      </c>
      <c r="L2295" t="s">
        <v>171</v>
      </c>
      <c r="M2295" t="s">
        <v>252</v>
      </c>
      <c r="N2295" s="3">
        <v>542.29999999999995</v>
      </c>
      <c r="O2295">
        <v>9</v>
      </c>
      <c r="P2295" s="4">
        <v>0.2</v>
      </c>
      <c r="Q2295" s="3">
        <v>48.81</v>
      </c>
      <c r="R2295">
        <f t="shared" si="175"/>
        <v>2024</v>
      </c>
      <c r="S2295" t="str">
        <f t="shared" si="176"/>
        <v>June</v>
      </c>
      <c r="T2295" s="1">
        <f t="shared" si="177"/>
        <v>9.0005531993361615E-2</v>
      </c>
      <c r="U2295" t="str">
        <f t="shared" si="178"/>
        <v>Profit</v>
      </c>
      <c r="V2295" t="str">
        <f t="shared" si="179"/>
        <v>Small Order</v>
      </c>
    </row>
    <row r="2296" spans="1:22" x14ac:dyDescent="0.35">
      <c r="A2296" t="s">
        <v>2593</v>
      </c>
      <c r="B2296" s="2">
        <v>45596</v>
      </c>
      <c r="C2296" s="2">
        <v>45598</v>
      </c>
      <c r="D2296" t="s">
        <v>65</v>
      </c>
      <c r="E2296" t="s">
        <v>66</v>
      </c>
      <c r="F2296" t="s">
        <v>31</v>
      </c>
      <c r="G2296" t="s">
        <v>39</v>
      </c>
      <c r="H2296" t="s">
        <v>40</v>
      </c>
      <c r="I2296" t="s">
        <v>40</v>
      </c>
      <c r="J2296" t="s">
        <v>72</v>
      </c>
      <c r="K2296" t="s">
        <v>42</v>
      </c>
      <c r="L2296" t="s">
        <v>73</v>
      </c>
      <c r="M2296" t="s">
        <v>74</v>
      </c>
      <c r="N2296" s="3">
        <v>635.69000000000005</v>
      </c>
      <c r="O2296">
        <v>3</v>
      </c>
      <c r="P2296" s="4">
        <v>0.2</v>
      </c>
      <c r="Q2296" s="3">
        <v>57.21</v>
      </c>
      <c r="R2296">
        <f t="shared" si="175"/>
        <v>2024</v>
      </c>
      <c r="S2296" t="str">
        <f t="shared" si="176"/>
        <v>October</v>
      </c>
      <c r="T2296" s="1">
        <f t="shared" si="177"/>
        <v>8.9996696503012466E-2</v>
      </c>
      <c r="U2296" t="str">
        <f t="shared" si="178"/>
        <v>Profit</v>
      </c>
      <c r="V2296" t="str">
        <f t="shared" si="179"/>
        <v>Small Order</v>
      </c>
    </row>
    <row r="2297" spans="1:22" x14ac:dyDescent="0.35">
      <c r="A2297" t="s">
        <v>2594</v>
      </c>
      <c r="B2297" s="2">
        <v>45618</v>
      </c>
      <c r="C2297" s="2">
        <v>45624</v>
      </c>
      <c r="D2297" t="s">
        <v>229</v>
      </c>
      <c r="E2297" t="s">
        <v>230</v>
      </c>
      <c r="F2297" t="s">
        <v>48</v>
      </c>
      <c r="G2297" t="s">
        <v>39</v>
      </c>
      <c r="H2297" t="s">
        <v>40</v>
      </c>
      <c r="I2297" t="s">
        <v>40</v>
      </c>
      <c r="J2297" t="s">
        <v>104</v>
      </c>
      <c r="K2297" t="s">
        <v>42</v>
      </c>
      <c r="L2297" t="s">
        <v>73</v>
      </c>
      <c r="M2297" t="s">
        <v>105</v>
      </c>
      <c r="N2297" s="3">
        <v>132.57</v>
      </c>
      <c r="O2297">
        <v>6</v>
      </c>
      <c r="P2297" s="4">
        <v>0.2</v>
      </c>
      <c r="Q2297" s="3">
        <v>11.93</v>
      </c>
      <c r="R2297">
        <f t="shared" si="175"/>
        <v>2024</v>
      </c>
      <c r="S2297" t="str">
        <f t="shared" si="176"/>
        <v>November</v>
      </c>
      <c r="T2297" s="1">
        <f t="shared" si="177"/>
        <v>8.9990193859847634E-2</v>
      </c>
      <c r="U2297" t="str">
        <f t="shared" si="178"/>
        <v>Profit</v>
      </c>
      <c r="V2297" t="str">
        <f t="shared" si="179"/>
        <v>Small Order</v>
      </c>
    </row>
    <row r="2298" spans="1:22" x14ac:dyDescent="0.35">
      <c r="A2298" t="s">
        <v>2595</v>
      </c>
      <c r="B2298" s="2">
        <v>45144</v>
      </c>
      <c r="C2298" s="2">
        <v>45151</v>
      </c>
      <c r="D2298" t="s">
        <v>174</v>
      </c>
      <c r="E2298" t="s">
        <v>175</v>
      </c>
      <c r="F2298" t="s">
        <v>48</v>
      </c>
      <c r="G2298" t="s">
        <v>39</v>
      </c>
      <c r="H2298" t="s">
        <v>40</v>
      </c>
      <c r="I2298" t="s">
        <v>40</v>
      </c>
      <c r="J2298" t="s">
        <v>141</v>
      </c>
      <c r="K2298" t="s">
        <v>33</v>
      </c>
      <c r="L2298" t="s">
        <v>88</v>
      </c>
      <c r="M2298" t="s">
        <v>142</v>
      </c>
      <c r="N2298" s="3">
        <v>877.6</v>
      </c>
      <c r="O2298">
        <v>7</v>
      </c>
      <c r="P2298" s="4">
        <v>0</v>
      </c>
      <c r="Q2298" s="3">
        <v>219.4</v>
      </c>
      <c r="R2298">
        <f t="shared" si="175"/>
        <v>2023</v>
      </c>
      <c r="S2298" t="str">
        <f t="shared" si="176"/>
        <v>August</v>
      </c>
      <c r="T2298" s="1">
        <f t="shared" si="177"/>
        <v>0.25</v>
      </c>
      <c r="U2298" t="str">
        <f t="shared" si="178"/>
        <v>Profit</v>
      </c>
      <c r="V2298" t="str">
        <f t="shared" si="179"/>
        <v>Small Order</v>
      </c>
    </row>
    <row r="2299" spans="1:22" x14ac:dyDescent="0.35">
      <c r="A2299" t="s">
        <v>2596</v>
      </c>
      <c r="B2299" s="2">
        <v>45226</v>
      </c>
      <c r="C2299" s="2">
        <v>45229</v>
      </c>
      <c r="D2299" t="s">
        <v>60</v>
      </c>
      <c r="E2299" t="s">
        <v>61</v>
      </c>
      <c r="F2299" t="s">
        <v>48</v>
      </c>
      <c r="G2299" t="s">
        <v>78</v>
      </c>
      <c r="H2299" t="s">
        <v>79</v>
      </c>
      <c r="I2299" t="s">
        <v>80</v>
      </c>
      <c r="J2299" t="s">
        <v>24</v>
      </c>
      <c r="K2299" t="s">
        <v>25</v>
      </c>
      <c r="L2299" t="s">
        <v>26</v>
      </c>
      <c r="M2299" t="s">
        <v>27</v>
      </c>
      <c r="N2299" s="3">
        <v>1001.16</v>
      </c>
      <c r="O2299">
        <v>9</v>
      </c>
      <c r="P2299" s="4">
        <v>0.3</v>
      </c>
      <c r="Q2299" s="3">
        <v>10.01</v>
      </c>
      <c r="R2299">
        <f t="shared" si="175"/>
        <v>2023</v>
      </c>
      <c r="S2299" t="str">
        <f t="shared" si="176"/>
        <v>October</v>
      </c>
      <c r="T2299" s="1">
        <f t="shared" si="177"/>
        <v>9.998401853849535E-3</v>
      </c>
      <c r="U2299" t="str">
        <f t="shared" si="178"/>
        <v>Profit</v>
      </c>
      <c r="V2299" t="str">
        <f t="shared" si="179"/>
        <v>Large Order</v>
      </c>
    </row>
    <row r="2300" spans="1:22" x14ac:dyDescent="0.35">
      <c r="A2300" t="s">
        <v>2597</v>
      </c>
      <c r="B2300" s="2">
        <v>45037</v>
      </c>
      <c r="C2300" s="2">
        <v>45040</v>
      </c>
      <c r="D2300" t="s">
        <v>123</v>
      </c>
      <c r="E2300" t="s">
        <v>124</v>
      </c>
      <c r="F2300" t="s">
        <v>48</v>
      </c>
      <c r="G2300" t="s">
        <v>21</v>
      </c>
      <c r="H2300" t="s">
        <v>22</v>
      </c>
      <c r="I2300" t="s">
        <v>23</v>
      </c>
      <c r="J2300" t="s">
        <v>176</v>
      </c>
      <c r="K2300" t="s">
        <v>25</v>
      </c>
      <c r="L2300" t="s">
        <v>171</v>
      </c>
      <c r="M2300" t="s">
        <v>177</v>
      </c>
      <c r="N2300" s="3">
        <v>406.61</v>
      </c>
      <c r="O2300">
        <v>2</v>
      </c>
      <c r="P2300" s="4">
        <v>0.3</v>
      </c>
      <c r="Q2300" s="3">
        <v>4.07</v>
      </c>
      <c r="R2300">
        <f t="shared" si="175"/>
        <v>2023</v>
      </c>
      <c r="S2300" t="str">
        <f t="shared" si="176"/>
        <v>April</v>
      </c>
      <c r="T2300" s="1">
        <f t="shared" si="177"/>
        <v>1.0009591500454981E-2</v>
      </c>
      <c r="U2300" t="str">
        <f t="shared" si="178"/>
        <v>Profit</v>
      </c>
      <c r="V2300" t="str">
        <f t="shared" si="179"/>
        <v>Small Order</v>
      </c>
    </row>
    <row r="2301" spans="1:22" x14ac:dyDescent="0.35">
      <c r="A2301" t="s">
        <v>2598</v>
      </c>
      <c r="B2301" s="2">
        <v>45251</v>
      </c>
      <c r="C2301" s="2">
        <v>45257</v>
      </c>
      <c r="D2301" t="s">
        <v>110</v>
      </c>
      <c r="E2301" t="s">
        <v>111</v>
      </c>
      <c r="F2301" t="s">
        <v>48</v>
      </c>
      <c r="G2301" t="s">
        <v>49</v>
      </c>
      <c r="H2301" t="s">
        <v>50</v>
      </c>
      <c r="I2301" t="s">
        <v>50</v>
      </c>
      <c r="J2301" t="s">
        <v>32</v>
      </c>
      <c r="K2301" t="s">
        <v>33</v>
      </c>
      <c r="L2301" t="s">
        <v>34</v>
      </c>
      <c r="M2301" t="s">
        <v>35</v>
      </c>
      <c r="N2301" s="3">
        <v>407.3</v>
      </c>
      <c r="O2301">
        <v>6</v>
      </c>
      <c r="P2301" s="4">
        <v>0.05</v>
      </c>
      <c r="Q2301" s="3">
        <v>85.53</v>
      </c>
      <c r="R2301">
        <f t="shared" si="175"/>
        <v>2023</v>
      </c>
      <c r="S2301" t="str">
        <f t="shared" si="176"/>
        <v>November</v>
      </c>
      <c r="T2301" s="1">
        <f t="shared" si="177"/>
        <v>0.2099926344218021</v>
      </c>
      <c r="U2301" t="str">
        <f t="shared" si="178"/>
        <v>Profit</v>
      </c>
      <c r="V2301" t="str">
        <f t="shared" si="179"/>
        <v>Small Order</v>
      </c>
    </row>
    <row r="2302" spans="1:22" x14ac:dyDescent="0.35">
      <c r="A2302" t="s">
        <v>2599</v>
      </c>
      <c r="B2302" s="2">
        <v>44958</v>
      </c>
      <c r="C2302" s="2">
        <v>44965</v>
      </c>
      <c r="D2302" t="s">
        <v>192</v>
      </c>
      <c r="E2302" t="s">
        <v>193</v>
      </c>
      <c r="F2302" t="s">
        <v>48</v>
      </c>
      <c r="G2302" t="s">
        <v>21</v>
      </c>
      <c r="H2302" t="s">
        <v>22</v>
      </c>
      <c r="I2302" t="s">
        <v>23</v>
      </c>
      <c r="J2302" t="s">
        <v>391</v>
      </c>
      <c r="K2302" t="s">
        <v>33</v>
      </c>
      <c r="L2302" t="s">
        <v>88</v>
      </c>
      <c r="M2302" t="s">
        <v>392</v>
      </c>
      <c r="N2302" s="3">
        <v>89.49</v>
      </c>
      <c r="O2302">
        <v>10</v>
      </c>
      <c r="P2302" s="4">
        <v>0.3</v>
      </c>
      <c r="Q2302" s="3">
        <v>0.89</v>
      </c>
      <c r="R2302">
        <f t="shared" si="175"/>
        <v>2023</v>
      </c>
      <c r="S2302" t="str">
        <f t="shared" si="176"/>
        <v>February</v>
      </c>
      <c r="T2302" s="1">
        <f t="shared" si="177"/>
        <v>9.9452452788021013E-3</v>
      </c>
      <c r="U2302" t="str">
        <f t="shared" si="178"/>
        <v>Profit</v>
      </c>
      <c r="V2302" t="str">
        <f t="shared" si="179"/>
        <v>Small Order</v>
      </c>
    </row>
    <row r="2303" spans="1:22" x14ac:dyDescent="0.35">
      <c r="A2303" t="s">
        <v>2600</v>
      </c>
      <c r="B2303" s="2">
        <v>45303</v>
      </c>
      <c r="C2303" s="2">
        <v>45309</v>
      </c>
      <c r="D2303" t="s">
        <v>370</v>
      </c>
      <c r="E2303" t="s">
        <v>371</v>
      </c>
      <c r="F2303" t="s">
        <v>48</v>
      </c>
      <c r="G2303" t="s">
        <v>49</v>
      </c>
      <c r="H2303" t="s">
        <v>50</v>
      </c>
      <c r="I2303" t="s">
        <v>50</v>
      </c>
      <c r="J2303" t="s">
        <v>67</v>
      </c>
      <c r="K2303" t="s">
        <v>42</v>
      </c>
      <c r="L2303" t="s">
        <v>43</v>
      </c>
      <c r="M2303" t="s">
        <v>68</v>
      </c>
      <c r="N2303" s="3">
        <v>1775.23</v>
      </c>
      <c r="O2303">
        <v>7</v>
      </c>
      <c r="P2303" s="4">
        <v>0</v>
      </c>
      <c r="Q2303" s="3">
        <v>443.81</v>
      </c>
      <c r="R2303">
        <f t="shared" si="175"/>
        <v>2024</v>
      </c>
      <c r="S2303" t="str">
        <f t="shared" si="176"/>
        <v>January</v>
      </c>
      <c r="T2303" s="1">
        <f t="shared" si="177"/>
        <v>0.25000140826822442</v>
      </c>
      <c r="U2303" t="str">
        <f t="shared" si="178"/>
        <v>Profit</v>
      </c>
      <c r="V2303" t="str">
        <f t="shared" si="179"/>
        <v>Large Order</v>
      </c>
    </row>
    <row r="2304" spans="1:22" x14ac:dyDescent="0.35">
      <c r="A2304" t="s">
        <v>2601</v>
      </c>
      <c r="B2304" s="2">
        <v>45425</v>
      </c>
      <c r="C2304" s="2">
        <v>45428</v>
      </c>
      <c r="D2304" t="s">
        <v>70</v>
      </c>
      <c r="E2304" t="s">
        <v>71</v>
      </c>
      <c r="F2304" t="s">
        <v>48</v>
      </c>
      <c r="G2304" t="s">
        <v>78</v>
      </c>
      <c r="H2304" t="s">
        <v>79</v>
      </c>
      <c r="I2304" t="s">
        <v>80</v>
      </c>
      <c r="J2304" t="s">
        <v>302</v>
      </c>
      <c r="K2304" t="s">
        <v>33</v>
      </c>
      <c r="L2304" t="s">
        <v>34</v>
      </c>
      <c r="M2304" t="s">
        <v>303</v>
      </c>
      <c r="N2304" s="3">
        <v>1229.93</v>
      </c>
      <c r="O2304">
        <v>1</v>
      </c>
      <c r="P2304" s="4">
        <v>0.2</v>
      </c>
      <c r="Q2304" s="3">
        <v>110.69</v>
      </c>
      <c r="R2304">
        <f t="shared" si="175"/>
        <v>2024</v>
      </c>
      <c r="S2304" t="str">
        <f t="shared" si="176"/>
        <v>May</v>
      </c>
      <c r="T2304" s="1">
        <f t="shared" si="177"/>
        <v>8.9996991698714557E-2</v>
      </c>
      <c r="U2304" t="str">
        <f t="shared" si="178"/>
        <v>Profit</v>
      </c>
      <c r="V2304" t="str">
        <f t="shared" si="179"/>
        <v>Large Order</v>
      </c>
    </row>
    <row r="2305" spans="1:22" x14ac:dyDescent="0.35">
      <c r="A2305" t="s">
        <v>2602</v>
      </c>
      <c r="B2305" s="2">
        <v>45222</v>
      </c>
      <c r="C2305" s="2">
        <v>45226</v>
      </c>
      <c r="D2305" t="s">
        <v>262</v>
      </c>
      <c r="E2305" t="s">
        <v>263</v>
      </c>
      <c r="F2305" t="s">
        <v>31</v>
      </c>
      <c r="G2305" t="s">
        <v>49</v>
      </c>
      <c r="H2305" t="s">
        <v>50</v>
      </c>
      <c r="I2305" t="s">
        <v>50</v>
      </c>
      <c r="J2305" t="s">
        <v>134</v>
      </c>
      <c r="K2305" t="s">
        <v>42</v>
      </c>
      <c r="L2305" t="s">
        <v>43</v>
      </c>
      <c r="M2305" t="s">
        <v>135</v>
      </c>
      <c r="N2305" s="3">
        <v>1559.08</v>
      </c>
      <c r="O2305">
        <v>1</v>
      </c>
      <c r="P2305" s="4">
        <v>0.3</v>
      </c>
      <c r="Q2305" s="3">
        <v>15.59</v>
      </c>
      <c r="R2305">
        <f t="shared" si="175"/>
        <v>2023</v>
      </c>
      <c r="S2305" t="str">
        <f t="shared" si="176"/>
        <v>October</v>
      </c>
      <c r="T2305" s="1">
        <f t="shared" si="177"/>
        <v>9.9994868768761066E-3</v>
      </c>
      <c r="U2305" t="str">
        <f t="shared" si="178"/>
        <v>Profit</v>
      </c>
      <c r="V2305" t="str">
        <f t="shared" si="179"/>
        <v>Large Order</v>
      </c>
    </row>
    <row r="2306" spans="1:22" x14ac:dyDescent="0.35">
      <c r="A2306" t="s">
        <v>2603</v>
      </c>
      <c r="B2306" s="2">
        <v>45532</v>
      </c>
      <c r="C2306" s="2">
        <v>45534</v>
      </c>
      <c r="D2306" t="s">
        <v>102</v>
      </c>
      <c r="E2306" t="s">
        <v>103</v>
      </c>
      <c r="F2306" t="s">
        <v>20</v>
      </c>
      <c r="G2306" t="s">
        <v>78</v>
      </c>
      <c r="H2306" t="s">
        <v>79</v>
      </c>
      <c r="I2306" t="s">
        <v>80</v>
      </c>
      <c r="J2306" t="s">
        <v>87</v>
      </c>
      <c r="K2306" t="s">
        <v>33</v>
      </c>
      <c r="L2306" t="s">
        <v>88</v>
      </c>
      <c r="M2306" t="s">
        <v>89</v>
      </c>
      <c r="N2306" s="3">
        <v>966.87</v>
      </c>
      <c r="O2306">
        <v>10</v>
      </c>
      <c r="P2306" s="4">
        <v>0.2</v>
      </c>
      <c r="Q2306" s="3">
        <v>87.02</v>
      </c>
      <c r="R2306">
        <f t="shared" ref="R2306:R2369" si="180">YEAR(B2306)</f>
        <v>2024</v>
      </c>
      <c r="S2306" t="str">
        <f t="shared" ref="S2306:S2369" si="181">TEXT(B2306,"mmmm")</f>
        <v>August</v>
      </c>
      <c r="T2306" s="1">
        <f t="shared" ref="T2306:T2369" si="182">Q2306/N2306</f>
        <v>9.0001758250850675E-2</v>
      </c>
      <c r="U2306" t="str">
        <f t="shared" ref="U2306:U2369" si="183">IF(Q2306&gt;0,"Profit","Loss")</f>
        <v>Profit</v>
      </c>
      <c r="V2306" t="str">
        <f t="shared" ref="V2306:V2369" si="184">IF(N2306&gt;1000,"Large Order","Small Order")</f>
        <v>Small Order</v>
      </c>
    </row>
    <row r="2307" spans="1:22" x14ac:dyDescent="0.35">
      <c r="A2307" t="s">
        <v>2604</v>
      </c>
      <c r="B2307" s="2">
        <v>45587</v>
      </c>
      <c r="C2307" s="2">
        <v>45592</v>
      </c>
      <c r="D2307" t="s">
        <v>281</v>
      </c>
      <c r="E2307" t="s">
        <v>282</v>
      </c>
      <c r="F2307" t="s">
        <v>20</v>
      </c>
      <c r="G2307" t="s">
        <v>78</v>
      </c>
      <c r="H2307" t="s">
        <v>79</v>
      </c>
      <c r="I2307" t="s">
        <v>80</v>
      </c>
      <c r="J2307" t="s">
        <v>391</v>
      </c>
      <c r="K2307" t="s">
        <v>33</v>
      </c>
      <c r="L2307" t="s">
        <v>88</v>
      </c>
      <c r="M2307" t="s">
        <v>392</v>
      </c>
      <c r="N2307" s="3">
        <v>522.46</v>
      </c>
      <c r="O2307">
        <v>4</v>
      </c>
      <c r="P2307" s="4">
        <v>0.3</v>
      </c>
      <c r="Q2307" s="3">
        <v>5.22</v>
      </c>
      <c r="R2307">
        <f t="shared" si="180"/>
        <v>2024</v>
      </c>
      <c r="S2307" t="str">
        <f t="shared" si="181"/>
        <v>October</v>
      </c>
      <c r="T2307" s="1">
        <f t="shared" si="182"/>
        <v>9.9911954982199579E-3</v>
      </c>
      <c r="U2307" t="str">
        <f t="shared" si="183"/>
        <v>Profit</v>
      </c>
      <c r="V2307" t="str">
        <f t="shared" si="184"/>
        <v>Small Order</v>
      </c>
    </row>
    <row r="2308" spans="1:22" x14ac:dyDescent="0.35">
      <c r="A2308" t="s">
        <v>2605</v>
      </c>
      <c r="B2308" s="2">
        <v>45188</v>
      </c>
      <c r="C2308" s="2">
        <v>45194</v>
      </c>
      <c r="D2308" t="s">
        <v>552</v>
      </c>
      <c r="E2308" t="s">
        <v>553</v>
      </c>
      <c r="F2308" t="s">
        <v>48</v>
      </c>
      <c r="G2308" t="s">
        <v>39</v>
      </c>
      <c r="H2308" t="s">
        <v>40</v>
      </c>
      <c r="I2308" t="s">
        <v>40</v>
      </c>
      <c r="J2308" t="s">
        <v>179</v>
      </c>
      <c r="K2308" t="s">
        <v>33</v>
      </c>
      <c r="L2308" t="s">
        <v>88</v>
      </c>
      <c r="M2308" t="s">
        <v>180</v>
      </c>
      <c r="N2308" s="3">
        <v>1480.76</v>
      </c>
      <c r="O2308">
        <v>2</v>
      </c>
      <c r="P2308" s="4">
        <v>0.1</v>
      </c>
      <c r="Q2308" s="3">
        <v>251.73</v>
      </c>
      <c r="R2308">
        <f t="shared" si="180"/>
        <v>2023</v>
      </c>
      <c r="S2308" t="str">
        <f t="shared" si="181"/>
        <v>September</v>
      </c>
      <c r="T2308" s="1">
        <f t="shared" si="182"/>
        <v>0.17000054026310812</v>
      </c>
      <c r="U2308" t="str">
        <f t="shared" si="183"/>
        <v>Profit</v>
      </c>
      <c r="V2308" t="str">
        <f t="shared" si="184"/>
        <v>Large Order</v>
      </c>
    </row>
    <row r="2309" spans="1:22" x14ac:dyDescent="0.35">
      <c r="A2309" t="s">
        <v>2606</v>
      </c>
      <c r="B2309" s="2">
        <v>45348</v>
      </c>
      <c r="C2309" s="2">
        <v>45351</v>
      </c>
      <c r="D2309" t="s">
        <v>272</v>
      </c>
      <c r="E2309" t="s">
        <v>273</v>
      </c>
      <c r="F2309" t="s">
        <v>31</v>
      </c>
      <c r="G2309" t="s">
        <v>78</v>
      </c>
      <c r="H2309" t="s">
        <v>79</v>
      </c>
      <c r="I2309" t="s">
        <v>80</v>
      </c>
      <c r="J2309" t="s">
        <v>157</v>
      </c>
      <c r="K2309" t="s">
        <v>42</v>
      </c>
      <c r="L2309" t="s">
        <v>73</v>
      </c>
      <c r="M2309" t="s">
        <v>158</v>
      </c>
      <c r="N2309" s="3">
        <v>326.33999999999997</v>
      </c>
      <c r="O2309">
        <v>6</v>
      </c>
      <c r="P2309" s="4">
        <v>0</v>
      </c>
      <c r="Q2309" s="3">
        <v>81.58</v>
      </c>
      <c r="R2309">
        <f t="shared" si="180"/>
        <v>2024</v>
      </c>
      <c r="S2309" t="str">
        <f t="shared" si="181"/>
        <v>February</v>
      </c>
      <c r="T2309" s="1">
        <f t="shared" si="182"/>
        <v>0.24998467855610715</v>
      </c>
      <c r="U2309" t="str">
        <f t="shared" si="183"/>
        <v>Profit</v>
      </c>
      <c r="V2309" t="str">
        <f t="shared" si="184"/>
        <v>Small Order</v>
      </c>
    </row>
    <row r="2310" spans="1:22" x14ac:dyDescent="0.35">
      <c r="A2310" t="s">
        <v>2607</v>
      </c>
      <c r="B2310" s="2">
        <v>45336</v>
      </c>
      <c r="C2310" s="2">
        <v>45341</v>
      </c>
      <c r="D2310" t="s">
        <v>160</v>
      </c>
      <c r="E2310" t="s">
        <v>161</v>
      </c>
      <c r="F2310" t="s">
        <v>20</v>
      </c>
      <c r="G2310" t="s">
        <v>21</v>
      </c>
      <c r="H2310" t="s">
        <v>22</v>
      </c>
      <c r="I2310" t="s">
        <v>23</v>
      </c>
      <c r="J2310" t="s">
        <v>87</v>
      </c>
      <c r="K2310" t="s">
        <v>33</v>
      </c>
      <c r="L2310" t="s">
        <v>88</v>
      </c>
      <c r="M2310" t="s">
        <v>89</v>
      </c>
      <c r="N2310" s="3">
        <v>494.16</v>
      </c>
      <c r="O2310">
        <v>10</v>
      </c>
      <c r="P2310" s="4">
        <v>0.2</v>
      </c>
      <c r="Q2310" s="3">
        <v>44.47</v>
      </c>
      <c r="R2310">
        <f t="shared" si="180"/>
        <v>2024</v>
      </c>
      <c r="S2310" t="str">
        <f t="shared" si="181"/>
        <v>February</v>
      </c>
      <c r="T2310" s="1">
        <f t="shared" si="182"/>
        <v>8.9991096001295123E-2</v>
      </c>
      <c r="U2310" t="str">
        <f t="shared" si="183"/>
        <v>Profit</v>
      </c>
      <c r="V2310" t="str">
        <f t="shared" si="184"/>
        <v>Small Order</v>
      </c>
    </row>
    <row r="2311" spans="1:22" x14ac:dyDescent="0.35">
      <c r="A2311" t="s">
        <v>2608</v>
      </c>
      <c r="B2311" s="2">
        <v>45305</v>
      </c>
      <c r="C2311" s="2">
        <v>45312</v>
      </c>
      <c r="D2311" t="s">
        <v>562</v>
      </c>
      <c r="E2311" t="s">
        <v>563</v>
      </c>
      <c r="F2311" t="s">
        <v>31</v>
      </c>
      <c r="G2311" t="s">
        <v>39</v>
      </c>
      <c r="H2311" t="s">
        <v>40</v>
      </c>
      <c r="I2311" t="s">
        <v>40</v>
      </c>
      <c r="J2311" t="s">
        <v>179</v>
      </c>
      <c r="K2311" t="s">
        <v>33</v>
      </c>
      <c r="L2311" t="s">
        <v>88</v>
      </c>
      <c r="M2311" t="s">
        <v>180</v>
      </c>
      <c r="N2311" s="3">
        <v>367.44</v>
      </c>
      <c r="O2311">
        <v>3</v>
      </c>
      <c r="P2311" s="4">
        <v>0.05</v>
      </c>
      <c r="Q2311" s="3">
        <v>77.16</v>
      </c>
      <c r="R2311">
        <f t="shared" si="180"/>
        <v>2024</v>
      </c>
      <c r="S2311" t="str">
        <f t="shared" si="181"/>
        <v>January</v>
      </c>
      <c r="T2311" s="1">
        <f t="shared" si="182"/>
        <v>0.20999346832135857</v>
      </c>
      <c r="U2311" t="str">
        <f t="shared" si="183"/>
        <v>Profit</v>
      </c>
      <c r="V2311" t="str">
        <f t="shared" si="184"/>
        <v>Small Order</v>
      </c>
    </row>
    <row r="2312" spans="1:22" x14ac:dyDescent="0.35">
      <c r="A2312" t="s">
        <v>2609</v>
      </c>
      <c r="B2312" s="2">
        <v>45434</v>
      </c>
      <c r="C2312" s="2">
        <v>45436</v>
      </c>
      <c r="D2312" t="s">
        <v>99</v>
      </c>
      <c r="E2312" t="s">
        <v>100</v>
      </c>
      <c r="F2312" t="s">
        <v>31</v>
      </c>
      <c r="G2312" t="s">
        <v>49</v>
      </c>
      <c r="H2312" t="s">
        <v>50</v>
      </c>
      <c r="I2312" t="s">
        <v>50</v>
      </c>
      <c r="J2312" t="s">
        <v>87</v>
      </c>
      <c r="K2312" t="s">
        <v>33</v>
      </c>
      <c r="L2312" t="s">
        <v>88</v>
      </c>
      <c r="M2312" t="s">
        <v>89</v>
      </c>
      <c r="N2312" s="3">
        <v>1634.59</v>
      </c>
      <c r="O2312">
        <v>2</v>
      </c>
      <c r="P2312" s="4">
        <v>0.3</v>
      </c>
      <c r="Q2312" s="3">
        <v>16.350000000000001</v>
      </c>
      <c r="R2312">
        <f t="shared" si="180"/>
        <v>2024</v>
      </c>
      <c r="S2312" t="str">
        <f t="shared" si="181"/>
        <v>May</v>
      </c>
      <c r="T2312" s="1">
        <f t="shared" si="182"/>
        <v>1.0002508274246143E-2</v>
      </c>
      <c r="U2312" t="str">
        <f t="shared" si="183"/>
        <v>Profit</v>
      </c>
      <c r="V2312" t="str">
        <f t="shared" si="184"/>
        <v>Large Order</v>
      </c>
    </row>
    <row r="2313" spans="1:22" x14ac:dyDescent="0.35">
      <c r="A2313" t="s">
        <v>2610</v>
      </c>
      <c r="B2313" s="2">
        <v>45580</v>
      </c>
      <c r="C2313" s="2">
        <v>45582</v>
      </c>
      <c r="D2313" t="s">
        <v>214</v>
      </c>
      <c r="E2313" t="s">
        <v>215</v>
      </c>
      <c r="F2313" t="s">
        <v>48</v>
      </c>
      <c r="G2313" t="s">
        <v>21</v>
      </c>
      <c r="H2313" t="s">
        <v>22</v>
      </c>
      <c r="I2313" t="s">
        <v>23</v>
      </c>
      <c r="J2313" t="s">
        <v>391</v>
      </c>
      <c r="K2313" t="s">
        <v>33</v>
      </c>
      <c r="L2313" t="s">
        <v>88</v>
      </c>
      <c r="M2313" t="s">
        <v>392</v>
      </c>
      <c r="N2313" s="3">
        <v>1764.7</v>
      </c>
      <c r="O2313">
        <v>9</v>
      </c>
      <c r="P2313" s="4">
        <v>0.3</v>
      </c>
      <c r="Q2313" s="3">
        <v>17.649999999999999</v>
      </c>
      <c r="R2313">
        <f t="shared" si="180"/>
        <v>2024</v>
      </c>
      <c r="S2313" t="str">
        <f t="shared" si="181"/>
        <v>October</v>
      </c>
      <c r="T2313" s="1">
        <f t="shared" si="182"/>
        <v>1.0001700005666685E-2</v>
      </c>
      <c r="U2313" t="str">
        <f t="shared" si="183"/>
        <v>Profit</v>
      </c>
      <c r="V2313" t="str">
        <f t="shared" si="184"/>
        <v>Large Order</v>
      </c>
    </row>
    <row r="2314" spans="1:22" x14ac:dyDescent="0.35">
      <c r="A2314" t="s">
        <v>2611</v>
      </c>
      <c r="B2314" s="2">
        <v>45118</v>
      </c>
      <c r="C2314" s="2">
        <v>45124</v>
      </c>
      <c r="D2314" t="s">
        <v>46</v>
      </c>
      <c r="E2314" t="s">
        <v>47</v>
      </c>
      <c r="F2314" t="s">
        <v>48</v>
      </c>
      <c r="G2314" t="s">
        <v>39</v>
      </c>
      <c r="H2314" t="s">
        <v>40</v>
      </c>
      <c r="I2314" t="s">
        <v>40</v>
      </c>
      <c r="J2314" t="s">
        <v>32</v>
      </c>
      <c r="K2314" t="s">
        <v>33</v>
      </c>
      <c r="L2314" t="s">
        <v>34</v>
      </c>
      <c r="M2314" t="s">
        <v>35</v>
      </c>
      <c r="N2314" s="3">
        <v>1891.65</v>
      </c>
      <c r="O2314">
        <v>8</v>
      </c>
      <c r="P2314" s="4">
        <v>0.05</v>
      </c>
      <c r="Q2314" s="3">
        <v>397.25</v>
      </c>
      <c r="R2314">
        <f t="shared" si="180"/>
        <v>2023</v>
      </c>
      <c r="S2314" t="str">
        <f t="shared" si="181"/>
        <v>July</v>
      </c>
      <c r="T2314" s="1">
        <f t="shared" si="182"/>
        <v>0.21000185023656595</v>
      </c>
      <c r="U2314" t="str">
        <f t="shared" si="183"/>
        <v>Profit</v>
      </c>
      <c r="V2314" t="str">
        <f t="shared" si="184"/>
        <v>Large Order</v>
      </c>
    </row>
    <row r="2315" spans="1:22" x14ac:dyDescent="0.35">
      <c r="A2315" t="s">
        <v>2612</v>
      </c>
      <c r="B2315" s="2">
        <v>45108</v>
      </c>
      <c r="C2315" s="2">
        <v>45110</v>
      </c>
      <c r="D2315" t="s">
        <v>165</v>
      </c>
      <c r="E2315" t="s">
        <v>166</v>
      </c>
      <c r="F2315" t="s">
        <v>31</v>
      </c>
      <c r="G2315" t="s">
        <v>78</v>
      </c>
      <c r="H2315" t="s">
        <v>79</v>
      </c>
      <c r="I2315" t="s">
        <v>80</v>
      </c>
      <c r="J2315" t="s">
        <v>67</v>
      </c>
      <c r="K2315" t="s">
        <v>42</v>
      </c>
      <c r="L2315" t="s">
        <v>43</v>
      </c>
      <c r="M2315" t="s">
        <v>68</v>
      </c>
      <c r="N2315" s="3">
        <v>1192.4000000000001</v>
      </c>
      <c r="O2315">
        <v>1</v>
      </c>
      <c r="P2315" s="4">
        <v>0.2</v>
      </c>
      <c r="Q2315" s="3">
        <v>107.32</v>
      </c>
      <c r="R2315">
        <f t="shared" si="180"/>
        <v>2023</v>
      </c>
      <c r="S2315" t="str">
        <f t="shared" si="181"/>
        <v>July</v>
      </c>
      <c r="T2315" s="1">
        <f t="shared" si="182"/>
        <v>9.0003354579000328E-2</v>
      </c>
      <c r="U2315" t="str">
        <f t="shared" si="183"/>
        <v>Profit</v>
      </c>
      <c r="V2315" t="str">
        <f t="shared" si="184"/>
        <v>Large Order</v>
      </c>
    </row>
    <row r="2316" spans="1:22" x14ac:dyDescent="0.35">
      <c r="A2316" t="s">
        <v>2613</v>
      </c>
      <c r="B2316" s="2">
        <v>45599</v>
      </c>
      <c r="C2316" s="2">
        <v>45600</v>
      </c>
      <c r="D2316" t="s">
        <v>398</v>
      </c>
      <c r="E2316" t="s">
        <v>399</v>
      </c>
      <c r="F2316" t="s">
        <v>31</v>
      </c>
      <c r="G2316" t="s">
        <v>39</v>
      </c>
      <c r="H2316" t="s">
        <v>40</v>
      </c>
      <c r="I2316" t="s">
        <v>40</v>
      </c>
      <c r="J2316" t="s">
        <v>104</v>
      </c>
      <c r="K2316" t="s">
        <v>42</v>
      </c>
      <c r="L2316" t="s">
        <v>73</v>
      </c>
      <c r="M2316" t="s">
        <v>105</v>
      </c>
      <c r="N2316" s="3">
        <v>1341.5</v>
      </c>
      <c r="O2316">
        <v>6</v>
      </c>
      <c r="P2316" s="4">
        <v>0.2</v>
      </c>
      <c r="Q2316" s="3">
        <v>120.73</v>
      </c>
      <c r="R2316">
        <f t="shared" si="180"/>
        <v>2024</v>
      </c>
      <c r="S2316" t="str">
        <f t="shared" si="181"/>
        <v>November</v>
      </c>
      <c r="T2316" s="1">
        <f t="shared" si="182"/>
        <v>8.9996272828922849E-2</v>
      </c>
      <c r="U2316" t="str">
        <f t="shared" si="183"/>
        <v>Profit</v>
      </c>
      <c r="V2316" t="str">
        <f t="shared" si="184"/>
        <v>Large Order</v>
      </c>
    </row>
    <row r="2317" spans="1:22" x14ac:dyDescent="0.35">
      <c r="A2317" t="s">
        <v>2614</v>
      </c>
      <c r="B2317" s="2">
        <v>45210</v>
      </c>
      <c r="C2317" s="2">
        <v>45213</v>
      </c>
      <c r="D2317" t="s">
        <v>721</v>
      </c>
      <c r="E2317" t="s">
        <v>722</v>
      </c>
      <c r="F2317" t="s">
        <v>20</v>
      </c>
      <c r="G2317" t="s">
        <v>49</v>
      </c>
      <c r="H2317" t="s">
        <v>50</v>
      </c>
      <c r="I2317" t="s">
        <v>50</v>
      </c>
      <c r="J2317" t="s">
        <v>84</v>
      </c>
      <c r="K2317" t="s">
        <v>33</v>
      </c>
      <c r="L2317" t="s">
        <v>34</v>
      </c>
      <c r="M2317" t="s">
        <v>85</v>
      </c>
      <c r="N2317" s="3">
        <v>1508.33</v>
      </c>
      <c r="O2317">
        <v>3</v>
      </c>
      <c r="P2317" s="4">
        <v>0.05</v>
      </c>
      <c r="Q2317" s="3">
        <v>316.75</v>
      </c>
      <c r="R2317">
        <f t="shared" si="180"/>
        <v>2023</v>
      </c>
      <c r="S2317" t="str">
        <f t="shared" si="181"/>
        <v>October</v>
      </c>
      <c r="T2317" s="1">
        <f t="shared" si="182"/>
        <v>0.21000046408942341</v>
      </c>
      <c r="U2317" t="str">
        <f t="shared" si="183"/>
        <v>Profit</v>
      </c>
      <c r="V2317" t="str">
        <f t="shared" si="184"/>
        <v>Large Order</v>
      </c>
    </row>
    <row r="2318" spans="1:22" x14ac:dyDescent="0.35">
      <c r="A2318" t="s">
        <v>2615</v>
      </c>
      <c r="B2318" s="2">
        <v>45635</v>
      </c>
      <c r="C2318" s="2">
        <v>45638</v>
      </c>
      <c r="D2318" t="s">
        <v>99</v>
      </c>
      <c r="E2318" t="s">
        <v>100</v>
      </c>
      <c r="F2318" t="s">
        <v>31</v>
      </c>
      <c r="G2318" t="s">
        <v>49</v>
      </c>
      <c r="H2318" t="s">
        <v>50</v>
      </c>
      <c r="I2318" t="s">
        <v>50</v>
      </c>
      <c r="J2318" t="s">
        <v>162</v>
      </c>
      <c r="K2318" t="s">
        <v>42</v>
      </c>
      <c r="L2318" t="s">
        <v>73</v>
      </c>
      <c r="M2318" t="s">
        <v>163</v>
      </c>
      <c r="N2318" s="3">
        <v>1994.3</v>
      </c>
      <c r="O2318">
        <v>1</v>
      </c>
      <c r="P2318" s="4">
        <v>0.1</v>
      </c>
      <c r="Q2318" s="3">
        <v>339.03</v>
      </c>
      <c r="R2318">
        <f t="shared" si="180"/>
        <v>2024</v>
      </c>
      <c r="S2318" t="str">
        <f t="shared" si="181"/>
        <v>December</v>
      </c>
      <c r="T2318" s="1">
        <f t="shared" si="182"/>
        <v>0.16999949857092714</v>
      </c>
      <c r="U2318" t="str">
        <f t="shared" si="183"/>
        <v>Profit</v>
      </c>
      <c r="V2318" t="str">
        <f t="shared" si="184"/>
        <v>Large Order</v>
      </c>
    </row>
    <row r="2319" spans="1:22" x14ac:dyDescent="0.35">
      <c r="A2319" t="s">
        <v>2616</v>
      </c>
      <c r="B2319" s="2">
        <v>45086</v>
      </c>
      <c r="C2319" s="2">
        <v>45092</v>
      </c>
      <c r="D2319" t="s">
        <v>373</v>
      </c>
      <c r="E2319" t="s">
        <v>374</v>
      </c>
      <c r="F2319" t="s">
        <v>48</v>
      </c>
      <c r="G2319" t="s">
        <v>49</v>
      </c>
      <c r="H2319" t="s">
        <v>50</v>
      </c>
      <c r="I2319" t="s">
        <v>50</v>
      </c>
      <c r="J2319" t="s">
        <v>84</v>
      </c>
      <c r="K2319" t="s">
        <v>33</v>
      </c>
      <c r="L2319" t="s">
        <v>34</v>
      </c>
      <c r="M2319" t="s">
        <v>85</v>
      </c>
      <c r="N2319" s="3">
        <v>1340.01</v>
      </c>
      <c r="O2319">
        <v>4</v>
      </c>
      <c r="P2319" s="4">
        <v>0.1</v>
      </c>
      <c r="Q2319" s="3">
        <v>227.8</v>
      </c>
      <c r="R2319">
        <f t="shared" si="180"/>
        <v>2023</v>
      </c>
      <c r="S2319" t="str">
        <f t="shared" si="181"/>
        <v>June</v>
      </c>
      <c r="T2319" s="1">
        <f t="shared" si="182"/>
        <v>0.16999873135275112</v>
      </c>
      <c r="U2319" t="str">
        <f t="shared" si="183"/>
        <v>Profit</v>
      </c>
      <c r="V2319" t="str">
        <f t="shared" si="184"/>
        <v>Large Order</v>
      </c>
    </row>
    <row r="2320" spans="1:22" x14ac:dyDescent="0.35">
      <c r="A2320" t="s">
        <v>2617</v>
      </c>
      <c r="B2320" s="2">
        <v>45370</v>
      </c>
      <c r="C2320" s="2">
        <v>45377</v>
      </c>
      <c r="D2320" t="s">
        <v>246</v>
      </c>
      <c r="E2320" t="s">
        <v>247</v>
      </c>
      <c r="F2320" t="s">
        <v>31</v>
      </c>
      <c r="G2320" t="s">
        <v>78</v>
      </c>
      <c r="H2320" t="s">
        <v>79</v>
      </c>
      <c r="I2320" t="s">
        <v>80</v>
      </c>
      <c r="J2320" t="s">
        <v>126</v>
      </c>
      <c r="K2320" t="s">
        <v>25</v>
      </c>
      <c r="L2320" t="s">
        <v>26</v>
      </c>
      <c r="M2320" t="s">
        <v>127</v>
      </c>
      <c r="N2320" s="3">
        <v>1941.46</v>
      </c>
      <c r="O2320">
        <v>10</v>
      </c>
      <c r="P2320" s="4">
        <v>0.05</v>
      </c>
      <c r="Q2320" s="3">
        <v>407.71</v>
      </c>
      <c r="R2320">
        <f t="shared" si="180"/>
        <v>2024</v>
      </c>
      <c r="S2320" t="str">
        <f t="shared" si="181"/>
        <v>March</v>
      </c>
      <c r="T2320" s="1">
        <f t="shared" si="182"/>
        <v>0.21000175125936149</v>
      </c>
      <c r="U2320" t="str">
        <f t="shared" si="183"/>
        <v>Profit</v>
      </c>
      <c r="V2320" t="str">
        <f t="shared" si="184"/>
        <v>Large Order</v>
      </c>
    </row>
    <row r="2321" spans="1:22" x14ac:dyDescent="0.35">
      <c r="A2321" t="s">
        <v>2618</v>
      </c>
      <c r="B2321" s="2">
        <v>45575</v>
      </c>
      <c r="C2321" s="2">
        <v>45580</v>
      </c>
      <c r="D2321" t="s">
        <v>29</v>
      </c>
      <c r="E2321" t="s">
        <v>30</v>
      </c>
      <c r="F2321" t="s">
        <v>31</v>
      </c>
      <c r="G2321" t="s">
        <v>39</v>
      </c>
      <c r="H2321" t="s">
        <v>40</v>
      </c>
      <c r="I2321" t="s">
        <v>40</v>
      </c>
      <c r="J2321" t="s">
        <v>93</v>
      </c>
      <c r="K2321" t="s">
        <v>33</v>
      </c>
      <c r="L2321" t="s">
        <v>88</v>
      </c>
      <c r="M2321" t="s">
        <v>94</v>
      </c>
      <c r="N2321" s="3">
        <v>1183.6400000000001</v>
      </c>
      <c r="O2321">
        <v>1</v>
      </c>
      <c r="P2321" s="4">
        <v>0.3</v>
      </c>
      <c r="Q2321" s="3">
        <v>11.84</v>
      </c>
      <c r="R2321">
        <f t="shared" si="180"/>
        <v>2024</v>
      </c>
      <c r="S2321" t="str">
        <f t="shared" si="181"/>
        <v>October</v>
      </c>
      <c r="T2321" s="1">
        <f t="shared" si="182"/>
        <v>1.0003041465310397E-2</v>
      </c>
      <c r="U2321" t="str">
        <f t="shared" si="183"/>
        <v>Profit</v>
      </c>
      <c r="V2321" t="str">
        <f t="shared" si="184"/>
        <v>Large Order</v>
      </c>
    </row>
    <row r="2322" spans="1:22" x14ac:dyDescent="0.35">
      <c r="A2322" t="s">
        <v>2619</v>
      </c>
      <c r="B2322" s="2">
        <v>45112</v>
      </c>
      <c r="C2322" s="2">
        <v>45117</v>
      </c>
      <c r="D2322" t="s">
        <v>199</v>
      </c>
      <c r="E2322" t="s">
        <v>200</v>
      </c>
      <c r="F2322" t="s">
        <v>48</v>
      </c>
      <c r="G2322" t="s">
        <v>21</v>
      </c>
      <c r="H2322" t="s">
        <v>22</v>
      </c>
      <c r="I2322" t="s">
        <v>23</v>
      </c>
      <c r="J2322" t="s">
        <v>104</v>
      </c>
      <c r="K2322" t="s">
        <v>42</v>
      </c>
      <c r="L2322" t="s">
        <v>73</v>
      </c>
      <c r="M2322" t="s">
        <v>105</v>
      </c>
      <c r="N2322" s="3">
        <v>882.14</v>
      </c>
      <c r="O2322">
        <v>7</v>
      </c>
      <c r="P2322" s="4">
        <v>0.3</v>
      </c>
      <c r="Q2322" s="3">
        <v>8.82</v>
      </c>
      <c r="R2322">
        <f t="shared" si="180"/>
        <v>2023</v>
      </c>
      <c r="S2322" t="str">
        <f t="shared" si="181"/>
        <v>July</v>
      </c>
      <c r="T2322" s="1">
        <f t="shared" si="182"/>
        <v>9.9984129503253461E-3</v>
      </c>
      <c r="U2322" t="str">
        <f t="shared" si="183"/>
        <v>Profit</v>
      </c>
      <c r="V2322" t="str">
        <f t="shared" si="184"/>
        <v>Small Order</v>
      </c>
    </row>
    <row r="2323" spans="1:22" x14ac:dyDescent="0.35">
      <c r="A2323" t="s">
        <v>2620</v>
      </c>
      <c r="B2323" s="2">
        <v>45553</v>
      </c>
      <c r="C2323" s="2">
        <v>45558</v>
      </c>
      <c r="D2323" t="s">
        <v>214</v>
      </c>
      <c r="E2323" t="s">
        <v>215</v>
      </c>
      <c r="F2323" t="s">
        <v>48</v>
      </c>
      <c r="G2323" t="s">
        <v>78</v>
      </c>
      <c r="H2323" t="s">
        <v>79</v>
      </c>
      <c r="I2323" t="s">
        <v>80</v>
      </c>
      <c r="J2323" t="s">
        <v>179</v>
      </c>
      <c r="K2323" t="s">
        <v>33</v>
      </c>
      <c r="L2323" t="s">
        <v>88</v>
      </c>
      <c r="M2323" t="s">
        <v>180</v>
      </c>
      <c r="N2323" s="3">
        <v>630.54</v>
      </c>
      <c r="O2323">
        <v>8</v>
      </c>
      <c r="P2323" s="4">
        <v>0</v>
      </c>
      <c r="Q2323" s="3">
        <v>157.63</v>
      </c>
      <c r="R2323">
        <f t="shared" si="180"/>
        <v>2024</v>
      </c>
      <c r="S2323" t="str">
        <f t="shared" si="181"/>
        <v>September</v>
      </c>
      <c r="T2323" s="1">
        <f t="shared" si="182"/>
        <v>0.24999207028895867</v>
      </c>
      <c r="U2323" t="str">
        <f t="shared" si="183"/>
        <v>Profit</v>
      </c>
      <c r="V2323" t="str">
        <f t="shared" si="184"/>
        <v>Small Order</v>
      </c>
    </row>
    <row r="2324" spans="1:22" x14ac:dyDescent="0.35">
      <c r="A2324" t="s">
        <v>2621</v>
      </c>
      <c r="B2324" s="2">
        <v>45015</v>
      </c>
      <c r="C2324" s="2">
        <v>45017</v>
      </c>
      <c r="D2324" t="s">
        <v>262</v>
      </c>
      <c r="E2324" t="s">
        <v>263</v>
      </c>
      <c r="F2324" t="s">
        <v>31</v>
      </c>
      <c r="G2324" t="s">
        <v>78</v>
      </c>
      <c r="H2324" t="s">
        <v>79</v>
      </c>
      <c r="I2324" t="s">
        <v>80</v>
      </c>
      <c r="J2324" t="s">
        <v>134</v>
      </c>
      <c r="K2324" t="s">
        <v>42</v>
      </c>
      <c r="L2324" t="s">
        <v>43</v>
      </c>
      <c r="M2324" t="s">
        <v>135</v>
      </c>
      <c r="N2324" s="3">
        <v>943.24</v>
      </c>
      <c r="O2324">
        <v>3</v>
      </c>
      <c r="P2324" s="4">
        <v>0</v>
      </c>
      <c r="Q2324" s="3">
        <v>235.81</v>
      </c>
      <c r="R2324">
        <f t="shared" si="180"/>
        <v>2023</v>
      </c>
      <c r="S2324" t="str">
        <f t="shared" si="181"/>
        <v>March</v>
      </c>
      <c r="T2324" s="1">
        <f t="shared" si="182"/>
        <v>0.25</v>
      </c>
      <c r="U2324" t="str">
        <f t="shared" si="183"/>
        <v>Profit</v>
      </c>
      <c r="V2324" t="str">
        <f t="shared" si="184"/>
        <v>Small Order</v>
      </c>
    </row>
    <row r="2325" spans="1:22" x14ac:dyDescent="0.35">
      <c r="A2325" t="s">
        <v>2622</v>
      </c>
      <c r="B2325" s="2">
        <v>45198</v>
      </c>
      <c r="C2325" s="2">
        <v>45203</v>
      </c>
      <c r="D2325" t="s">
        <v>132</v>
      </c>
      <c r="E2325" t="s">
        <v>133</v>
      </c>
      <c r="F2325" t="s">
        <v>48</v>
      </c>
      <c r="G2325" t="s">
        <v>21</v>
      </c>
      <c r="H2325" t="s">
        <v>22</v>
      </c>
      <c r="I2325" t="s">
        <v>23</v>
      </c>
      <c r="J2325" t="s">
        <v>84</v>
      </c>
      <c r="K2325" t="s">
        <v>33</v>
      </c>
      <c r="L2325" t="s">
        <v>34</v>
      </c>
      <c r="M2325" t="s">
        <v>85</v>
      </c>
      <c r="N2325" s="3">
        <v>1927.47</v>
      </c>
      <c r="O2325">
        <v>6</v>
      </c>
      <c r="P2325" s="4">
        <v>0.3</v>
      </c>
      <c r="Q2325" s="3">
        <v>19.27</v>
      </c>
      <c r="R2325">
        <f t="shared" si="180"/>
        <v>2023</v>
      </c>
      <c r="S2325" t="str">
        <f t="shared" si="181"/>
        <v>September</v>
      </c>
      <c r="T2325" s="1">
        <f t="shared" si="182"/>
        <v>9.9975615703486957E-3</v>
      </c>
      <c r="U2325" t="str">
        <f t="shared" si="183"/>
        <v>Profit</v>
      </c>
      <c r="V2325" t="str">
        <f t="shared" si="184"/>
        <v>Large Order</v>
      </c>
    </row>
    <row r="2326" spans="1:22" x14ac:dyDescent="0.35">
      <c r="A2326" t="s">
        <v>2623</v>
      </c>
      <c r="B2326" s="2">
        <v>45402</v>
      </c>
      <c r="C2326" s="2">
        <v>45409</v>
      </c>
      <c r="D2326" t="s">
        <v>394</v>
      </c>
      <c r="E2326" t="s">
        <v>395</v>
      </c>
      <c r="F2326" t="s">
        <v>48</v>
      </c>
      <c r="G2326" t="s">
        <v>49</v>
      </c>
      <c r="H2326" t="s">
        <v>50</v>
      </c>
      <c r="I2326" t="s">
        <v>50</v>
      </c>
      <c r="J2326" t="s">
        <v>120</v>
      </c>
      <c r="K2326" t="s">
        <v>42</v>
      </c>
      <c r="L2326" t="s">
        <v>43</v>
      </c>
      <c r="M2326" t="s">
        <v>121</v>
      </c>
      <c r="N2326" s="3">
        <v>1740.65</v>
      </c>
      <c r="O2326">
        <v>3</v>
      </c>
      <c r="P2326" s="4">
        <v>0.2</v>
      </c>
      <c r="Q2326" s="3">
        <v>156.66</v>
      </c>
      <c r="R2326">
        <f t="shared" si="180"/>
        <v>2024</v>
      </c>
      <c r="S2326" t="str">
        <f t="shared" si="181"/>
        <v>April</v>
      </c>
      <c r="T2326" s="1">
        <f t="shared" si="182"/>
        <v>9.0000861747048508E-2</v>
      </c>
      <c r="U2326" t="str">
        <f t="shared" si="183"/>
        <v>Profit</v>
      </c>
      <c r="V2326" t="str">
        <f t="shared" si="184"/>
        <v>Large Order</v>
      </c>
    </row>
    <row r="2327" spans="1:22" x14ac:dyDescent="0.35">
      <c r="A2327" t="s">
        <v>2624</v>
      </c>
      <c r="B2327" s="2">
        <v>45400</v>
      </c>
      <c r="C2327" s="2">
        <v>45405</v>
      </c>
      <c r="D2327" t="s">
        <v>29</v>
      </c>
      <c r="E2327" t="s">
        <v>30</v>
      </c>
      <c r="F2327" t="s">
        <v>31</v>
      </c>
      <c r="G2327" t="s">
        <v>39</v>
      </c>
      <c r="H2327" t="s">
        <v>40</v>
      </c>
      <c r="I2327" t="s">
        <v>40</v>
      </c>
      <c r="J2327" t="s">
        <v>320</v>
      </c>
      <c r="K2327" t="s">
        <v>25</v>
      </c>
      <c r="L2327" t="s">
        <v>171</v>
      </c>
      <c r="M2327" t="s">
        <v>321</v>
      </c>
      <c r="N2327" s="3">
        <v>1027.71</v>
      </c>
      <c r="O2327">
        <v>4</v>
      </c>
      <c r="P2327" s="4">
        <v>0</v>
      </c>
      <c r="Q2327" s="3">
        <v>256.93</v>
      </c>
      <c r="R2327">
        <f t="shared" si="180"/>
        <v>2024</v>
      </c>
      <c r="S2327" t="str">
        <f t="shared" si="181"/>
        <v>April</v>
      </c>
      <c r="T2327" s="1">
        <f t="shared" si="182"/>
        <v>0.25000243259285204</v>
      </c>
      <c r="U2327" t="str">
        <f t="shared" si="183"/>
        <v>Profit</v>
      </c>
      <c r="V2327" t="str">
        <f t="shared" si="184"/>
        <v>Large Order</v>
      </c>
    </row>
    <row r="2328" spans="1:22" x14ac:dyDescent="0.35">
      <c r="A2328" t="s">
        <v>2625</v>
      </c>
      <c r="B2328" s="2">
        <v>45016</v>
      </c>
      <c r="C2328" s="2">
        <v>45017</v>
      </c>
      <c r="D2328" t="s">
        <v>373</v>
      </c>
      <c r="E2328" t="s">
        <v>374</v>
      </c>
      <c r="F2328" t="s">
        <v>48</v>
      </c>
      <c r="G2328" t="s">
        <v>39</v>
      </c>
      <c r="H2328" t="s">
        <v>40</v>
      </c>
      <c r="I2328" t="s">
        <v>40</v>
      </c>
      <c r="J2328" t="s">
        <v>320</v>
      </c>
      <c r="K2328" t="s">
        <v>25</v>
      </c>
      <c r="L2328" t="s">
        <v>171</v>
      </c>
      <c r="M2328" t="s">
        <v>321</v>
      </c>
      <c r="N2328" s="3">
        <v>145.93</v>
      </c>
      <c r="O2328">
        <v>4</v>
      </c>
      <c r="P2328" s="4">
        <v>0.1</v>
      </c>
      <c r="Q2328" s="3">
        <v>24.81</v>
      </c>
      <c r="R2328">
        <f t="shared" si="180"/>
        <v>2023</v>
      </c>
      <c r="S2328" t="str">
        <f t="shared" si="181"/>
        <v>March</v>
      </c>
      <c r="T2328" s="1">
        <f t="shared" si="182"/>
        <v>0.17001301994106763</v>
      </c>
      <c r="U2328" t="str">
        <f t="shared" si="183"/>
        <v>Profit</v>
      </c>
      <c r="V2328" t="str">
        <f t="shared" si="184"/>
        <v>Small Order</v>
      </c>
    </row>
    <row r="2329" spans="1:22" x14ac:dyDescent="0.35">
      <c r="A2329" t="s">
        <v>2626</v>
      </c>
      <c r="B2329" s="2">
        <v>45554</v>
      </c>
      <c r="C2329" s="2">
        <v>45558</v>
      </c>
      <c r="D2329" t="s">
        <v>185</v>
      </c>
      <c r="E2329" t="s">
        <v>186</v>
      </c>
      <c r="F2329" t="s">
        <v>31</v>
      </c>
      <c r="G2329" t="s">
        <v>78</v>
      </c>
      <c r="H2329" t="s">
        <v>79</v>
      </c>
      <c r="I2329" t="s">
        <v>80</v>
      </c>
      <c r="J2329" t="s">
        <v>51</v>
      </c>
      <c r="K2329" t="s">
        <v>33</v>
      </c>
      <c r="L2329" t="s">
        <v>34</v>
      </c>
      <c r="M2329" t="s">
        <v>52</v>
      </c>
      <c r="N2329" s="3">
        <v>563.78</v>
      </c>
      <c r="O2329">
        <v>2</v>
      </c>
      <c r="P2329" s="4">
        <v>0.05</v>
      </c>
      <c r="Q2329" s="3">
        <v>118.39</v>
      </c>
      <c r="R2329">
        <f t="shared" si="180"/>
        <v>2024</v>
      </c>
      <c r="S2329" t="str">
        <f t="shared" si="181"/>
        <v>September</v>
      </c>
      <c r="T2329" s="1">
        <f t="shared" si="182"/>
        <v>0.20999325978218455</v>
      </c>
      <c r="U2329" t="str">
        <f t="shared" si="183"/>
        <v>Profit</v>
      </c>
      <c r="V2329" t="str">
        <f t="shared" si="184"/>
        <v>Small Order</v>
      </c>
    </row>
    <row r="2330" spans="1:22" x14ac:dyDescent="0.35">
      <c r="A2330" t="s">
        <v>2627</v>
      </c>
      <c r="B2330" s="2">
        <v>45431</v>
      </c>
      <c r="C2330" s="2">
        <v>45436</v>
      </c>
      <c r="D2330" t="s">
        <v>110</v>
      </c>
      <c r="E2330" t="s">
        <v>111</v>
      </c>
      <c r="F2330" t="s">
        <v>48</v>
      </c>
      <c r="G2330" t="s">
        <v>39</v>
      </c>
      <c r="H2330" t="s">
        <v>40</v>
      </c>
      <c r="I2330" t="s">
        <v>40</v>
      </c>
      <c r="J2330" t="s">
        <v>176</v>
      </c>
      <c r="K2330" t="s">
        <v>25</v>
      </c>
      <c r="L2330" t="s">
        <v>171</v>
      </c>
      <c r="M2330" t="s">
        <v>177</v>
      </c>
      <c r="N2330" s="3">
        <v>610.9</v>
      </c>
      <c r="O2330">
        <v>4</v>
      </c>
      <c r="P2330" s="4">
        <v>0</v>
      </c>
      <c r="Q2330" s="3">
        <v>152.72</v>
      </c>
      <c r="R2330">
        <f t="shared" si="180"/>
        <v>2024</v>
      </c>
      <c r="S2330" t="str">
        <f t="shared" si="181"/>
        <v>May</v>
      </c>
      <c r="T2330" s="1">
        <f t="shared" si="182"/>
        <v>0.24999181535439516</v>
      </c>
      <c r="U2330" t="str">
        <f t="shared" si="183"/>
        <v>Profit</v>
      </c>
      <c r="V2330" t="str">
        <f t="shared" si="184"/>
        <v>Small Order</v>
      </c>
    </row>
    <row r="2331" spans="1:22" x14ac:dyDescent="0.35">
      <c r="A2331" t="s">
        <v>2628</v>
      </c>
      <c r="B2331" s="2">
        <v>45536</v>
      </c>
      <c r="C2331" s="2">
        <v>45541</v>
      </c>
      <c r="D2331" t="s">
        <v>415</v>
      </c>
      <c r="E2331" t="s">
        <v>416</v>
      </c>
      <c r="F2331" t="s">
        <v>48</v>
      </c>
      <c r="G2331" t="s">
        <v>49</v>
      </c>
      <c r="H2331" t="s">
        <v>50</v>
      </c>
      <c r="I2331" t="s">
        <v>50</v>
      </c>
      <c r="J2331" t="s">
        <v>126</v>
      </c>
      <c r="K2331" t="s">
        <v>25</v>
      </c>
      <c r="L2331" t="s">
        <v>26</v>
      </c>
      <c r="M2331" t="s">
        <v>127</v>
      </c>
      <c r="N2331" s="3">
        <v>319.91000000000003</v>
      </c>
      <c r="O2331">
        <v>1</v>
      </c>
      <c r="P2331" s="4">
        <v>0.3</v>
      </c>
      <c r="Q2331" s="3">
        <v>3.2</v>
      </c>
      <c r="R2331">
        <f t="shared" si="180"/>
        <v>2024</v>
      </c>
      <c r="S2331" t="str">
        <f t="shared" si="181"/>
        <v>September</v>
      </c>
      <c r="T2331" s="1">
        <f t="shared" si="182"/>
        <v>1.0002813291238161E-2</v>
      </c>
      <c r="U2331" t="str">
        <f t="shared" si="183"/>
        <v>Profit</v>
      </c>
      <c r="V2331" t="str">
        <f t="shared" si="184"/>
        <v>Small Order</v>
      </c>
    </row>
    <row r="2332" spans="1:22" x14ac:dyDescent="0.35">
      <c r="A2332" t="s">
        <v>2629</v>
      </c>
      <c r="B2332" s="2">
        <v>45649</v>
      </c>
      <c r="C2332" s="2">
        <v>45650</v>
      </c>
      <c r="D2332" t="s">
        <v>91</v>
      </c>
      <c r="E2332" t="s">
        <v>92</v>
      </c>
      <c r="F2332" t="s">
        <v>31</v>
      </c>
      <c r="G2332" t="s">
        <v>78</v>
      </c>
      <c r="H2332" t="s">
        <v>79</v>
      </c>
      <c r="I2332" t="s">
        <v>80</v>
      </c>
      <c r="J2332" t="s">
        <v>152</v>
      </c>
      <c r="K2332" t="s">
        <v>42</v>
      </c>
      <c r="L2332" t="s">
        <v>73</v>
      </c>
      <c r="M2332" t="s">
        <v>153</v>
      </c>
      <c r="N2332" s="3">
        <v>1631.75</v>
      </c>
      <c r="O2332">
        <v>9</v>
      </c>
      <c r="P2332" s="4">
        <v>0.1</v>
      </c>
      <c r="Q2332" s="3">
        <v>277.39999999999998</v>
      </c>
      <c r="R2332">
        <f t="shared" si="180"/>
        <v>2024</v>
      </c>
      <c r="S2332" t="str">
        <f t="shared" si="181"/>
        <v>December</v>
      </c>
      <c r="T2332" s="1">
        <f t="shared" si="182"/>
        <v>0.17000153209744137</v>
      </c>
      <c r="U2332" t="str">
        <f t="shared" si="183"/>
        <v>Profit</v>
      </c>
      <c r="V2332" t="str">
        <f t="shared" si="184"/>
        <v>Large Order</v>
      </c>
    </row>
    <row r="2333" spans="1:22" x14ac:dyDescent="0.35">
      <c r="A2333" t="s">
        <v>2630</v>
      </c>
      <c r="B2333" s="2">
        <v>45398</v>
      </c>
      <c r="C2333" s="2">
        <v>45405</v>
      </c>
      <c r="D2333" t="s">
        <v>587</v>
      </c>
      <c r="E2333" t="s">
        <v>588</v>
      </c>
      <c r="F2333" t="s">
        <v>31</v>
      </c>
      <c r="G2333" t="s">
        <v>21</v>
      </c>
      <c r="H2333" t="s">
        <v>22</v>
      </c>
      <c r="I2333" t="s">
        <v>23</v>
      </c>
      <c r="J2333" t="s">
        <v>176</v>
      </c>
      <c r="K2333" t="s">
        <v>25</v>
      </c>
      <c r="L2333" t="s">
        <v>171</v>
      </c>
      <c r="M2333" t="s">
        <v>177</v>
      </c>
      <c r="N2333" s="3">
        <v>1851.33</v>
      </c>
      <c r="O2333">
        <v>3</v>
      </c>
      <c r="P2333" s="4">
        <v>0.3</v>
      </c>
      <c r="Q2333" s="3">
        <v>18.510000000000002</v>
      </c>
      <c r="R2333">
        <f t="shared" si="180"/>
        <v>2024</v>
      </c>
      <c r="S2333" t="str">
        <f t="shared" si="181"/>
        <v>April</v>
      </c>
      <c r="T2333" s="1">
        <f t="shared" si="182"/>
        <v>9.9982174976908506E-3</v>
      </c>
      <c r="U2333" t="str">
        <f t="shared" si="183"/>
        <v>Profit</v>
      </c>
      <c r="V2333" t="str">
        <f t="shared" si="184"/>
        <v>Large Order</v>
      </c>
    </row>
    <row r="2334" spans="1:22" x14ac:dyDescent="0.35">
      <c r="A2334" t="s">
        <v>2631</v>
      </c>
      <c r="B2334" s="2">
        <v>44958</v>
      </c>
      <c r="C2334" s="2">
        <v>44962</v>
      </c>
      <c r="D2334" t="s">
        <v>102</v>
      </c>
      <c r="E2334" t="s">
        <v>103</v>
      </c>
      <c r="F2334" t="s">
        <v>20</v>
      </c>
      <c r="G2334" t="s">
        <v>39</v>
      </c>
      <c r="H2334" t="s">
        <v>40</v>
      </c>
      <c r="I2334" t="s">
        <v>40</v>
      </c>
      <c r="J2334" t="s">
        <v>32</v>
      </c>
      <c r="K2334" t="s">
        <v>33</v>
      </c>
      <c r="L2334" t="s">
        <v>34</v>
      </c>
      <c r="M2334" t="s">
        <v>35</v>
      </c>
      <c r="N2334" s="3">
        <v>1203.3800000000001</v>
      </c>
      <c r="O2334">
        <v>10</v>
      </c>
      <c r="P2334" s="4">
        <v>0.05</v>
      </c>
      <c r="Q2334" s="3">
        <v>252.71</v>
      </c>
      <c r="R2334">
        <f t="shared" si="180"/>
        <v>2023</v>
      </c>
      <c r="S2334" t="str">
        <f t="shared" si="181"/>
        <v>February</v>
      </c>
      <c r="T2334" s="1">
        <f t="shared" si="182"/>
        <v>0.21000016619854076</v>
      </c>
      <c r="U2334" t="str">
        <f t="shared" si="183"/>
        <v>Profit</v>
      </c>
      <c r="V2334" t="str">
        <f t="shared" si="184"/>
        <v>Large Order</v>
      </c>
    </row>
    <row r="2335" spans="1:22" x14ac:dyDescent="0.35">
      <c r="A2335" t="s">
        <v>2632</v>
      </c>
      <c r="B2335" s="2">
        <v>45147</v>
      </c>
      <c r="C2335" s="2">
        <v>45150</v>
      </c>
      <c r="D2335" t="s">
        <v>326</v>
      </c>
      <c r="E2335" t="s">
        <v>327</v>
      </c>
      <c r="F2335" t="s">
        <v>20</v>
      </c>
      <c r="G2335" t="s">
        <v>78</v>
      </c>
      <c r="H2335" t="s">
        <v>79</v>
      </c>
      <c r="I2335" t="s">
        <v>80</v>
      </c>
      <c r="J2335" t="s">
        <v>302</v>
      </c>
      <c r="K2335" t="s">
        <v>33</v>
      </c>
      <c r="L2335" t="s">
        <v>34</v>
      </c>
      <c r="M2335" t="s">
        <v>303</v>
      </c>
      <c r="N2335" s="3">
        <v>1260.73</v>
      </c>
      <c r="O2335">
        <v>2</v>
      </c>
      <c r="P2335" s="4">
        <v>0.3</v>
      </c>
      <c r="Q2335" s="3">
        <v>12.61</v>
      </c>
      <c r="R2335">
        <f t="shared" si="180"/>
        <v>2023</v>
      </c>
      <c r="S2335" t="str">
        <f t="shared" si="181"/>
        <v>August</v>
      </c>
      <c r="T2335" s="1">
        <f t="shared" si="182"/>
        <v>1.0002141616365121E-2</v>
      </c>
      <c r="U2335" t="str">
        <f t="shared" si="183"/>
        <v>Profit</v>
      </c>
      <c r="V2335" t="str">
        <f t="shared" si="184"/>
        <v>Large Order</v>
      </c>
    </row>
    <row r="2336" spans="1:22" x14ac:dyDescent="0.35">
      <c r="A2336" t="s">
        <v>2633</v>
      </c>
      <c r="B2336" s="2">
        <v>44990</v>
      </c>
      <c r="C2336" s="2">
        <v>44992</v>
      </c>
      <c r="D2336" t="s">
        <v>91</v>
      </c>
      <c r="E2336" t="s">
        <v>92</v>
      </c>
      <c r="F2336" t="s">
        <v>31</v>
      </c>
      <c r="G2336" t="s">
        <v>39</v>
      </c>
      <c r="H2336" t="s">
        <v>40</v>
      </c>
      <c r="I2336" t="s">
        <v>40</v>
      </c>
      <c r="J2336" t="s">
        <v>170</v>
      </c>
      <c r="K2336" t="s">
        <v>25</v>
      </c>
      <c r="L2336" t="s">
        <v>171</v>
      </c>
      <c r="M2336" t="s">
        <v>172</v>
      </c>
      <c r="N2336" s="3">
        <v>1222.28</v>
      </c>
      <c r="O2336">
        <v>4</v>
      </c>
      <c r="P2336" s="4">
        <v>0.05</v>
      </c>
      <c r="Q2336" s="3">
        <v>256.68</v>
      </c>
      <c r="R2336">
        <f t="shared" si="180"/>
        <v>2023</v>
      </c>
      <c r="S2336" t="str">
        <f t="shared" si="181"/>
        <v>March</v>
      </c>
      <c r="T2336" s="1">
        <f t="shared" si="182"/>
        <v>0.21000098177177079</v>
      </c>
      <c r="U2336" t="str">
        <f t="shared" si="183"/>
        <v>Profit</v>
      </c>
      <c r="V2336" t="str">
        <f t="shared" si="184"/>
        <v>Large Order</v>
      </c>
    </row>
    <row r="2337" spans="1:22" x14ac:dyDescent="0.35">
      <c r="A2337" t="s">
        <v>2634</v>
      </c>
      <c r="B2337" s="2">
        <v>45196</v>
      </c>
      <c r="C2337" s="2">
        <v>45201</v>
      </c>
      <c r="D2337" t="s">
        <v>37</v>
      </c>
      <c r="E2337" t="s">
        <v>38</v>
      </c>
      <c r="F2337" t="s">
        <v>20</v>
      </c>
      <c r="G2337" t="s">
        <v>49</v>
      </c>
      <c r="H2337" t="s">
        <v>50</v>
      </c>
      <c r="I2337" t="s">
        <v>50</v>
      </c>
      <c r="J2337" t="s">
        <v>152</v>
      </c>
      <c r="K2337" t="s">
        <v>42</v>
      </c>
      <c r="L2337" t="s">
        <v>73</v>
      </c>
      <c r="M2337" t="s">
        <v>153</v>
      </c>
      <c r="N2337" s="3">
        <v>908.49</v>
      </c>
      <c r="O2337">
        <v>10</v>
      </c>
      <c r="P2337" s="4">
        <v>0.3</v>
      </c>
      <c r="Q2337" s="3">
        <v>9.08</v>
      </c>
      <c r="R2337">
        <f t="shared" si="180"/>
        <v>2023</v>
      </c>
      <c r="S2337" t="str">
        <f t="shared" si="181"/>
        <v>September</v>
      </c>
      <c r="T2337" s="1">
        <f t="shared" si="182"/>
        <v>9.9946064348534376E-3</v>
      </c>
      <c r="U2337" t="str">
        <f t="shared" si="183"/>
        <v>Profit</v>
      </c>
      <c r="V2337" t="str">
        <f t="shared" si="184"/>
        <v>Small Order</v>
      </c>
    </row>
    <row r="2338" spans="1:22" x14ac:dyDescent="0.35">
      <c r="A2338" t="s">
        <v>2635</v>
      </c>
      <c r="B2338" s="2">
        <v>45542</v>
      </c>
      <c r="C2338" s="2">
        <v>45543</v>
      </c>
      <c r="D2338" t="s">
        <v>240</v>
      </c>
      <c r="E2338" t="s">
        <v>241</v>
      </c>
      <c r="F2338" t="s">
        <v>48</v>
      </c>
      <c r="G2338" t="s">
        <v>78</v>
      </c>
      <c r="H2338" t="s">
        <v>79</v>
      </c>
      <c r="I2338" t="s">
        <v>80</v>
      </c>
      <c r="J2338" t="s">
        <v>170</v>
      </c>
      <c r="K2338" t="s">
        <v>25</v>
      </c>
      <c r="L2338" t="s">
        <v>171</v>
      </c>
      <c r="M2338" t="s">
        <v>172</v>
      </c>
      <c r="N2338" s="3">
        <v>453.41</v>
      </c>
      <c r="O2338">
        <v>3</v>
      </c>
      <c r="P2338" s="4">
        <v>0.2</v>
      </c>
      <c r="Q2338" s="3">
        <v>40.81</v>
      </c>
      <c r="R2338">
        <f t="shared" si="180"/>
        <v>2024</v>
      </c>
      <c r="S2338" t="str">
        <f t="shared" si="181"/>
        <v>September</v>
      </c>
      <c r="T2338" s="1">
        <f t="shared" si="182"/>
        <v>9.0006837079023405E-2</v>
      </c>
      <c r="U2338" t="str">
        <f t="shared" si="183"/>
        <v>Profit</v>
      </c>
      <c r="V2338" t="str">
        <f t="shared" si="184"/>
        <v>Small Order</v>
      </c>
    </row>
    <row r="2339" spans="1:22" x14ac:dyDescent="0.35">
      <c r="A2339" t="s">
        <v>2636</v>
      </c>
      <c r="B2339" s="2">
        <v>45048</v>
      </c>
      <c r="C2339" s="2">
        <v>45052</v>
      </c>
      <c r="D2339" t="s">
        <v>118</v>
      </c>
      <c r="E2339" t="s">
        <v>119</v>
      </c>
      <c r="F2339" t="s">
        <v>20</v>
      </c>
      <c r="G2339" t="s">
        <v>49</v>
      </c>
      <c r="H2339" t="s">
        <v>50</v>
      </c>
      <c r="I2339" t="s">
        <v>50</v>
      </c>
      <c r="J2339" t="s">
        <v>334</v>
      </c>
      <c r="K2339" t="s">
        <v>25</v>
      </c>
      <c r="L2339" t="s">
        <v>171</v>
      </c>
      <c r="M2339" t="s">
        <v>335</v>
      </c>
      <c r="N2339" s="3">
        <v>797.94</v>
      </c>
      <c r="O2339">
        <v>5</v>
      </c>
      <c r="P2339" s="4">
        <v>0.3</v>
      </c>
      <c r="Q2339" s="3">
        <v>7.98</v>
      </c>
      <c r="R2339">
        <f t="shared" si="180"/>
        <v>2023</v>
      </c>
      <c r="S2339" t="str">
        <f t="shared" si="181"/>
        <v>May</v>
      </c>
      <c r="T2339" s="1">
        <f t="shared" si="182"/>
        <v>1.0000751936235806E-2</v>
      </c>
      <c r="U2339" t="str">
        <f t="shared" si="183"/>
        <v>Profit</v>
      </c>
      <c r="V2339" t="str">
        <f t="shared" si="184"/>
        <v>Small Order</v>
      </c>
    </row>
    <row r="2340" spans="1:22" x14ac:dyDescent="0.35">
      <c r="A2340" t="s">
        <v>2637</v>
      </c>
      <c r="B2340" s="2">
        <v>44949</v>
      </c>
      <c r="C2340" s="2">
        <v>44951</v>
      </c>
      <c r="D2340" t="s">
        <v>285</v>
      </c>
      <c r="E2340" t="s">
        <v>286</v>
      </c>
      <c r="F2340" t="s">
        <v>48</v>
      </c>
      <c r="G2340" t="s">
        <v>78</v>
      </c>
      <c r="H2340" t="s">
        <v>79</v>
      </c>
      <c r="I2340" t="s">
        <v>80</v>
      </c>
      <c r="J2340" t="s">
        <v>179</v>
      </c>
      <c r="K2340" t="s">
        <v>33</v>
      </c>
      <c r="L2340" t="s">
        <v>88</v>
      </c>
      <c r="M2340" t="s">
        <v>180</v>
      </c>
      <c r="N2340" s="3">
        <v>1151.0899999999999</v>
      </c>
      <c r="O2340">
        <v>2</v>
      </c>
      <c r="P2340" s="4">
        <v>0</v>
      </c>
      <c r="Q2340" s="3">
        <v>287.77</v>
      </c>
      <c r="R2340">
        <f t="shared" si="180"/>
        <v>2023</v>
      </c>
      <c r="S2340" t="str">
        <f t="shared" si="181"/>
        <v>January</v>
      </c>
      <c r="T2340" s="1">
        <f t="shared" si="182"/>
        <v>0.24999782814549687</v>
      </c>
      <c r="U2340" t="str">
        <f t="shared" si="183"/>
        <v>Profit</v>
      </c>
      <c r="V2340" t="str">
        <f t="shared" si="184"/>
        <v>Large Order</v>
      </c>
    </row>
    <row r="2341" spans="1:22" x14ac:dyDescent="0.35">
      <c r="A2341" t="s">
        <v>2638</v>
      </c>
      <c r="B2341" s="2">
        <v>45095</v>
      </c>
      <c r="C2341" s="2">
        <v>45101</v>
      </c>
      <c r="D2341" t="s">
        <v>145</v>
      </c>
      <c r="E2341" t="s">
        <v>146</v>
      </c>
      <c r="F2341" t="s">
        <v>48</v>
      </c>
      <c r="G2341" t="s">
        <v>21</v>
      </c>
      <c r="H2341" t="s">
        <v>22</v>
      </c>
      <c r="I2341" t="s">
        <v>23</v>
      </c>
      <c r="J2341" t="s">
        <v>207</v>
      </c>
      <c r="K2341" t="s">
        <v>25</v>
      </c>
      <c r="L2341" t="s">
        <v>26</v>
      </c>
      <c r="M2341" t="s">
        <v>208</v>
      </c>
      <c r="N2341" s="3">
        <v>1577.36</v>
      </c>
      <c r="O2341">
        <v>9</v>
      </c>
      <c r="P2341" s="4">
        <v>0.3</v>
      </c>
      <c r="Q2341" s="3">
        <v>15.77</v>
      </c>
      <c r="R2341">
        <f t="shared" si="180"/>
        <v>2023</v>
      </c>
      <c r="S2341" t="str">
        <f t="shared" si="181"/>
        <v>June</v>
      </c>
      <c r="T2341" s="1">
        <f t="shared" si="182"/>
        <v>9.9977177055332964E-3</v>
      </c>
      <c r="U2341" t="str">
        <f t="shared" si="183"/>
        <v>Profit</v>
      </c>
      <c r="V2341" t="str">
        <f t="shared" si="184"/>
        <v>Large Order</v>
      </c>
    </row>
    <row r="2342" spans="1:22" x14ac:dyDescent="0.35">
      <c r="A2342" t="s">
        <v>2639</v>
      </c>
      <c r="B2342" s="2">
        <v>45455</v>
      </c>
      <c r="C2342" s="2">
        <v>45461</v>
      </c>
      <c r="D2342" t="s">
        <v>174</v>
      </c>
      <c r="E2342" t="s">
        <v>175</v>
      </c>
      <c r="F2342" t="s">
        <v>48</v>
      </c>
      <c r="G2342" t="s">
        <v>21</v>
      </c>
      <c r="H2342" t="s">
        <v>22</v>
      </c>
      <c r="I2342" t="s">
        <v>23</v>
      </c>
      <c r="J2342" t="s">
        <v>62</v>
      </c>
      <c r="K2342" t="s">
        <v>25</v>
      </c>
      <c r="L2342" t="s">
        <v>26</v>
      </c>
      <c r="M2342" t="s">
        <v>63</v>
      </c>
      <c r="N2342" s="3">
        <v>1464.63</v>
      </c>
      <c r="O2342">
        <v>6</v>
      </c>
      <c r="P2342" s="4">
        <v>0.1</v>
      </c>
      <c r="Q2342" s="3">
        <v>248.99</v>
      </c>
      <c r="R2342">
        <f t="shared" si="180"/>
        <v>2024</v>
      </c>
      <c r="S2342" t="str">
        <f t="shared" si="181"/>
        <v>June</v>
      </c>
      <c r="T2342" s="1">
        <f t="shared" si="182"/>
        <v>0.17000198002225816</v>
      </c>
      <c r="U2342" t="str">
        <f t="shared" si="183"/>
        <v>Profit</v>
      </c>
      <c r="V2342" t="str">
        <f t="shared" si="184"/>
        <v>Large Order</v>
      </c>
    </row>
    <row r="2343" spans="1:22" x14ac:dyDescent="0.35">
      <c r="A2343" t="s">
        <v>2640</v>
      </c>
      <c r="B2343" s="2">
        <v>45566</v>
      </c>
      <c r="C2343" s="2">
        <v>45572</v>
      </c>
      <c r="D2343" t="s">
        <v>587</v>
      </c>
      <c r="E2343" t="s">
        <v>588</v>
      </c>
      <c r="F2343" t="s">
        <v>31</v>
      </c>
      <c r="G2343" t="s">
        <v>49</v>
      </c>
      <c r="H2343" t="s">
        <v>50</v>
      </c>
      <c r="I2343" t="s">
        <v>50</v>
      </c>
      <c r="J2343" t="s">
        <v>207</v>
      </c>
      <c r="K2343" t="s">
        <v>25</v>
      </c>
      <c r="L2343" t="s">
        <v>26</v>
      </c>
      <c r="M2343" t="s">
        <v>208</v>
      </c>
      <c r="N2343" s="3">
        <v>1558.01</v>
      </c>
      <c r="O2343">
        <v>9</v>
      </c>
      <c r="P2343" s="4">
        <v>0</v>
      </c>
      <c r="Q2343" s="3">
        <v>389.5</v>
      </c>
      <c r="R2343">
        <f t="shared" si="180"/>
        <v>2024</v>
      </c>
      <c r="S2343" t="str">
        <f t="shared" si="181"/>
        <v>October</v>
      </c>
      <c r="T2343" s="1">
        <f t="shared" si="182"/>
        <v>0.2499983953889898</v>
      </c>
      <c r="U2343" t="str">
        <f t="shared" si="183"/>
        <v>Profit</v>
      </c>
      <c r="V2343" t="str">
        <f t="shared" si="184"/>
        <v>Large Order</v>
      </c>
    </row>
    <row r="2344" spans="1:22" x14ac:dyDescent="0.35">
      <c r="A2344" t="s">
        <v>2641</v>
      </c>
      <c r="B2344" s="2">
        <v>45540</v>
      </c>
      <c r="C2344" s="2">
        <v>45542</v>
      </c>
      <c r="D2344" t="s">
        <v>185</v>
      </c>
      <c r="E2344" t="s">
        <v>186</v>
      </c>
      <c r="F2344" t="s">
        <v>31</v>
      </c>
      <c r="G2344" t="s">
        <v>78</v>
      </c>
      <c r="H2344" t="s">
        <v>79</v>
      </c>
      <c r="I2344" t="s">
        <v>80</v>
      </c>
      <c r="J2344" t="s">
        <v>170</v>
      </c>
      <c r="K2344" t="s">
        <v>25</v>
      </c>
      <c r="L2344" t="s">
        <v>171</v>
      </c>
      <c r="M2344" t="s">
        <v>172</v>
      </c>
      <c r="N2344" s="3">
        <v>22.88</v>
      </c>
      <c r="O2344">
        <v>6</v>
      </c>
      <c r="P2344" s="4">
        <v>0.2</v>
      </c>
      <c r="Q2344" s="3">
        <v>2.06</v>
      </c>
      <c r="R2344">
        <f t="shared" si="180"/>
        <v>2024</v>
      </c>
      <c r="S2344" t="str">
        <f t="shared" si="181"/>
        <v>September</v>
      </c>
      <c r="T2344" s="1">
        <f t="shared" si="182"/>
        <v>9.0034965034965039E-2</v>
      </c>
      <c r="U2344" t="str">
        <f t="shared" si="183"/>
        <v>Profit</v>
      </c>
      <c r="V2344" t="str">
        <f t="shared" si="184"/>
        <v>Small Order</v>
      </c>
    </row>
    <row r="2345" spans="1:22" x14ac:dyDescent="0.35">
      <c r="A2345" t="s">
        <v>2642</v>
      </c>
      <c r="B2345" s="2">
        <v>44981</v>
      </c>
      <c r="C2345" s="2">
        <v>44985</v>
      </c>
      <c r="D2345" t="s">
        <v>160</v>
      </c>
      <c r="E2345" t="s">
        <v>161</v>
      </c>
      <c r="F2345" t="s">
        <v>20</v>
      </c>
      <c r="G2345" t="s">
        <v>49</v>
      </c>
      <c r="H2345" t="s">
        <v>50</v>
      </c>
      <c r="I2345" t="s">
        <v>50</v>
      </c>
      <c r="J2345" t="s">
        <v>320</v>
      </c>
      <c r="K2345" t="s">
        <v>25</v>
      </c>
      <c r="L2345" t="s">
        <v>171</v>
      </c>
      <c r="M2345" t="s">
        <v>321</v>
      </c>
      <c r="N2345" s="3">
        <v>1908.69</v>
      </c>
      <c r="O2345">
        <v>6</v>
      </c>
      <c r="P2345" s="4">
        <v>0</v>
      </c>
      <c r="Q2345" s="3">
        <v>477.17</v>
      </c>
      <c r="R2345">
        <f t="shared" si="180"/>
        <v>2023</v>
      </c>
      <c r="S2345" t="str">
        <f t="shared" si="181"/>
        <v>February</v>
      </c>
      <c r="T2345" s="1">
        <f t="shared" si="182"/>
        <v>0.24999869020113272</v>
      </c>
      <c r="U2345" t="str">
        <f t="shared" si="183"/>
        <v>Profit</v>
      </c>
      <c r="V2345" t="str">
        <f t="shared" si="184"/>
        <v>Large Order</v>
      </c>
    </row>
    <row r="2346" spans="1:22" x14ac:dyDescent="0.35">
      <c r="A2346" t="s">
        <v>2643</v>
      </c>
      <c r="B2346" s="2">
        <v>45253</v>
      </c>
      <c r="C2346" s="2">
        <v>45257</v>
      </c>
      <c r="D2346" t="s">
        <v>447</v>
      </c>
      <c r="E2346" t="s">
        <v>448</v>
      </c>
      <c r="F2346" t="s">
        <v>31</v>
      </c>
      <c r="G2346" t="s">
        <v>39</v>
      </c>
      <c r="H2346" t="s">
        <v>40</v>
      </c>
      <c r="I2346" t="s">
        <v>40</v>
      </c>
      <c r="J2346" t="s">
        <v>179</v>
      </c>
      <c r="K2346" t="s">
        <v>33</v>
      </c>
      <c r="L2346" t="s">
        <v>88</v>
      </c>
      <c r="M2346" t="s">
        <v>180</v>
      </c>
      <c r="N2346" s="3">
        <v>1972.6</v>
      </c>
      <c r="O2346">
        <v>10</v>
      </c>
      <c r="P2346" s="4">
        <v>0.05</v>
      </c>
      <c r="Q2346" s="3">
        <v>414.25</v>
      </c>
      <c r="R2346">
        <f t="shared" si="180"/>
        <v>2023</v>
      </c>
      <c r="S2346" t="str">
        <f t="shared" si="181"/>
        <v>November</v>
      </c>
      <c r="T2346" s="1">
        <f t="shared" si="182"/>
        <v>0.21000202778059415</v>
      </c>
      <c r="U2346" t="str">
        <f t="shared" si="183"/>
        <v>Profit</v>
      </c>
      <c r="V2346" t="str">
        <f t="shared" si="184"/>
        <v>Large Order</v>
      </c>
    </row>
    <row r="2347" spans="1:22" x14ac:dyDescent="0.35">
      <c r="A2347" t="s">
        <v>2644</v>
      </c>
      <c r="B2347" s="2">
        <v>45604</v>
      </c>
      <c r="C2347" s="2">
        <v>45606</v>
      </c>
      <c r="D2347" t="s">
        <v>323</v>
      </c>
      <c r="E2347" t="s">
        <v>324</v>
      </c>
      <c r="F2347" t="s">
        <v>31</v>
      </c>
      <c r="G2347" t="s">
        <v>21</v>
      </c>
      <c r="H2347" t="s">
        <v>22</v>
      </c>
      <c r="I2347" t="s">
        <v>23</v>
      </c>
      <c r="J2347" t="s">
        <v>93</v>
      </c>
      <c r="K2347" t="s">
        <v>33</v>
      </c>
      <c r="L2347" t="s">
        <v>88</v>
      </c>
      <c r="M2347" t="s">
        <v>94</v>
      </c>
      <c r="N2347" s="3">
        <v>1942.94</v>
      </c>
      <c r="O2347">
        <v>8</v>
      </c>
      <c r="P2347" s="4">
        <v>0.05</v>
      </c>
      <c r="Q2347" s="3">
        <v>408.02</v>
      </c>
      <c r="R2347">
        <f t="shared" si="180"/>
        <v>2024</v>
      </c>
      <c r="S2347" t="str">
        <f t="shared" si="181"/>
        <v>November</v>
      </c>
      <c r="T2347" s="1">
        <f t="shared" si="182"/>
        <v>0.21000133817822475</v>
      </c>
      <c r="U2347" t="str">
        <f t="shared" si="183"/>
        <v>Profit</v>
      </c>
      <c r="V2347" t="str">
        <f t="shared" si="184"/>
        <v>Large Order</v>
      </c>
    </row>
    <row r="2348" spans="1:22" x14ac:dyDescent="0.35">
      <c r="A2348" t="s">
        <v>2645</v>
      </c>
      <c r="B2348" s="2">
        <v>45032</v>
      </c>
      <c r="C2348" s="2">
        <v>45035</v>
      </c>
      <c r="D2348" t="s">
        <v>96</v>
      </c>
      <c r="E2348" t="s">
        <v>97</v>
      </c>
      <c r="F2348" t="s">
        <v>20</v>
      </c>
      <c r="G2348" t="s">
        <v>21</v>
      </c>
      <c r="H2348" t="s">
        <v>22</v>
      </c>
      <c r="I2348" t="s">
        <v>23</v>
      </c>
      <c r="J2348" t="s">
        <v>141</v>
      </c>
      <c r="K2348" t="s">
        <v>33</v>
      </c>
      <c r="L2348" t="s">
        <v>88</v>
      </c>
      <c r="M2348" t="s">
        <v>142</v>
      </c>
      <c r="N2348" s="3">
        <v>1863.83</v>
      </c>
      <c r="O2348">
        <v>10</v>
      </c>
      <c r="P2348" s="4">
        <v>0.2</v>
      </c>
      <c r="Q2348" s="3">
        <v>167.74</v>
      </c>
      <c r="R2348">
        <f t="shared" si="180"/>
        <v>2023</v>
      </c>
      <c r="S2348" t="str">
        <f t="shared" si="181"/>
        <v>April</v>
      </c>
      <c r="T2348" s="1">
        <f t="shared" si="182"/>
        <v>8.9997478310790149E-2</v>
      </c>
      <c r="U2348" t="str">
        <f t="shared" si="183"/>
        <v>Profit</v>
      </c>
      <c r="V2348" t="str">
        <f t="shared" si="184"/>
        <v>Large Order</v>
      </c>
    </row>
    <row r="2349" spans="1:22" x14ac:dyDescent="0.35">
      <c r="A2349" t="s">
        <v>2646</v>
      </c>
      <c r="B2349" s="2">
        <v>45369</v>
      </c>
      <c r="C2349" s="2">
        <v>45373</v>
      </c>
      <c r="D2349" t="s">
        <v>305</v>
      </c>
      <c r="E2349" t="s">
        <v>306</v>
      </c>
      <c r="F2349" t="s">
        <v>31</v>
      </c>
      <c r="G2349" t="s">
        <v>78</v>
      </c>
      <c r="H2349" t="s">
        <v>79</v>
      </c>
      <c r="I2349" t="s">
        <v>80</v>
      </c>
      <c r="J2349" t="s">
        <v>391</v>
      </c>
      <c r="K2349" t="s">
        <v>33</v>
      </c>
      <c r="L2349" t="s">
        <v>88</v>
      </c>
      <c r="M2349" t="s">
        <v>392</v>
      </c>
      <c r="N2349" s="3">
        <v>1266.5899999999999</v>
      </c>
      <c r="O2349">
        <v>1</v>
      </c>
      <c r="P2349" s="4">
        <v>0.3</v>
      </c>
      <c r="Q2349" s="3">
        <v>12.67</v>
      </c>
      <c r="R2349">
        <f t="shared" si="180"/>
        <v>2024</v>
      </c>
      <c r="S2349" t="str">
        <f t="shared" si="181"/>
        <v>March</v>
      </c>
      <c r="T2349" s="1">
        <f t="shared" si="182"/>
        <v>1.000323703803125E-2</v>
      </c>
      <c r="U2349" t="str">
        <f t="shared" si="183"/>
        <v>Profit</v>
      </c>
      <c r="V2349" t="str">
        <f t="shared" si="184"/>
        <v>Large Order</v>
      </c>
    </row>
    <row r="2350" spans="1:22" x14ac:dyDescent="0.35">
      <c r="A2350" t="s">
        <v>2647</v>
      </c>
      <c r="B2350" s="2">
        <v>45442</v>
      </c>
      <c r="C2350" s="2">
        <v>45444</v>
      </c>
      <c r="D2350" t="s">
        <v>168</v>
      </c>
      <c r="E2350" t="s">
        <v>169</v>
      </c>
      <c r="F2350" t="s">
        <v>48</v>
      </c>
      <c r="G2350" t="s">
        <v>39</v>
      </c>
      <c r="H2350" t="s">
        <v>40</v>
      </c>
      <c r="I2350" t="s">
        <v>40</v>
      </c>
      <c r="J2350" t="s">
        <v>120</v>
      </c>
      <c r="K2350" t="s">
        <v>42</v>
      </c>
      <c r="L2350" t="s">
        <v>43</v>
      </c>
      <c r="M2350" t="s">
        <v>121</v>
      </c>
      <c r="N2350" s="3">
        <v>912.2</v>
      </c>
      <c r="O2350">
        <v>7</v>
      </c>
      <c r="P2350" s="4">
        <v>0.05</v>
      </c>
      <c r="Q2350" s="3">
        <v>191.56</v>
      </c>
      <c r="R2350">
        <f t="shared" si="180"/>
        <v>2024</v>
      </c>
      <c r="S2350" t="str">
        <f t="shared" si="181"/>
        <v>May</v>
      </c>
      <c r="T2350" s="1">
        <f t="shared" si="182"/>
        <v>0.20999780749835562</v>
      </c>
      <c r="U2350" t="str">
        <f t="shared" si="183"/>
        <v>Profit</v>
      </c>
      <c r="V2350" t="str">
        <f t="shared" si="184"/>
        <v>Small Order</v>
      </c>
    </row>
    <row r="2351" spans="1:22" x14ac:dyDescent="0.35">
      <c r="A2351" t="s">
        <v>2648</v>
      </c>
      <c r="B2351" s="2">
        <v>45573</v>
      </c>
      <c r="C2351" s="2">
        <v>45577</v>
      </c>
      <c r="D2351" t="s">
        <v>340</v>
      </c>
      <c r="E2351" t="s">
        <v>341</v>
      </c>
      <c r="F2351" t="s">
        <v>20</v>
      </c>
      <c r="G2351" t="s">
        <v>78</v>
      </c>
      <c r="H2351" t="s">
        <v>79</v>
      </c>
      <c r="I2351" t="s">
        <v>80</v>
      </c>
      <c r="J2351" t="s">
        <v>134</v>
      </c>
      <c r="K2351" t="s">
        <v>42</v>
      </c>
      <c r="L2351" t="s">
        <v>43</v>
      </c>
      <c r="M2351" t="s">
        <v>135</v>
      </c>
      <c r="N2351" s="3">
        <v>542.1</v>
      </c>
      <c r="O2351">
        <v>6</v>
      </c>
      <c r="P2351" s="4">
        <v>0.2</v>
      </c>
      <c r="Q2351" s="3">
        <v>48.79</v>
      </c>
      <c r="R2351">
        <f t="shared" si="180"/>
        <v>2024</v>
      </c>
      <c r="S2351" t="str">
        <f t="shared" si="181"/>
        <v>October</v>
      </c>
      <c r="T2351" s="1">
        <f t="shared" si="182"/>
        <v>9.0001844678103668E-2</v>
      </c>
      <c r="U2351" t="str">
        <f t="shared" si="183"/>
        <v>Profit</v>
      </c>
      <c r="V2351" t="str">
        <f t="shared" si="184"/>
        <v>Small Order</v>
      </c>
    </row>
    <row r="2352" spans="1:22" x14ac:dyDescent="0.35">
      <c r="A2352" t="s">
        <v>2649</v>
      </c>
      <c r="B2352" s="2">
        <v>45357</v>
      </c>
      <c r="C2352" s="2">
        <v>45358</v>
      </c>
      <c r="D2352" t="s">
        <v>405</v>
      </c>
      <c r="E2352" t="s">
        <v>406</v>
      </c>
      <c r="F2352" t="s">
        <v>20</v>
      </c>
      <c r="G2352" t="s">
        <v>21</v>
      </c>
      <c r="H2352" t="s">
        <v>22</v>
      </c>
      <c r="I2352" t="s">
        <v>23</v>
      </c>
      <c r="J2352" t="s">
        <v>32</v>
      </c>
      <c r="K2352" t="s">
        <v>33</v>
      </c>
      <c r="L2352" t="s">
        <v>34</v>
      </c>
      <c r="M2352" t="s">
        <v>35</v>
      </c>
      <c r="N2352" s="3">
        <v>429.74</v>
      </c>
      <c r="O2352">
        <v>2</v>
      </c>
      <c r="P2352" s="4">
        <v>0</v>
      </c>
      <c r="Q2352" s="3">
        <v>107.44</v>
      </c>
      <c r="R2352">
        <f t="shared" si="180"/>
        <v>2024</v>
      </c>
      <c r="S2352" t="str">
        <f t="shared" si="181"/>
        <v>March</v>
      </c>
      <c r="T2352" s="1">
        <f t="shared" si="182"/>
        <v>0.25001163494205797</v>
      </c>
      <c r="U2352" t="str">
        <f t="shared" si="183"/>
        <v>Profit</v>
      </c>
      <c r="V2352" t="str">
        <f t="shared" si="184"/>
        <v>Small Order</v>
      </c>
    </row>
    <row r="2353" spans="1:22" x14ac:dyDescent="0.35">
      <c r="A2353" t="s">
        <v>2650</v>
      </c>
      <c r="B2353" s="2">
        <v>45481</v>
      </c>
      <c r="C2353" s="2">
        <v>45482</v>
      </c>
      <c r="D2353" t="s">
        <v>18</v>
      </c>
      <c r="E2353" t="s">
        <v>19</v>
      </c>
      <c r="F2353" t="s">
        <v>20</v>
      </c>
      <c r="G2353" t="s">
        <v>21</v>
      </c>
      <c r="H2353" t="s">
        <v>22</v>
      </c>
      <c r="I2353" t="s">
        <v>23</v>
      </c>
      <c r="J2353" t="s">
        <v>93</v>
      </c>
      <c r="K2353" t="s">
        <v>33</v>
      </c>
      <c r="L2353" t="s">
        <v>88</v>
      </c>
      <c r="M2353" t="s">
        <v>94</v>
      </c>
      <c r="N2353" s="3">
        <v>493.8</v>
      </c>
      <c r="O2353">
        <v>5</v>
      </c>
      <c r="P2353" s="4">
        <v>0.3</v>
      </c>
      <c r="Q2353" s="3">
        <v>4.9400000000000004</v>
      </c>
      <c r="R2353">
        <f t="shared" si="180"/>
        <v>2024</v>
      </c>
      <c r="S2353" t="str">
        <f t="shared" si="181"/>
        <v>July</v>
      </c>
      <c r="T2353" s="1">
        <f t="shared" si="182"/>
        <v>1.0004050222762252E-2</v>
      </c>
      <c r="U2353" t="str">
        <f t="shared" si="183"/>
        <v>Profit</v>
      </c>
      <c r="V2353" t="str">
        <f t="shared" si="184"/>
        <v>Small Order</v>
      </c>
    </row>
    <row r="2354" spans="1:22" x14ac:dyDescent="0.35">
      <c r="A2354" t="s">
        <v>2651</v>
      </c>
      <c r="B2354" s="2">
        <v>44938</v>
      </c>
      <c r="C2354" s="2">
        <v>44939</v>
      </c>
      <c r="D2354" t="s">
        <v>410</v>
      </c>
      <c r="E2354" t="s">
        <v>411</v>
      </c>
      <c r="F2354" t="s">
        <v>31</v>
      </c>
      <c r="G2354" t="s">
        <v>78</v>
      </c>
      <c r="H2354" t="s">
        <v>79</v>
      </c>
      <c r="I2354" t="s">
        <v>80</v>
      </c>
      <c r="J2354" t="s">
        <v>104</v>
      </c>
      <c r="K2354" t="s">
        <v>42</v>
      </c>
      <c r="L2354" t="s">
        <v>73</v>
      </c>
      <c r="M2354" t="s">
        <v>105</v>
      </c>
      <c r="N2354" s="3">
        <v>176.59</v>
      </c>
      <c r="O2354">
        <v>1</v>
      </c>
      <c r="P2354" s="4">
        <v>0.2</v>
      </c>
      <c r="Q2354" s="3">
        <v>15.89</v>
      </c>
      <c r="R2354">
        <f t="shared" si="180"/>
        <v>2023</v>
      </c>
      <c r="S2354" t="str">
        <f t="shared" si="181"/>
        <v>January</v>
      </c>
      <c r="T2354" s="1">
        <f t="shared" si="182"/>
        <v>8.9982445212073159E-2</v>
      </c>
      <c r="U2354" t="str">
        <f t="shared" si="183"/>
        <v>Profit</v>
      </c>
      <c r="V2354" t="str">
        <f t="shared" si="184"/>
        <v>Small Order</v>
      </c>
    </row>
    <row r="2355" spans="1:22" x14ac:dyDescent="0.35">
      <c r="A2355" t="s">
        <v>2652</v>
      </c>
      <c r="B2355" s="2">
        <v>45056</v>
      </c>
      <c r="C2355" s="2">
        <v>45062</v>
      </c>
      <c r="D2355" t="s">
        <v>386</v>
      </c>
      <c r="E2355" t="s">
        <v>387</v>
      </c>
      <c r="F2355" t="s">
        <v>48</v>
      </c>
      <c r="G2355" t="s">
        <v>78</v>
      </c>
      <c r="H2355" t="s">
        <v>79</v>
      </c>
      <c r="I2355" t="s">
        <v>80</v>
      </c>
      <c r="J2355" t="s">
        <v>152</v>
      </c>
      <c r="K2355" t="s">
        <v>42</v>
      </c>
      <c r="L2355" t="s">
        <v>73</v>
      </c>
      <c r="M2355" t="s">
        <v>153</v>
      </c>
      <c r="N2355" s="3">
        <v>885.61</v>
      </c>
      <c r="O2355">
        <v>10</v>
      </c>
      <c r="P2355" s="4">
        <v>0.3</v>
      </c>
      <c r="Q2355" s="3">
        <v>8.86</v>
      </c>
      <c r="R2355">
        <f t="shared" si="180"/>
        <v>2023</v>
      </c>
      <c r="S2355" t="str">
        <f t="shared" si="181"/>
        <v>May</v>
      </c>
      <c r="T2355" s="1">
        <f t="shared" si="182"/>
        <v>1.0004403744311829E-2</v>
      </c>
      <c r="U2355" t="str">
        <f t="shared" si="183"/>
        <v>Profit</v>
      </c>
      <c r="V2355" t="str">
        <f t="shared" si="184"/>
        <v>Small Order</v>
      </c>
    </row>
    <row r="2356" spans="1:22" x14ac:dyDescent="0.35">
      <c r="A2356" t="s">
        <v>2653</v>
      </c>
      <c r="B2356" s="2">
        <v>45467</v>
      </c>
      <c r="C2356" s="2">
        <v>45468</v>
      </c>
      <c r="D2356" t="s">
        <v>229</v>
      </c>
      <c r="E2356" t="s">
        <v>230</v>
      </c>
      <c r="F2356" t="s">
        <v>48</v>
      </c>
      <c r="G2356" t="s">
        <v>49</v>
      </c>
      <c r="H2356" t="s">
        <v>50</v>
      </c>
      <c r="I2356" t="s">
        <v>50</v>
      </c>
      <c r="J2356" t="s">
        <v>93</v>
      </c>
      <c r="K2356" t="s">
        <v>33</v>
      </c>
      <c r="L2356" t="s">
        <v>88</v>
      </c>
      <c r="M2356" t="s">
        <v>94</v>
      </c>
      <c r="N2356" s="3">
        <v>1367.04</v>
      </c>
      <c r="O2356">
        <v>3</v>
      </c>
      <c r="P2356" s="4">
        <v>0</v>
      </c>
      <c r="Q2356" s="3">
        <v>341.76</v>
      </c>
      <c r="R2356">
        <f t="shared" si="180"/>
        <v>2024</v>
      </c>
      <c r="S2356" t="str">
        <f t="shared" si="181"/>
        <v>June</v>
      </c>
      <c r="T2356" s="1">
        <f t="shared" si="182"/>
        <v>0.25</v>
      </c>
      <c r="U2356" t="str">
        <f t="shared" si="183"/>
        <v>Profit</v>
      </c>
      <c r="V2356" t="str">
        <f t="shared" si="184"/>
        <v>Large Order</v>
      </c>
    </row>
    <row r="2357" spans="1:22" x14ac:dyDescent="0.35">
      <c r="A2357" t="s">
        <v>2654</v>
      </c>
      <c r="B2357" s="2">
        <v>45277</v>
      </c>
      <c r="C2357" s="2">
        <v>45279</v>
      </c>
      <c r="D2357" t="s">
        <v>249</v>
      </c>
      <c r="E2357" t="s">
        <v>250</v>
      </c>
      <c r="F2357" t="s">
        <v>31</v>
      </c>
      <c r="G2357" t="s">
        <v>39</v>
      </c>
      <c r="H2357" t="s">
        <v>40</v>
      </c>
      <c r="I2357" t="s">
        <v>40</v>
      </c>
      <c r="J2357" t="s">
        <v>207</v>
      </c>
      <c r="K2357" t="s">
        <v>25</v>
      </c>
      <c r="L2357" t="s">
        <v>26</v>
      </c>
      <c r="M2357" t="s">
        <v>208</v>
      </c>
      <c r="N2357" s="3">
        <v>1893.78</v>
      </c>
      <c r="O2357">
        <v>10</v>
      </c>
      <c r="P2357" s="4">
        <v>0.1</v>
      </c>
      <c r="Q2357" s="3">
        <v>321.94</v>
      </c>
      <c r="R2357">
        <f t="shared" si="180"/>
        <v>2023</v>
      </c>
      <c r="S2357" t="str">
        <f t="shared" si="181"/>
        <v>December</v>
      </c>
      <c r="T2357" s="1">
        <f t="shared" si="182"/>
        <v>0.16999862708445543</v>
      </c>
      <c r="U2357" t="str">
        <f t="shared" si="183"/>
        <v>Profit</v>
      </c>
      <c r="V2357" t="str">
        <f t="shared" si="184"/>
        <v>Large Order</v>
      </c>
    </row>
    <row r="2358" spans="1:22" x14ac:dyDescent="0.35">
      <c r="A2358" t="s">
        <v>2655</v>
      </c>
      <c r="B2358" s="2">
        <v>45425</v>
      </c>
      <c r="C2358" s="2">
        <v>45430</v>
      </c>
      <c r="D2358" t="s">
        <v>217</v>
      </c>
      <c r="E2358" t="s">
        <v>218</v>
      </c>
      <c r="F2358" t="s">
        <v>48</v>
      </c>
      <c r="G2358" t="s">
        <v>49</v>
      </c>
      <c r="H2358" t="s">
        <v>50</v>
      </c>
      <c r="I2358" t="s">
        <v>50</v>
      </c>
      <c r="J2358" t="s">
        <v>232</v>
      </c>
      <c r="K2358" t="s">
        <v>33</v>
      </c>
      <c r="L2358" t="s">
        <v>34</v>
      </c>
      <c r="M2358" t="s">
        <v>233</v>
      </c>
      <c r="N2358" s="3">
        <v>1561.95</v>
      </c>
      <c r="O2358">
        <v>6</v>
      </c>
      <c r="P2358" s="4">
        <v>0.2</v>
      </c>
      <c r="Q2358" s="3">
        <v>140.58000000000001</v>
      </c>
      <c r="R2358">
        <f t="shared" si="180"/>
        <v>2024</v>
      </c>
      <c r="S2358" t="str">
        <f t="shared" si="181"/>
        <v>May</v>
      </c>
      <c r="T2358" s="1">
        <f t="shared" si="182"/>
        <v>9.0002881014116978E-2</v>
      </c>
      <c r="U2358" t="str">
        <f t="shared" si="183"/>
        <v>Profit</v>
      </c>
      <c r="V2358" t="str">
        <f t="shared" si="184"/>
        <v>Large Order</v>
      </c>
    </row>
    <row r="2359" spans="1:22" x14ac:dyDescent="0.35">
      <c r="A2359" t="s">
        <v>2656</v>
      </c>
      <c r="B2359" s="2">
        <v>45657</v>
      </c>
      <c r="C2359" s="2">
        <v>45663</v>
      </c>
      <c r="D2359" t="s">
        <v>145</v>
      </c>
      <c r="E2359" t="s">
        <v>146</v>
      </c>
      <c r="F2359" t="s">
        <v>48</v>
      </c>
      <c r="G2359" t="s">
        <v>21</v>
      </c>
      <c r="H2359" t="s">
        <v>22</v>
      </c>
      <c r="I2359" t="s">
        <v>23</v>
      </c>
      <c r="J2359" t="s">
        <v>251</v>
      </c>
      <c r="K2359" t="s">
        <v>25</v>
      </c>
      <c r="L2359" t="s">
        <v>171</v>
      </c>
      <c r="M2359" t="s">
        <v>252</v>
      </c>
      <c r="N2359" s="3">
        <v>41.51</v>
      </c>
      <c r="O2359">
        <v>7</v>
      </c>
      <c r="P2359" s="4">
        <v>0.3</v>
      </c>
      <c r="Q2359" s="3">
        <v>0.42</v>
      </c>
      <c r="R2359">
        <f t="shared" si="180"/>
        <v>2024</v>
      </c>
      <c r="S2359" t="str">
        <f t="shared" si="181"/>
        <v>December</v>
      </c>
      <c r="T2359" s="1">
        <f t="shared" si="182"/>
        <v>1.0118043844856661E-2</v>
      </c>
      <c r="U2359" t="str">
        <f t="shared" si="183"/>
        <v>Profit</v>
      </c>
      <c r="V2359" t="str">
        <f t="shared" si="184"/>
        <v>Small Order</v>
      </c>
    </row>
    <row r="2360" spans="1:22" x14ac:dyDescent="0.35">
      <c r="A2360" t="s">
        <v>2657</v>
      </c>
      <c r="B2360" s="2">
        <v>45291</v>
      </c>
      <c r="C2360" s="2">
        <v>45292</v>
      </c>
      <c r="D2360" t="s">
        <v>536</v>
      </c>
      <c r="E2360" t="s">
        <v>537</v>
      </c>
      <c r="F2360" t="s">
        <v>48</v>
      </c>
      <c r="G2360" t="s">
        <v>39</v>
      </c>
      <c r="H2360" t="s">
        <v>40</v>
      </c>
      <c r="I2360" t="s">
        <v>40</v>
      </c>
      <c r="J2360" t="s">
        <v>162</v>
      </c>
      <c r="K2360" t="s">
        <v>42</v>
      </c>
      <c r="L2360" t="s">
        <v>73</v>
      </c>
      <c r="M2360" t="s">
        <v>163</v>
      </c>
      <c r="N2360" s="3">
        <v>1409.43</v>
      </c>
      <c r="O2360">
        <v>6</v>
      </c>
      <c r="P2360" s="4">
        <v>0.3</v>
      </c>
      <c r="Q2360" s="3">
        <v>14.09</v>
      </c>
      <c r="R2360">
        <f t="shared" si="180"/>
        <v>2023</v>
      </c>
      <c r="S2360" t="str">
        <f t="shared" si="181"/>
        <v>December</v>
      </c>
      <c r="T2360" s="1">
        <f t="shared" si="182"/>
        <v>9.9969491212759769E-3</v>
      </c>
      <c r="U2360" t="str">
        <f t="shared" si="183"/>
        <v>Profit</v>
      </c>
      <c r="V2360" t="str">
        <f t="shared" si="184"/>
        <v>Large Order</v>
      </c>
    </row>
    <row r="2361" spans="1:22" x14ac:dyDescent="0.35">
      <c r="A2361" t="s">
        <v>2658</v>
      </c>
      <c r="B2361" s="2">
        <v>45078</v>
      </c>
      <c r="C2361" s="2">
        <v>45084</v>
      </c>
      <c r="D2361" t="s">
        <v>562</v>
      </c>
      <c r="E2361" t="s">
        <v>563</v>
      </c>
      <c r="F2361" t="s">
        <v>31</v>
      </c>
      <c r="G2361" t="s">
        <v>78</v>
      </c>
      <c r="H2361" t="s">
        <v>79</v>
      </c>
      <c r="I2361" t="s">
        <v>80</v>
      </c>
      <c r="J2361" t="s">
        <v>162</v>
      </c>
      <c r="K2361" t="s">
        <v>42</v>
      </c>
      <c r="L2361" t="s">
        <v>73</v>
      </c>
      <c r="M2361" t="s">
        <v>163</v>
      </c>
      <c r="N2361" s="3">
        <v>991.64</v>
      </c>
      <c r="O2361">
        <v>9</v>
      </c>
      <c r="P2361" s="4">
        <v>0.3</v>
      </c>
      <c r="Q2361" s="3">
        <v>9.92</v>
      </c>
      <c r="R2361">
        <f t="shared" si="180"/>
        <v>2023</v>
      </c>
      <c r="S2361" t="str">
        <f t="shared" si="181"/>
        <v>June</v>
      </c>
      <c r="T2361" s="1">
        <f t="shared" si="182"/>
        <v>1.000363034972369E-2</v>
      </c>
      <c r="U2361" t="str">
        <f t="shared" si="183"/>
        <v>Profit</v>
      </c>
      <c r="V2361" t="str">
        <f t="shared" si="184"/>
        <v>Small Order</v>
      </c>
    </row>
    <row r="2362" spans="1:22" x14ac:dyDescent="0.35">
      <c r="A2362" t="s">
        <v>2659</v>
      </c>
      <c r="B2362" s="2">
        <v>45478</v>
      </c>
      <c r="C2362" s="2">
        <v>45482</v>
      </c>
      <c r="D2362" t="s">
        <v>267</v>
      </c>
      <c r="E2362" t="s">
        <v>268</v>
      </c>
      <c r="F2362" t="s">
        <v>31</v>
      </c>
      <c r="G2362" t="s">
        <v>78</v>
      </c>
      <c r="H2362" t="s">
        <v>79</v>
      </c>
      <c r="I2362" t="s">
        <v>80</v>
      </c>
      <c r="J2362" t="s">
        <v>320</v>
      </c>
      <c r="K2362" t="s">
        <v>25</v>
      </c>
      <c r="L2362" t="s">
        <v>171</v>
      </c>
      <c r="M2362" t="s">
        <v>321</v>
      </c>
      <c r="N2362" s="3">
        <v>1375.1</v>
      </c>
      <c r="O2362">
        <v>8</v>
      </c>
      <c r="P2362" s="4">
        <v>0.3</v>
      </c>
      <c r="Q2362" s="3">
        <v>13.75</v>
      </c>
      <c r="R2362">
        <f t="shared" si="180"/>
        <v>2024</v>
      </c>
      <c r="S2362" t="str">
        <f t="shared" si="181"/>
        <v>July</v>
      </c>
      <c r="T2362" s="1">
        <f t="shared" si="182"/>
        <v>9.9992727801614441E-3</v>
      </c>
      <c r="U2362" t="str">
        <f t="shared" si="183"/>
        <v>Profit</v>
      </c>
      <c r="V2362" t="str">
        <f t="shared" si="184"/>
        <v>Large Order</v>
      </c>
    </row>
    <row r="2363" spans="1:22" x14ac:dyDescent="0.35">
      <c r="A2363" t="s">
        <v>2660</v>
      </c>
      <c r="B2363" s="2">
        <v>45376</v>
      </c>
      <c r="C2363" s="2">
        <v>45381</v>
      </c>
      <c r="D2363" t="s">
        <v>46</v>
      </c>
      <c r="E2363" t="s">
        <v>47</v>
      </c>
      <c r="F2363" t="s">
        <v>48</v>
      </c>
      <c r="G2363" t="s">
        <v>21</v>
      </c>
      <c r="H2363" t="s">
        <v>22</v>
      </c>
      <c r="I2363" t="s">
        <v>23</v>
      </c>
      <c r="J2363" t="s">
        <v>232</v>
      </c>
      <c r="K2363" t="s">
        <v>33</v>
      </c>
      <c r="L2363" t="s">
        <v>34</v>
      </c>
      <c r="M2363" t="s">
        <v>233</v>
      </c>
      <c r="N2363" s="3">
        <v>862.56</v>
      </c>
      <c r="O2363">
        <v>7</v>
      </c>
      <c r="P2363" s="4">
        <v>0.2</v>
      </c>
      <c r="Q2363" s="3">
        <v>77.63</v>
      </c>
      <c r="R2363">
        <f t="shared" si="180"/>
        <v>2024</v>
      </c>
      <c r="S2363" t="str">
        <f t="shared" si="181"/>
        <v>March</v>
      </c>
      <c r="T2363" s="1">
        <f t="shared" si="182"/>
        <v>8.9999536264143948E-2</v>
      </c>
      <c r="U2363" t="str">
        <f t="shared" si="183"/>
        <v>Profit</v>
      </c>
      <c r="V2363" t="str">
        <f t="shared" si="184"/>
        <v>Small Order</v>
      </c>
    </row>
    <row r="2364" spans="1:22" x14ac:dyDescent="0.35">
      <c r="A2364" t="s">
        <v>2661</v>
      </c>
      <c r="B2364" s="2">
        <v>45169</v>
      </c>
      <c r="C2364" s="2">
        <v>45172</v>
      </c>
      <c r="D2364" t="s">
        <v>415</v>
      </c>
      <c r="E2364" t="s">
        <v>416</v>
      </c>
      <c r="F2364" t="s">
        <v>48</v>
      </c>
      <c r="G2364" t="s">
        <v>39</v>
      </c>
      <c r="H2364" t="s">
        <v>40</v>
      </c>
      <c r="I2364" t="s">
        <v>40</v>
      </c>
      <c r="J2364" t="s">
        <v>334</v>
      </c>
      <c r="K2364" t="s">
        <v>25</v>
      </c>
      <c r="L2364" t="s">
        <v>171</v>
      </c>
      <c r="M2364" t="s">
        <v>335</v>
      </c>
      <c r="N2364" s="3">
        <v>571.5</v>
      </c>
      <c r="O2364">
        <v>8</v>
      </c>
      <c r="P2364" s="4">
        <v>0.3</v>
      </c>
      <c r="Q2364" s="3">
        <v>5.72</v>
      </c>
      <c r="R2364">
        <f t="shared" si="180"/>
        <v>2023</v>
      </c>
      <c r="S2364" t="str">
        <f t="shared" si="181"/>
        <v>August</v>
      </c>
      <c r="T2364" s="1">
        <f t="shared" si="182"/>
        <v>1.0008748906386701E-2</v>
      </c>
      <c r="U2364" t="str">
        <f t="shared" si="183"/>
        <v>Profit</v>
      </c>
      <c r="V2364" t="str">
        <f t="shared" si="184"/>
        <v>Small Order</v>
      </c>
    </row>
    <row r="2365" spans="1:22" x14ac:dyDescent="0.35">
      <c r="A2365" t="s">
        <v>2662</v>
      </c>
      <c r="B2365" s="2">
        <v>45326</v>
      </c>
      <c r="C2365" s="2">
        <v>45327</v>
      </c>
      <c r="D2365" t="s">
        <v>376</v>
      </c>
      <c r="E2365" t="s">
        <v>377</v>
      </c>
      <c r="F2365" t="s">
        <v>20</v>
      </c>
      <c r="G2365" t="s">
        <v>49</v>
      </c>
      <c r="H2365" t="s">
        <v>50</v>
      </c>
      <c r="I2365" t="s">
        <v>50</v>
      </c>
      <c r="J2365" t="s">
        <v>232</v>
      </c>
      <c r="K2365" t="s">
        <v>33</v>
      </c>
      <c r="L2365" t="s">
        <v>34</v>
      </c>
      <c r="M2365" t="s">
        <v>233</v>
      </c>
      <c r="N2365" s="3">
        <v>786.23</v>
      </c>
      <c r="O2365">
        <v>3</v>
      </c>
      <c r="P2365" s="4">
        <v>0.2</v>
      </c>
      <c r="Q2365" s="3">
        <v>70.760000000000005</v>
      </c>
      <c r="R2365">
        <f t="shared" si="180"/>
        <v>2024</v>
      </c>
      <c r="S2365" t="str">
        <f t="shared" si="181"/>
        <v>February</v>
      </c>
      <c r="T2365" s="1">
        <f t="shared" si="182"/>
        <v>8.9999109675285863E-2</v>
      </c>
      <c r="U2365" t="str">
        <f t="shared" si="183"/>
        <v>Profit</v>
      </c>
      <c r="V2365" t="str">
        <f t="shared" si="184"/>
        <v>Small Order</v>
      </c>
    </row>
    <row r="2366" spans="1:22" x14ac:dyDescent="0.35">
      <c r="A2366" t="s">
        <v>2663</v>
      </c>
      <c r="B2366" s="2">
        <v>45420</v>
      </c>
      <c r="C2366" s="2">
        <v>45422</v>
      </c>
      <c r="D2366" t="s">
        <v>139</v>
      </c>
      <c r="E2366" t="s">
        <v>140</v>
      </c>
      <c r="F2366" t="s">
        <v>31</v>
      </c>
      <c r="G2366" t="s">
        <v>78</v>
      </c>
      <c r="H2366" t="s">
        <v>79</v>
      </c>
      <c r="I2366" t="s">
        <v>80</v>
      </c>
      <c r="J2366" t="s">
        <v>51</v>
      </c>
      <c r="K2366" t="s">
        <v>33</v>
      </c>
      <c r="L2366" t="s">
        <v>34</v>
      </c>
      <c r="M2366" t="s">
        <v>52</v>
      </c>
      <c r="N2366" s="3">
        <v>1841.95</v>
      </c>
      <c r="O2366">
        <v>2</v>
      </c>
      <c r="P2366" s="4">
        <v>0.1</v>
      </c>
      <c r="Q2366" s="3">
        <v>313.13</v>
      </c>
      <c r="R2366">
        <f t="shared" si="180"/>
        <v>2024</v>
      </c>
      <c r="S2366" t="str">
        <f t="shared" si="181"/>
        <v>May</v>
      </c>
      <c r="T2366" s="1">
        <f t="shared" si="182"/>
        <v>0.16999918564564728</v>
      </c>
      <c r="U2366" t="str">
        <f t="shared" si="183"/>
        <v>Profit</v>
      </c>
      <c r="V2366" t="str">
        <f t="shared" si="184"/>
        <v>Large Order</v>
      </c>
    </row>
    <row r="2367" spans="1:22" x14ac:dyDescent="0.35">
      <c r="A2367" t="s">
        <v>2664</v>
      </c>
      <c r="B2367" s="2">
        <v>45324</v>
      </c>
      <c r="C2367" s="2">
        <v>45329</v>
      </c>
      <c r="D2367" t="s">
        <v>447</v>
      </c>
      <c r="E2367" t="s">
        <v>448</v>
      </c>
      <c r="F2367" t="s">
        <v>31</v>
      </c>
      <c r="G2367" t="s">
        <v>21</v>
      </c>
      <c r="H2367" t="s">
        <v>22</v>
      </c>
      <c r="I2367" t="s">
        <v>23</v>
      </c>
      <c r="J2367" t="s">
        <v>170</v>
      </c>
      <c r="K2367" t="s">
        <v>25</v>
      </c>
      <c r="L2367" t="s">
        <v>171</v>
      </c>
      <c r="M2367" t="s">
        <v>172</v>
      </c>
      <c r="N2367" s="3">
        <v>890.47</v>
      </c>
      <c r="O2367">
        <v>9</v>
      </c>
      <c r="P2367" s="4">
        <v>0</v>
      </c>
      <c r="Q2367" s="3">
        <v>222.62</v>
      </c>
      <c r="R2367">
        <f t="shared" si="180"/>
        <v>2024</v>
      </c>
      <c r="S2367" t="str">
        <f t="shared" si="181"/>
        <v>February</v>
      </c>
      <c r="T2367" s="1">
        <f t="shared" si="182"/>
        <v>0.25000280750614845</v>
      </c>
      <c r="U2367" t="str">
        <f t="shared" si="183"/>
        <v>Profit</v>
      </c>
      <c r="V2367" t="str">
        <f t="shared" si="184"/>
        <v>Small Order</v>
      </c>
    </row>
    <row r="2368" spans="1:22" x14ac:dyDescent="0.35">
      <c r="A2368" t="s">
        <v>2665</v>
      </c>
      <c r="B2368" s="2">
        <v>45416</v>
      </c>
      <c r="C2368" s="2">
        <v>45422</v>
      </c>
      <c r="D2368" t="s">
        <v>195</v>
      </c>
      <c r="E2368" t="s">
        <v>196</v>
      </c>
      <c r="F2368" t="s">
        <v>31</v>
      </c>
      <c r="G2368" t="s">
        <v>21</v>
      </c>
      <c r="H2368" t="s">
        <v>22</v>
      </c>
      <c r="I2368" t="s">
        <v>23</v>
      </c>
      <c r="J2368" t="s">
        <v>157</v>
      </c>
      <c r="K2368" t="s">
        <v>42</v>
      </c>
      <c r="L2368" t="s">
        <v>73</v>
      </c>
      <c r="M2368" t="s">
        <v>158</v>
      </c>
      <c r="N2368" s="3">
        <v>39.61</v>
      </c>
      <c r="O2368">
        <v>9</v>
      </c>
      <c r="P2368" s="4">
        <v>0.3</v>
      </c>
      <c r="Q2368" s="3">
        <v>0.4</v>
      </c>
      <c r="R2368">
        <f t="shared" si="180"/>
        <v>2024</v>
      </c>
      <c r="S2368" t="str">
        <f t="shared" si="181"/>
        <v>May</v>
      </c>
      <c r="T2368" s="1">
        <f t="shared" si="182"/>
        <v>1.0098459984852311E-2</v>
      </c>
      <c r="U2368" t="str">
        <f t="shared" si="183"/>
        <v>Profit</v>
      </c>
      <c r="V2368" t="str">
        <f t="shared" si="184"/>
        <v>Small Order</v>
      </c>
    </row>
    <row r="2369" spans="1:22" x14ac:dyDescent="0.35">
      <c r="A2369" t="s">
        <v>2666</v>
      </c>
      <c r="B2369" s="2">
        <v>45490</v>
      </c>
      <c r="C2369" s="2">
        <v>45497</v>
      </c>
      <c r="D2369" t="s">
        <v>91</v>
      </c>
      <c r="E2369" t="s">
        <v>92</v>
      </c>
      <c r="F2369" t="s">
        <v>31</v>
      </c>
      <c r="G2369" t="s">
        <v>39</v>
      </c>
      <c r="H2369" t="s">
        <v>40</v>
      </c>
      <c r="I2369" t="s">
        <v>40</v>
      </c>
      <c r="J2369" t="s">
        <v>141</v>
      </c>
      <c r="K2369" t="s">
        <v>33</v>
      </c>
      <c r="L2369" t="s">
        <v>88</v>
      </c>
      <c r="M2369" t="s">
        <v>142</v>
      </c>
      <c r="N2369" s="3">
        <v>653.15</v>
      </c>
      <c r="O2369">
        <v>10</v>
      </c>
      <c r="P2369" s="4">
        <v>0.3</v>
      </c>
      <c r="Q2369" s="3">
        <v>6.53</v>
      </c>
      <c r="R2369">
        <f t="shared" si="180"/>
        <v>2024</v>
      </c>
      <c r="S2369" t="str">
        <f t="shared" si="181"/>
        <v>July</v>
      </c>
      <c r="T2369" s="1">
        <f t="shared" si="182"/>
        <v>9.9977034371890074E-3</v>
      </c>
      <c r="U2369" t="str">
        <f t="shared" si="183"/>
        <v>Profit</v>
      </c>
      <c r="V2369" t="str">
        <f t="shared" si="184"/>
        <v>Small Order</v>
      </c>
    </row>
    <row r="2370" spans="1:22" x14ac:dyDescent="0.35">
      <c r="A2370" t="s">
        <v>2667</v>
      </c>
      <c r="B2370" s="2">
        <v>45392</v>
      </c>
      <c r="C2370" s="2">
        <v>45396</v>
      </c>
      <c r="D2370" t="s">
        <v>240</v>
      </c>
      <c r="E2370" t="s">
        <v>241</v>
      </c>
      <c r="F2370" t="s">
        <v>48</v>
      </c>
      <c r="G2370" t="s">
        <v>21</v>
      </c>
      <c r="H2370" t="s">
        <v>22</v>
      </c>
      <c r="I2370" t="s">
        <v>23</v>
      </c>
      <c r="J2370" t="s">
        <v>162</v>
      </c>
      <c r="K2370" t="s">
        <v>42</v>
      </c>
      <c r="L2370" t="s">
        <v>73</v>
      </c>
      <c r="M2370" t="s">
        <v>163</v>
      </c>
      <c r="N2370" s="3">
        <v>1998.01</v>
      </c>
      <c r="O2370">
        <v>9</v>
      </c>
      <c r="P2370" s="4">
        <v>0.3</v>
      </c>
      <c r="Q2370" s="3">
        <v>19.98</v>
      </c>
      <c r="R2370">
        <f t="shared" ref="R2370:R2433" si="185">YEAR(B2370)</f>
        <v>2024</v>
      </c>
      <c r="S2370" t="str">
        <f t="shared" ref="S2370:S2433" si="186">TEXT(B2370,"mmmm")</f>
        <v>April</v>
      </c>
      <c r="T2370" s="1">
        <f t="shared" ref="T2370:T2433" si="187">Q2370/N2370</f>
        <v>9.9999499502004489E-3</v>
      </c>
      <c r="U2370" t="str">
        <f t="shared" ref="U2370:U2433" si="188">IF(Q2370&gt;0,"Profit","Loss")</f>
        <v>Profit</v>
      </c>
      <c r="V2370" t="str">
        <f t="shared" ref="V2370:V2433" si="189">IF(N2370&gt;1000,"Large Order","Small Order")</f>
        <v>Large Order</v>
      </c>
    </row>
    <row r="2371" spans="1:22" x14ac:dyDescent="0.35">
      <c r="A2371" t="s">
        <v>2668</v>
      </c>
      <c r="B2371" s="2">
        <v>44944</v>
      </c>
      <c r="C2371" s="2">
        <v>44948</v>
      </c>
      <c r="D2371" t="s">
        <v>354</v>
      </c>
      <c r="E2371" t="s">
        <v>355</v>
      </c>
      <c r="F2371" t="s">
        <v>20</v>
      </c>
      <c r="G2371" t="s">
        <v>39</v>
      </c>
      <c r="H2371" t="s">
        <v>40</v>
      </c>
      <c r="I2371" t="s">
        <v>40</v>
      </c>
      <c r="J2371" t="s">
        <v>93</v>
      </c>
      <c r="K2371" t="s">
        <v>33</v>
      </c>
      <c r="L2371" t="s">
        <v>88</v>
      </c>
      <c r="M2371" t="s">
        <v>94</v>
      </c>
      <c r="N2371" s="3">
        <v>489.53</v>
      </c>
      <c r="O2371">
        <v>5</v>
      </c>
      <c r="P2371" s="4">
        <v>0.05</v>
      </c>
      <c r="Q2371" s="3">
        <v>102.8</v>
      </c>
      <c r="R2371">
        <f t="shared" si="185"/>
        <v>2023</v>
      </c>
      <c r="S2371" t="str">
        <f t="shared" si="186"/>
        <v>January</v>
      </c>
      <c r="T2371" s="1">
        <f t="shared" si="187"/>
        <v>0.20999734439155926</v>
      </c>
      <c r="U2371" t="str">
        <f t="shared" si="188"/>
        <v>Profit</v>
      </c>
      <c r="V2371" t="str">
        <f t="shared" si="189"/>
        <v>Small Order</v>
      </c>
    </row>
    <row r="2372" spans="1:22" x14ac:dyDescent="0.35">
      <c r="A2372" t="s">
        <v>2669</v>
      </c>
      <c r="B2372" s="2">
        <v>45253</v>
      </c>
      <c r="C2372" s="2">
        <v>45259</v>
      </c>
      <c r="D2372" t="s">
        <v>511</v>
      </c>
      <c r="E2372" t="s">
        <v>512</v>
      </c>
      <c r="F2372" t="s">
        <v>31</v>
      </c>
      <c r="G2372" t="s">
        <v>78</v>
      </c>
      <c r="H2372" t="s">
        <v>79</v>
      </c>
      <c r="I2372" t="s">
        <v>80</v>
      </c>
      <c r="J2372" t="s">
        <v>62</v>
      </c>
      <c r="K2372" t="s">
        <v>25</v>
      </c>
      <c r="L2372" t="s">
        <v>26</v>
      </c>
      <c r="M2372" t="s">
        <v>63</v>
      </c>
      <c r="N2372" s="3">
        <v>1643.73</v>
      </c>
      <c r="O2372">
        <v>10</v>
      </c>
      <c r="P2372" s="4">
        <v>0.1</v>
      </c>
      <c r="Q2372" s="3">
        <v>279.43</v>
      </c>
      <c r="R2372">
        <f t="shared" si="185"/>
        <v>2023</v>
      </c>
      <c r="S2372" t="str">
        <f t="shared" si="186"/>
        <v>November</v>
      </c>
      <c r="T2372" s="1">
        <f t="shared" si="187"/>
        <v>0.16999750567307284</v>
      </c>
      <c r="U2372" t="str">
        <f t="shared" si="188"/>
        <v>Profit</v>
      </c>
      <c r="V2372" t="str">
        <f t="shared" si="189"/>
        <v>Large Order</v>
      </c>
    </row>
    <row r="2373" spans="1:22" x14ac:dyDescent="0.35">
      <c r="A2373" t="s">
        <v>2670</v>
      </c>
      <c r="B2373" s="2">
        <v>45361</v>
      </c>
      <c r="C2373" s="2">
        <v>45368</v>
      </c>
      <c r="D2373" t="s">
        <v>484</v>
      </c>
      <c r="E2373" t="s">
        <v>485</v>
      </c>
      <c r="F2373" t="s">
        <v>20</v>
      </c>
      <c r="G2373" t="s">
        <v>49</v>
      </c>
      <c r="H2373" t="s">
        <v>50</v>
      </c>
      <c r="I2373" t="s">
        <v>50</v>
      </c>
      <c r="J2373" t="s">
        <v>189</v>
      </c>
      <c r="K2373" t="s">
        <v>42</v>
      </c>
      <c r="L2373" t="s">
        <v>43</v>
      </c>
      <c r="M2373" t="s">
        <v>190</v>
      </c>
      <c r="N2373" s="3">
        <v>482.29</v>
      </c>
      <c r="O2373">
        <v>4</v>
      </c>
      <c r="P2373" s="4">
        <v>0</v>
      </c>
      <c r="Q2373" s="3">
        <v>120.57</v>
      </c>
      <c r="R2373">
        <f t="shared" si="185"/>
        <v>2024</v>
      </c>
      <c r="S2373" t="str">
        <f t="shared" si="186"/>
        <v>March</v>
      </c>
      <c r="T2373" s="1">
        <f t="shared" si="187"/>
        <v>0.24999481639677371</v>
      </c>
      <c r="U2373" t="str">
        <f t="shared" si="188"/>
        <v>Profit</v>
      </c>
      <c r="V2373" t="str">
        <f t="shared" si="189"/>
        <v>Small Order</v>
      </c>
    </row>
    <row r="2374" spans="1:22" x14ac:dyDescent="0.35">
      <c r="A2374" t="s">
        <v>2671</v>
      </c>
      <c r="B2374" s="2">
        <v>45157</v>
      </c>
      <c r="C2374" s="2">
        <v>45163</v>
      </c>
      <c r="D2374" t="s">
        <v>503</v>
      </c>
      <c r="E2374" t="s">
        <v>504</v>
      </c>
      <c r="F2374" t="s">
        <v>31</v>
      </c>
      <c r="G2374" t="s">
        <v>21</v>
      </c>
      <c r="H2374" t="s">
        <v>22</v>
      </c>
      <c r="I2374" t="s">
        <v>23</v>
      </c>
      <c r="J2374" t="s">
        <v>93</v>
      </c>
      <c r="K2374" t="s">
        <v>33</v>
      </c>
      <c r="L2374" t="s">
        <v>88</v>
      </c>
      <c r="M2374" t="s">
        <v>94</v>
      </c>
      <c r="N2374" s="3">
        <v>1832.66</v>
      </c>
      <c r="O2374">
        <v>2</v>
      </c>
      <c r="P2374" s="4">
        <v>0</v>
      </c>
      <c r="Q2374" s="3">
        <v>458.17</v>
      </c>
      <c r="R2374">
        <f t="shared" si="185"/>
        <v>2023</v>
      </c>
      <c r="S2374" t="str">
        <f t="shared" si="186"/>
        <v>August</v>
      </c>
      <c r="T2374" s="1">
        <f t="shared" si="187"/>
        <v>0.25000272827474818</v>
      </c>
      <c r="U2374" t="str">
        <f t="shared" si="188"/>
        <v>Profit</v>
      </c>
      <c r="V2374" t="str">
        <f t="shared" si="189"/>
        <v>Large Order</v>
      </c>
    </row>
    <row r="2375" spans="1:22" x14ac:dyDescent="0.35">
      <c r="A2375" t="s">
        <v>2672</v>
      </c>
      <c r="B2375" s="2">
        <v>45074</v>
      </c>
      <c r="C2375" s="2">
        <v>45078</v>
      </c>
      <c r="D2375" t="s">
        <v>721</v>
      </c>
      <c r="E2375" t="s">
        <v>722</v>
      </c>
      <c r="F2375" t="s">
        <v>20</v>
      </c>
      <c r="G2375" t="s">
        <v>39</v>
      </c>
      <c r="H2375" t="s">
        <v>40</v>
      </c>
      <c r="I2375" t="s">
        <v>40</v>
      </c>
      <c r="J2375" t="s">
        <v>62</v>
      </c>
      <c r="K2375" t="s">
        <v>25</v>
      </c>
      <c r="L2375" t="s">
        <v>26</v>
      </c>
      <c r="M2375" t="s">
        <v>63</v>
      </c>
      <c r="N2375" s="3">
        <v>214.01</v>
      </c>
      <c r="O2375">
        <v>5</v>
      </c>
      <c r="P2375" s="4">
        <v>0.05</v>
      </c>
      <c r="Q2375" s="3">
        <v>44.94</v>
      </c>
      <c r="R2375">
        <f t="shared" si="185"/>
        <v>2023</v>
      </c>
      <c r="S2375" t="str">
        <f t="shared" si="186"/>
        <v>May</v>
      </c>
      <c r="T2375" s="1">
        <f t="shared" si="187"/>
        <v>0.20999018737442177</v>
      </c>
      <c r="U2375" t="str">
        <f t="shared" si="188"/>
        <v>Profit</v>
      </c>
      <c r="V2375" t="str">
        <f t="shared" si="189"/>
        <v>Small Order</v>
      </c>
    </row>
    <row r="2376" spans="1:22" x14ac:dyDescent="0.35">
      <c r="A2376" t="s">
        <v>2673</v>
      </c>
      <c r="B2376" s="2">
        <v>45578</v>
      </c>
      <c r="C2376" s="2">
        <v>45585</v>
      </c>
      <c r="D2376" t="s">
        <v>425</v>
      </c>
      <c r="E2376" t="s">
        <v>426</v>
      </c>
      <c r="F2376" t="s">
        <v>31</v>
      </c>
      <c r="G2376" t="s">
        <v>21</v>
      </c>
      <c r="H2376" t="s">
        <v>22</v>
      </c>
      <c r="I2376" t="s">
        <v>23</v>
      </c>
      <c r="J2376" t="s">
        <v>189</v>
      </c>
      <c r="K2376" t="s">
        <v>42</v>
      </c>
      <c r="L2376" t="s">
        <v>43</v>
      </c>
      <c r="M2376" t="s">
        <v>190</v>
      </c>
      <c r="N2376" s="3">
        <v>203.56</v>
      </c>
      <c r="O2376">
        <v>10</v>
      </c>
      <c r="P2376" s="4">
        <v>0.05</v>
      </c>
      <c r="Q2376" s="3">
        <v>42.75</v>
      </c>
      <c r="R2376">
        <f t="shared" si="185"/>
        <v>2024</v>
      </c>
      <c r="S2376" t="str">
        <f t="shared" si="186"/>
        <v>October</v>
      </c>
      <c r="T2376" s="1">
        <f t="shared" si="187"/>
        <v>0.21001179013558655</v>
      </c>
      <c r="U2376" t="str">
        <f t="shared" si="188"/>
        <v>Profit</v>
      </c>
      <c r="V2376" t="str">
        <f t="shared" si="189"/>
        <v>Small Order</v>
      </c>
    </row>
    <row r="2377" spans="1:22" x14ac:dyDescent="0.35">
      <c r="A2377" t="s">
        <v>2674</v>
      </c>
      <c r="B2377" s="2">
        <v>45546</v>
      </c>
      <c r="C2377" s="2">
        <v>45549</v>
      </c>
      <c r="D2377" t="s">
        <v>195</v>
      </c>
      <c r="E2377" t="s">
        <v>196</v>
      </c>
      <c r="F2377" t="s">
        <v>31</v>
      </c>
      <c r="G2377" t="s">
        <v>49</v>
      </c>
      <c r="H2377" t="s">
        <v>50</v>
      </c>
      <c r="I2377" t="s">
        <v>50</v>
      </c>
      <c r="J2377" t="s">
        <v>334</v>
      </c>
      <c r="K2377" t="s">
        <v>25</v>
      </c>
      <c r="L2377" t="s">
        <v>171</v>
      </c>
      <c r="M2377" t="s">
        <v>335</v>
      </c>
      <c r="N2377" s="3">
        <v>1669.85</v>
      </c>
      <c r="O2377">
        <v>5</v>
      </c>
      <c r="P2377" s="4">
        <v>0.05</v>
      </c>
      <c r="Q2377" s="3">
        <v>350.67</v>
      </c>
      <c r="R2377">
        <f t="shared" si="185"/>
        <v>2024</v>
      </c>
      <c r="S2377" t="str">
        <f t="shared" si="186"/>
        <v>September</v>
      </c>
      <c r="T2377" s="1">
        <f t="shared" si="187"/>
        <v>0.21000089828427707</v>
      </c>
      <c r="U2377" t="str">
        <f t="shared" si="188"/>
        <v>Profit</v>
      </c>
      <c r="V2377" t="str">
        <f t="shared" si="189"/>
        <v>Large Order</v>
      </c>
    </row>
    <row r="2378" spans="1:22" x14ac:dyDescent="0.35">
      <c r="A2378" t="s">
        <v>2675</v>
      </c>
      <c r="B2378" s="2">
        <v>45611</v>
      </c>
      <c r="C2378" s="2">
        <v>45614</v>
      </c>
      <c r="D2378" t="s">
        <v>721</v>
      </c>
      <c r="E2378" t="s">
        <v>722</v>
      </c>
      <c r="F2378" t="s">
        <v>20</v>
      </c>
      <c r="G2378" t="s">
        <v>21</v>
      </c>
      <c r="H2378" t="s">
        <v>22</v>
      </c>
      <c r="I2378" t="s">
        <v>23</v>
      </c>
      <c r="J2378" t="s">
        <v>176</v>
      </c>
      <c r="K2378" t="s">
        <v>25</v>
      </c>
      <c r="L2378" t="s">
        <v>171</v>
      </c>
      <c r="M2378" t="s">
        <v>177</v>
      </c>
      <c r="N2378" s="3">
        <v>605.12</v>
      </c>
      <c r="O2378">
        <v>6</v>
      </c>
      <c r="P2378" s="4">
        <v>0.1</v>
      </c>
      <c r="Q2378" s="3">
        <v>102.87</v>
      </c>
      <c r="R2378">
        <f t="shared" si="185"/>
        <v>2024</v>
      </c>
      <c r="S2378" t="str">
        <f t="shared" si="186"/>
        <v>November</v>
      </c>
      <c r="T2378" s="1">
        <f t="shared" si="187"/>
        <v>0.16999933897408778</v>
      </c>
      <c r="U2378" t="str">
        <f t="shared" si="188"/>
        <v>Profit</v>
      </c>
      <c r="V2378" t="str">
        <f t="shared" si="189"/>
        <v>Small Order</v>
      </c>
    </row>
    <row r="2379" spans="1:22" x14ac:dyDescent="0.35">
      <c r="A2379" t="s">
        <v>2676</v>
      </c>
      <c r="B2379" s="2">
        <v>45273</v>
      </c>
      <c r="C2379" s="2">
        <v>45278</v>
      </c>
      <c r="D2379" t="s">
        <v>110</v>
      </c>
      <c r="E2379" t="s">
        <v>111</v>
      </c>
      <c r="F2379" t="s">
        <v>48</v>
      </c>
      <c r="G2379" t="s">
        <v>21</v>
      </c>
      <c r="H2379" t="s">
        <v>22</v>
      </c>
      <c r="I2379" t="s">
        <v>23</v>
      </c>
      <c r="J2379" t="s">
        <v>391</v>
      </c>
      <c r="K2379" t="s">
        <v>33</v>
      </c>
      <c r="L2379" t="s">
        <v>88</v>
      </c>
      <c r="M2379" t="s">
        <v>392</v>
      </c>
      <c r="N2379" s="3">
        <v>751.51</v>
      </c>
      <c r="O2379">
        <v>9</v>
      </c>
      <c r="P2379" s="4">
        <v>0</v>
      </c>
      <c r="Q2379" s="3">
        <v>187.88</v>
      </c>
      <c r="R2379">
        <f t="shared" si="185"/>
        <v>2023</v>
      </c>
      <c r="S2379" t="str">
        <f t="shared" si="186"/>
        <v>December</v>
      </c>
      <c r="T2379" s="1">
        <f t="shared" si="187"/>
        <v>0.25000332663570679</v>
      </c>
      <c r="U2379" t="str">
        <f t="shared" si="188"/>
        <v>Profit</v>
      </c>
      <c r="V2379" t="str">
        <f t="shared" si="189"/>
        <v>Small Order</v>
      </c>
    </row>
    <row r="2380" spans="1:22" x14ac:dyDescent="0.35">
      <c r="A2380" t="s">
        <v>2677</v>
      </c>
      <c r="B2380" s="2">
        <v>45234</v>
      </c>
      <c r="C2380" s="2">
        <v>45236</v>
      </c>
      <c r="D2380" t="s">
        <v>192</v>
      </c>
      <c r="E2380" t="s">
        <v>193</v>
      </c>
      <c r="F2380" t="s">
        <v>48</v>
      </c>
      <c r="G2380" t="s">
        <v>49</v>
      </c>
      <c r="H2380" t="s">
        <v>50</v>
      </c>
      <c r="I2380" t="s">
        <v>50</v>
      </c>
      <c r="J2380" t="s">
        <v>320</v>
      </c>
      <c r="K2380" t="s">
        <v>25</v>
      </c>
      <c r="L2380" t="s">
        <v>171</v>
      </c>
      <c r="M2380" t="s">
        <v>321</v>
      </c>
      <c r="N2380" s="3">
        <v>823.85</v>
      </c>
      <c r="O2380">
        <v>2</v>
      </c>
      <c r="P2380" s="4">
        <v>0.3</v>
      </c>
      <c r="Q2380" s="3">
        <v>8.24</v>
      </c>
      <c r="R2380">
        <f t="shared" si="185"/>
        <v>2023</v>
      </c>
      <c r="S2380" t="str">
        <f t="shared" si="186"/>
        <v>November</v>
      </c>
      <c r="T2380" s="1">
        <f t="shared" si="187"/>
        <v>1.0001820719791225E-2</v>
      </c>
      <c r="U2380" t="str">
        <f t="shared" si="188"/>
        <v>Profit</v>
      </c>
      <c r="V2380" t="str">
        <f t="shared" si="189"/>
        <v>Small Order</v>
      </c>
    </row>
    <row r="2381" spans="1:22" x14ac:dyDescent="0.35">
      <c r="A2381" t="s">
        <v>2678</v>
      </c>
      <c r="B2381" s="2">
        <v>45134</v>
      </c>
      <c r="C2381" s="2">
        <v>45138</v>
      </c>
      <c r="D2381" t="s">
        <v>394</v>
      </c>
      <c r="E2381" t="s">
        <v>395</v>
      </c>
      <c r="F2381" t="s">
        <v>48</v>
      </c>
      <c r="G2381" t="s">
        <v>49</v>
      </c>
      <c r="H2381" t="s">
        <v>50</v>
      </c>
      <c r="I2381" t="s">
        <v>50</v>
      </c>
      <c r="J2381" t="s">
        <v>126</v>
      </c>
      <c r="K2381" t="s">
        <v>25</v>
      </c>
      <c r="L2381" t="s">
        <v>26</v>
      </c>
      <c r="M2381" t="s">
        <v>127</v>
      </c>
      <c r="N2381" s="3">
        <v>1232.92</v>
      </c>
      <c r="O2381">
        <v>4</v>
      </c>
      <c r="P2381" s="4">
        <v>0</v>
      </c>
      <c r="Q2381" s="3">
        <v>308.23</v>
      </c>
      <c r="R2381">
        <f t="shared" si="185"/>
        <v>2023</v>
      </c>
      <c r="S2381" t="str">
        <f t="shared" si="186"/>
        <v>July</v>
      </c>
      <c r="T2381" s="1">
        <f t="shared" si="187"/>
        <v>0.25</v>
      </c>
      <c r="U2381" t="str">
        <f t="shared" si="188"/>
        <v>Profit</v>
      </c>
      <c r="V2381" t="str">
        <f t="shared" si="189"/>
        <v>Large Order</v>
      </c>
    </row>
    <row r="2382" spans="1:22" x14ac:dyDescent="0.35">
      <c r="A2382" t="s">
        <v>2679</v>
      </c>
      <c r="B2382" s="2">
        <v>45111</v>
      </c>
      <c r="C2382" s="2">
        <v>45118</v>
      </c>
      <c r="D2382" t="s">
        <v>199</v>
      </c>
      <c r="E2382" t="s">
        <v>200</v>
      </c>
      <c r="F2382" t="s">
        <v>48</v>
      </c>
      <c r="G2382" t="s">
        <v>49</v>
      </c>
      <c r="H2382" t="s">
        <v>50</v>
      </c>
      <c r="I2382" t="s">
        <v>50</v>
      </c>
      <c r="J2382" t="s">
        <v>162</v>
      </c>
      <c r="K2382" t="s">
        <v>42</v>
      </c>
      <c r="L2382" t="s">
        <v>73</v>
      </c>
      <c r="M2382" t="s">
        <v>163</v>
      </c>
      <c r="N2382" s="3">
        <v>567.05999999999995</v>
      </c>
      <c r="O2382">
        <v>2</v>
      </c>
      <c r="P2382" s="4">
        <v>0.2</v>
      </c>
      <c r="Q2382" s="3">
        <v>51.04</v>
      </c>
      <c r="R2382">
        <f t="shared" si="185"/>
        <v>2023</v>
      </c>
      <c r="S2382" t="str">
        <f t="shared" si="186"/>
        <v>July</v>
      </c>
      <c r="T2382" s="1">
        <f t="shared" si="187"/>
        <v>9.0008112016365119E-2</v>
      </c>
      <c r="U2382" t="str">
        <f t="shared" si="188"/>
        <v>Profit</v>
      </c>
      <c r="V2382" t="str">
        <f t="shared" si="189"/>
        <v>Small Order</v>
      </c>
    </row>
    <row r="2383" spans="1:22" x14ac:dyDescent="0.35">
      <c r="A2383" t="s">
        <v>2680</v>
      </c>
      <c r="B2383" s="2">
        <v>44965</v>
      </c>
      <c r="C2383" s="2">
        <v>44968</v>
      </c>
      <c r="D2383" t="s">
        <v>37</v>
      </c>
      <c r="E2383" t="s">
        <v>38</v>
      </c>
      <c r="F2383" t="s">
        <v>20</v>
      </c>
      <c r="G2383" t="s">
        <v>49</v>
      </c>
      <c r="H2383" t="s">
        <v>50</v>
      </c>
      <c r="I2383" t="s">
        <v>50</v>
      </c>
      <c r="J2383" t="s">
        <v>67</v>
      </c>
      <c r="K2383" t="s">
        <v>42</v>
      </c>
      <c r="L2383" t="s">
        <v>43</v>
      </c>
      <c r="M2383" t="s">
        <v>68</v>
      </c>
      <c r="N2383" s="3">
        <v>792.84</v>
      </c>
      <c r="O2383">
        <v>10</v>
      </c>
      <c r="P2383" s="4">
        <v>0.1</v>
      </c>
      <c r="Q2383" s="3">
        <v>134.78</v>
      </c>
      <c r="R2383">
        <f t="shared" si="185"/>
        <v>2023</v>
      </c>
      <c r="S2383" t="str">
        <f t="shared" si="186"/>
        <v>February</v>
      </c>
      <c r="T2383" s="1">
        <f t="shared" si="187"/>
        <v>0.16999646839210938</v>
      </c>
      <c r="U2383" t="str">
        <f t="shared" si="188"/>
        <v>Profit</v>
      </c>
      <c r="V2383" t="str">
        <f t="shared" si="189"/>
        <v>Small Order</v>
      </c>
    </row>
    <row r="2384" spans="1:22" x14ac:dyDescent="0.35">
      <c r="A2384" t="s">
        <v>2681</v>
      </c>
      <c r="B2384" s="2">
        <v>45033</v>
      </c>
      <c r="C2384" s="2">
        <v>45035</v>
      </c>
      <c r="D2384" t="s">
        <v>312</v>
      </c>
      <c r="E2384" t="s">
        <v>313</v>
      </c>
      <c r="F2384" t="s">
        <v>48</v>
      </c>
      <c r="G2384" t="s">
        <v>39</v>
      </c>
      <c r="H2384" t="s">
        <v>40</v>
      </c>
      <c r="I2384" t="s">
        <v>40</v>
      </c>
      <c r="J2384" t="s">
        <v>302</v>
      </c>
      <c r="K2384" t="s">
        <v>33</v>
      </c>
      <c r="L2384" t="s">
        <v>34</v>
      </c>
      <c r="M2384" t="s">
        <v>303</v>
      </c>
      <c r="N2384" s="3">
        <v>659.78</v>
      </c>
      <c r="O2384">
        <v>3</v>
      </c>
      <c r="P2384" s="4">
        <v>0.05</v>
      </c>
      <c r="Q2384" s="3">
        <v>138.55000000000001</v>
      </c>
      <c r="R2384">
        <f t="shared" si="185"/>
        <v>2023</v>
      </c>
      <c r="S2384" t="str">
        <f t="shared" si="186"/>
        <v>April</v>
      </c>
      <c r="T2384" s="1">
        <f t="shared" si="187"/>
        <v>0.2099942405044106</v>
      </c>
      <c r="U2384" t="str">
        <f t="shared" si="188"/>
        <v>Profit</v>
      </c>
      <c r="V2384" t="str">
        <f t="shared" si="189"/>
        <v>Small Order</v>
      </c>
    </row>
    <row r="2385" spans="1:22" x14ac:dyDescent="0.35">
      <c r="A2385" t="s">
        <v>2682</v>
      </c>
      <c r="B2385" s="2">
        <v>45329</v>
      </c>
      <c r="C2385" s="2">
        <v>45334</v>
      </c>
      <c r="D2385" t="s">
        <v>503</v>
      </c>
      <c r="E2385" t="s">
        <v>504</v>
      </c>
      <c r="F2385" t="s">
        <v>31</v>
      </c>
      <c r="G2385" t="s">
        <v>39</v>
      </c>
      <c r="H2385" t="s">
        <v>40</v>
      </c>
      <c r="I2385" t="s">
        <v>40</v>
      </c>
      <c r="J2385" t="s">
        <v>84</v>
      </c>
      <c r="K2385" t="s">
        <v>33</v>
      </c>
      <c r="L2385" t="s">
        <v>34</v>
      </c>
      <c r="M2385" t="s">
        <v>85</v>
      </c>
      <c r="N2385" s="3">
        <v>781.39</v>
      </c>
      <c r="O2385">
        <v>2</v>
      </c>
      <c r="P2385" s="4">
        <v>0</v>
      </c>
      <c r="Q2385" s="3">
        <v>195.35</v>
      </c>
      <c r="R2385">
        <f t="shared" si="185"/>
        <v>2024</v>
      </c>
      <c r="S2385" t="str">
        <f t="shared" si="186"/>
        <v>February</v>
      </c>
      <c r="T2385" s="1">
        <f t="shared" si="187"/>
        <v>0.25000319942666271</v>
      </c>
      <c r="U2385" t="str">
        <f t="shared" si="188"/>
        <v>Profit</v>
      </c>
      <c r="V2385" t="str">
        <f t="shared" si="189"/>
        <v>Small Order</v>
      </c>
    </row>
    <row r="2386" spans="1:22" x14ac:dyDescent="0.35">
      <c r="A2386" t="s">
        <v>2683</v>
      </c>
      <c r="B2386" s="2">
        <v>45327</v>
      </c>
      <c r="C2386" s="2">
        <v>45331</v>
      </c>
      <c r="D2386" t="s">
        <v>318</v>
      </c>
      <c r="E2386" t="s">
        <v>319</v>
      </c>
      <c r="F2386" t="s">
        <v>48</v>
      </c>
      <c r="G2386" t="s">
        <v>49</v>
      </c>
      <c r="H2386" t="s">
        <v>50</v>
      </c>
      <c r="I2386" t="s">
        <v>50</v>
      </c>
      <c r="J2386" t="s">
        <v>24</v>
      </c>
      <c r="K2386" t="s">
        <v>25</v>
      </c>
      <c r="L2386" t="s">
        <v>26</v>
      </c>
      <c r="M2386" t="s">
        <v>27</v>
      </c>
      <c r="N2386" s="3">
        <v>1917.9</v>
      </c>
      <c r="O2386">
        <v>5</v>
      </c>
      <c r="P2386" s="4">
        <v>0.05</v>
      </c>
      <c r="Q2386" s="3">
        <v>402.76</v>
      </c>
      <c r="R2386">
        <f t="shared" si="185"/>
        <v>2024</v>
      </c>
      <c r="S2386" t="str">
        <f t="shared" si="186"/>
        <v>February</v>
      </c>
      <c r="T2386" s="1">
        <f t="shared" si="187"/>
        <v>0.21000052140361852</v>
      </c>
      <c r="U2386" t="str">
        <f t="shared" si="188"/>
        <v>Profit</v>
      </c>
      <c r="V2386" t="str">
        <f t="shared" si="189"/>
        <v>Large Order</v>
      </c>
    </row>
    <row r="2387" spans="1:22" x14ac:dyDescent="0.35">
      <c r="A2387" t="s">
        <v>2684</v>
      </c>
      <c r="B2387" s="2">
        <v>45184</v>
      </c>
      <c r="C2387" s="2">
        <v>45185</v>
      </c>
      <c r="D2387" t="s">
        <v>54</v>
      </c>
      <c r="E2387" t="s">
        <v>55</v>
      </c>
      <c r="F2387" t="s">
        <v>31</v>
      </c>
      <c r="G2387" t="s">
        <v>39</v>
      </c>
      <c r="H2387" t="s">
        <v>40</v>
      </c>
      <c r="I2387" t="s">
        <v>40</v>
      </c>
      <c r="J2387" t="s">
        <v>112</v>
      </c>
      <c r="K2387" t="s">
        <v>25</v>
      </c>
      <c r="L2387" t="s">
        <v>26</v>
      </c>
      <c r="M2387" t="s">
        <v>113</v>
      </c>
      <c r="N2387" s="3">
        <v>523.80999999999995</v>
      </c>
      <c r="O2387">
        <v>7</v>
      </c>
      <c r="P2387" s="4">
        <v>0</v>
      </c>
      <c r="Q2387" s="3">
        <v>130.94999999999999</v>
      </c>
      <c r="R2387">
        <f t="shared" si="185"/>
        <v>2023</v>
      </c>
      <c r="S2387" t="str">
        <f t="shared" si="186"/>
        <v>September</v>
      </c>
      <c r="T2387" s="1">
        <f t="shared" si="187"/>
        <v>0.24999522727706611</v>
      </c>
      <c r="U2387" t="str">
        <f t="shared" si="188"/>
        <v>Profit</v>
      </c>
      <c r="V2387" t="str">
        <f t="shared" si="189"/>
        <v>Small Order</v>
      </c>
    </row>
    <row r="2388" spans="1:22" x14ac:dyDescent="0.35">
      <c r="A2388" t="s">
        <v>2685</v>
      </c>
      <c r="B2388" s="2">
        <v>45270</v>
      </c>
      <c r="C2388" s="2">
        <v>45276</v>
      </c>
      <c r="D2388" t="s">
        <v>57</v>
      </c>
      <c r="E2388" t="s">
        <v>58</v>
      </c>
      <c r="F2388" t="s">
        <v>20</v>
      </c>
      <c r="G2388" t="s">
        <v>78</v>
      </c>
      <c r="H2388" t="s">
        <v>79</v>
      </c>
      <c r="I2388" t="s">
        <v>80</v>
      </c>
      <c r="J2388" t="s">
        <v>179</v>
      </c>
      <c r="K2388" t="s">
        <v>33</v>
      </c>
      <c r="L2388" t="s">
        <v>88</v>
      </c>
      <c r="M2388" t="s">
        <v>180</v>
      </c>
      <c r="N2388" s="3">
        <v>1211.1300000000001</v>
      </c>
      <c r="O2388">
        <v>5</v>
      </c>
      <c r="P2388" s="4">
        <v>0.2</v>
      </c>
      <c r="Q2388" s="3">
        <v>109</v>
      </c>
      <c r="R2388">
        <f t="shared" si="185"/>
        <v>2023</v>
      </c>
      <c r="S2388" t="str">
        <f t="shared" si="186"/>
        <v>December</v>
      </c>
      <c r="T2388" s="1">
        <f t="shared" si="187"/>
        <v>8.9998596352166976E-2</v>
      </c>
      <c r="U2388" t="str">
        <f t="shared" si="188"/>
        <v>Profit</v>
      </c>
      <c r="V2388" t="str">
        <f t="shared" si="189"/>
        <v>Large Order</v>
      </c>
    </row>
    <row r="2389" spans="1:22" x14ac:dyDescent="0.35">
      <c r="A2389" t="s">
        <v>2686</v>
      </c>
      <c r="B2389" s="2">
        <v>45275</v>
      </c>
      <c r="C2389" s="2">
        <v>45279</v>
      </c>
      <c r="D2389" t="s">
        <v>347</v>
      </c>
      <c r="E2389" t="s">
        <v>348</v>
      </c>
      <c r="F2389" t="s">
        <v>31</v>
      </c>
      <c r="G2389" t="s">
        <v>49</v>
      </c>
      <c r="H2389" t="s">
        <v>50</v>
      </c>
      <c r="I2389" t="s">
        <v>50</v>
      </c>
      <c r="J2389" t="s">
        <v>120</v>
      </c>
      <c r="K2389" t="s">
        <v>42</v>
      </c>
      <c r="L2389" t="s">
        <v>43</v>
      </c>
      <c r="M2389" t="s">
        <v>121</v>
      </c>
      <c r="N2389" s="3">
        <v>619.33000000000004</v>
      </c>
      <c r="O2389">
        <v>2</v>
      </c>
      <c r="P2389" s="4">
        <v>0.1</v>
      </c>
      <c r="Q2389" s="3">
        <v>105.29</v>
      </c>
      <c r="R2389">
        <f t="shared" si="185"/>
        <v>2023</v>
      </c>
      <c r="S2389" t="str">
        <f t="shared" si="186"/>
        <v>December</v>
      </c>
      <c r="T2389" s="1">
        <f t="shared" si="187"/>
        <v>0.17000629712754106</v>
      </c>
      <c r="U2389" t="str">
        <f t="shared" si="188"/>
        <v>Profit</v>
      </c>
      <c r="V2389" t="str">
        <f t="shared" si="189"/>
        <v>Small Order</v>
      </c>
    </row>
    <row r="2390" spans="1:22" x14ac:dyDescent="0.35">
      <c r="A2390" t="s">
        <v>2687</v>
      </c>
      <c r="B2390" s="2">
        <v>45528</v>
      </c>
      <c r="C2390" s="2">
        <v>45529</v>
      </c>
      <c r="D2390" t="s">
        <v>168</v>
      </c>
      <c r="E2390" t="s">
        <v>169</v>
      </c>
      <c r="F2390" t="s">
        <v>48</v>
      </c>
      <c r="G2390" t="s">
        <v>78</v>
      </c>
      <c r="H2390" t="s">
        <v>79</v>
      </c>
      <c r="I2390" t="s">
        <v>80</v>
      </c>
      <c r="J2390" t="s">
        <v>24</v>
      </c>
      <c r="K2390" t="s">
        <v>25</v>
      </c>
      <c r="L2390" t="s">
        <v>26</v>
      </c>
      <c r="M2390" t="s">
        <v>27</v>
      </c>
      <c r="N2390" s="3">
        <v>1486.02</v>
      </c>
      <c r="O2390">
        <v>3</v>
      </c>
      <c r="P2390" s="4">
        <v>0.05</v>
      </c>
      <c r="Q2390" s="3">
        <v>312.06</v>
      </c>
      <c r="R2390">
        <f t="shared" si="185"/>
        <v>2024</v>
      </c>
      <c r="S2390" t="str">
        <f t="shared" si="186"/>
        <v>August</v>
      </c>
      <c r="T2390" s="1">
        <f t="shared" si="187"/>
        <v>0.20999717365849721</v>
      </c>
      <c r="U2390" t="str">
        <f t="shared" si="188"/>
        <v>Profit</v>
      </c>
      <c r="V2390" t="str">
        <f t="shared" si="189"/>
        <v>Large Order</v>
      </c>
    </row>
    <row r="2391" spans="1:22" x14ac:dyDescent="0.35">
      <c r="A2391" t="s">
        <v>2688</v>
      </c>
      <c r="B2391" s="2">
        <v>45316</v>
      </c>
      <c r="C2391" s="2">
        <v>45323</v>
      </c>
      <c r="D2391" t="s">
        <v>195</v>
      </c>
      <c r="E2391" t="s">
        <v>196</v>
      </c>
      <c r="F2391" t="s">
        <v>31</v>
      </c>
      <c r="G2391" t="s">
        <v>49</v>
      </c>
      <c r="H2391" t="s">
        <v>50</v>
      </c>
      <c r="I2391" t="s">
        <v>50</v>
      </c>
      <c r="J2391" t="s">
        <v>334</v>
      </c>
      <c r="K2391" t="s">
        <v>25</v>
      </c>
      <c r="L2391" t="s">
        <v>171</v>
      </c>
      <c r="M2391" t="s">
        <v>335</v>
      </c>
      <c r="N2391" s="3">
        <v>1951.57</v>
      </c>
      <c r="O2391">
        <v>4</v>
      </c>
      <c r="P2391" s="4">
        <v>0.05</v>
      </c>
      <c r="Q2391" s="3">
        <v>409.83</v>
      </c>
      <c r="R2391">
        <f t="shared" si="185"/>
        <v>2024</v>
      </c>
      <c r="S2391" t="str">
        <f t="shared" si="186"/>
        <v>January</v>
      </c>
      <c r="T2391" s="1">
        <f t="shared" si="187"/>
        <v>0.21000015372238762</v>
      </c>
      <c r="U2391" t="str">
        <f t="shared" si="188"/>
        <v>Profit</v>
      </c>
      <c r="V2391" t="str">
        <f t="shared" si="189"/>
        <v>Large Order</v>
      </c>
    </row>
    <row r="2392" spans="1:22" x14ac:dyDescent="0.35">
      <c r="A2392" t="s">
        <v>2689</v>
      </c>
      <c r="B2392" s="2">
        <v>45194</v>
      </c>
      <c r="C2392" s="2">
        <v>45197</v>
      </c>
      <c r="D2392" t="s">
        <v>278</v>
      </c>
      <c r="E2392" t="s">
        <v>279</v>
      </c>
      <c r="F2392" t="s">
        <v>20</v>
      </c>
      <c r="G2392" t="s">
        <v>49</v>
      </c>
      <c r="H2392" t="s">
        <v>50</v>
      </c>
      <c r="I2392" t="s">
        <v>50</v>
      </c>
      <c r="J2392" t="s">
        <v>232</v>
      </c>
      <c r="K2392" t="s">
        <v>33</v>
      </c>
      <c r="L2392" t="s">
        <v>34</v>
      </c>
      <c r="M2392" t="s">
        <v>233</v>
      </c>
      <c r="N2392" s="3">
        <v>672.17</v>
      </c>
      <c r="O2392">
        <v>3</v>
      </c>
      <c r="P2392" s="4">
        <v>0.05</v>
      </c>
      <c r="Q2392" s="3">
        <v>141.16</v>
      </c>
      <c r="R2392">
        <f t="shared" si="185"/>
        <v>2023</v>
      </c>
      <c r="S2392" t="str">
        <f t="shared" si="186"/>
        <v>September</v>
      </c>
      <c r="T2392" s="1">
        <f t="shared" si="187"/>
        <v>0.21000639719118677</v>
      </c>
      <c r="U2392" t="str">
        <f t="shared" si="188"/>
        <v>Profit</v>
      </c>
      <c r="V2392" t="str">
        <f t="shared" si="189"/>
        <v>Small Order</v>
      </c>
    </row>
    <row r="2393" spans="1:22" x14ac:dyDescent="0.35">
      <c r="A2393" t="s">
        <v>2690</v>
      </c>
      <c r="B2393" s="2">
        <v>45405</v>
      </c>
      <c r="C2393" s="2">
        <v>45407</v>
      </c>
      <c r="D2393" t="s">
        <v>150</v>
      </c>
      <c r="E2393" t="s">
        <v>151</v>
      </c>
      <c r="F2393" t="s">
        <v>48</v>
      </c>
      <c r="G2393" t="s">
        <v>49</v>
      </c>
      <c r="H2393" t="s">
        <v>50</v>
      </c>
      <c r="I2393" t="s">
        <v>50</v>
      </c>
      <c r="J2393" t="s">
        <v>157</v>
      </c>
      <c r="K2393" t="s">
        <v>42</v>
      </c>
      <c r="L2393" t="s">
        <v>73</v>
      </c>
      <c r="M2393" t="s">
        <v>158</v>
      </c>
      <c r="N2393" s="3">
        <v>317.58</v>
      </c>
      <c r="O2393">
        <v>8</v>
      </c>
      <c r="P2393" s="4">
        <v>0.1</v>
      </c>
      <c r="Q2393" s="3">
        <v>53.99</v>
      </c>
      <c r="R2393">
        <f t="shared" si="185"/>
        <v>2024</v>
      </c>
      <c r="S2393" t="str">
        <f t="shared" si="186"/>
        <v>April</v>
      </c>
      <c r="T2393" s="1">
        <f t="shared" si="187"/>
        <v>0.17000440833805658</v>
      </c>
      <c r="U2393" t="str">
        <f t="shared" si="188"/>
        <v>Profit</v>
      </c>
      <c r="V2393" t="str">
        <f t="shared" si="189"/>
        <v>Small Order</v>
      </c>
    </row>
    <row r="2394" spans="1:22" x14ac:dyDescent="0.35">
      <c r="A2394" t="s">
        <v>2691</v>
      </c>
      <c r="B2394" s="2">
        <v>45319</v>
      </c>
      <c r="C2394" s="2">
        <v>45320</v>
      </c>
      <c r="D2394" t="s">
        <v>511</v>
      </c>
      <c r="E2394" t="s">
        <v>512</v>
      </c>
      <c r="F2394" t="s">
        <v>31</v>
      </c>
      <c r="G2394" t="s">
        <v>39</v>
      </c>
      <c r="H2394" t="s">
        <v>40</v>
      </c>
      <c r="I2394" t="s">
        <v>40</v>
      </c>
      <c r="J2394" t="s">
        <v>251</v>
      </c>
      <c r="K2394" t="s">
        <v>25</v>
      </c>
      <c r="L2394" t="s">
        <v>171</v>
      </c>
      <c r="M2394" t="s">
        <v>252</v>
      </c>
      <c r="N2394" s="3">
        <v>750.57</v>
      </c>
      <c r="O2394">
        <v>7</v>
      </c>
      <c r="P2394" s="4">
        <v>0.3</v>
      </c>
      <c r="Q2394" s="3">
        <v>7.51</v>
      </c>
      <c r="R2394">
        <f t="shared" si="185"/>
        <v>2024</v>
      </c>
      <c r="S2394" t="str">
        <f t="shared" si="186"/>
        <v>January</v>
      </c>
      <c r="T2394" s="1">
        <f t="shared" si="187"/>
        <v>1.0005728979309058E-2</v>
      </c>
      <c r="U2394" t="str">
        <f t="shared" si="188"/>
        <v>Profit</v>
      </c>
      <c r="V2394" t="str">
        <f t="shared" si="189"/>
        <v>Small Order</v>
      </c>
    </row>
    <row r="2395" spans="1:22" x14ac:dyDescent="0.35">
      <c r="A2395" t="s">
        <v>2692</v>
      </c>
      <c r="B2395" s="2">
        <v>44991</v>
      </c>
      <c r="C2395" s="2">
        <v>44994</v>
      </c>
      <c r="D2395" t="s">
        <v>296</v>
      </c>
      <c r="E2395" t="s">
        <v>297</v>
      </c>
      <c r="F2395" t="s">
        <v>48</v>
      </c>
      <c r="G2395" t="s">
        <v>78</v>
      </c>
      <c r="H2395" t="s">
        <v>79</v>
      </c>
      <c r="I2395" t="s">
        <v>80</v>
      </c>
      <c r="J2395" t="s">
        <v>67</v>
      </c>
      <c r="K2395" t="s">
        <v>42</v>
      </c>
      <c r="L2395" t="s">
        <v>43</v>
      </c>
      <c r="M2395" t="s">
        <v>68</v>
      </c>
      <c r="N2395" s="3">
        <v>901.26</v>
      </c>
      <c r="O2395">
        <v>10</v>
      </c>
      <c r="P2395" s="4">
        <v>0.3</v>
      </c>
      <c r="Q2395" s="3">
        <v>9.01</v>
      </c>
      <c r="R2395">
        <f t="shared" si="185"/>
        <v>2023</v>
      </c>
      <c r="S2395" t="str">
        <f t="shared" si="186"/>
        <v>March</v>
      </c>
      <c r="T2395" s="1">
        <f t="shared" si="187"/>
        <v>9.9971151499012485E-3</v>
      </c>
      <c r="U2395" t="str">
        <f t="shared" si="188"/>
        <v>Profit</v>
      </c>
      <c r="V2395" t="str">
        <f t="shared" si="189"/>
        <v>Small Order</v>
      </c>
    </row>
    <row r="2396" spans="1:22" x14ac:dyDescent="0.35">
      <c r="A2396" t="s">
        <v>2693</v>
      </c>
      <c r="B2396" s="2">
        <v>45642</v>
      </c>
      <c r="C2396" s="2">
        <v>45645</v>
      </c>
      <c r="D2396" t="s">
        <v>425</v>
      </c>
      <c r="E2396" t="s">
        <v>426</v>
      </c>
      <c r="F2396" t="s">
        <v>31</v>
      </c>
      <c r="G2396" t="s">
        <v>78</v>
      </c>
      <c r="H2396" t="s">
        <v>79</v>
      </c>
      <c r="I2396" t="s">
        <v>80</v>
      </c>
      <c r="J2396" t="s">
        <v>320</v>
      </c>
      <c r="K2396" t="s">
        <v>25</v>
      </c>
      <c r="L2396" t="s">
        <v>171</v>
      </c>
      <c r="M2396" t="s">
        <v>321</v>
      </c>
      <c r="N2396" s="3">
        <v>1704.97</v>
      </c>
      <c r="O2396">
        <v>5</v>
      </c>
      <c r="P2396" s="4">
        <v>0.2</v>
      </c>
      <c r="Q2396" s="3">
        <v>153.44999999999999</v>
      </c>
      <c r="R2396">
        <f t="shared" si="185"/>
        <v>2024</v>
      </c>
      <c r="S2396" t="str">
        <f t="shared" si="186"/>
        <v>December</v>
      </c>
      <c r="T2396" s="1">
        <f t="shared" si="187"/>
        <v>9.0001583605576627E-2</v>
      </c>
      <c r="U2396" t="str">
        <f t="shared" si="188"/>
        <v>Profit</v>
      </c>
      <c r="V2396" t="str">
        <f t="shared" si="189"/>
        <v>Large Order</v>
      </c>
    </row>
    <row r="2397" spans="1:22" x14ac:dyDescent="0.35">
      <c r="A2397" t="s">
        <v>2694</v>
      </c>
      <c r="B2397" s="2">
        <v>45156</v>
      </c>
      <c r="C2397" s="2">
        <v>45159</v>
      </c>
      <c r="D2397" t="s">
        <v>587</v>
      </c>
      <c r="E2397" t="s">
        <v>588</v>
      </c>
      <c r="F2397" t="s">
        <v>31</v>
      </c>
      <c r="G2397" t="s">
        <v>21</v>
      </c>
      <c r="H2397" t="s">
        <v>22</v>
      </c>
      <c r="I2397" t="s">
        <v>23</v>
      </c>
      <c r="J2397" t="s">
        <v>320</v>
      </c>
      <c r="K2397" t="s">
        <v>25</v>
      </c>
      <c r="L2397" t="s">
        <v>171</v>
      </c>
      <c r="M2397" t="s">
        <v>321</v>
      </c>
      <c r="N2397" s="3">
        <v>1170.3800000000001</v>
      </c>
      <c r="O2397">
        <v>9</v>
      </c>
      <c r="P2397" s="4">
        <v>0.2</v>
      </c>
      <c r="Q2397" s="3">
        <v>105.33</v>
      </c>
      <c r="R2397">
        <f t="shared" si="185"/>
        <v>2023</v>
      </c>
      <c r="S2397" t="str">
        <f t="shared" si="186"/>
        <v>August</v>
      </c>
      <c r="T2397" s="1">
        <f t="shared" si="187"/>
        <v>8.9996411421931335E-2</v>
      </c>
      <c r="U2397" t="str">
        <f t="shared" si="188"/>
        <v>Profit</v>
      </c>
      <c r="V2397" t="str">
        <f t="shared" si="189"/>
        <v>Large Order</v>
      </c>
    </row>
    <row r="2398" spans="1:22" x14ac:dyDescent="0.35">
      <c r="A2398" t="s">
        <v>2695</v>
      </c>
      <c r="B2398" s="2">
        <v>45556</v>
      </c>
      <c r="C2398" s="2">
        <v>45561</v>
      </c>
      <c r="D2398" t="s">
        <v>410</v>
      </c>
      <c r="E2398" t="s">
        <v>411</v>
      </c>
      <c r="F2398" t="s">
        <v>31</v>
      </c>
      <c r="G2398" t="s">
        <v>78</v>
      </c>
      <c r="H2398" t="s">
        <v>79</v>
      </c>
      <c r="I2398" t="s">
        <v>80</v>
      </c>
      <c r="J2398" t="s">
        <v>232</v>
      </c>
      <c r="K2398" t="s">
        <v>33</v>
      </c>
      <c r="L2398" t="s">
        <v>34</v>
      </c>
      <c r="M2398" t="s">
        <v>233</v>
      </c>
      <c r="N2398" s="3">
        <v>816.51</v>
      </c>
      <c r="O2398">
        <v>6</v>
      </c>
      <c r="P2398" s="4">
        <v>0.2</v>
      </c>
      <c r="Q2398" s="3">
        <v>73.489999999999995</v>
      </c>
      <c r="R2398">
        <f t="shared" si="185"/>
        <v>2024</v>
      </c>
      <c r="S2398" t="str">
        <f t="shared" si="186"/>
        <v>September</v>
      </c>
      <c r="T2398" s="1">
        <f t="shared" si="187"/>
        <v>9.0005021371446767E-2</v>
      </c>
      <c r="U2398" t="str">
        <f t="shared" si="188"/>
        <v>Profit</v>
      </c>
      <c r="V2398" t="str">
        <f t="shared" si="189"/>
        <v>Small Order</v>
      </c>
    </row>
    <row r="2399" spans="1:22" x14ac:dyDescent="0.35">
      <c r="A2399" t="s">
        <v>2696</v>
      </c>
      <c r="B2399" s="2">
        <v>45059</v>
      </c>
      <c r="C2399" s="2">
        <v>45065</v>
      </c>
      <c r="D2399" t="s">
        <v>347</v>
      </c>
      <c r="E2399" t="s">
        <v>348</v>
      </c>
      <c r="F2399" t="s">
        <v>31</v>
      </c>
      <c r="G2399" t="s">
        <v>21</v>
      </c>
      <c r="H2399" t="s">
        <v>22</v>
      </c>
      <c r="I2399" t="s">
        <v>23</v>
      </c>
      <c r="J2399" t="s">
        <v>320</v>
      </c>
      <c r="K2399" t="s">
        <v>25</v>
      </c>
      <c r="L2399" t="s">
        <v>171</v>
      </c>
      <c r="M2399" t="s">
        <v>321</v>
      </c>
      <c r="N2399" s="3">
        <v>1805.61</v>
      </c>
      <c r="O2399">
        <v>10</v>
      </c>
      <c r="P2399" s="4">
        <v>0.2</v>
      </c>
      <c r="Q2399" s="3">
        <v>162.5</v>
      </c>
      <c r="R2399">
        <f t="shared" si="185"/>
        <v>2023</v>
      </c>
      <c r="S2399" t="str">
        <f t="shared" si="186"/>
        <v>May</v>
      </c>
      <c r="T2399" s="1">
        <f t="shared" si="187"/>
        <v>8.9997286235676585E-2</v>
      </c>
      <c r="U2399" t="str">
        <f t="shared" si="188"/>
        <v>Profit</v>
      </c>
      <c r="V2399" t="str">
        <f t="shared" si="189"/>
        <v>Large Order</v>
      </c>
    </row>
    <row r="2400" spans="1:22" x14ac:dyDescent="0.35">
      <c r="A2400" t="s">
        <v>2697</v>
      </c>
      <c r="B2400" s="2">
        <v>45574</v>
      </c>
      <c r="C2400" s="2">
        <v>45575</v>
      </c>
      <c r="D2400" t="s">
        <v>394</v>
      </c>
      <c r="E2400" t="s">
        <v>395</v>
      </c>
      <c r="F2400" t="s">
        <v>48</v>
      </c>
      <c r="G2400" t="s">
        <v>39</v>
      </c>
      <c r="H2400" t="s">
        <v>40</v>
      </c>
      <c r="I2400" t="s">
        <v>40</v>
      </c>
      <c r="J2400" t="s">
        <v>251</v>
      </c>
      <c r="K2400" t="s">
        <v>25</v>
      </c>
      <c r="L2400" t="s">
        <v>171</v>
      </c>
      <c r="M2400" t="s">
        <v>252</v>
      </c>
      <c r="N2400" s="3">
        <v>203.34</v>
      </c>
      <c r="O2400">
        <v>2</v>
      </c>
      <c r="P2400" s="4">
        <v>0.1</v>
      </c>
      <c r="Q2400" s="3">
        <v>34.57</v>
      </c>
      <c r="R2400">
        <f t="shared" si="185"/>
        <v>2024</v>
      </c>
      <c r="S2400" t="str">
        <f t="shared" si="186"/>
        <v>October</v>
      </c>
      <c r="T2400" s="1">
        <f t="shared" si="187"/>
        <v>0.17001081931739942</v>
      </c>
      <c r="U2400" t="str">
        <f t="shared" si="188"/>
        <v>Profit</v>
      </c>
      <c r="V2400" t="str">
        <f t="shared" si="189"/>
        <v>Small Order</v>
      </c>
    </row>
    <row r="2401" spans="1:22" x14ac:dyDescent="0.35">
      <c r="A2401" t="s">
        <v>2698</v>
      </c>
      <c r="B2401" s="2">
        <v>45305</v>
      </c>
      <c r="C2401" s="2">
        <v>45310</v>
      </c>
      <c r="D2401" t="s">
        <v>249</v>
      </c>
      <c r="E2401" t="s">
        <v>250</v>
      </c>
      <c r="F2401" t="s">
        <v>31</v>
      </c>
      <c r="G2401" t="s">
        <v>49</v>
      </c>
      <c r="H2401" t="s">
        <v>50</v>
      </c>
      <c r="I2401" t="s">
        <v>50</v>
      </c>
      <c r="J2401" t="s">
        <v>67</v>
      </c>
      <c r="K2401" t="s">
        <v>42</v>
      </c>
      <c r="L2401" t="s">
        <v>43</v>
      </c>
      <c r="M2401" t="s">
        <v>68</v>
      </c>
      <c r="N2401" s="3">
        <v>160.57</v>
      </c>
      <c r="O2401">
        <v>5</v>
      </c>
      <c r="P2401" s="4">
        <v>0.05</v>
      </c>
      <c r="Q2401" s="3">
        <v>33.72</v>
      </c>
      <c r="R2401">
        <f t="shared" si="185"/>
        <v>2024</v>
      </c>
      <c r="S2401" t="str">
        <f t="shared" si="186"/>
        <v>January</v>
      </c>
      <c r="T2401" s="1">
        <f t="shared" si="187"/>
        <v>0.21000186834402443</v>
      </c>
      <c r="U2401" t="str">
        <f t="shared" si="188"/>
        <v>Profit</v>
      </c>
      <c r="V2401" t="str">
        <f t="shared" si="189"/>
        <v>Small Order</v>
      </c>
    </row>
    <row r="2402" spans="1:22" x14ac:dyDescent="0.35">
      <c r="A2402" t="s">
        <v>2699</v>
      </c>
      <c r="B2402" s="2">
        <v>45612</v>
      </c>
      <c r="C2402" s="2">
        <v>45615</v>
      </c>
      <c r="D2402" t="s">
        <v>340</v>
      </c>
      <c r="E2402" t="s">
        <v>341</v>
      </c>
      <c r="F2402" t="s">
        <v>20</v>
      </c>
      <c r="G2402" t="s">
        <v>49</v>
      </c>
      <c r="H2402" t="s">
        <v>50</v>
      </c>
      <c r="I2402" t="s">
        <v>50</v>
      </c>
      <c r="J2402" t="s">
        <v>84</v>
      </c>
      <c r="K2402" t="s">
        <v>33</v>
      </c>
      <c r="L2402" t="s">
        <v>34</v>
      </c>
      <c r="M2402" t="s">
        <v>85</v>
      </c>
      <c r="N2402" s="3">
        <v>1092.71</v>
      </c>
      <c r="O2402">
        <v>10</v>
      </c>
      <c r="P2402" s="4">
        <v>0.1</v>
      </c>
      <c r="Q2402" s="3">
        <v>185.76</v>
      </c>
      <c r="R2402">
        <f t="shared" si="185"/>
        <v>2024</v>
      </c>
      <c r="S2402" t="str">
        <f t="shared" si="186"/>
        <v>November</v>
      </c>
      <c r="T2402" s="1">
        <f t="shared" si="187"/>
        <v>0.16999935939087221</v>
      </c>
      <c r="U2402" t="str">
        <f t="shared" si="188"/>
        <v>Profit</v>
      </c>
      <c r="V2402" t="str">
        <f t="shared" si="189"/>
        <v>Large Order</v>
      </c>
    </row>
    <row r="2403" spans="1:22" x14ac:dyDescent="0.35">
      <c r="A2403" t="s">
        <v>2700</v>
      </c>
      <c r="B2403" s="2">
        <v>45190</v>
      </c>
      <c r="C2403" s="2">
        <v>45197</v>
      </c>
      <c r="D2403" t="s">
        <v>530</v>
      </c>
      <c r="E2403" t="s">
        <v>531</v>
      </c>
      <c r="F2403" t="s">
        <v>31</v>
      </c>
      <c r="G2403" t="s">
        <v>21</v>
      </c>
      <c r="H2403" t="s">
        <v>22</v>
      </c>
      <c r="I2403" t="s">
        <v>23</v>
      </c>
      <c r="J2403" t="s">
        <v>32</v>
      </c>
      <c r="K2403" t="s">
        <v>33</v>
      </c>
      <c r="L2403" t="s">
        <v>34</v>
      </c>
      <c r="M2403" t="s">
        <v>35</v>
      </c>
      <c r="N2403" s="3">
        <v>1647.13</v>
      </c>
      <c r="O2403">
        <v>4</v>
      </c>
      <c r="P2403" s="4">
        <v>0.3</v>
      </c>
      <c r="Q2403" s="3">
        <v>16.47</v>
      </c>
      <c r="R2403">
        <f t="shared" si="185"/>
        <v>2023</v>
      </c>
      <c r="S2403" t="str">
        <f t="shared" si="186"/>
        <v>September</v>
      </c>
      <c r="T2403" s="1">
        <f t="shared" si="187"/>
        <v>9.9992107483926566E-3</v>
      </c>
      <c r="U2403" t="str">
        <f t="shared" si="188"/>
        <v>Profit</v>
      </c>
      <c r="V2403" t="str">
        <f t="shared" si="189"/>
        <v>Large Order</v>
      </c>
    </row>
    <row r="2404" spans="1:22" x14ac:dyDescent="0.35">
      <c r="A2404" t="s">
        <v>2701</v>
      </c>
      <c r="B2404" s="2">
        <v>45358</v>
      </c>
      <c r="C2404" s="2">
        <v>45360</v>
      </c>
      <c r="D2404" t="s">
        <v>309</v>
      </c>
      <c r="E2404" t="s">
        <v>310</v>
      </c>
      <c r="F2404" t="s">
        <v>20</v>
      </c>
      <c r="G2404" t="s">
        <v>49</v>
      </c>
      <c r="H2404" t="s">
        <v>50</v>
      </c>
      <c r="I2404" t="s">
        <v>50</v>
      </c>
      <c r="J2404" t="s">
        <v>120</v>
      </c>
      <c r="K2404" t="s">
        <v>42</v>
      </c>
      <c r="L2404" t="s">
        <v>43</v>
      </c>
      <c r="M2404" t="s">
        <v>121</v>
      </c>
      <c r="N2404" s="3">
        <v>737.38</v>
      </c>
      <c r="O2404">
        <v>10</v>
      </c>
      <c r="P2404" s="4">
        <v>0.2</v>
      </c>
      <c r="Q2404" s="3">
        <v>66.36</v>
      </c>
      <c r="R2404">
        <f t="shared" si="185"/>
        <v>2024</v>
      </c>
      <c r="S2404" t="str">
        <f t="shared" si="186"/>
        <v>March</v>
      </c>
      <c r="T2404" s="1">
        <f t="shared" si="187"/>
        <v>8.999430415796468E-2</v>
      </c>
      <c r="U2404" t="str">
        <f t="shared" si="188"/>
        <v>Profit</v>
      </c>
      <c r="V2404" t="str">
        <f t="shared" si="189"/>
        <v>Small Order</v>
      </c>
    </row>
    <row r="2405" spans="1:22" x14ac:dyDescent="0.35">
      <c r="A2405" t="s">
        <v>2702</v>
      </c>
      <c r="B2405" s="2">
        <v>45295</v>
      </c>
      <c r="C2405" s="2">
        <v>45302</v>
      </c>
      <c r="D2405" t="s">
        <v>347</v>
      </c>
      <c r="E2405" t="s">
        <v>348</v>
      </c>
      <c r="F2405" t="s">
        <v>31</v>
      </c>
      <c r="G2405" t="s">
        <v>39</v>
      </c>
      <c r="H2405" t="s">
        <v>40</v>
      </c>
      <c r="I2405" t="s">
        <v>40</v>
      </c>
      <c r="J2405" t="s">
        <v>67</v>
      </c>
      <c r="K2405" t="s">
        <v>42</v>
      </c>
      <c r="L2405" t="s">
        <v>43</v>
      </c>
      <c r="M2405" t="s">
        <v>68</v>
      </c>
      <c r="N2405" s="3">
        <v>1490.81</v>
      </c>
      <c r="O2405">
        <v>1</v>
      </c>
      <c r="P2405" s="4">
        <v>0.2</v>
      </c>
      <c r="Q2405" s="3">
        <v>134.16999999999999</v>
      </c>
      <c r="R2405">
        <f t="shared" si="185"/>
        <v>2024</v>
      </c>
      <c r="S2405" t="str">
        <f t="shared" si="186"/>
        <v>January</v>
      </c>
      <c r="T2405" s="1">
        <f t="shared" si="187"/>
        <v>8.9998054748760742E-2</v>
      </c>
      <c r="U2405" t="str">
        <f t="shared" si="188"/>
        <v>Profit</v>
      </c>
      <c r="V2405" t="str">
        <f t="shared" si="189"/>
        <v>Large Order</v>
      </c>
    </row>
    <row r="2406" spans="1:22" x14ac:dyDescent="0.35">
      <c r="A2406" t="s">
        <v>2703</v>
      </c>
      <c r="B2406" s="2">
        <v>45352</v>
      </c>
      <c r="C2406" s="2">
        <v>45355</v>
      </c>
      <c r="D2406" t="s">
        <v>220</v>
      </c>
      <c r="E2406" t="s">
        <v>221</v>
      </c>
      <c r="F2406" t="s">
        <v>20</v>
      </c>
      <c r="G2406" t="s">
        <v>49</v>
      </c>
      <c r="H2406" t="s">
        <v>50</v>
      </c>
      <c r="I2406" t="s">
        <v>50</v>
      </c>
      <c r="J2406" t="s">
        <v>134</v>
      </c>
      <c r="K2406" t="s">
        <v>42</v>
      </c>
      <c r="L2406" t="s">
        <v>43</v>
      </c>
      <c r="M2406" t="s">
        <v>135</v>
      </c>
      <c r="N2406" s="3">
        <v>141.99</v>
      </c>
      <c r="O2406">
        <v>4</v>
      </c>
      <c r="P2406" s="4">
        <v>0.05</v>
      </c>
      <c r="Q2406" s="3">
        <v>29.82</v>
      </c>
      <c r="R2406">
        <f t="shared" si="185"/>
        <v>2024</v>
      </c>
      <c r="S2406" t="str">
        <f t="shared" si="186"/>
        <v>March</v>
      </c>
      <c r="T2406" s="1">
        <f t="shared" si="187"/>
        <v>0.21001478977392773</v>
      </c>
      <c r="U2406" t="str">
        <f t="shared" si="188"/>
        <v>Profit</v>
      </c>
      <c r="V2406" t="str">
        <f t="shared" si="189"/>
        <v>Small Order</v>
      </c>
    </row>
    <row r="2407" spans="1:22" x14ac:dyDescent="0.35">
      <c r="A2407" t="s">
        <v>2704</v>
      </c>
      <c r="B2407" s="2">
        <v>45448</v>
      </c>
      <c r="C2407" s="2">
        <v>45454</v>
      </c>
      <c r="D2407" t="s">
        <v>57</v>
      </c>
      <c r="E2407" t="s">
        <v>58</v>
      </c>
      <c r="F2407" t="s">
        <v>20</v>
      </c>
      <c r="G2407" t="s">
        <v>49</v>
      </c>
      <c r="H2407" t="s">
        <v>50</v>
      </c>
      <c r="I2407" t="s">
        <v>50</v>
      </c>
      <c r="J2407" t="s">
        <v>87</v>
      </c>
      <c r="K2407" t="s">
        <v>33</v>
      </c>
      <c r="L2407" t="s">
        <v>88</v>
      </c>
      <c r="M2407" t="s">
        <v>89</v>
      </c>
      <c r="N2407" s="3">
        <v>1661.84</v>
      </c>
      <c r="O2407">
        <v>9</v>
      </c>
      <c r="P2407" s="4">
        <v>0</v>
      </c>
      <c r="Q2407" s="3">
        <v>415.46</v>
      </c>
      <c r="R2407">
        <f t="shared" si="185"/>
        <v>2024</v>
      </c>
      <c r="S2407" t="str">
        <f t="shared" si="186"/>
        <v>June</v>
      </c>
      <c r="T2407" s="1">
        <f t="shared" si="187"/>
        <v>0.25</v>
      </c>
      <c r="U2407" t="str">
        <f t="shared" si="188"/>
        <v>Profit</v>
      </c>
      <c r="V2407" t="str">
        <f t="shared" si="189"/>
        <v>Large Order</v>
      </c>
    </row>
    <row r="2408" spans="1:22" x14ac:dyDescent="0.35">
      <c r="A2408" t="s">
        <v>2705</v>
      </c>
      <c r="B2408" s="2">
        <v>45140</v>
      </c>
      <c r="C2408" s="2">
        <v>45143</v>
      </c>
      <c r="D2408" t="s">
        <v>82</v>
      </c>
      <c r="E2408" t="s">
        <v>83</v>
      </c>
      <c r="F2408" t="s">
        <v>20</v>
      </c>
      <c r="G2408" t="s">
        <v>49</v>
      </c>
      <c r="H2408" t="s">
        <v>50</v>
      </c>
      <c r="I2408" t="s">
        <v>50</v>
      </c>
      <c r="J2408" t="s">
        <v>104</v>
      </c>
      <c r="K2408" t="s">
        <v>42</v>
      </c>
      <c r="L2408" t="s">
        <v>73</v>
      </c>
      <c r="M2408" t="s">
        <v>105</v>
      </c>
      <c r="N2408" s="3">
        <v>1118.1199999999999</v>
      </c>
      <c r="O2408">
        <v>10</v>
      </c>
      <c r="P2408" s="4">
        <v>0.2</v>
      </c>
      <c r="Q2408" s="3">
        <v>100.63</v>
      </c>
      <c r="R2408">
        <f t="shared" si="185"/>
        <v>2023</v>
      </c>
      <c r="S2408" t="str">
        <f t="shared" si="186"/>
        <v>August</v>
      </c>
      <c r="T2408" s="1">
        <f t="shared" si="187"/>
        <v>8.9999284513290173E-2</v>
      </c>
      <c r="U2408" t="str">
        <f t="shared" si="188"/>
        <v>Profit</v>
      </c>
      <c r="V2408" t="str">
        <f t="shared" si="189"/>
        <v>Large Order</v>
      </c>
    </row>
    <row r="2409" spans="1:22" x14ac:dyDescent="0.35">
      <c r="A2409" t="s">
        <v>2706</v>
      </c>
      <c r="B2409" s="2">
        <v>45200</v>
      </c>
      <c r="C2409" s="2">
        <v>45204</v>
      </c>
      <c r="D2409" t="s">
        <v>405</v>
      </c>
      <c r="E2409" t="s">
        <v>406</v>
      </c>
      <c r="F2409" t="s">
        <v>20</v>
      </c>
      <c r="G2409" t="s">
        <v>21</v>
      </c>
      <c r="H2409" t="s">
        <v>22</v>
      </c>
      <c r="I2409" t="s">
        <v>23</v>
      </c>
      <c r="J2409" t="s">
        <v>320</v>
      </c>
      <c r="K2409" t="s">
        <v>25</v>
      </c>
      <c r="L2409" t="s">
        <v>171</v>
      </c>
      <c r="M2409" t="s">
        <v>321</v>
      </c>
      <c r="N2409" s="3">
        <v>919.38</v>
      </c>
      <c r="O2409">
        <v>6</v>
      </c>
      <c r="P2409" s="4">
        <v>0.3</v>
      </c>
      <c r="Q2409" s="3">
        <v>9.19</v>
      </c>
      <c r="R2409">
        <f t="shared" si="185"/>
        <v>2023</v>
      </c>
      <c r="S2409" t="str">
        <f t="shared" si="186"/>
        <v>October</v>
      </c>
      <c r="T2409" s="1">
        <f t="shared" si="187"/>
        <v>9.9958667797863769E-3</v>
      </c>
      <c r="U2409" t="str">
        <f t="shared" si="188"/>
        <v>Profit</v>
      </c>
      <c r="V2409" t="str">
        <f t="shared" si="189"/>
        <v>Small Order</v>
      </c>
    </row>
    <row r="2410" spans="1:22" x14ac:dyDescent="0.35">
      <c r="A2410" t="s">
        <v>2707</v>
      </c>
      <c r="B2410" s="2">
        <v>45177</v>
      </c>
      <c r="C2410" s="2">
        <v>45178</v>
      </c>
      <c r="D2410" t="s">
        <v>139</v>
      </c>
      <c r="E2410" t="s">
        <v>140</v>
      </c>
      <c r="F2410" t="s">
        <v>31</v>
      </c>
      <c r="G2410" t="s">
        <v>49</v>
      </c>
      <c r="H2410" t="s">
        <v>50</v>
      </c>
      <c r="I2410" t="s">
        <v>50</v>
      </c>
      <c r="J2410" t="s">
        <v>84</v>
      </c>
      <c r="K2410" t="s">
        <v>33</v>
      </c>
      <c r="L2410" t="s">
        <v>34</v>
      </c>
      <c r="M2410" t="s">
        <v>85</v>
      </c>
      <c r="N2410" s="3">
        <v>470.2</v>
      </c>
      <c r="O2410">
        <v>6</v>
      </c>
      <c r="P2410" s="4">
        <v>0.2</v>
      </c>
      <c r="Q2410" s="3">
        <v>42.32</v>
      </c>
      <c r="R2410">
        <f t="shared" si="185"/>
        <v>2023</v>
      </c>
      <c r="S2410" t="str">
        <f t="shared" si="186"/>
        <v>September</v>
      </c>
      <c r="T2410" s="1">
        <f t="shared" si="187"/>
        <v>9.0004253509145052E-2</v>
      </c>
      <c r="U2410" t="str">
        <f t="shared" si="188"/>
        <v>Profit</v>
      </c>
      <c r="V2410" t="str">
        <f t="shared" si="189"/>
        <v>Small Order</v>
      </c>
    </row>
    <row r="2411" spans="1:22" x14ac:dyDescent="0.35">
      <c r="A2411" t="s">
        <v>2708</v>
      </c>
      <c r="B2411" s="2">
        <v>45013</v>
      </c>
      <c r="C2411" s="2">
        <v>45016</v>
      </c>
      <c r="D2411" t="s">
        <v>210</v>
      </c>
      <c r="E2411" t="s">
        <v>211</v>
      </c>
      <c r="F2411" t="s">
        <v>20</v>
      </c>
      <c r="G2411" t="s">
        <v>39</v>
      </c>
      <c r="H2411" t="s">
        <v>40</v>
      </c>
      <c r="I2411" t="s">
        <v>40</v>
      </c>
      <c r="J2411" t="s">
        <v>126</v>
      </c>
      <c r="K2411" t="s">
        <v>25</v>
      </c>
      <c r="L2411" t="s">
        <v>26</v>
      </c>
      <c r="M2411" t="s">
        <v>127</v>
      </c>
      <c r="N2411" s="3">
        <v>93.56</v>
      </c>
      <c r="O2411">
        <v>8</v>
      </c>
      <c r="P2411" s="4">
        <v>0.1</v>
      </c>
      <c r="Q2411" s="3">
        <v>15.91</v>
      </c>
      <c r="R2411">
        <f t="shared" si="185"/>
        <v>2023</v>
      </c>
      <c r="S2411" t="str">
        <f t="shared" si="186"/>
        <v>March</v>
      </c>
      <c r="T2411" s="1">
        <f t="shared" si="187"/>
        <v>0.17005130397605814</v>
      </c>
      <c r="U2411" t="str">
        <f t="shared" si="188"/>
        <v>Profit</v>
      </c>
      <c r="V2411" t="str">
        <f t="shared" si="189"/>
        <v>Small Order</v>
      </c>
    </row>
    <row r="2412" spans="1:22" x14ac:dyDescent="0.35">
      <c r="A2412" t="s">
        <v>2709</v>
      </c>
      <c r="B2412" s="2">
        <v>45272</v>
      </c>
      <c r="C2412" s="2">
        <v>45279</v>
      </c>
      <c r="D2412" t="s">
        <v>102</v>
      </c>
      <c r="E2412" t="s">
        <v>103</v>
      </c>
      <c r="F2412" t="s">
        <v>20</v>
      </c>
      <c r="G2412" t="s">
        <v>78</v>
      </c>
      <c r="H2412" t="s">
        <v>79</v>
      </c>
      <c r="I2412" t="s">
        <v>80</v>
      </c>
      <c r="J2412" t="s">
        <v>32</v>
      </c>
      <c r="K2412" t="s">
        <v>33</v>
      </c>
      <c r="L2412" t="s">
        <v>34</v>
      </c>
      <c r="M2412" t="s">
        <v>35</v>
      </c>
      <c r="N2412" s="3">
        <v>1260.1600000000001</v>
      </c>
      <c r="O2412">
        <v>7</v>
      </c>
      <c r="P2412" s="4">
        <v>0</v>
      </c>
      <c r="Q2412" s="3">
        <v>315.04000000000002</v>
      </c>
      <c r="R2412">
        <f t="shared" si="185"/>
        <v>2023</v>
      </c>
      <c r="S2412" t="str">
        <f t="shared" si="186"/>
        <v>December</v>
      </c>
      <c r="T2412" s="1">
        <f t="shared" si="187"/>
        <v>0.25</v>
      </c>
      <c r="U2412" t="str">
        <f t="shared" si="188"/>
        <v>Profit</v>
      </c>
      <c r="V2412" t="str">
        <f t="shared" si="189"/>
        <v>Large Order</v>
      </c>
    </row>
    <row r="2413" spans="1:22" x14ac:dyDescent="0.35">
      <c r="A2413" t="s">
        <v>2710</v>
      </c>
      <c r="B2413" s="2">
        <v>45547</v>
      </c>
      <c r="C2413" s="2">
        <v>45549</v>
      </c>
      <c r="D2413" t="s">
        <v>60</v>
      </c>
      <c r="E2413" t="s">
        <v>61</v>
      </c>
      <c r="F2413" t="s">
        <v>48</v>
      </c>
      <c r="G2413" t="s">
        <v>21</v>
      </c>
      <c r="H2413" t="s">
        <v>22</v>
      </c>
      <c r="I2413" t="s">
        <v>23</v>
      </c>
      <c r="J2413" t="s">
        <v>120</v>
      </c>
      <c r="K2413" t="s">
        <v>42</v>
      </c>
      <c r="L2413" t="s">
        <v>43</v>
      </c>
      <c r="M2413" t="s">
        <v>121</v>
      </c>
      <c r="N2413" s="3">
        <v>1329.27</v>
      </c>
      <c r="O2413">
        <v>6</v>
      </c>
      <c r="P2413" s="4">
        <v>0.1</v>
      </c>
      <c r="Q2413" s="3">
        <v>225.98</v>
      </c>
      <c r="R2413">
        <f t="shared" si="185"/>
        <v>2024</v>
      </c>
      <c r="S2413" t="str">
        <f t="shared" si="186"/>
        <v>September</v>
      </c>
      <c r="T2413" s="1">
        <f t="shared" si="187"/>
        <v>0.1700030843997081</v>
      </c>
      <c r="U2413" t="str">
        <f t="shared" si="188"/>
        <v>Profit</v>
      </c>
      <c r="V2413" t="str">
        <f t="shared" si="189"/>
        <v>Large Order</v>
      </c>
    </row>
    <row r="2414" spans="1:22" x14ac:dyDescent="0.35">
      <c r="A2414" t="s">
        <v>2711</v>
      </c>
      <c r="B2414" s="2">
        <v>45384</v>
      </c>
      <c r="C2414" s="2">
        <v>45390</v>
      </c>
      <c r="D2414" t="s">
        <v>511</v>
      </c>
      <c r="E2414" t="s">
        <v>512</v>
      </c>
      <c r="F2414" t="s">
        <v>31</v>
      </c>
      <c r="G2414" t="s">
        <v>21</v>
      </c>
      <c r="H2414" t="s">
        <v>22</v>
      </c>
      <c r="I2414" t="s">
        <v>23</v>
      </c>
      <c r="J2414" t="s">
        <v>72</v>
      </c>
      <c r="K2414" t="s">
        <v>42</v>
      </c>
      <c r="L2414" t="s">
        <v>73</v>
      </c>
      <c r="M2414" t="s">
        <v>74</v>
      </c>
      <c r="N2414" s="3">
        <v>1340.01</v>
      </c>
      <c r="O2414">
        <v>7</v>
      </c>
      <c r="P2414" s="4">
        <v>0.3</v>
      </c>
      <c r="Q2414" s="3">
        <v>13.4</v>
      </c>
      <c r="R2414">
        <f t="shared" si="185"/>
        <v>2024</v>
      </c>
      <c r="S2414" t="str">
        <f t="shared" si="186"/>
        <v>April</v>
      </c>
      <c r="T2414" s="1">
        <f t="shared" si="187"/>
        <v>9.9999253736912409E-3</v>
      </c>
      <c r="U2414" t="str">
        <f t="shared" si="188"/>
        <v>Profit</v>
      </c>
      <c r="V2414" t="str">
        <f t="shared" si="189"/>
        <v>Large Order</v>
      </c>
    </row>
    <row r="2415" spans="1:22" x14ac:dyDescent="0.35">
      <c r="A2415" t="s">
        <v>2712</v>
      </c>
      <c r="B2415" s="2">
        <v>45446</v>
      </c>
      <c r="C2415" s="2">
        <v>45451</v>
      </c>
      <c r="D2415" t="s">
        <v>195</v>
      </c>
      <c r="E2415" t="s">
        <v>196</v>
      </c>
      <c r="F2415" t="s">
        <v>31</v>
      </c>
      <c r="G2415" t="s">
        <v>21</v>
      </c>
      <c r="H2415" t="s">
        <v>22</v>
      </c>
      <c r="I2415" t="s">
        <v>23</v>
      </c>
      <c r="J2415" t="s">
        <v>157</v>
      </c>
      <c r="K2415" t="s">
        <v>42</v>
      </c>
      <c r="L2415" t="s">
        <v>73</v>
      </c>
      <c r="M2415" t="s">
        <v>158</v>
      </c>
      <c r="N2415" s="3">
        <v>365.66</v>
      </c>
      <c r="O2415">
        <v>2</v>
      </c>
      <c r="P2415" s="4">
        <v>0.05</v>
      </c>
      <c r="Q2415" s="3">
        <v>76.790000000000006</v>
      </c>
      <c r="R2415">
        <f t="shared" si="185"/>
        <v>2024</v>
      </c>
      <c r="S2415" t="str">
        <f t="shared" si="186"/>
        <v>June</v>
      </c>
      <c r="T2415" s="1">
        <f t="shared" si="187"/>
        <v>0.21000382869332168</v>
      </c>
      <c r="U2415" t="str">
        <f t="shared" si="188"/>
        <v>Profit</v>
      </c>
      <c r="V2415" t="str">
        <f t="shared" si="189"/>
        <v>Small Order</v>
      </c>
    </row>
    <row r="2416" spans="1:22" x14ac:dyDescent="0.35">
      <c r="A2416" t="s">
        <v>2713</v>
      </c>
      <c r="B2416" s="2">
        <v>45485</v>
      </c>
      <c r="C2416" s="2">
        <v>45488</v>
      </c>
      <c r="D2416" t="s">
        <v>430</v>
      </c>
      <c r="E2416" t="s">
        <v>431</v>
      </c>
      <c r="F2416" t="s">
        <v>31</v>
      </c>
      <c r="G2416" t="s">
        <v>49</v>
      </c>
      <c r="H2416" t="s">
        <v>50</v>
      </c>
      <c r="I2416" t="s">
        <v>50</v>
      </c>
      <c r="J2416" t="s">
        <v>207</v>
      </c>
      <c r="K2416" t="s">
        <v>25</v>
      </c>
      <c r="L2416" t="s">
        <v>26</v>
      </c>
      <c r="M2416" t="s">
        <v>208</v>
      </c>
      <c r="N2416" s="3">
        <v>1533.98</v>
      </c>
      <c r="O2416">
        <v>1</v>
      </c>
      <c r="P2416" s="4">
        <v>0.2</v>
      </c>
      <c r="Q2416" s="3">
        <v>138.06</v>
      </c>
      <c r="R2416">
        <f t="shared" si="185"/>
        <v>2024</v>
      </c>
      <c r="S2416" t="str">
        <f t="shared" si="186"/>
        <v>July</v>
      </c>
      <c r="T2416" s="1">
        <f t="shared" si="187"/>
        <v>9.0001173418167116E-2</v>
      </c>
      <c r="U2416" t="str">
        <f t="shared" si="188"/>
        <v>Profit</v>
      </c>
      <c r="V2416" t="str">
        <f t="shared" si="189"/>
        <v>Large Order</v>
      </c>
    </row>
    <row r="2417" spans="1:22" x14ac:dyDescent="0.35">
      <c r="A2417" t="s">
        <v>2714</v>
      </c>
      <c r="B2417" s="2">
        <v>45453</v>
      </c>
      <c r="C2417" s="2">
        <v>45455</v>
      </c>
      <c r="D2417" t="s">
        <v>267</v>
      </c>
      <c r="E2417" t="s">
        <v>268</v>
      </c>
      <c r="F2417" t="s">
        <v>31</v>
      </c>
      <c r="G2417" t="s">
        <v>78</v>
      </c>
      <c r="H2417" t="s">
        <v>79</v>
      </c>
      <c r="I2417" t="s">
        <v>80</v>
      </c>
      <c r="J2417" t="s">
        <v>251</v>
      </c>
      <c r="K2417" t="s">
        <v>25</v>
      </c>
      <c r="L2417" t="s">
        <v>171</v>
      </c>
      <c r="M2417" t="s">
        <v>252</v>
      </c>
      <c r="N2417" s="3">
        <v>1019.65</v>
      </c>
      <c r="O2417">
        <v>8</v>
      </c>
      <c r="P2417" s="4">
        <v>0.1</v>
      </c>
      <c r="Q2417" s="3">
        <v>173.34</v>
      </c>
      <c r="R2417">
        <f t="shared" si="185"/>
        <v>2024</v>
      </c>
      <c r="S2417" t="str">
        <f t="shared" si="186"/>
        <v>June</v>
      </c>
      <c r="T2417" s="1">
        <f t="shared" si="187"/>
        <v>0.1699995096356593</v>
      </c>
      <c r="U2417" t="str">
        <f t="shared" si="188"/>
        <v>Profit</v>
      </c>
      <c r="V2417" t="str">
        <f t="shared" si="189"/>
        <v>Large Order</v>
      </c>
    </row>
    <row r="2418" spans="1:22" x14ac:dyDescent="0.35">
      <c r="A2418" t="s">
        <v>2715</v>
      </c>
      <c r="B2418" s="2">
        <v>45242</v>
      </c>
      <c r="C2418" s="2">
        <v>45249</v>
      </c>
      <c r="D2418" t="s">
        <v>721</v>
      </c>
      <c r="E2418" t="s">
        <v>722</v>
      </c>
      <c r="F2418" t="s">
        <v>20</v>
      </c>
      <c r="G2418" t="s">
        <v>39</v>
      </c>
      <c r="H2418" t="s">
        <v>40</v>
      </c>
      <c r="I2418" t="s">
        <v>40</v>
      </c>
      <c r="J2418" t="s">
        <v>51</v>
      </c>
      <c r="K2418" t="s">
        <v>33</v>
      </c>
      <c r="L2418" t="s">
        <v>34</v>
      </c>
      <c r="M2418" t="s">
        <v>52</v>
      </c>
      <c r="N2418" s="3">
        <v>170.04</v>
      </c>
      <c r="O2418">
        <v>3</v>
      </c>
      <c r="P2418" s="4">
        <v>0.05</v>
      </c>
      <c r="Q2418" s="3">
        <v>35.71</v>
      </c>
      <c r="R2418">
        <f t="shared" si="185"/>
        <v>2023</v>
      </c>
      <c r="S2418" t="str">
        <f t="shared" si="186"/>
        <v>November</v>
      </c>
      <c r="T2418" s="1">
        <f t="shared" si="187"/>
        <v>0.21000940955069397</v>
      </c>
      <c r="U2418" t="str">
        <f t="shared" si="188"/>
        <v>Profit</v>
      </c>
      <c r="V2418" t="str">
        <f t="shared" si="189"/>
        <v>Small Order</v>
      </c>
    </row>
    <row r="2419" spans="1:22" x14ac:dyDescent="0.35">
      <c r="A2419" t="s">
        <v>2716</v>
      </c>
      <c r="B2419" s="2">
        <v>45529</v>
      </c>
      <c r="C2419" s="2">
        <v>45532</v>
      </c>
      <c r="D2419" t="s">
        <v>278</v>
      </c>
      <c r="E2419" t="s">
        <v>279</v>
      </c>
      <c r="F2419" t="s">
        <v>20</v>
      </c>
      <c r="G2419" t="s">
        <v>21</v>
      </c>
      <c r="H2419" t="s">
        <v>22</v>
      </c>
      <c r="I2419" t="s">
        <v>23</v>
      </c>
      <c r="J2419" t="s">
        <v>334</v>
      </c>
      <c r="K2419" t="s">
        <v>25</v>
      </c>
      <c r="L2419" t="s">
        <v>171</v>
      </c>
      <c r="M2419" t="s">
        <v>335</v>
      </c>
      <c r="N2419" s="3">
        <v>874.43</v>
      </c>
      <c r="O2419">
        <v>3</v>
      </c>
      <c r="P2419" s="4">
        <v>0.1</v>
      </c>
      <c r="Q2419" s="3">
        <v>148.65</v>
      </c>
      <c r="R2419">
        <f t="shared" si="185"/>
        <v>2024</v>
      </c>
      <c r="S2419" t="str">
        <f t="shared" si="186"/>
        <v>August</v>
      </c>
      <c r="T2419" s="1">
        <f t="shared" si="187"/>
        <v>0.16999645483343437</v>
      </c>
      <c r="U2419" t="str">
        <f t="shared" si="188"/>
        <v>Profit</v>
      </c>
      <c r="V2419" t="str">
        <f t="shared" si="189"/>
        <v>Small Order</v>
      </c>
    </row>
    <row r="2420" spans="1:22" x14ac:dyDescent="0.35">
      <c r="A2420" t="s">
        <v>2717</v>
      </c>
      <c r="B2420" s="2">
        <v>45481</v>
      </c>
      <c r="C2420" s="2">
        <v>45483</v>
      </c>
      <c r="D2420" t="s">
        <v>347</v>
      </c>
      <c r="E2420" t="s">
        <v>348</v>
      </c>
      <c r="F2420" t="s">
        <v>31</v>
      </c>
      <c r="G2420" t="s">
        <v>78</v>
      </c>
      <c r="H2420" t="s">
        <v>79</v>
      </c>
      <c r="I2420" t="s">
        <v>80</v>
      </c>
      <c r="J2420" t="s">
        <v>176</v>
      </c>
      <c r="K2420" t="s">
        <v>25</v>
      </c>
      <c r="L2420" t="s">
        <v>171</v>
      </c>
      <c r="M2420" t="s">
        <v>177</v>
      </c>
      <c r="N2420" s="3">
        <v>770.82</v>
      </c>
      <c r="O2420">
        <v>5</v>
      </c>
      <c r="P2420" s="4">
        <v>0</v>
      </c>
      <c r="Q2420" s="3">
        <v>192.71</v>
      </c>
      <c r="R2420">
        <f t="shared" si="185"/>
        <v>2024</v>
      </c>
      <c r="S2420" t="str">
        <f t="shared" si="186"/>
        <v>July</v>
      </c>
      <c r="T2420" s="1">
        <f t="shared" si="187"/>
        <v>0.25000648659868713</v>
      </c>
      <c r="U2420" t="str">
        <f t="shared" si="188"/>
        <v>Profit</v>
      </c>
      <c r="V2420" t="str">
        <f t="shared" si="189"/>
        <v>Small Order</v>
      </c>
    </row>
    <row r="2421" spans="1:22" x14ac:dyDescent="0.35">
      <c r="A2421" t="s">
        <v>2718</v>
      </c>
      <c r="B2421" s="2">
        <v>45158</v>
      </c>
      <c r="C2421" s="2">
        <v>45160</v>
      </c>
      <c r="D2421" t="s">
        <v>115</v>
      </c>
      <c r="E2421" t="s">
        <v>116</v>
      </c>
      <c r="F2421" t="s">
        <v>20</v>
      </c>
      <c r="G2421" t="s">
        <v>21</v>
      </c>
      <c r="H2421" t="s">
        <v>22</v>
      </c>
      <c r="I2421" t="s">
        <v>23</v>
      </c>
      <c r="J2421" t="s">
        <v>24</v>
      </c>
      <c r="K2421" t="s">
        <v>25</v>
      </c>
      <c r="L2421" t="s">
        <v>26</v>
      </c>
      <c r="M2421" t="s">
        <v>27</v>
      </c>
      <c r="N2421" s="3">
        <v>1643.86</v>
      </c>
      <c r="O2421">
        <v>3</v>
      </c>
      <c r="P2421" s="4">
        <v>0.2</v>
      </c>
      <c r="Q2421" s="3">
        <v>147.94999999999999</v>
      </c>
      <c r="R2421">
        <f t="shared" si="185"/>
        <v>2023</v>
      </c>
      <c r="S2421" t="str">
        <f t="shared" si="186"/>
        <v>August</v>
      </c>
      <c r="T2421" s="1">
        <f t="shared" si="187"/>
        <v>9.0001581643205625E-2</v>
      </c>
      <c r="U2421" t="str">
        <f t="shared" si="188"/>
        <v>Profit</v>
      </c>
      <c r="V2421" t="str">
        <f t="shared" si="189"/>
        <v>Large Order</v>
      </c>
    </row>
    <row r="2422" spans="1:22" x14ac:dyDescent="0.35">
      <c r="A2422" t="s">
        <v>2719</v>
      </c>
      <c r="B2422" s="2">
        <v>45059</v>
      </c>
      <c r="C2422" s="2">
        <v>45062</v>
      </c>
      <c r="D2422" t="s">
        <v>65</v>
      </c>
      <c r="E2422" t="s">
        <v>66</v>
      </c>
      <c r="F2422" t="s">
        <v>31</v>
      </c>
      <c r="G2422" t="s">
        <v>78</v>
      </c>
      <c r="H2422" t="s">
        <v>79</v>
      </c>
      <c r="I2422" t="s">
        <v>80</v>
      </c>
      <c r="J2422" t="s">
        <v>32</v>
      </c>
      <c r="K2422" t="s">
        <v>33</v>
      </c>
      <c r="L2422" t="s">
        <v>34</v>
      </c>
      <c r="M2422" t="s">
        <v>35</v>
      </c>
      <c r="N2422" s="3">
        <v>1483.93</v>
      </c>
      <c r="O2422">
        <v>7</v>
      </c>
      <c r="P2422" s="4">
        <v>0.05</v>
      </c>
      <c r="Q2422" s="3">
        <v>311.63</v>
      </c>
      <c r="R2422">
        <f t="shared" si="185"/>
        <v>2023</v>
      </c>
      <c r="S2422" t="str">
        <f t="shared" si="186"/>
        <v>May</v>
      </c>
      <c r="T2422" s="1">
        <f t="shared" si="187"/>
        <v>0.21000316726530227</v>
      </c>
      <c r="U2422" t="str">
        <f t="shared" si="188"/>
        <v>Profit</v>
      </c>
      <c r="V2422" t="str">
        <f t="shared" si="189"/>
        <v>Large Order</v>
      </c>
    </row>
    <row r="2423" spans="1:22" x14ac:dyDescent="0.35">
      <c r="A2423" t="s">
        <v>2720</v>
      </c>
      <c r="B2423" s="2">
        <v>45408</v>
      </c>
      <c r="C2423" s="2">
        <v>45413</v>
      </c>
      <c r="D2423" t="s">
        <v>721</v>
      </c>
      <c r="E2423" t="s">
        <v>722</v>
      </c>
      <c r="F2423" t="s">
        <v>20</v>
      </c>
      <c r="G2423" t="s">
        <v>21</v>
      </c>
      <c r="H2423" t="s">
        <v>22</v>
      </c>
      <c r="I2423" t="s">
        <v>23</v>
      </c>
      <c r="J2423" t="s">
        <v>179</v>
      </c>
      <c r="K2423" t="s">
        <v>33</v>
      </c>
      <c r="L2423" t="s">
        <v>88</v>
      </c>
      <c r="M2423" t="s">
        <v>180</v>
      </c>
      <c r="N2423" s="3">
        <v>1170.26</v>
      </c>
      <c r="O2423">
        <v>10</v>
      </c>
      <c r="P2423" s="4">
        <v>0</v>
      </c>
      <c r="Q2423" s="3">
        <v>292.56</v>
      </c>
      <c r="R2423">
        <f t="shared" si="185"/>
        <v>2024</v>
      </c>
      <c r="S2423" t="str">
        <f t="shared" si="186"/>
        <v>April</v>
      </c>
      <c r="T2423" s="1">
        <f t="shared" si="187"/>
        <v>0.24999572744518311</v>
      </c>
      <c r="U2423" t="str">
        <f t="shared" si="188"/>
        <v>Profit</v>
      </c>
      <c r="V2423" t="str">
        <f t="shared" si="189"/>
        <v>Large Order</v>
      </c>
    </row>
    <row r="2424" spans="1:22" x14ac:dyDescent="0.35">
      <c r="A2424" t="s">
        <v>2721</v>
      </c>
      <c r="B2424" s="2">
        <v>45563</v>
      </c>
      <c r="C2424" s="2">
        <v>45570</v>
      </c>
      <c r="D2424" t="s">
        <v>358</v>
      </c>
      <c r="E2424" t="s">
        <v>359</v>
      </c>
      <c r="F2424" t="s">
        <v>31</v>
      </c>
      <c r="G2424" t="s">
        <v>39</v>
      </c>
      <c r="H2424" t="s">
        <v>40</v>
      </c>
      <c r="I2424" t="s">
        <v>40</v>
      </c>
      <c r="J2424" t="s">
        <v>334</v>
      </c>
      <c r="K2424" t="s">
        <v>25</v>
      </c>
      <c r="L2424" t="s">
        <v>171</v>
      </c>
      <c r="M2424" t="s">
        <v>335</v>
      </c>
      <c r="N2424" s="3">
        <v>1273.71</v>
      </c>
      <c r="O2424">
        <v>1</v>
      </c>
      <c r="P2424" s="4">
        <v>0.1</v>
      </c>
      <c r="Q2424" s="3">
        <v>216.53</v>
      </c>
      <c r="R2424">
        <f t="shared" si="185"/>
        <v>2024</v>
      </c>
      <c r="S2424" t="str">
        <f t="shared" si="186"/>
        <v>September</v>
      </c>
      <c r="T2424" s="1">
        <f t="shared" si="187"/>
        <v>0.16999945042435091</v>
      </c>
      <c r="U2424" t="str">
        <f t="shared" si="188"/>
        <v>Profit</v>
      </c>
      <c r="V2424" t="str">
        <f t="shared" si="189"/>
        <v>Large Order</v>
      </c>
    </row>
    <row r="2425" spans="1:22" x14ac:dyDescent="0.35">
      <c r="A2425" t="s">
        <v>2722</v>
      </c>
      <c r="B2425" s="2">
        <v>45389</v>
      </c>
      <c r="C2425" s="2">
        <v>45396</v>
      </c>
      <c r="D2425" t="s">
        <v>318</v>
      </c>
      <c r="E2425" t="s">
        <v>319</v>
      </c>
      <c r="F2425" t="s">
        <v>48</v>
      </c>
      <c r="G2425" t="s">
        <v>78</v>
      </c>
      <c r="H2425" t="s">
        <v>79</v>
      </c>
      <c r="I2425" t="s">
        <v>80</v>
      </c>
      <c r="J2425" t="s">
        <v>126</v>
      </c>
      <c r="K2425" t="s">
        <v>25</v>
      </c>
      <c r="L2425" t="s">
        <v>26</v>
      </c>
      <c r="M2425" t="s">
        <v>127</v>
      </c>
      <c r="N2425" s="3">
        <v>1722.47</v>
      </c>
      <c r="O2425">
        <v>9</v>
      </c>
      <c r="P2425" s="4">
        <v>0.05</v>
      </c>
      <c r="Q2425" s="3">
        <v>361.72</v>
      </c>
      <c r="R2425">
        <f t="shared" si="185"/>
        <v>2024</v>
      </c>
      <c r="S2425" t="str">
        <f t="shared" si="186"/>
        <v>April</v>
      </c>
      <c r="T2425" s="1">
        <f t="shared" si="187"/>
        <v>0.21000075473012594</v>
      </c>
      <c r="U2425" t="str">
        <f t="shared" si="188"/>
        <v>Profit</v>
      </c>
      <c r="V2425" t="str">
        <f t="shared" si="189"/>
        <v>Large Order</v>
      </c>
    </row>
    <row r="2426" spans="1:22" x14ac:dyDescent="0.35">
      <c r="A2426" t="s">
        <v>2723</v>
      </c>
      <c r="B2426" s="2">
        <v>44993</v>
      </c>
      <c r="C2426" s="2">
        <v>44999</v>
      </c>
      <c r="D2426" t="s">
        <v>272</v>
      </c>
      <c r="E2426" t="s">
        <v>273</v>
      </c>
      <c r="F2426" t="s">
        <v>31</v>
      </c>
      <c r="G2426" t="s">
        <v>21</v>
      </c>
      <c r="H2426" t="s">
        <v>22</v>
      </c>
      <c r="I2426" t="s">
        <v>23</v>
      </c>
      <c r="J2426" t="s">
        <v>251</v>
      </c>
      <c r="K2426" t="s">
        <v>25</v>
      </c>
      <c r="L2426" t="s">
        <v>171</v>
      </c>
      <c r="M2426" t="s">
        <v>252</v>
      </c>
      <c r="N2426" s="3">
        <v>1704.03</v>
      </c>
      <c r="O2426">
        <v>7</v>
      </c>
      <c r="P2426" s="4">
        <v>0.2</v>
      </c>
      <c r="Q2426" s="3">
        <v>153.36000000000001</v>
      </c>
      <c r="R2426">
        <f t="shared" si="185"/>
        <v>2023</v>
      </c>
      <c r="S2426" t="str">
        <f t="shared" si="186"/>
        <v>March</v>
      </c>
      <c r="T2426" s="1">
        <f t="shared" si="187"/>
        <v>8.9998415520853511E-2</v>
      </c>
      <c r="U2426" t="str">
        <f t="shared" si="188"/>
        <v>Profit</v>
      </c>
      <c r="V2426" t="str">
        <f t="shared" si="189"/>
        <v>Large Order</v>
      </c>
    </row>
    <row r="2427" spans="1:22" x14ac:dyDescent="0.35">
      <c r="A2427" t="s">
        <v>2724</v>
      </c>
      <c r="B2427" s="2">
        <v>45407</v>
      </c>
      <c r="C2427" s="2">
        <v>45410</v>
      </c>
      <c r="D2427" t="s">
        <v>340</v>
      </c>
      <c r="E2427" t="s">
        <v>341</v>
      </c>
      <c r="F2427" t="s">
        <v>20</v>
      </c>
      <c r="G2427" t="s">
        <v>21</v>
      </c>
      <c r="H2427" t="s">
        <v>22</v>
      </c>
      <c r="I2427" t="s">
        <v>23</v>
      </c>
      <c r="J2427" t="s">
        <v>189</v>
      </c>
      <c r="K2427" t="s">
        <v>42</v>
      </c>
      <c r="L2427" t="s">
        <v>43</v>
      </c>
      <c r="M2427" t="s">
        <v>190</v>
      </c>
      <c r="N2427" s="3">
        <v>535.17999999999995</v>
      </c>
      <c r="O2427">
        <v>8</v>
      </c>
      <c r="P2427" s="4">
        <v>0</v>
      </c>
      <c r="Q2427" s="3">
        <v>133.79</v>
      </c>
      <c r="R2427">
        <f t="shared" si="185"/>
        <v>2024</v>
      </c>
      <c r="S2427" t="str">
        <f t="shared" si="186"/>
        <v>April</v>
      </c>
      <c r="T2427" s="1">
        <f t="shared" si="187"/>
        <v>0.24999065734892933</v>
      </c>
      <c r="U2427" t="str">
        <f t="shared" si="188"/>
        <v>Profit</v>
      </c>
      <c r="V2427" t="str">
        <f t="shared" si="189"/>
        <v>Small Order</v>
      </c>
    </row>
    <row r="2428" spans="1:22" x14ac:dyDescent="0.35">
      <c r="A2428" t="s">
        <v>2725</v>
      </c>
      <c r="B2428" s="2">
        <v>45627</v>
      </c>
      <c r="C2428" s="2">
        <v>45633</v>
      </c>
      <c r="D2428" t="s">
        <v>738</v>
      </c>
      <c r="E2428" t="s">
        <v>739</v>
      </c>
      <c r="F2428" t="s">
        <v>48</v>
      </c>
      <c r="G2428" t="s">
        <v>21</v>
      </c>
      <c r="H2428" t="s">
        <v>22</v>
      </c>
      <c r="I2428" t="s">
        <v>23</v>
      </c>
      <c r="J2428" t="s">
        <v>334</v>
      </c>
      <c r="K2428" t="s">
        <v>25</v>
      </c>
      <c r="L2428" t="s">
        <v>171</v>
      </c>
      <c r="M2428" t="s">
        <v>335</v>
      </c>
      <c r="N2428" s="3">
        <v>541.71</v>
      </c>
      <c r="O2428">
        <v>7</v>
      </c>
      <c r="P2428" s="4">
        <v>0</v>
      </c>
      <c r="Q2428" s="3">
        <v>135.43</v>
      </c>
      <c r="R2428">
        <f t="shared" si="185"/>
        <v>2024</v>
      </c>
      <c r="S2428" t="str">
        <f t="shared" si="186"/>
        <v>December</v>
      </c>
      <c r="T2428" s="1">
        <f t="shared" si="187"/>
        <v>0.25000461501541416</v>
      </c>
      <c r="U2428" t="str">
        <f t="shared" si="188"/>
        <v>Profit</v>
      </c>
      <c r="V2428" t="str">
        <f t="shared" si="189"/>
        <v>Small Order</v>
      </c>
    </row>
    <row r="2429" spans="1:22" x14ac:dyDescent="0.35">
      <c r="A2429" t="s">
        <v>2726</v>
      </c>
      <c r="B2429" s="2">
        <v>45499</v>
      </c>
      <c r="C2429" s="2">
        <v>45504</v>
      </c>
      <c r="D2429" t="s">
        <v>165</v>
      </c>
      <c r="E2429" t="s">
        <v>166</v>
      </c>
      <c r="F2429" t="s">
        <v>31</v>
      </c>
      <c r="G2429" t="s">
        <v>78</v>
      </c>
      <c r="H2429" t="s">
        <v>79</v>
      </c>
      <c r="I2429" t="s">
        <v>80</v>
      </c>
      <c r="J2429" t="s">
        <v>24</v>
      </c>
      <c r="K2429" t="s">
        <v>25</v>
      </c>
      <c r="L2429" t="s">
        <v>26</v>
      </c>
      <c r="M2429" t="s">
        <v>27</v>
      </c>
      <c r="N2429" s="3">
        <v>439.2</v>
      </c>
      <c r="O2429">
        <v>5</v>
      </c>
      <c r="P2429" s="4">
        <v>0.05</v>
      </c>
      <c r="Q2429" s="3">
        <v>92.23</v>
      </c>
      <c r="R2429">
        <f t="shared" si="185"/>
        <v>2024</v>
      </c>
      <c r="S2429" t="str">
        <f t="shared" si="186"/>
        <v>July</v>
      </c>
      <c r="T2429" s="1">
        <f t="shared" si="187"/>
        <v>0.20999544626593808</v>
      </c>
      <c r="U2429" t="str">
        <f t="shared" si="188"/>
        <v>Profit</v>
      </c>
      <c r="V2429" t="str">
        <f t="shared" si="189"/>
        <v>Small Order</v>
      </c>
    </row>
    <row r="2430" spans="1:22" x14ac:dyDescent="0.35">
      <c r="A2430" t="s">
        <v>2727</v>
      </c>
      <c r="B2430" s="2">
        <v>45040</v>
      </c>
      <c r="C2430" s="2">
        <v>45041</v>
      </c>
      <c r="D2430" t="s">
        <v>503</v>
      </c>
      <c r="E2430" t="s">
        <v>504</v>
      </c>
      <c r="F2430" t="s">
        <v>31</v>
      </c>
      <c r="G2430" t="s">
        <v>39</v>
      </c>
      <c r="H2430" t="s">
        <v>40</v>
      </c>
      <c r="I2430" t="s">
        <v>40</v>
      </c>
      <c r="J2430" t="s">
        <v>24</v>
      </c>
      <c r="K2430" t="s">
        <v>25</v>
      </c>
      <c r="L2430" t="s">
        <v>26</v>
      </c>
      <c r="M2430" t="s">
        <v>27</v>
      </c>
      <c r="N2430" s="3">
        <v>1753.19</v>
      </c>
      <c r="O2430">
        <v>3</v>
      </c>
      <c r="P2430" s="4">
        <v>0</v>
      </c>
      <c r="Q2430" s="3">
        <v>438.3</v>
      </c>
      <c r="R2430">
        <f t="shared" si="185"/>
        <v>2023</v>
      </c>
      <c r="S2430" t="str">
        <f t="shared" si="186"/>
        <v>April</v>
      </c>
      <c r="T2430" s="1">
        <f t="shared" si="187"/>
        <v>0.25000142597208519</v>
      </c>
      <c r="U2430" t="str">
        <f t="shared" si="188"/>
        <v>Profit</v>
      </c>
      <c r="V2430" t="str">
        <f t="shared" si="189"/>
        <v>Large Order</v>
      </c>
    </row>
    <row r="2431" spans="1:22" x14ac:dyDescent="0.35">
      <c r="A2431" t="s">
        <v>2728</v>
      </c>
      <c r="B2431" s="2">
        <v>45524</v>
      </c>
      <c r="C2431" s="2">
        <v>45525</v>
      </c>
      <c r="D2431" t="s">
        <v>484</v>
      </c>
      <c r="E2431" t="s">
        <v>485</v>
      </c>
      <c r="F2431" t="s">
        <v>20</v>
      </c>
      <c r="G2431" t="s">
        <v>78</v>
      </c>
      <c r="H2431" t="s">
        <v>79</v>
      </c>
      <c r="I2431" t="s">
        <v>80</v>
      </c>
      <c r="J2431" t="s">
        <v>157</v>
      </c>
      <c r="K2431" t="s">
        <v>42</v>
      </c>
      <c r="L2431" t="s">
        <v>73</v>
      </c>
      <c r="M2431" t="s">
        <v>158</v>
      </c>
      <c r="N2431" s="3">
        <v>1049.6300000000001</v>
      </c>
      <c r="O2431">
        <v>7</v>
      </c>
      <c r="P2431" s="4">
        <v>0.05</v>
      </c>
      <c r="Q2431" s="3">
        <v>220.42</v>
      </c>
      <c r="R2431">
        <f t="shared" si="185"/>
        <v>2024</v>
      </c>
      <c r="S2431" t="str">
        <f t="shared" si="186"/>
        <v>August</v>
      </c>
      <c r="T2431" s="1">
        <f t="shared" si="187"/>
        <v>0.2099978087516553</v>
      </c>
      <c r="U2431" t="str">
        <f t="shared" si="188"/>
        <v>Profit</v>
      </c>
      <c r="V2431" t="str">
        <f t="shared" si="189"/>
        <v>Large Order</v>
      </c>
    </row>
    <row r="2432" spans="1:22" x14ac:dyDescent="0.35">
      <c r="A2432" t="s">
        <v>2729</v>
      </c>
      <c r="B2432" s="2">
        <v>44943</v>
      </c>
      <c r="C2432" s="2">
        <v>44945</v>
      </c>
      <c r="D2432" t="s">
        <v>487</v>
      </c>
      <c r="E2432" t="s">
        <v>488</v>
      </c>
      <c r="F2432" t="s">
        <v>20</v>
      </c>
      <c r="G2432" t="s">
        <v>78</v>
      </c>
      <c r="H2432" t="s">
        <v>79</v>
      </c>
      <c r="I2432" t="s">
        <v>80</v>
      </c>
      <c r="J2432" t="s">
        <v>162</v>
      </c>
      <c r="K2432" t="s">
        <v>42</v>
      </c>
      <c r="L2432" t="s">
        <v>73</v>
      </c>
      <c r="M2432" t="s">
        <v>163</v>
      </c>
      <c r="N2432" s="3">
        <v>44.1</v>
      </c>
      <c r="O2432">
        <v>10</v>
      </c>
      <c r="P2432" s="4">
        <v>0.1</v>
      </c>
      <c r="Q2432" s="3">
        <v>7.5</v>
      </c>
      <c r="R2432">
        <f t="shared" si="185"/>
        <v>2023</v>
      </c>
      <c r="S2432" t="str">
        <f t="shared" si="186"/>
        <v>January</v>
      </c>
      <c r="T2432" s="1">
        <f t="shared" si="187"/>
        <v>0.17006802721088435</v>
      </c>
      <c r="U2432" t="str">
        <f t="shared" si="188"/>
        <v>Profit</v>
      </c>
      <c r="V2432" t="str">
        <f t="shared" si="189"/>
        <v>Small Order</v>
      </c>
    </row>
    <row r="2433" spans="1:22" x14ac:dyDescent="0.35">
      <c r="A2433" t="s">
        <v>2730</v>
      </c>
      <c r="B2433" s="2">
        <v>45159</v>
      </c>
      <c r="C2433" s="2">
        <v>45165</v>
      </c>
      <c r="D2433" t="s">
        <v>323</v>
      </c>
      <c r="E2433" t="s">
        <v>324</v>
      </c>
      <c r="F2433" t="s">
        <v>31</v>
      </c>
      <c r="G2433" t="s">
        <v>39</v>
      </c>
      <c r="H2433" t="s">
        <v>40</v>
      </c>
      <c r="I2433" t="s">
        <v>40</v>
      </c>
      <c r="J2433" t="s">
        <v>104</v>
      </c>
      <c r="K2433" t="s">
        <v>42</v>
      </c>
      <c r="L2433" t="s">
        <v>73</v>
      </c>
      <c r="M2433" t="s">
        <v>105</v>
      </c>
      <c r="N2433" s="3">
        <v>899.46</v>
      </c>
      <c r="O2433">
        <v>2</v>
      </c>
      <c r="P2433" s="4">
        <v>0.3</v>
      </c>
      <c r="Q2433" s="3">
        <v>8.99</v>
      </c>
      <c r="R2433">
        <f t="shared" si="185"/>
        <v>2023</v>
      </c>
      <c r="S2433" t="str">
        <f t="shared" si="186"/>
        <v>August</v>
      </c>
      <c r="T2433" s="1">
        <f t="shared" si="187"/>
        <v>9.9948858203811174E-3</v>
      </c>
      <c r="U2433" t="str">
        <f t="shared" si="188"/>
        <v>Profit</v>
      </c>
      <c r="V2433" t="str">
        <f t="shared" si="189"/>
        <v>Small Order</v>
      </c>
    </row>
    <row r="2434" spans="1:22" x14ac:dyDescent="0.35">
      <c r="A2434" t="s">
        <v>2731</v>
      </c>
      <c r="B2434" s="2">
        <v>45318</v>
      </c>
      <c r="C2434" s="2">
        <v>45323</v>
      </c>
      <c r="D2434" t="s">
        <v>18</v>
      </c>
      <c r="E2434" t="s">
        <v>19</v>
      </c>
      <c r="F2434" t="s">
        <v>20</v>
      </c>
      <c r="G2434" t="s">
        <v>39</v>
      </c>
      <c r="H2434" t="s">
        <v>40</v>
      </c>
      <c r="I2434" t="s">
        <v>40</v>
      </c>
      <c r="J2434" t="s">
        <v>84</v>
      </c>
      <c r="K2434" t="s">
        <v>33</v>
      </c>
      <c r="L2434" t="s">
        <v>34</v>
      </c>
      <c r="M2434" t="s">
        <v>85</v>
      </c>
      <c r="N2434" s="3">
        <v>659.51</v>
      </c>
      <c r="O2434">
        <v>1</v>
      </c>
      <c r="P2434" s="4">
        <v>0.1</v>
      </c>
      <c r="Q2434" s="3">
        <v>112.12</v>
      </c>
      <c r="R2434">
        <f t="shared" ref="R2434:R2497" si="190">YEAR(B2434)</f>
        <v>2024</v>
      </c>
      <c r="S2434" t="str">
        <f t="shared" ref="S2434:S2497" si="191">TEXT(B2434,"mmmm")</f>
        <v>January</v>
      </c>
      <c r="T2434" s="1">
        <f t="shared" ref="T2434:T2497" si="192">Q2434/N2434</f>
        <v>0.17000500371487923</v>
      </c>
      <c r="U2434" t="str">
        <f t="shared" ref="U2434:U2497" si="193">IF(Q2434&gt;0,"Profit","Loss")</f>
        <v>Profit</v>
      </c>
      <c r="V2434" t="str">
        <f t="shared" ref="V2434:V2497" si="194">IF(N2434&gt;1000,"Large Order","Small Order")</f>
        <v>Small Order</v>
      </c>
    </row>
    <row r="2435" spans="1:22" x14ac:dyDescent="0.35">
      <c r="A2435" t="s">
        <v>2732</v>
      </c>
      <c r="B2435" s="2">
        <v>45588</v>
      </c>
      <c r="C2435" s="2">
        <v>45594</v>
      </c>
      <c r="D2435" t="s">
        <v>60</v>
      </c>
      <c r="E2435" t="s">
        <v>61</v>
      </c>
      <c r="F2435" t="s">
        <v>48</v>
      </c>
      <c r="G2435" t="s">
        <v>21</v>
      </c>
      <c r="H2435" t="s">
        <v>22</v>
      </c>
      <c r="I2435" t="s">
        <v>23</v>
      </c>
      <c r="J2435" t="s">
        <v>126</v>
      </c>
      <c r="K2435" t="s">
        <v>25</v>
      </c>
      <c r="L2435" t="s">
        <v>26</v>
      </c>
      <c r="M2435" t="s">
        <v>127</v>
      </c>
      <c r="N2435" s="3">
        <v>1065.72</v>
      </c>
      <c r="O2435">
        <v>1</v>
      </c>
      <c r="P2435" s="4">
        <v>0.3</v>
      </c>
      <c r="Q2435" s="3">
        <v>10.66</v>
      </c>
      <c r="R2435">
        <f t="shared" si="190"/>
        <v>2024</v>
      </c>
      <c r="S2435" t="str">
        <f t="shared" si="191"/>
        <v>October</v>
      </c>
      <c r="T2435" s="1">
        <f t="shared" si="192"/>
        <v>1.0002627331756934E-2</v>
      </c>
      <c r="U2435" t="str">
        <f t="shared" si="193"/>
        <v>Profit</v>
      </c>
      <c r="V2435" t="str">
        <f t="shared" si="194"/>
        <v>Large Order</v>
      </c>
    </row>
    <row r="2436" spans="1:22" x14ac:dyDescent="0.35">
      <c r="A2436" t="s">
        <v>2733</v>
      </c>
      <c r="B2436" s="2">
        <v>45105</v>
      </c>
      <c r="C2436" s="2">
        <v>45112</v>
      </c>
      <c r="D2436" t="s">
        <v>278</v>
      </c>
      <c r="E2436" t="s">
        <v>279</v>
      </c>
      <c r="F2436" t="s">
        <v>20</v>
      </c>
      <c r="G2436" t="s">
        <v>21</v>
      </c>
      <c r="H2436" t="s">
        <v>22</v>
      </c>
      <c r="I2436" t="s">
        <v>23</v>
      </c>
      <c r="J2436" t="s">
        <v>93</v>
      </c>
      <c r="K2436" t="s">
        <v>33</v>
      </c>
      <c r="L2436" t="s">
        <v>88</v>
      </c>
      <c r="M2436" t="s">
        <v>94</v>
      </c>
      <c r="N2436" s="3">
        <v>136.9</v>
      </c>
      <c r="O2436">
        <v>6</v>
      </c>
      <c r="P2436" s="4">
        <v>0.2</v>
      </c>
      <c r="Q2436" s="3">
        <v>12.32</v>
      </c>
      <c r="R2436">
        <f t="shared" si="190"/>
        <v>2023</v>
      </c>
      <c r="S2436" t="str">
        <f t="shared" si="191"/>
        <v>June</v>
      </c>
      <c r="T2436" s="1">
        <f t="shared" si="192"/>
        <v>8.99926953981008E-2</v>
      </c>
      <c r="U2436" t="str">
        <f t="shared" si="193"/>
        <v>Profit</v>
      </c>
      <c r="V2436" t="str">
        <f t="shared" si="194"/>
        <v>Small Order</v>
      </c>
    </row>
    <row r="2437" spans="1:22" x14ac:dyDescent="0.35">
      <c r="A2437" t="s">
        <v>2734</v>
      </c>
      <c r="B2437" s="2">
        <v>44982</v>
      </c>
      <c r="C2437" s="2">
        <v>44985</v>
      </c>
      <c r="D2437" t="s">
        <v>347</v>
      </c>
      <c r="E2437" t="s">
        <v>348</v>
      </c>
      <c r="F2437" t="s">
        <v>31</v>
      </c>
      <c r="G2437" t="s">
        <v>78</v>
      </c>
      <c r="H2437" t="s">
        <v>79</v>
      </c>
      <c r="I2437" t="s">
        <v>80</v>
      </c>
      <c r="J2437" t="s">
        <v>72</v>
      </c>
      <c r="K2437" t="s">
        <v>42</v>
      </c>
      <c r="L2437" t="s">
        <v>73</v>
      </c>
      <c r="M2437" t="s">
        <v>74</v>
      </c>
      <c r="N2437" s="3">
        <v>69.62</v>
      </c>
      <c r="O2437">
        <v>5</v>
      </c>
      <c r="P2437" s="4">
        <v>0</v>
      </c>
      <c r="Q2437" s="3">
        <v>17.41</v>
      </c>
      <c r="R2437">
        <f t="shared" si="190"/>
        <v>2023</v>
      </c>
      <c r="S2437" t="str">
        <f t="shared" si="191"/>
        <v>February</v>
      </c>
      <c r="T2437" s="1">
        <f t="shared" si="192"/>
        <v>0.25007181844297616</v>
      </c>
      <c r="U2437" t="str">
        <f t="shared" si="193"/>
        <v>Profit</v>
      </c>
      <c r="V2437" t="str">
        <f t="shared" si="194"/>
        <v>Small Order</v>
      </c>
    </row>
    <row r="2438" spans="1:22" x14ac:dyDescent="0.35">
      <c r="A2438" t="s">
        <v>2735</v>
      </c>
      <c r="B2438" s="2">
        <v>45350</v>
      </c>
      <c r="C2438" s="2">
        <v>45352</v>
      </c>
      <c r="D2438" t="s">
        <v>344</v>
      </c>
      <c r="E2438" t="s">
        <v>345</v>
      </c>
      <c r="F2438" t="s">
        <v>31</v>
      </c>
      <c r="G2438" t="s">
        <v>78</v>
      </c>
      <c r="H2438" t="s">
        <v>79</v>
      </c>
      <c r="I2438" t="s">
        <v>80</v>
      </c>
      <c r="J2438" t="s">
        <v>391</v>
      </c>
      <c r="K2438" t="s">
        <v>33</v>
      </c>
      <c r="L2438" t="s">
        <v>88</v>
      </c>
      <c r="M2438" t="s">
        <v>392</v>
      </c>
      <c r="N2438" s="3">
        <v>1855.91</v>
      </c>
      <c r="O2438">
        <v>10</v>
      </c>
      <c r="P2438" s="4">
        <v>0.05</v>
      </c>
      <c r="Q2438" s="3">
        <v>389.74</v>
      </c>
      <c r="R2438">
        <f t="shared" si="190"/>
        <v>2024</v>
      </c>
      <c r="S2438" t="str">
        <f t="shared" si="191"/>
        <v>February</v>
      </c>
      <c r="T2438" s="1">
        <f t="shared" si="192"/>
        <v>0.20999940729884531</v>
      </c>
      <c r="U2438" t="str">
        <f t="shared" si="193"/>
        <v>Profit</v>
      </c>
      <c r="V2438" t="str">
        <f t="shared" si="194"/>
        <v>Large Order</v>
      </c>
    </row>
    <row r="2439" spans="1:22" x14ac:dyDescent="0.35">
      <c r="A2439" t="s">
        <v>2736</v>
      </c>
      <c r="B2439" s="2">
        <v>45378</v>
      </c>
      <c r="C2439" s="2">
        <v>45383</v>
      </c>
      <c r="D2439" t="s">
        <v>410</v>
      </c>
      <c r="E2439" t="s">
        <v>411</v>
      </c>
      <c r="F2439" t="s">
        <v>31</v>
      </c>
      <c r="G2439" t="s">
        <v>49</v>
      </c>
      <c r="H2439" t="s">
        <v>50</v>
      </c>
      <c r="I2439" t="s">
        <v>50</v>
      </c>
      <c r="J2439" t="s">
        <v>112</v>
      </c>
      <c r="K2439" t="s">
        <v>25</v>
      </c>
      <c r="L2439" t="s">
        <v>26</v>
      </c>
      <c r="M2439" t="s">
        <v>113</v>
      </c>
      <c r="N2439" s="3">
        <v>58.65</v>
      </c>
      <c r="O2439">
        <v>3</v>
      </c>
      <c r="P2439" s="4">
        <v>0.3</v>
      </c>
      <c r="Q2439" s="3">
        <v>0.59</v>
      </c>
      <c r="R2439">
        <f t="shared" si="190"/>
        <v>2024</v>
      </c>
      <c r="S2439" t="str">
        <f t="shared" si="191"/>
        <v>March</v>
      </c>
      <c r="T2439" s="1">
        <f t="shared" si="192"/>
        <v>1.0059676044330775E-2</v>
      </c>
      <c r="U2439" t="str">
        <f t="shared" si="193"/>
        <v>Profit</v>
      </c>
      <c r="V2439" t="str">
        <f t="shared" si="194"/>
        <v>Small Order</v>
      </c>
    </row>
    <row r="2440" spans="1:22" x14ac:dyDescent="0.35">
      <c r="A2440" t="s">
        <v>2737</v>
      </c>
      <c r="B2440" s="2">
        <v>45429</v>
      </c>
      <c r="C2440" s="2">
        <v>45430</v>
      </c>
      <c r="D2440" t="s">
        <v>305</v>
      </c>
      <c r="E2440" t="s">
        <v>306</v>
      </c>
      <c r="F2440" t="s">
        <v>31</v>
      </c>
      <c r="G2440" t="s">
        <v>39</v>
      </c>
      <c r="H2440" t="s">
        <v>40</v>
      </c>
      <c r="I2440" t="s">
        <v>40</v>
      </c>
      <c r="J2440" t="s">
        <v>134</v>
      </c>
      <c r="K2440" t="s">
        <v>42</v>
      </c>
      <c r="L2440" t="s">
        <v>43</v>
      </c>
      <c r="M2440" t="s">
        <v>135</v>
      </c>
      <c r="N2440" s="3">
        <v>1580.83</v>
      </c>
      <c r="O2440">
        <v>1</v>
      </c>
      <c r="P2440" s="4">
        <v>0.2</v>
      </c>
      <c r="Q2440" s="3">
        <v>142.27000000000001</v>
      </c>
      <c r="R2440">
        <f t="shared" si="190"/>
        <v>2024</v>
      </c>
      <c r="S2440" t="str">
        <f t="shared" si="191"/>
        <v>May</v>
      </c>
      <c r="T2440" s="1">
        <f t="shared" si="192"/>
        <v>8.9997026878285466E-2</v>
      </c>
      <c r="U2440" t="str">
        <f t="shared" si="193"/>
        <v>Profit</v>
      </c>
      <c r="V2440" t="str">
        <f t="shared" si="194"/>
        <v>Large Order</v>
      </c>
    </row>
    <row r="2441" spans="1:22" x14ac:dyDescent="0.35">
      <c r="A2441" t="s">
        <v>2738</v>
      </c>
      <c r="B2441" s="2">
        <v>45588</v>
      </c>
      <c r="C2441" s="2">
        <v>45594</v>
      </c>
      <c r="D2441" t="s">
        <v>132</v>
      </c>
      <c r="E2441" t="s">
        <v>133</v>
      </c>
      <c r="F2441" t="s">
        <v>48</v>
      </c>
      <c r="G2441" t="s">
        <v>49</v>
      </c>
      <c r="H2441" t="s">
        <v>50</v>
      </c>
      <c r="I2441" t="s">
        <v>50</v>
      </c>
      <c r="J2441" t="s">
        <v>320</v>
      </c>
      <c r="K2441" t="s">
        <v>25</v>
      </c>
      <c r="L2441" t="s">
        <v>171</v>
      </c>
      <c r="M2441" t="s">
        <v>321</v>
      </c>
      <c r="N2441" s="3">
        <v>158.75</v>
      </c>
      <c r="O2441">
        <v>10</v>
      </c>
      <c r="P2441" s="4">
        <v>0.3</v>
      </c>
      <c r="Q2441" s="3">
        <v>1.59</v>
      </c>
      <c r="R2441">
        <f t="shared" si="190"/>
        <v>2024</v>
      </c>
      <c r="S2441" t="str">
        <f t="shared" si="191"/>
        <v>October</v>
      </c>
      <c r="T2441" s="1">
        <f t="shared" si="192"/>
        <v>1.0015748031496064E-2</v>
      </c>
      <c r="U2441" t="str">
        <f t="shared" si="193"/>
        <v>Profit</v>
      </c>
      <c r="V2441" t="str">
        <f t="shared" si="194"/>
        <v>Small Order</v>
      </c>
    </row>
    <row r="2442" spans="1:22" x14ac:dyDescent="0.35">
      <c r="A2442" t="s">
        <v>2739</v>
      </c>
      <c r="B2442" s="2">
        <v>45184</v>
      </c>
      <c r="C2442" s="2">
        <v>45191</v>
      </c>
      <c r="D2442" t="s">
        <v>60</v>
      </c>
      <c r="E2442" t="s">
        <v>61</v>
      </c>
      <c r="F2442" t="s">
        <v>48</v>
      </c>
      <c r="G2442" t="s">
        <v>78</v>
      </c>
      <c r="H2442" t="s">
        <v>79</v>
      </c>
      <c r="I2442" t="s">
        <v>80</v>
      </c>
      <c r="J2442" t="s">
        <v>104</v>
      </c>
      <c r="K2442" t="s">
        <v>42</v>
      </c>
      <c r="L2442" t="s">
        <v>73</v>
      </c>
      <c r="M2442" t="s">
        <v>105</v>
      </c>
      <c r="N2442" s="3">
        <v>1985.06</v>
      </c>
      <c r="O2442">
        <v>4</v>
      </c>
      <c r="P2442" s="4">
        <v>0.3</v>
      </c>
      <c r="Q2442" s="3">
        <v>19.850000000000001</v>
      </c>
      <c r="R2442">
        <f t="shared" si="190"/>
        <v>2023</v>
      </c>
      <c r="S2442" t="str">
        <f t="shared" si="191"/>
        <v>September</v>
      </c>
      <c r="T2442" s="1">
        <f t="shared" si="192"/>
        <v>9.99969774213374E-3</v>
      </c>
      <c r="U2442" t="str">
        <f t="shared" si="193"/>
        <v>Profit</v>
      </c>
      <c r="V2442" t="str">
        <f t="shared" si="194"/>
        <v>Large Order</v>
      </c>
    </row>
    <row r="2443" spans="1:22" x14ac:dyDescent="0.35">
      <c r="A2443" t="s">
        <v>2740</v>
      </c>
      <c r="B2443" s="2">
        <v>45168</v>
      </c>
      <c r="C2443" s="2">
        <v>45175</v>
      </c>
      <c r="D2443" t="s">
        <v>60</v>
      </c>
      <c r="E2443" t="s">
        <v>61</v>
      </c>
      <c r="F2443" t="s">
        <v>48</v>
      </c>
      <c r="G2443" t="s">
        <v>78</v>
      </c>
      <c r="H2443" t="s">
        <v>79</v>
      </c>
      <c r="I2443" t="s">
        <v>80</v>
      </c>
      <c r="J2443" t="s">
        <v>179</v>
      </c>
      <c r="K2443" t="s">
        <v>33</v>
      </c>
      <c r="L2443" t="s">
        <v>88</v>
      </c>
      <c r="M2443" t="s">
        <v>180</v>
      </c>
      <c r="N2443" s="3">
        <v>628.91999999999996</v>
      </c>
      <c r="O2443">
        <v>7</v>
      </c>
      <c r="P2443" s="4">
        <v>0.2</v>
      </c>
      <c r="Q2443" s="3">
        <v>56.6</v>
      </c>
      <c r="R2443">
        <f t="shared" si="190"/>
        <v>2023</v>
      </c>
      <c r="S2443" t="str">
        <f t="shared" si="191"/>
        <v>August</v>
      </c>
      <c r="T2443" s="1">
        <f t="shared" si="192"/>
        <v>8.9995547923424291E-2</v>
      </c>
      <c r="U2443" t="str">
        <f t="shared" si="193"/>
        <v>Profit</v>
      </c>
      <c r="V2443" t="str">
        <f t="shared" si="194"/>
        <v>Small Order</v>
      </c>
    </row>
    <row r="2444" spans="1:22" x14ac:dyDescent="0.35">
      <c r="A2444" t="s">
        <v>2741</v>
      </c>
      <c r="B2444" s="2">
        <v>45154</v>
      </c>
      <c r="C2444" s="2">
        <v>45159</v>
      </c>
      <c r="D2444" t="s">
        <v>447</v>
      </c>
      <c r="E2444" t="s">
        <v>448</v>
      </c>
      <c r="F2444" t="s">
        <v>31</v>
      </c>
      <c r="G2444" t="s">
        <v>78</v>
      </c>
      <c r="H2444" t="s">
        <v>79</v>
      </c>
      <c r="I2444" t="s">
        <v>80</v>
      </c>
      <c r="J2444" t="s">
        <v>126</v>
      </c>
      <c r="K2444" t="s">
        <v>25</v>
      </c>
      <c r="L2444" t="s">
        <v>26</v>
      </c>
      <c r="M2444" t="s">
        <v>127</v>
      </c>
      <c r="N2444" s="3">
        <v>1917.36</v>
      </c>
      <c r="O2444">
        <v>8</v>
      </c>
      <c r="P2444" s="4">
        <v>0</v>
      </c>
      <c r="Q2444" s="3">
        <v>479.34</v>
      </c>
      <c r="R2444">
        <f t="shared" si="190"/>
        <v>2023</v>
      </c>
      <c r="S2444" t="str">
        <f t="shared" si="191"/>
        <v>August</v>
      </c>
      <c r="T2444" s="1">
        <f t="shared" si="192"/>
        <v>0.25</v>
      </c>
      <c r="U2444" t="str">
        <f t="shared" si="193"/>
        <v>Profit</v>
      </c>
      <c r="V2444" t="str">
        <f t="shared" si="194"/>
        <v>Large Order</v>
      </c>
    </row>
    <row r="2445" spans="1:22" x14ac:dyDescent="0.35">
      <c r="A2445" t="s">
        <v>2742</v>
      </c>
      <c r="B2445" s="2">
        <v>45083</v>
      </c>
      <c r="C2445" s="2">
        <v>45088</v>
      </c>
      <c r="D2445" t="s">
        <v>226</v>
      </c>
      <c r="E2445" t="s">
        <v>227</v>
      </c>
      <c r="F2445" t="s">
        <v>48</v>
      </c>
      <c r="G2445" t="s">
        <v>21</v>
      </c>
      <c r="H2445" t="s">
        <v>22</v>
      </c>
      <c r="I2445" t="s">
        <v>23</v>
      </c>
      <c r="J2445" t="s">
        <v>176</v>
      </c>
      <c r="K2445" t="s">
        <v>25</v>
      </c>
      <c r="L2445" t="s">
        <v>171</v>
      </c>
      <c r="M2445" t="s">
        <v>177</v>
      </c>
      <c r="N2445" s="3">
        <v>151.52000000000001</v>
      </c>
      <c r="O2445">
        <v>6</v>
      </c>
      <c r="P2445" s="4">
        <v>0.2</v>
      </c>
      <c r="Q2445" s="3">
        <v>13.64</v>
      </c>
      <c r="R2445">
        <f t="shared" si="190"/>
        <v>2023</v>
      </c>
      <c r="S2445" t="str">
        <f t="shared" si="191"/>
        <v>June</v>
      </c>
      <c r="T2445" s="1">
        <f t="shared" si="192"/>
        <v>9.0021119324181623E-2</v>
      </c>
      <c r="U2445" t="str">
        <f t="shared" si="193"/>
        <v>Profit</v>
      </c>
      <c r="V2445" t="str">
        <f t="shared" si="194"/>
        <v>Small Order</v>
      </c>
    </row>
    <row r="2446" spans="1:22" x14ac:dyDescent="0.35">
      <c r="A2446" t="s">
        <v>2743</v>
      </c>
      <c r="B2446" s="2">
        <v>44999</v>
      </c>
      <c r="C2446" s="2">
        <v>45005</v>
      </c>
      <c r="D2446" t="s">
        <v>312</v>
      </c>
      <c r="E2446" t="s">
        <v>313</v>
      </c>
      <c r="F2446" t="s">
        <v>48</v>
      </c>
      <c r="G2446" t="s">
        <v>78</v>
      </c>
      <c r="H2446" t="s">
        <v>79</v>
      </c>
      <c r="I2446" t="s">
        <v>80</v>
      </c>
      <c r="J2446" t="s">
        <v>189</v>
      </c>
      <c r="K2446" t="s">
        <v>42</v>
      </c>
      <c r="L2446" t="s">
        <v>43</v>
      </c>
      <c r="M2446" t="s">
        <v>190</v>
      </c>
      <c r="N2446" s="3">
        <v>1777.05</v>
      </c>
      <c r="O2446">
        <v>2</v>
      </c>
      <c r="P2446" s="4">
        <v>0.1</v>
      </c>
      <c r="Q2446" s="3">
        <v>302.10000000000002</v>
      </c>
      <c r="R2446">
        <f t="shared" si="190"/>
        <v>2023</v>
      </c>
      <c r="S2446" t="str">
        <f t="shared" si="191"/>
        <v>March</v>
      </c>
      <c r="T2446" s="1">
        <f t="shared" si="192"/>
        <v>0.17000084409555163</v>
      </c>
      <c r="U2446" t="str">
        <f t="shared" si="193"/>
        <v>Profit</v>
      </c>
      <c r="V2446" t="str">
        <f t="shared" si="194"/>
        <v>Large Order</v>
      </c>
    </row>
    <row r="2447" spans="1:22" x14ac:dyDescent="0.35">
      <c r="A2447" t="s">
        <v>2744</v>
      </c>
      <c r="B2447" s="2">
        <v>45530</v>
      </c>
      <c r="C2447" s="2">
        <v>45536</v>
      </c>
      <c r="D2447" t="s">
        <v>91</v>
      </c>
      <c r="E2447" t="s">
        <v>92</v>
      </c>
      <c r="F2447" t="s">
        <v>31</v>
      </c>
      <c r="G2447" t="s">
        <v>78</v>
      </c>
      <c r="H2447" t="s">
        <v>79</v>
      </c>
      <c r="I2447" t="s">
        <v>80</v>
      </c>
      <c r="J2447" t="s">
        <v>334</v>
      </c>
      <c r="K2447" t="s">
        <v>25</v>
      </c>
      <c r="L2447" t="s">
        <v>171</v>
      </c>
      <c r="M2447" t="s">
        <v>335</v>
      </c>
      <c r="N2447" s="3">
        <v>554.5</v>
      </c>
      <c r="O2447">
        <v>4</v>
      </c>
      <c r="P2447" s="4">
        <v>0.2</v>
      </c>
      <c r="Q2447" s="3">
        <v>49.9</v>
      </c>
      <c r="R2447">
        <f t="shared" si="190"/>
        <v>2024</v>
      </c>
      <c r="S2447" t="str">
        <f t="shared" si="191"/>
        <v>August</v>
      </c>
      <c r="T2447" s="1">
        <f t="shared" si="192"/>
        <v>8.9990982867448152E-2</v>
      </c>
      <c r="U2447" t="str">
        <f t="shared" si="193"/>
        <v>Profit</v>
      </c>
      <c r="V2447" t="str">
        <f t="shared" si="194"/>
        <v>Small Order</v>
      </c>
    </row>
    <row r="2448" spans="1:22" x14ac:dyDescent="0.35">
      <c r="A2448" t="s">
        <v>2745</v>
      </c>
      <c r="B2448" s="2">
        <v>45289</v>
      </c>
      <c r="C2448" s="2">
        <v>45295</v>
      </c>
      <c r="D2448" t="s">
        <v>174</v>
      </c>
      <c r="E2448" t="s">
        <v>175</v>
      </c>
      <c r="F2448" t="s">
        <v>48</v>
      </c>
      <c r="G2448" t="s">
        <v>21</v>
      </c>
      <c r="H2448" t="s">
        <v>22</v>
      </c>
      <c r="I2448" t="s">
        <v>23</v>
      </c>
      <c r="J2448" t="s">
        <v>126</v>
      </c>
      <c r="K2448" t="s">
        <v>25</v>
      </c>
      <c r="L2448" t="s">
        <v>26</v>
      </c>
      <c r="M2448" t="s">
        <v>127</v>
      </c>
      <c r="N2448" s="3">
        <v>780.22</v>
      </c>
      <c r="O2448">
        <v>4</v>
      </c>
      <c r="P2448" s="4">
        <v>0</v>
      </c>
      <c r="Q2448" s="3">
        <v>195.06</v>
      </c>
      <c r="R2448">
        <f t="shared" si="190"/>
        <v>2023</v>
      </c>
      <c r="S2448" t="str">
        <f t="shared" si="191"/>
        <v>December</v>
      </c>
      <c r="T2448" s="1">
        <f t="shared" si="192"/>
        <v>0.25000640844889904</v>
      </c>
      <c r="U2448" t="str">
        <f t="shared" si="193"/>
        <v>Profit</v>
      </c>
      <c r="V2448" t="str">
        <f t="shared" si="194"/>
        <v>Small Order</v>
      </c>
    </row>
    <row r="2449" spans="1:22" x14ac:dyDescent="0.35">
      <c r="A2449" t="s">
        <v>2746</v>
      </c>
      <c r="B2449" s="2">
        <v>45119</v>
      </c>
      <c r="C2449" s="2">
        <v>45123</v>
      </c>
      <c r="D2449" t="s">
        <v>447</v>
      </c>
      <c r="E2449" t="s">
        <v>448</v>
      </c>
      <c r="F2449" t="s">
        <v>31</v>
      </c>
      <c r="G2449" t="s">
        <v>39</v>
      </c>
      <c r="H2449" t="s">
        <v>40</v>
      </c>
      <c r="I2449" t="s">
        <v>40</v>
      </c>
      <c r="J2449" t="s">
        <v>157</v>
      </c>
      <c r="K2449" t="s">
        <v>42</v>
      </c>
      <c r="L2449" t="s">
        <v>73</v>
      </c>
      <c r="M2449" t="s">
        <v>158</v>
      </c>
      <c r="N2449" s="3">
        <v>1574.27</v>
      </c>
      <c r="O2449">
        <v>8</v>
      </c>
      <c r="P2449" s="4">
        <v>0.05</v>
      </c>
      <c r="Q2449" s="3">
        <v>330.6</v>
      </c>
      <c r="R2449">
        <f t="shared" si="190"/>
        <v>2023</v>
      </c>
      <c r="S2449" t="str">
        <f t="shared" si="191"/>
        <v>July</v>
      </c>
      <c r="T2449" s="1">
        <f t="shared" si="192"/>
        <v>0.21000209620967181</v>
      </c>
      <c r="U2449" t="str">
        <f t="shared" si="193"/>
        <v>Profit</v>
      </c>
      <c r="V2449" t="str">
        <f t="shared" si="194"/>
        <v>Large Order</v>
      </c>
    </row>
    <row r="2450" spans="1:22" x14ac:dyDescent="0.35">
      <c r="A2450" t="s">
        <v>2747</v>
      </c>
      <c r="B2450" s="2">
        <v>45018</v>
      </c>
      <c r="C2450" s="2">
        <v>45024</v>
      </c>
      <c r="D2450" t="s">
        <v>60</v>
      </c>
      <c r="E2450" t="s">
        <v>61</v>
      </c>
      <c r="F2450" t="s">
        <v>48</v>
      </c>
      <c r="G2450" t="s">
        <v>78</v>
      </c>
      <c r="H2450" t="s">
        <v>79</v>
      </c>
      <c r="I2450" t="s">
        <v>80</v>
      </c>
      <c r="J2450" t="s">
        <v>251</v>
      </c>
      <c r="K2450" t="s">
        <v>25</v>
      </c>
      <c r="L2450" t="s">
        <v>171</v>
      </c>
      <c r="M2450" t="s">
        <v>252</v>
      </c>
      <c r="N2450" s="3">
        <v>1474.59</v>
      </c>
      <c r="O2450">
        <v>2</v>
      </c>
      <c r="P2450" s="4">
        <v>0</v>
      </c>
      <c r="Q2450" s="3">
        <v>368.65</v>
      </c>
      <c r="R2450">
        <f t="shared" si="190"/>
        <v>2023</v>
      </c>
      <c r="S2450" t="str">
        <f t="shared" si="191"/>
        <v>April</v>
      </c>
      <c r="T2450" s="1">
        <f t="shared" si="192"/>
        <v>0.25000169538651423</v>
      </c>
      <c r="U2450" t="str">
        <f t="shared" si="193"/>
        <v>Profit</v>
      </c>
      <c r="V2450" t="str">
        <f t="shared" si="194"/>
        <v>Large Order</v>
      </c>
    </row>
    <row r="2451" spans="1:22" x14ac:dyDescent="0.35">
      <c r="A2451" t="s">
        <v>2748</v>
      </c>
      <c r="B2451" s="2">
        <v>45572</v>
      </c>
      <c r="C2451" s="2">
        <v>45573</v>
      </c>
      <c r="D2451" t="s">
        <v>362</v>
      </c>
      <c r="E2451" t="s">
        <v>363</v>
      </c>
      <c r="F2451" t="s">
        <v>31</v>
      </c>
      <c r="G2451" t="s">
        <v>78</v>
      </c>
      <c r="H2451" t="s">
        <v>79</v>
      </c>
      <c r="I2451" t="s">
        <v>80</v>
      </c>
      <c r="J2451" t="s">
        <v>170</v>
      </c>
      <c r="K2451" t="s">
        <v>25</v>
      </c>
      <c r="L2451" t="s">
        <v>171</v>
      </c>
      <c r="M2451" t="s">
        <v>172</v>
      </c>
      <c r="N2451" s="3">
        <v>1835.95</v>
      </c>
      <c r="O2451">
        <v>6</v>
      </c>
      <c r="P2451" s="4">
        <v>0.3</v>
      </c>
      <c r="Q2451" s="3">
        <v>18.36</v>
      </c>
      <c r="R2451">
        <f t="shared" si="190"/>
        <v>2024</v>
      </c>
      <c r="S2451" t="str">
        <f t="shared" si="191"/>
        <v>October</v>
      </c>
      <c r="T2451" s="1">
        <f t="shared" si="192"/>
        <v>1.0000272338571311E-2</v>
      </c>
      <c r="U2451" t="str">
        <f t="shared" si="193"/>
        <v>Profit</v>
      </c>
      <c r="V2451" t="str">
        <f t="shared" si="194"/>
        <v>Large Order</v>
      </c>
    </row>
    <row r="2452" spans="1:22" x14ac:dyDescent="0.35">
      <c r="A2452" t="s">
        <v>2749</v>
      </c>
      <c r="B2452" s="2">
        <v>45323</v>
      </c>
      <c r="C2452" s="2">
        <v>45330</v>
      </c>
      <c r="D2452" t="s">
        <v>447</v>
      </c>
      <c r="E2452" t="s">
        <v>448</v>
      </c>
      <c r="F2452" t="s">
        <v>31</v>
      </c>
      <c r="G2452" t="s">
        <v>21</v>
      </c>
      <c r="H2452" t="s">
        <v>22</v>
      </c>
      <c r="I2452" t="s">
        <v>23</v>
      </c>
      <c r="J2452" t="s">
        <v>93</v>
      </c>
      <c r="K2452" t="s">
        <v>33</v>
      </c>
      <c r="L2452" t="s">
        <v>88</v>
      </c>
      <c r="M2452" t="s">
        <v>94</v>
      </c>
      <c r="N2452" s="3">
        <v>1948.06</v>
      </c>
      <c r="O2452">
        <v>5</v>
      </c>
      <c r="P2452" s="4">
        <v>0.1</v>
      </c>
      <c r="Q2452" s="3">
        <v>331.17</v>
      </c>
      <c r="R2452">
        <f t="shared" si="190"/>
        <v>2024</v>
      </c>
      <c r="S2452" t="str">
        <f t="shared" si="191"/>
        <v>February</v>
      </c>
      <c r="T2452" s="1">
        <f t="shared" si="192"/>
        <v>0.1699998973337577</v>
      </c>
      <c r="U2452" t="str">
        <f t="shared" si="193"/>
        <v>Profit</v>
      </c>
      <c r="V2452" t="str">
        <f t="shared" si="194"/>
        <v>Large Order</v>
      </c>
    </row>
    <row r="2453" spans="1:22" x14ac:dyDescent="0.35">
      <c r="A2453" t="s">
        <v>2750</v>
      </c>
      <c r="B2453" s="2">
        <v>45551</v>
      </c>
      <c r="C2453" s="2">
        <v>45553</v>
      </c>
      <c r="D2453" t="s">
        <v>199</v>
      </c>
      <c r="E2453" t="s">
        <v>200</v>
      </c>
      <c r="F2453" t="s">
        <v>48</v>
      </c>
      <c r="G2453" t="s">
        <v>39</v>
      </c>
      <c r="H2453" t="s">
        <v>40</v>
      </c>
      <c r="I2453" t="s">
        <v>40</v>
      </c>
      <c r="J2453" t="s">
        <v>176</v>
      </c>
      <c r="K2453" t="s">
        <v>25</v>
      </c>
      <c r="L2453" t="s">
        <v>171</v>
      </c>
      <c r="M2453" t="s">
        <v>177</v>
      </c>
      <c r="N2453" s="3">
        <v>622.35</v>
      </c>
      <c r="O2453">
        <v>4</v>
      </c>
      <c r="P2453" s="4">
        <v>0.1</v>
      </c>
      <c r="Q2453" s="3">
        <v>105.8</v>
      </c>
      <c r="R2453">
        <f t="shared" si="190"/>
        <v>2024</v>
      </c>
      <c r="S2453" t="str">
        <f t="shared" si="191"/>
        <v>September</v>
      </c>
      <c r="T2453" s="1">
        <f t="shared" si="192"/>
        <v>0.1700008034064433</v>
      </c>
      <c r="U2453" t="str">
        <f t="shared" si="193"/>
        <v>Profit</v>
      </c>
      <c r="V2453" t="str">
        <f t="shared" si="194"/>
        <v>Small Order</v>
      </c>
    </row>
    <row r="2454" spans="1:22" x14ac:dyDescent="0.35">
      <c r="A2454" t="s">
        <v>2751</v>
      </c>
      <c r="B2454" s="2">
        <v>45094</v>
      </c>
      <c r="C2454" s="2">
        <v>45096</v>
      </c>
      <c r="D2454" t="s">
        <v>398</v>
      </c>
      <c r="E2454" t="s">
        <v>399</v>
      </c>
      <c r="F2454" t="s">
        <v>31</v>
      </c>
      <c r="G2454" t="s">
        <v>78</v>
      </c>
      <c r="H2454" t="s">
        <v>79</v>
      </c>
      <c r="I2454" t="s">
        <v>80</v>
      </c>
      <c r="J2454" t="s">
        <v>120</v>
      </c>
      <c r="K2454" t="s">
        <v>42</v>
      </c>
      <c r="L2454" t="s">
        <v>43</v>
      </c>
      <c r="M2454" t="s">
        <v>121</v>
      </c>
      <c r="N2454" s="3">
        <v>1139.54</v>
      </c>
      <c r="O2454">
        <v>2</v>
      </c>
      <c r="P2454" s="4">
        <v>0.1</v>
      </c>
      <c r="Q2454" s="3">
        <v>193.72</v>
      </c>
      <c r="R2454">
        <f t="shared" si="190"/>
        <v>2023</v>
      </c>
      <c r="S2454" t="str">
        <f t="shared" si="191"/>
        <v>June</v>
      </c>
      <c r="T2454" s="1">
        <f t="shared" si="192"/>
        <v>0.16999842041525529</v>
      </c>
      <c r="U2454" t="str">
        <f t="shared" si="193"/>
        <v>Profit</v>
      </c>
      <c r="V2454" t="str">
        <f t="shared" si="194"/>
        <v>Large Order</v>
      </c>
    </row>
    <row r="2455" spans="1:22" x14ac:dyDescent="0.35">
      <c r="A2455" t="s">
        <v>2752</v>
      </c>
      <c r="B2455" s="2">
        <v>45524</v>
      </c>
      <c r="C2455" s="2">
        <v>45526</v>
      </c>
      <c r="D2455" t="s">
        <v>202</v>
      </c>
      <c r="E2455" t="s">
        <v>203</v>
      </c>
      <c r="F2455" t="s">
        <v>48</v>
      </c>
      <c r="G2455" t="s">
        <v>39</v>
      </c>
      <c r="H2455" t="s">
        <v>40</v>
      </c>
      <c r="I2455" t="s">
        <v>40</v>
      </c>
      <c r="J2455" t="s">
        <v>391</v>
      </c>
      <c r="K2455" t="s">
        <v>33</v>
      </c>
      <c r="L2455" t="s">
        <v>88</v>
      </c>
      <c r="M2455" t="s">
        <v>392</v>
      </c>
      <c r="N2455" s="3">
        <v>621.61</v>
      </c>
      <c r="O2455">
        <v>7</v>
      </c>
      <c r="P2455" s="4">
        <v>0.2</v>
      </c>
      <c r="Q2455" s="3">
        <v>55.94</v>
      </c>
      <c r="R2455">
        <f t="shared" si="190"/>
        <v>2024</v>
      </c>
      <c r="S2455" t="str">
        <f t="shared" si="191"/>
        <v>August</v>
      </c>
      <c r="T2455" s="1">
        <f t="shared" si="192"/>
        <v>8.999211724393108E-2</v>
      </c>
      <c r="U2455" t="str">
        <f t="shared" si="193"/>
        <v>Profit</v>
      </c>
      <c r="V2455" t="str">
        <f t="shared" si="194"/>
        <v>Small Order</v>
      </c>
    </row>
    <row r="2456" spans="1:22" x14ac:dyDescent="0.35">
      <c r="A2456" t="s">
        <v>2753</v>
      </c>
      <c r="B2456" s="2">
        <v>45278</v>
      </c>
      <c r="C2456" s="2">
        <v>45283</v>
      </c>
      <c r="D2456" t="s">
        <v>405</v>
      </c>
      <c r="E2456" t="s">
        <v>406</v>
      </c>
      <c r="F2456" t="s">
        <v>20</v>
      </c>
      <c r="G2456" t="s">
        <v>39</v>
      </c>
      <c r="H2456" t="s">
        <v>40</v>
      </c>
      <c r="I2456" t="s">
        <v>40</v>
      </c>
      <c r="J2456" t="s">
        <v>93</v>
      </c>
      <c r="K2456" t="s">
        <v>33</v>
      </c>
      <c r="L2456" t="s">
        <v>88</v>
      </c>
      <c r="M2456" t="s">
        <v>94</v>
      </c>
      <c r="N2456" s="3">
        <v>433.86</v>
      </c>
      <c r="O2456">
        <v>2</v>
      </c>
      <c r="P2456" s="4">
        <v>0.1</v>
      </c>
      <c r="Q2456" s="3">
        <v>73.760000000000005</v>
      </c>
      <c r="R2456">
        <f t="shared" si="190"/>
        <v>2023</v>
      </c>
      <c r="S2456" t="str">
        <f t="shared" si="191"/>
        <v>December</v>
      </c>
      <c r="T2456" s="1">
        <f t="shared" si="192"/>
        <v>0.1700087585857189</v>
      </c>
      <c r="U2456" t="str">
        <f t="shared" si="193"/>
        <v>Profit</v>
      </c>
      <c r="V2456" t="str">
        <f t="shared" si="194"/>
        <v>Small Order</v>
      </c>
    </row>
    <row r="2457" spans="1:22" x14ac:dyDescent="0.35">
      <c r="A2457" t="s">
        <v>2754</v>
      </c>
      <c r="B2457" s="2">
        <v>45519</v>
      </c>
      <c r="C2457" s="2">
        <v>45523</v>
      </c>
      <c r="D2457" t="s">
        <v>484</v>
      </c>
      <c r="E2457" t="s">
        <v>485</v>
      </c>
      <c r="F2457" t="s">
        <v>20</v>
      </c>
      <c r="G2457" t="s">
        <v>49</v>
      </c>
      <c r="H2457" t="s">
        <v>50</v>
      </c>
      <c r="I2457" t="s">
        <v>50</v>
      </c>
      <c r="J2457" t="s">
        <v>84</v>
      </c>
      <c r="K2457" t="s">
        <v>33</v>
      </c>
      <c r="L2457" t="s">
        <v>34</v>
      </c>
      <c r="M2457" t="s">
        <v>85</v>
      </c>
      <c r="N2457" s="3">
        <v>886.33</v>
      </c>
      <c r="O2457">
        <v>7</v>
      </c>
      <c r="P2457" s="4">
        <v>0.05</v>
      </c>
      <c r="Q2457" s="3">
        <v>186.13</v>
      </c>
      <c r="R2457">
        <f t="shared" si="190"/>
        <v>2024</v>
      </c>
      <c r="S2457" t="str">
        <f t="shared" si="191"/>
        <v>August</v>
      </c>
      <c r="T2457" s="1">
        <f t="shared" si="192"/>
        <v>0.21000078977356063</v>
      </c>
      <c r="U2457" t="str">
        <f t="shared" si="193"/>
        <v>Profit</v>
      </c>
      <c r="V2457" t="str">
        <f t="shared" si="194"/>
        <v>Small Order</v>
      </c>
    </row>
    <row r="2458" spans="1:22" x14ac:dyDescent="0.35">
      <c r="A2458" t="s">
        <v>2755</v>
      </c>
      <c r="B2458" s="2">
        <v>45360</v>
      </c>
      <c r="C2458" s="2">
        <v>45367</v>
      </c>
      <c r="D2458" t="s">
        <v>405</v>
      </c>
      <c r="E2458" t="s">
        <v>406</v>
      </c>
      <c r="F2458" t="s">
        <v>20</v>
      </c>
      <c r="G2458" t="s">
        <v>78</v>
      </c>
      <c r="H2458" t="s">
        <v>79</v>
      </c>
      <c r="I2458" t="s">
        <v>80</v>
      </c>
      <c r="J2458" t="s">
        <v>112</v>
      </c>
      <c r="K2458" t="s">
        <v>25</v>
      </c>
      <c r="L2458" t="s">
        <v>26</v>
      </c>
      <c r="M2458" t="s">
        <v>113</v>
      </c>
      <c r="N2458" s="3">
        <v>1332.72</v>
      </c>
      <c r="O2458">
        <v>10</v>
      </c>
      <c r="P2458" s="4">
        <v>0.2</v>
      </c>
      <c r="Q2458" s="3">
        <v>119.94</v>
      </c>
      <c r="R2458">
        <f t="shared" si="190"/>
        <v>2024</v>
      </c>
      <c r="S2458" t="str">
        <f t="shared" si="191"/>
        <v>March</v>
      </c>
      <c r="T2458" s="1">
        <f t="shared" si="192"/>
        <v>8.9996398343237888E-2</v>
      </c>
      <c r="U2458" t="str">
        <f t="shared" si="193"/>
        <v>Profit</v>
      </c>
      <c r="V2458" t="str">
        <f t="shared" si="194"/>
        <v>Large Order</v>
      </c>
    </row>
    <row r="2459" spans="1:22" x14ac:dyDescent="0.35">
      <c r="A2459" t="s">
        <v>2756</v>
      </c>
      <c r="B2459" s="2">
        <v>45546</v>
      </c>
      <c r="C2459" s="2">
        <v>45551</v>
      </c>
      <c r="D2459" t="s">
        <v>210</v>
      </c>
      <c r="E2459" t="s">
        <v>211</v>
      </c>
      <c r="F2459" t="s">
        <v>20</v>
      </c>
      <c r="G2459" t="s">
        <v>78</v>
      </c>
      <c r="H2459" t="s">
        <v>79</v>
      </c>
      <c r="I2459" t="s">
        <v>80</v>
      </c>
      <c r="J2459" t="s">
        <v>134</v>
      </c>
      <c r="K2459" t="s">
        <v>42</v>
      </c>
      <c r="L2459" t="s">
        <v>43</v>
      </c>
      <c r="M2459" t="s">
        <v>135</v>
      </c>
      <c r="N2459" s="3">
        <v>1445.96</v>
      </c>
      <c r="O2459">
        <v>8</v>
      </c>
      <c r="P2459" s="4">
        <v>0.05</v>
      </c>
      <c r="Q2459" s="3">
        <v>303.64999999999998</v>
      </c>
      <c r="R2459">
        <f t="shared" si="190"/>
        <v>2024</v>
      </c>
      <c r="S2459" t="str">
        <f t="shared" si="191"/>
        <v>September</v>
      </c>
      <c r="T2459" s="1">
        <f t="shared" si="192"/>
        <v>0.20999889346869899</v>
      </c>
      <c r="U2459" t="str">
        <f t="shared" si="193"/>
        <v>Profit</v>
      </c>
      <c r="V2459" t="str">
        <f t="shared" si="194"/>
        <v>Large Order</v>
      </c>
    </row>
    <row r="2460" spans="1:22" x14ac:dyDescent="0.35">
      <c r="A2460" t="s">
        <v>2757</v>
      </c>
      <c r="B2460" s="2">
        <v>45038</v>
      </c>
      <c r="C2460" s="2">
        <v>45044</v>
      </c>
      <c r="D2460" t="s">
        <v>91</v>
      </c>
      <c r="E2460" t="s">
        <v>92</v>
      </c>
      <c r="F2460" t="s">
        <v>31</v>
      </c>
      <c r="G2460" t="s">
        <v>49</v>
      </c>
      <c r="H2460" t="s">
        <v>50</v>
      </c>
      <c r="I2460" t="s">
        <v>50</v>
      </c>
      <c r="J2460" t="s">
        <v>51</v>
      </c>
      <c r="K2460" t="s">
        <v>33</v>
      </c>
      <c r="L2460" t="s">
        <v>34</v>
      </c>
      <c r="M2460" t="s">
        <v>52</v>
      </c>
      <c r="N2460" s="3">
        <v>1540.2</v>
      </c>
      <c r="O2460">
        <v>7</v>
      </c>
      <c r="P2460" s="4">
        <v>0.2</v>
      </c>
      <c r="Q2460" s="3">
        <v>138.62</v>
      </c>
      <c r="R2460">
        <f t="shared" si="190"/>
        <v>2023</v>
      </c>
      <c r="S2460" t="str">
        <f t="shared" si="191"/>
        <v>April</v>
      </c>
      <c r="T2460" s="1">
        <f t="shared" si="192"/>
        <v>9.0001298532658092E-2</v>
      </c>
      <c r="U2460" t="str">
        <f t="shared" si="193"/>
        <v>Profit</v>
      </c>
      <c r="V2460" t="str">
        <f t="shared" si="194"/>
        <v>Large Order</v>
      </c>
    </row>
    <row r="2461" spans="1:22" x14ac:dyDescent="0.35">
      <c r="A2461" t="s">
        <v>2758</v>
      </c>
      <c r="B2461" s="2">
        <v>45499</v>
      </c>
      <c r="C2461" s="2">
        <v>45500</v>
      </c>
      <c r="D2461" t="s">
        <v>410</v>
      </c>
      <c r="E2461" t="s">
        <v>411</v>
      </c>
      <c r="F2461" t="s">
        <v>31</v>
      </c>
      <c r="G2461" t="s">
        <v>78</v>
      </c>
      <c r="H2461" t="s">
        <v>79</v>
      </c>
      <c r="I2461" t="s">
        <v>80</v>
      </c>
      <c r="J2461" t="s">
        <v>141</v>
      </c>
      <c r="K2461" t="s">
        <v>33</v>
      </c>
      <c r="L2461" t="s">
        <v>88</v>
      </c>
      <c r="M2461" t="s">
        <v>142</v>
      </c>
      <c r="N2461" s="3">
        <v>626.04999999999995</v>
      </c>
      <c r="O2461">
        <v>8</v>
      </c>
      <c r="P2461" s="4">
        <v>0.2</v>
      </c>
      <c r="Q2461" s="3">
        <v>56.34</v>
      </c>
      <c r="R2461">
        <f t="shared" si="190"/>
        <v>2024</v>
      </c>
      <c r="S2461" t="str">
        <f t="shared" si="191"/>
        <v>July</v>
      </c>
      <c r="T2461" s="1">
        <f t="shared" si="192"/>
        <v>8.9992812075712816E-2</v>
      </c>
      <c r="U2461" t="str">
        <f t="shared" si="193"/>
        <v>Profit</v>
      </c>
      <c r="V2461" t="str">
        <f t="shared" si="194"/>
        <v>Small Order</v>
      </c>
    </row>
    <row r="2462" spans="1:22" x14ac:dyDescent="0.35">
      <c r="A2462" t="s">
        <v>2759</v>
      </c>
      <c r="B2462" s="2">
        <v>45063</v>
      </c>
      <c r="C2462" s="2">
        <v>45065</v>
      </c>
      <c r="D2462" t="s">
        <v>347</v>
      </c>
      <c r="E2462" t="s">
        <v>348</v>
      </c>
      <c r="F2462" t="s">
        <v>31</v>
      </c>
      <c r="G2462" t="s">
        <v>39</v>
      </c>
      <c r="H2462" t="s">
        <v>40</v>
      </c>
      <c r="I2462" t="s">
        <v>40</v>
      </c>
      <c r="J2462" t="s">
        <v>62</v>
      </c>
      <c r="K2462" t="s">
        <v>25</v>
      </c>
      <c r="L2462" t="s">
        <v>26</v>
      </c>
      <c r="M2462" t="s">
        <v>63</v>
      </c>
      <c r="N2462" s="3">
        <v>528.88</v>
      </c>
      <c r="O2462">
        <v>3</v>
      </c>
      <c r="P2462" s="4">
        <v>0.2</v>
      </c>
      <c r="Q2462" s="3">
        <v>47.6</v>
      </c>
      <c r="R2462">
        <f t="shared" si="190"/>
        <v>2023</v>
      </c>
      <c r="S2462" t="str">
        <f t="shared" si="191"/>
        <v>May</v>
      </c>
      <c r="T2462" s="1">
        <f t="shared" si="192"/>
        <v>9.0001512630464381E-2</v>
      </c>
      <c r="U2462" t="str">
        <f t="shared" si="193"/>
        <v>Profit</v>
      </c>
      <c r="V2462" t="str">
        <f t="shared" si="194"/>
        <v>Small Order</v>
      </c>
    </row>
    <row r="2463" spans="1:22" x14ac:dyDescent="0.35">
      <c r="A2463" t="s">
        <v>2760</v>
      </c>
      <c r="B2463" s="2">
        <v>45023</v>
      </c>
      <c r="C2463" s="2">
        <v>45030</v>
      </c>
      <c r="D2463" t="s">
        <v>386</v>
      </c>
      <c r="E2463" t="s">
        <v>387</v>
      </c>
      <c r="F2463" t="s">
        <v>48</v>
      </c>
      <c r="G2463" t="s">
        <v>21</v>
      </c>
      <c r="H2463" t="s">
        <v>22</v>
      </c>
      <c r="I2463" t="s">
        <v>23</v>
      </c>
      <c r="J2463" t="s">
        <v>320</v>
      </c>
      <c r="K2463" t="s">
        <v>25</v>
      </c>
      <c r="L2463" t="s">
        <v>171</v>
      </c>
      <c r="M2463" t="s">
        <v>321</v>
      </c>
      <c r="N2463" s="3">
        <v>1549.66</v>
      </c>
      <c r="O2463">
        <v>8</v>
      </c>
      <c r="P2463" s="4">
        <v>0.05</v>
      </c>
      <c r="Q2463" s="3">
        <v>325.43</v>
      </c>
      <c r="R2463">
        <f t="shared" si="190"/>
        <v>2023</v>
      </c>
      <c r="S2463" t="str">
        <f t="shared" si="191"/>
        <v>April</v>
      </c>
      <c r="T2463" s="1">
        <f t="shared" si="192"/>
        <v>0.21000090342397687</v>
      </c>
      <c r="U2463" t="str">
        <f t="shared" si="193"/>
        <v>Profit</v>
      </c>
      <c r="V2463" t="str">
        <f t="shared" si="194"/>
        <v>Large Order</v>
      </c>
    </row>
    <row r="2464" spans="1:22" x14ac:dyDescent="0.35">
      <c r="A2464" t="s">
        <v>2761</v>
      </c>
      <c r="B2464" s="2">
        <v>45421</v>
      </c>
      <c r="C2464" s="2">
        <v>45425</v>
      </c>
      <c r="D2464" t="s">
        <v>394</v>
      </c>
      <c r="E2464" t="s">
        <v>395</v>
      </c>
      <c r="F2464" t="s">
        <v>48</v>
      </c>
      <c r="G2464" t="s">
        <v>21</v>
      </c>
      <c r="H2464" t="s">
        <v>22</v>
      </c>
      <c r="I2464" t="s">
        <v>23</v>
      </c>
      <c r="J2464" t="s">
        <v>251</v>
      </c>
      <c r="K2464" t="s">
        <v>25</v>
      </c>
      <c r="L2464" t="s">
        <v>171</v>
      </c>
      <c r="M2464" t="s">
        <v>252</v>
      </c>
      <c r="N2464" s="3">
        <v>1925.5</v>
      </c>
      <c r="O2464">
        <v>4</v>
      </c>
      <c r="P2464" s="4">
        <v>0</v>
      </c>
      <c r="Q2464" s="3">
        <v>481.38</v>
      </c>
      <c r="R2464">
        <f t="shared" si="190"/>
        <v>2024</v>
      </c>
      <c r="S2464" t="str">
        <f t="shared" si="191"/>
        <v>May</v>
      </c>
      <c r="T2464" s="1">
        <f t="shared" si="192"/>
        <v>0.25000259672812258</v>
      </c>
      <c r="U2464" t="str">
        <f t="shared" si="193"/>
        <v>Profit</v>
      </c>
      <c r="V2464" t="str">
        <f t="shared" si="194"/>
        <v>Large Order</v>
      </c>
    </row>
    <row r="2465" spans="1:22" x14ac:dyDescent="0.35">
      <c r="A2465" t="s">
        <v>2762</v>
      </c>
      <c r="B2465" s="2">
        <v>45004</v>
      </c>
      <c r="C2465" s="2">
        <v>45010</v>
      </c>
      <c r="D2465" t="s">
        <v>300</v>
      </c>
      <c r="E2465" t="s">
        <v>301</v>
      </c>
      <c r="F2465" t="s">
        <v>48</v>
      </c>
      <c r="G2465" t="s">
        <v>49</v>
      </c>
      <c r="H2465" t="s">
        <v>50</v>
      </c>
      <c r="I2465" t="s">
        <v>50</v>
      </c>
      <c r="J2465" t="s">
        <v>334</v>
      </c>
      <c r="K2465" t="s">
        <v>25</v>
      </c>
      <c r="L2465" t="s">
        <v>171</v>
      </c>
      <c r="M2465" t="s">
        <v>335</v>
      </c>
      <c r="N2465" s="3">
        <v>852.66</v>
      </c>
      <c r="O2465">
        <v>5</v>
      </c>
      <c r="P2465" s="4">
        <v>0.1</v>
      </c>
      <c r="Q2465" s="3">
        <v>144.94999999999999</v>
      </c>
      <c r="R2465">
        <f t="shared" si="190"/>
        <v>2023</v>
      </c>
      <c r="S2465" t="str">
        <f t="shared" si="191"/>
        <v>March</v>
      </c>
      <c r="T2465" s="1">
        <f t="shared" si="192"/>
        <v>0.16999741983909178</v>
      </c>
      <c r="U2465" t="str">
        <f t="shared" si="193"/>
        <v>Profit</v>
      </c>
      <c r="V2465" t="str">
        <f t="shared" si="194"/>
        <v>Small Order</v>
      </c>
    </row>
    <row r="2466" spans="1:22" x14ac:dyDescent="0.35">
      <c r="A2466" t="s">
        <v>2763</v>
      </c>
      <c r="B2466" s="2">
        <v>45641</v>
      </c>
      <c r="C2466" s="2">
        <v>45647</v>
      </c>
      <c r="D2466" t="s">
        <v>249</v>
      </c>
      <c r="E2466" t="s">
        <v>250</v>
      </c>
      <c r="F2466" t="s">
        <v>31</v>
      </c>
      <c r="G2466" t="s">
        <v>39</v>
      </c>
      <c r="H2466" t="s">
        <v>40</v>
      </c>
      <c r="I2466" t="s">
        <v>40</v>
      </c>
      <c r="J2466" t="s">
        <v>179</v>
      </c>
      <c r="K2466" t="s">
        <v>33</v>
      </c>
      <c r="L2466" t="s">
        <v>88</v>
      </c>
      <c r="M2466" t="s">
        <v>180</v>
      </c>
      <c r="N2466" s="3">
        <v>1124.0999999999999</v>
      </c>
      <c r="O2466">
        <v>2</v>
      </c>
      <c r="P2466" s="4">
        <v>0.2</v>
      </c>
      <c r="Q2466" s="3">
        <v>101.17</v>
      </c>
      <c r="R2466">
        <f t="shared" si="190"/>
        <v>2024</v>
      </c>
      <c r="S2466" t="str">
        <f t="shared" si="191"/>
        <v>December</v>
      </c>
      <c r="T2466" s="1">
        <f t="shared" si="192"/>
        <v>9.0000889600569359E-2</v>
      </c>
      <c r="U2466" t="str">
        <f t="shared" si="193"/>
        <v>Profit</v>
      </c>
      <c r="V2466" t="str">
        <f t="shared" si="194"/>
        <v>Large Order</v>
      </c>
    </row>
    <row r="2467" spans="1:22" x14ac:dyDescent="0.35">
      <c r="A2467" t="s">
        <v>2764</v>
      </c>
      <c r="B2467" s="2">
        <v>45056</v>
      </c>
      <c r="C2467" s="2">
        <v>45062</v>
      </c>
      <c r="D2467" t="s">
        <v>160</v>
      </c>
      <c r="E2467" t="s">
        <v>161</v>
      </c>
      <c r="F2467" t="s">
        <v>20</v>
      </c>
      <c r="G2467" t="s">
        <v>39</v>
      </c>
      <c r="H2467" t="s">
        <v>40</v>
      </c>
      <c r="I2467" t="s">
        <v>40</v>
      </c>
      <c r="J2467" t="s">
        <v>152</v>
      </c>
      <c r="K2467" t="s">
        <v>42</v>
      </c>
      <c r="L2467" t="s">
        <v>73</v>
      </c>
      <c r="M2467" t="s">
        <v>153</v>
      </c>
      <c r="N2467" s="3">
        <v>566.61</v>
      </c>
      <c r="O2467">
        <v>2</v>
      </c>
      <c r="P2467" s="4">
        <v>0</v>
      </c>
      <c r="Q2467" s="3">
        <v>141.65</v>
      </c>
      <c r="R2467">
        <f t="shared" si="190"/>
        <v>2023</v>
      </c>
      <c r="S2467" t="str">
        <f t="shared" si="191"/>
        <v>May</v>
      </c>
      <c r="T2467" s="1">
        <f t="shared" si="192"/>
        <v>0.24999558779407352</v>
      </c>
      <c r="U2467" t="str">
        <f t="shared" si="193"/>
        <v>Profit</v>
      </c>
      <c r="V2467" t="str">
        <f t="shared" si="194"/>
        <v>Small Order</v>
      </c>
    </row>
    <row r="2468" spans="1:22" x14ac:dyDescent="0.35">
      <c r="A2468" t="s">
        <v>2765</v>
      </c>
      <c r="B2468" s="2">
        <v>44928</v>
      </c>
      <c r="C2468" s="2">
        <v>44930</v>
      </c>
      <c r="D2468" t="s">
        <v>115</v>
      </c>
      <c r="E2468" t="s">
        <v>116</v>
      </c>
      <c r="F2468" t="s">
        <v>20</v>
      </c>
      <c r="G2468" t="s">
        <v>39</v>
      </c>
      <c r="H2468" t="s">
        <v>40</v>
      </c>
      <c r="I2468" t="s">
        <v>40</v>
      </c>
      <c r="J2468" t="s">
        <v>112</v>
      </c>
      <c r="K2468" t="s">
        <v>25</v>
      </c>
      <c r="L2468" t="s">
        <v>26</v>
      </c>
      <c r="M2468" t="s">
        <v>113</v>
      </c>
      <c r="N2468" s="3">
        <v>840.14</v>
      </c>
      <c r="O2468">
        <v>5</v>
      </c>
      <c r="P2468" s="4">
        <v>0.1</v>
      </c>
      <c r="Q2468" s="3">
        <v>142.82</v>
      </c>
      <c r="R2468">
        <f t="shared" si="190"/>
        <v>2023</v>
      </c>
      <c r="S2468" t="str">
        <f t="shared" si="191"/>
        <v>January</v>
      </c>
      <c r="T2468" s="1">
        <f t="shared" si="192"/>
        <v>0.1699954769443188</v>
      </c>
      <c r="U2468" t="str">
        <f t="shared" si="193"/>
        <v>Profit</v>
      </c>
      <c r="V2468" t="str">
        <f t="shared" si="194"/>
        <v>Small Order</v>
      </c>
    </row>
    <row r="2469" spans="1:22" x14ac:dyDescent="0.35">
      <c r="A2469" t="s">
        <v>2766</v>
      </c>
      <c r="B2469" s="2">
        <v>45510</v>
      </c>
      <c r="C2469" s="2">
        <v>45517</v>
      </c>
      <c r="D2469" t="s">
        <v>354</v>
      </c>
      <c r="E2469" t="s">
        <v>355</v>
      </c>
      <c r="F2469" t="s">
        <v>20</v>
      </c>
      <c r="G2469" t="s">
        <v>78</v>
      </c>
      <c r="H2469" t="s">
        <v>79</v>
      </c>
      <c r="I2469" t="s">
        <v>80</v>
      </c>
      <c r="J2469" t="s">
        <v>67</v>
      </c>
      <c r="K2469" t="s">
        <v>42</v>
      </c>
      <c r="L2469" t="s">
        <v>43</v>
      </c>
      <c r="M2469" t="s">
        <v>68</v>
      </c>
      <c r="N2469" s="3">
        <v>1654.9</v>
      </c>
      <c r="O2469">
        <v>8</v>
      </c>
      <c r="P2469" s="4">
        <v>0.1</v>
      </c>
      <c r="Q2469" s="3">
        <v>281.33</v>
      </c>
      <c r="R2469">
        <f t="shared" si="190"/>
        <v>2024</v>
      </c>
      <c r="S2469" t="str">
        <f t="shared" si="191"/>
        <v>August</v>
      </c>
      <c r="T2469" s="1">
        <f t="shared" si="192"/>
        <v>0.16999818720164359</v>
      </c>
      <c r="U2469" t="str">
        <f t="shared" si="193"/>
        <v>Profit</v>
      </c>
      <c r="V2469" t="str">
        <f t="shared" si="194"/>
        <v>Large Order</v>
      </c>
    </row>
    <row r="2470" spans="1:22" x14ac:dyDescent="0.35">
      <c r="A2470" t="s">
        <v>2767</v>
      </c>
      <c r="B2470" s="2">
        <v>45191</v>
      </c>
      <c r="C2470" s="2">
        <v>45192</v>
      </c>
      <c r="D2470" t="s">
        <v>859</v>
      </c>
      <c r="E2470" t="s">
        <v>860</v>
      </c>
      <c r="F2470" t="s">
        <v>31</v>
      </c>
      <c r="G2470" t="s">
        <v>21</v>
      </c>
      <c r="H2470" t="s">
        <v>22</v>
      </c>
      <c r="I2470" t="s">
        <v>23</v>
      </c>
      <c r="J2470" t="s">
        <v>84</v>
      </c>
      <c r="K2470" t="s">
        <v>33</v>
      </c>
      <c r="L2470" t="s">
        <v>34</v>
      </c>
      <c r="M2470" t="s">
        <v>85</v>
      </c>
      <c r="N2470" s="3">
        <v>365.04</v>
      </c>
      <c r="O2470">
        <v>5</v>
      </c>
      <c r="P2470" s="4">
        <v>0</v>
      </c>
      <c r="Q2470" s="3">
        <v>91.26</v>
      </c>
      <c r="R2470">
        <f t="shared" si="190"/>
        <v>2023</v>
      </c>
      <c r="S2470" t="str">
        <f t="shared" si="191"/>
        <v>September</v>
      </c>
      <c r="T2470" s="1">
        <f t="shared" si="192"/>
        <v>0.25</v>
      </c>
      <c r="U2470" t="str">
        <f t="shared" si="193"/>
        <v>Profit</v>
      </c>
      <c r="V2470" t="str">
        <f t="shared" si="194"/>
        <v>Small Order</v>
      </c>
    </row>
    <row r="2471" spans="1:22" x14ac:dyDescent="0.35">
      <c r="A2471" t="s">
        <v>2768</v>
      </c>
      <c r="B2471" s="2">
        <v>45210</v>
      </c>
      <c r="C2471" s="2">
        <v>45217</v>
      </c>
      <c r="D2471" t="s">
        <v>168</v>
      </c>
      <c r="E2471" t="s">
        <v>169</v>
      </c>
      <c r="F2471" t="s">
        <v>48</v>
      </c>
      <c r="G2471" t="s">
        <v>49</v>
      </c>
      <c r="H2471" t="s">
        <v>50</v>
      </c>
      <c r="I2471" t="s">
        <v>50</v>
      </c>
      <c r="J2471" t="s">
        <v>41</v>
      </c>
      <c r="K2471" t="s">
        <v>42</v>
      </c>
      <c r="L2471" t="s">
        <v>43</v>
      </c>
      <c r="M2471" t="s">
        <v>44</v>
      </c>
      <c r="N2471" s="3">
        <v>1500.9</v>
      </c>
      <c r="O2471">
        <v>5</v>
      </c>
      <c r="P2471" s="4">
        <v>0.1</v>
      </c>
      <c r="Q2471" s="3">
        <v>255.15</v>
      </c>
      <c r="R2471">
        <f t="shared" si="190"/>
        <v>2023</v>
      </c>
      <c r="S2471" t="str">
        <f t="shared" si="191"/>
        <v>October</v>
      </c>
      <c r="T2471" s="1">
        <f t="shared" si="192"/>
        <v>0.16999800119928044</v>
      </c>
      <c r="U2471" t="str">
        <f t="shared" si="193"/>
        <v>Profit</v>
      </c>
      <c r="V2471" t="str">
        <f t="shared" si="194"/>
        <v>Large Order</v>
      </c>
    </row>
    <row r="2472" spans="1:22" x14ac:dyDescent="0.35">
      <c r="A2472" t="s">
        <v>2769</v>
      </c>
      <c r="B2472" s="2">
        <v>45381</v>
      </c>
      <c r="C2472" s="2">
        <v>45388</v>
      </c>
      <c r="D2472" t="s">
        <v>195</v>
      </c>
      <c r="E2472" t="s">
        <v>196</v>
      </c>
      <c r="F2472" t="s">
        <v>31</v>
      </c>
      <c r="G2472" t="s">
        <v>49</v>
      </c>
      <c r="H2472" t="s">
        <v>50</v>
      </c>
      <c r="I2472" t="s">
        <v>50</v>
      </c>
      <c r="J2472" t="s">
        <v>320</v>
      </c>
      <c r="K2472" t="s">
        <v>25</v>
      </c>
      <c r="L2472" t="s">
        <v>171</v>
      </c>
      <c r="M2472" t="s">
        <v>321</v>
      </c>
      <c r="N2472" s="3">
        <v>1908.94</v>
      </c>
      <c r="O2472">
        <v>2</v>
      </c>
      <c r="P2472" s="4">
        <v>0.1</v>
      </c>
      <c r="Q2472" s="3">
        <v>324.52</v>
      </c>
      <c r="R2472">
        <f t="shared" si="190"/>
        <v>2024</v>
      </c>
      <c r="S2472" t="str">
        <f t="shared" si="191"/>
        <v>March</v>
      </c>
      <c r="T2472" s="1">
        <f t="shared" si="192"/>
        <v>0.17000010477018659</v>
      </c>
      <c r="U2472" t="str">
        <f t="shared" si="193"/>
        <v>Profit</v>
      </c>
      <c r="V2472" t="str">
        <f t="shared" si="194"/>
        <v>Large Order</v>
      </c>
    </row>
    <row r="2473" spans="1:22" x14ac:dyDescent="0.35">
      <c r="A2473" t="s">
        <v>2770</v>
      </c>
      <c r="B2473" s="2">
        <v>45125</v>
      </c>
      <c r="C2473" s="2">
        <v>45129</v>
      </c>
      <c r="D2473" t="s">
        <v>405</v>
      </c>
      <c r="E2473" t="s">
        <v>406</v>
      </c>
      <c r="F2473" t="s">
        <v>20</v>
      </c>
      <c r="G2473" t="s">
        <v>39</v>
      </c>
      <c r="H2473" t="s">
        <v>40</v>
      </c>
      <c r="I2473" t="s">
        <v>40</v>
      </c>
      <c r="J2473" t="s">
        <v>179</v>
      </c>
      <c r="K2473" t="s">
        <v>33</v>
      </c>
      <c r="L2473" t="s">
        <v>88</v>
      </c>
      <c r="M2473" t="s">
        <v>180</v>
      </c>
      <c r="N2473" s="3">
        <v>585.23</v>
      </c>
      <c r="O2473">
        <v>4</v>
      </c>
      <c r="P2473" s="4">
        <v>0.1</v>
      </c>
      <c r="Q2473" s="3">
        <v>99.49</v>
      </c>
      <c r="R2473">
        <f t="shared" si="190"/>
        <v>2023</v>
      </c>
      <c r="S2473" t="str">
        <f t="shared" si="191"/>
        <v>July</v>
      </c>
      <c r="T2473" s="1">
        <f t="shared" si="192"/>
        <v>0.17000153785691094</v>
      </c>
      <c r="U2473" t="str">
        <f t="shared" si="193"/>
        <v>Profit</v>
      </c>
      <c r="V2473" t="str">
        <f t="shared" si="194"/>
        <v>Small Order</v>
      </c>
    </row>
    <row r="2474" spans="1:22" x14ac:dyDescent="0.35">
      <c r="A2474" t="s">
        <v>2771</v>
      </c>
      <c r="B2474" s="2">
        <v>45207</v>
      </c>
      <c r="C2474" s="2">
        <v>45212</v>
      </c>
      <c r="D2474" t="s">
        <v>223</v>
      </c>
      <c r="E2474" t="s">
        <v>224</v>
      </c>
      <c r="F2474" t="s">
        <v>31</v>
      </c>
      <c r="G2474" t="s">
        <v>49</v>
      </c>
      <c r="H2474" t="s">
        <v>50</v>
      </c>
      <c r="I2474" t="s">
        <v>50</v>
      </c>
      <c r="J2474" t="s">
        <v>72</v>
      </c>
      <c r="K2474" t="s">
        <v>42</v>
      </c>
      <c r="L2474" t="s">
        <v>73</v>
      </c>
      <c r="M2474" t="s">
        <v>74</v>
      </c>
      <c r="N2474" s="3">
        <v>248.03</v>
      </c>
      <c r="O2474">
        <v>10</v>
      </c>
      <c r="P2474" s="4">
        <v>0.1</v>
      </c>
      <c r="Q2474" s="3">
        <v>42.17</v>
      </c>
      <c r="R2474">
        <f t="shared" si="190"/>
        <v>2023</v>
      </c>
      <c r="S2474" t="str">
        <f t="shared" si="191"/>
        <v>October</v>
      </c>
      <c r="T2474" s="1">
        <f t="shared" si="192"/>
        <v>0.17001975567471678</v>
      </c>
      <c r="U2474" t="str">
        <f t="shared" si="193"/>
        <v>Profit</v>
      </c>
      <c r="V2474" t="str">
        <f t="shared" si="194"/>
        <v>Small Order</v>
      </c>
    </row>
    <row r="2475" spans="1:22" x14ac:dyDescent="0.35">
      <c r="A2475" t="s">
        <v>2772</v>
      </c>
      <c r="B2475" s="2">
        <v>45321</v>
      </c>
      <c r="C2475" s="2">
        <v>45327</v>
      </c>
      <c r="D2475" t="s">
        <v>402</v>
      </c>
      <c r="E2475" t="s">
        <v>403</v>
      </c>
      <c r="F2475" t="s">
        <v>31</v>
      </c>
      <c r="G2475" t="s">
        <v>21</v>
      </c>
      <c r="H2475" t="s">
        <v>22</v>
      </c>
      <c r="I2475" t="s">
        <v>23</v>
      </c>
      <c r="J2475" t="s">
        <v>84</v>
      </c>
      <c r="K2475" t="s">
        <v>33</v>
      </c>
      <c r="L2475" t="s">
        <v>34</v>
      </c>
      <c r="M2475" t="s">
        <v>85</v>
      </c>
      <c r="N2475" s="3">
        <v>638.6</v>
      </c>
      <c r="O2475">
        <v>10</v>
      </c>
      <c r="P2475" s="4">
        <v>0.2</v>
      </c>
      <c r="Q2475" s="3">
        <v>57.47</v>
      </c>
      <c r="R2475">
        <f t="shared" si="190"/>
        <v>2024</v>
      </c>
      <c r="S2475" t="str">
        <f t="shared" si="191"/>
        <v>January</v>
      </c>
      <c r="T2475" s="1">
        <f t="shared" si="192"/>
        <v>8.9993736298152202E-2</v>
      </c>
      <c r="U2475" t="str">
        <f t="shared" si="193"/>
        <v>Profit</v>
      </c>
      <c r="V2475" t="str">
        <f t="shared" si="194"/>
        <v>Small Order</v>
      </c>
    </row>
    <row r="2476" spans="1:22" x14ac:dyDescent="0.35">
      <c r="A2476" t="s">
        <v>2773</v>
      </c>
      <c r="B2476" s="2">
        <v>45579</v>
      </c>
      <c r="C2476" s="2">
        <v>45585</v>
      </c>
      <c r="D2476" t="s">
        <v>229</v>
      </c>
      <c r="E2476" t="s">
        <v>230</v>
      </c>
      <c r="F2476" t="s">
        <v>48</v>
      </c>
      <c r="G2476" t="s">
        <v>78</v>
      </c>
      <c r="H2476" t="s">
        <v>79</v>
      </c>
      <c r="I2476" t="s">
        <v>80</v>
      </c>
      <c r="J2476" t="s">
        <v>32</v>
      </c>
      <c r="K2476" t="s">
        <v>33</v>
      </c>
      <c r="L2476" t="s">
        <v>34</v>
      </c>
      <c r="M2476" t="s">
        <v>35</v>
      </c>
      <c r="N2476" s="3">
        <v>1217.92</v>
      </c>
      <c r="O2476">
        <v>1</v>
      </c>
      <c r="P2476" s="4">
        <v>0</v>
      </c>
      <c r="Q2476" s="3">
        <v>304.48</v>
      </c>
      <c r="R2476">
        <f t="shared" si="190"/>
        <v>2024</v>
      </c>
      <c r="S2476" t="str">
        <f t="shared" si="191"/>
        <v>October</v>
      </c>
      <c r="T2476" s="1">
        <f t="shared" si="192"/>
        <v>0.25</v>
      </c>
      <c r="U2476" t="str">
        <f t="shared" si="193"/>
        <v>Profit</v>
      </c>
      <c r="V2476" t="str">
        <f t="shared" si="194"/>
        <v>Large Order</v>
      </c>
    </row>
    <row r="2477" spans="1:22" x14ac:dyDescent="0.35">
      <c r="A2477" t="s">
        <v>2774</v>
      </c>
      <c r="B2477" s="2">
        <v>44958</v>
      </c>
      <c r="C2477" s="2">
        <v>44963</v>
      </c>
      <c r="D2477" t="s">
        <v>226</v>
      </c>
      <c r="E2477" t="s">
        <v>227</v>
      </c>
      <c r="F2477" t="s">
        <v>48</v>
      </c>
      <c r="G2477" t="s">
        <v>78</v>
      </c>
      <c r="H2477" t="s">
        <v>79</v>
      </c>
      <c r="I2477" t="s">
        <v>80</v>
      </c>
      <c r="J2477" t="s">
        <v>189</v>
      </c>
      <c r="K2477" t="s">
        <v>42</v>
      </c>
      <c r="L2477" t="s">
        <v>43</v>
      </c>
      <c r="M2477" t="s">
        <v>190</v>
      </c>
      <c r="N2477" s="3">
        <v>870.93</v>
      </c>
      <c r="O2477">
        <v>7</v>
      </c>
      <c r="P2477" s="4">
        <v>0.05</v>
      </c>
      <c r="Q2477" s="3">
        <v>182.9</v>
      </c>
      <c r="R2477">
        <f t="shared" si="190"/>
        <v>2023</v>
      </c>
      <c r="S2477" t="str">
        <f t="shared" si="191"/>
        <v>February</v>
      </c>
      <c r="T2477" s="1">
        <f t="shared" si="192"/>
        <v>0.21000539653014597</v>
      </c>
      <c r="U2477" t="str">
        <f t="shared" si="193"/>
        <v>Profit</v>
      </c>
      <c r="V2477" t="str">
        <f t="shared" si="194"/>
        <v>Small Order</v>
      </c>
    </row>
    <row r="2478" spans="1:22" x14ac:dyDescent="0.35">
      <c r="A2478" t="s">
        <v>2775</v>
      </c>
      <c r="B2478" s="2">
        <v>45331</v>
      </c>
      <c r="C2478" s="2">
        <v>45335</v>
      </c>
      <c r="D2478" t="s">
        <v>362</v>
      </c>
      <c r="E2478" t="s">
        <v>363</v>
      </c>
      <c r="F2478" t="s">
        <v>31</v>
      </c>
      <c r="G2478" t="s">
        <v>49</v>
      </c>
      <c r="H2478" t="s">
        <v>50</v>
      </c>
      <c r="I2478" t="s">
        <v>50</v>
      </c>
      <c r="J2478" t="s">
        <v>320</v>
      </c>
      <c r="K2478" t="s">
        <v>25</v>
      </c>
      <c r="L2478" t="s">
        <v>171</v>
      </c>
      <c r="M2478" t="s">
        <v>321</v>
      </c>
      <c r="N2478" s="3">
        <v>414.19</v>
      </c>
      <c r="O2478">
        <v>6</v>
      </c>
      <c r="P2478" s="4">
        <v>0</v>
      </c>
      <c r="Q2478" s="3">
        <v>103.55</v>
      </c>
      <c r="R2478">
        <f t="shared" si="190"/>
        <v>2024</v>
      </c>
      <c r="S2478" t="str">
        <f t="shared" si="191"/>
        <v>February</v>
      </c>
      <c r="T2478" s="1">
        <f t="shared" si="192"/>
        <v>0.2500060358772544</v>
      </c>
      <c r="U2478" t="str">
        <f t="shared" si="193"/>
        <v>Profit</v>
      </c>
      <c r="V2478" t="str">
        <f t="shared" si="194"/>
        <v>Small Order</v>
      </c>
    </row>
    <row r="2479" spans="1:22" x14ac:dyDescent="0.35">
      <c r="A2479" t="s">
        <v>2776</v>
      </c>
      <c r="B2479" s="2">
        <v>45415</v>
      </c>
      <c r="C2479" s="2">
        <v>45418</v>
      </c>
      <c r="D2479" t="s">
        <v>447</v>
      </c>
      <c r="E2479" t="s">
        <v>448</v>
      </c>
      <c r="F2479" t="s">
        <v>31</v>
      </c>
      <c r="G2479" t="s">
        <v>49</v>
      </c>
      <c r="H2479" t="s">
        <v>50</v>
      </c>
      <c r="I2479" t="s">
        <v>50</v>
      </c>
      <c r="J2479" t="s">
        <v>232</v>
      </c>
      <c r="K2479" t="s">
        <v>33</v>
      </c>
      <c r="L2479" t="s">
        <v>34</v>
      </c>
      <c r="M2479" t="s">
        <v>233</v>
      </c>
      <c r="N2479" s="3">
        <v>80.81</v>
      </c>
      <c r="O2479">
        <v>2</v>
      </c>
      <c r="P2479" s="4">
        <v>0.3</v>
      </c>
      <c r="Q2479" s="3">
        <v>0.81</v>
      </c>
      <c r="R2479">
        <f t="shared" si="190"/>
        <v>2024</v>
      </c>
      <c r="S2479" t="str">
        <f t="shared" si="191"/>
        <v>May</v>
      </c>
      <c r="T2479" s="1">
        <f t="shared" si="192"/>
        <v>1.0023511941591387E-2</v>
      </c>
      <c r="U2479" t="str">
        <f t="shared" si="193"/>
        <v>Profit</v>
      </c>
      <c r="V2479" t="str">
        <f t="shared" si="194"/>
        <v>Small Order</v>
      </c>
    </row>
    <row r="2480" spans="1:22" x14ac:dyDescent="0.35">
      <c r="A2480" t="s">
        <v>2777</v>
      </c>
      <c r="B2480" s="2">
        <v>45631</v>
      </c>
      <c r="C2480" s="2">
        <v>45636</v>
      </c>
      <c r="D2480" t="s">
        <v>402</v>
      </c>
      <c r="E2480" t="s">
        <v>403</v>
      </c>
      <c r="F2480" t="s">
        <v>31</v>
      </c>
      <c r="G2480" t="s">
        <v>78</v>
      </c>
      <c r="H2480" t="s">
        <v>79</v>
      </c>
      <c r="I2480" t="s">
        <v>80</v>
      </c>
      <c r="J2480" t="s">
        <v>189</v>
      </c>
      <c r="K2480" t="s">
        <v>42</v>
      </c>
      <c r="L2480" t="s">
        <v>43</v>
      </c>
      <c r="M2480" t="s">
        <v>190</v>
      </c>
      <c r="N2480" s="3">
        <v>677.12</v>
      </c>
      <c r="O2480">
        <v>3</v>
      </c>
      <c r="P2480" s="4">
        <v>0.2</v>
      </c>
      <c r="Q2480" s="3">
        <v>60.94</v>
      </c>
      <c r="R2480">
        <f t="shared" si="190"/>
        <v>2024</v>
      </c>
      <c r="S2480" t="str">
        <f t="shared" si="191"/>
        <v>December</v>
      </c>
      <c r="T2480" s="1">
        <f t="shared" si="192"/>
        <v>8.9998818525519844E-2</v>
      </c>
      <c r="U2480" t="str">
        <f t="shared" si="193"/>
        <v>Profit</v>
      </c>
      <c r="V2480" t="str">
        <f t="shared" si="194"/>
        <v>Small Order</v>
      </c>
    </row>
    <row r="2481" spans="1:22" x14ac:dyDescent="0.35">
      <c r="A2481" t="s">
        <v>2778</v>
      </c>
      <c r="B2481" s="2">
        <v>45565</v>
      </c>
      <c r="C2481" s="2">
        <v>45566</v>
      </c>
      <c r="D2481" t="s">
        <v>102</v>
      </c>
      <c r="E2481" t="s">
        <v>103</v>
      </c>
      <c r="F2481" t="s">
        <v>20</v>
      </c>
      <c r="G2481" t="s">
        <v>78</v>
      </c>
      <c r="H2481" t="s">
        <v>79</v>
      </c>
      <c r="I2481" t="s">
        <v>80</v>
      </c>
      <c r="J2481" t="s">
        <v>141</v>
      </c>
      <c r="K2481" t="s">
        <v>33</v>
      </c>
      <c r="L2481" t="s">
        <v>88</v>
      </c>
      <c r="M2481" t="s">
        <v>142</v>
      </c>
      <c r="N2481" s="3">
        <v>509.62</v>
      </c>
      <c r="O2481">
        <v>6</v>
      </c>
      <c r="P2481" s="4">
        <v>0.05</v>
      </c>
      <c r="Q2481" s="3">
        <v>107.02</v>
      </c>
      <c r="R2481">
        <f t="shared" si="190"/>
        <v>2024</v>
      </c>
      <c r="S2481" t="str">
        <f t="shared" si="191"/>
        <v>September</v>
      </c>
      <c r="T2481" s="1">
        <f t="shared" si="192"/>
        <v>0.20999960755072405</v>
      </c>
      <c r="U2481" t="str">
        <f t="shared" si="193"/>
        <v>Profit</v>
      </c>
      <c r="V2481" t="str">
        <f t="shared" si="194"/>
        <v>Small Order</v>
      </c>
    </row>
    <row r="2482" spans="1:22" x14ac:dyDescent="0.35">
      <c r="A2482" t="s">
        <v>2779</v>
      </c>
      <c r="B2482" s="2">
        <v>45385</v>
      </c>
      <c r="C2482" s="2">
        <v>45386</v>
      </c>
      <c r="D2482" t="s">
        <v>402</v>
      </c>
      <c r="E2482" t="s">
        <v>403</v>
      </c>
      <c r="F2482" t="s">
        <v>31</v>
      </c>
      <c r="G2482" t="s">
        <v>21</v>
      </c>
      <c r="H2482" t="s">
        <v>22</v>
      </c>
      <c r="I2482" t="s">
        <v>23</v>
      </c>
      <c r="J2482" t="s">
        <v>134</v>
      </c>
      <c r="K2482" t="s">
        <v>42</v>
      </c>
      <c r="L2482" t="s">
        <v>43</v>
      </c>
      <c r="M2482" t="s">
        <v>135</v>
      </c>
      <c r="N2482" s="3">
        <v>680.66</v>
      </c>
      <c r="O2482">
        <v>8</v>
      </c>
      <c r="P2482" s="4">
        <v>0.05</v>
      </c>
      <c r="Q2482" s="3">
        <v>142.94</v>
      </c>
      <c r="R2482">
        <f t="shared" si="190"/>
        <v>2024</v>
      </c>
      <c r="S2482" t="str">
        <f t="shared" si="191"/>
        <v>April</v>
      </c>
      <c r="T2482" s="1">
        <f t="shared" si="192"/>
        <v>0.21000205682719714</v>
      </c>
      <c r="U2482" t="str">
        <f t="shared" si="193"/>
        <v>Profit</v>
      </c>
      <c r="V2482" t="str">
        <f t="shared" si="194"/>
        <v>Small Order</v>
      </c>
    </row>
    <row r="2483" spans="1:22" x14ac:dyDescent="0.35">
      <c r="A2483" t="s">
        <v>2780</v>
      </c>
      <c r="B2483" s="2">
        <v>45270</v>
      </c>
      <c r="C2483" s="2">
        <v>45274</v>
      </c>
      <c r="D2483" t="s">
        <v>214</v>
      </c>
      <c r="E2483" t="s">
        <v>215</v>
      </c>
      <c r="F2483" t="s">
        <v>48</v>
      </c>
      <c r="G2483" t="s">
        <v>78</v>
      </c>
      <c r="H2483" t="s">
        <v>79</v>
      </c>
      <c r="I2483" t="s">
        <v>80</v>
      </c>
      <c r="J2483" t="s">
        <v>170</v>
      </c>
      <c r="K2483" t="s">
        <v>25</v>
      </c>
      <c r="L2483" t="s">
        <v>171</v>
      </c>
      <c r="M2483" t="s">
        <v>172</v>
      </c>
      <c r="N2483" s="3">
        <v>870.2</v>
      </c>
      <c r="O2483">
        <v>3</v>
      </c>
      <c r="P2483" s="4">
        <v>0.3</v>
      </c>
      <c r="Q2483" s="3">
        <v>8.6999999999999993</v>
      </c>
      <c r="R2483">
        <f t="shared" si="190"/>
        <v>2023</v>
      </c>
      <c r="S2483" t="str">
        <f t="shared" si="191"/>
        <v>December</v>
      </c>
      <c r="T2483" s="1">
        <f t="shared" si="192"/>
        <v>9.9977016777752226E-3</v>
      </c>
      <c r="U2483" t="str">
        <f t="shared" si="193"/>
        <v>Profit</v>
      </c>
      <c r="V2483" t="str">
        <f t="shared" si="194"/>
        <v>Small Order</v>
      </c>
    </row>
    <row r="2484" spans="1:22" x14ac:dyDescent="0.35">
      <c r="A2484" t="s">
        <v>2781</v>
      </c>
      <c r="B2484" s="2">
        <v>44985</v>
      </c>
      <c r="C2484" s="2">
        <v>44991</v>
      </c>
      <c r="D2484" t="s">
        <v>160</v>
      </c>
      <c r="E2484" t="s">
        <v>161</v>
      </c>
      <c r="F2484" t="s">
        <v>20</v>
      </c>
      <c r="G2484" t="s">
        <v>49</v>
      </c>
      <c r="H2484" t="s">
        <v>50</v>
      </c>
      <c r="I2484" t="s">
        <v>50</v>
      </c>
      <c r="J2484" t="s">
        <v>62</v>
      </c>
      <c r="K2484" t="s">
        <v>25</v>
      </c>
      <c r="L2484" t="s">
        <v>26</v>
      </c>
      <c r="M2484" t="s">
        <v>63</v>
      </c>
      <c r="N2484" s="3">
        <v>1815.6</v>
      </c>
      <c r="O2484">
        <v>1</v>
      </c>
      <c r="P2484" s="4">
        <v>0.2</v>
      </c>
      <c r="Q2484" s="3">
        <v>163.4</v>
      </c>
      <c r="R2484">
        <f t="shared" si="190"/>
        <v>2023</v>
      </c>
      <c r="S2484" t="str">
        <f t="shared" si="191"/>
        <v>February</v>
      </c>
      <c r="T2484" s="1">
        <f t="shared" si="192"/>
        <v>8.9997796871557623E-2</v>
      </c>
      <c r="U2484" t="str">
        <f t="shared" si="193"/>
        <v>Profit</v>
      </c>
      <c r="V2484" t="str">
        <f t="shared" si="194"/>
        <v>Large Order</v>
      </c>
    </row>
    <row r="2485" spans="1:22" x14ac:dyDescent="0.35">
      <c r="A2485" t="s">
        <v>2782</v>
      </c>
      <c r="B2485" s="2">
        <v>45542</v>
      </c>
      <c r="C2485" s="2">
        <v>45545</v>
      </c>
      <c r="D2485" t="s">
        <v>205</v>
      </c>
      <c r="E2485" t="s">
        <v>206</v>
      </c>
      <c r="F2485" t="s">
        <v>48</v>
      </c>
      <c r="G2485" t="s">
        <v>39</v>
      </c>
      <c r="H2485" t="s">
        <v>40</v>
      </c>
      <c r="I2485" t="s">
        <v>40</v>
      </c>
      <c r="J2485" t="s">
        <v>320</v>
      </c>
      <c r="K2485" t="s">
        <v>25</v>
      </c>
      <c r="L2485" t="s">
        <v>171</v>
      </c>
      <c r="M2485" t="s">
        <v>321</v>
      </c>
      <c r="N2485" s="3">
        <v>1428.31</v>
      </c>
      <c r="O2485">
        <v>1</v>
      </c>
      <c r="P2485" s="4">
        <v>0</v>
      </c>
      <c r="Q2485" s="3">
        <v>357.08</v>
      </c>
      <c r="R2485">
        <f t="shared" si="190"/>
        <v>2024</v>
      </c>
      <c r="S2485" t="str">
        <f t="shared" si="191"/>
        <v>September</v>
      </c>
      <c r="T2485" s="1">
        <f t="shared" si="192"/>
        <v>0.25000175032030864</v>
      </c>
      <c r="U2485" t="str">
        <f t="shared" si="193"/>
        <v>Profit</v>
      </c>
      <c r="V2485" t="str">
        <f t="shared" si="194"/>
        <v>Large Order</v>
      </c>
    </row>
    <row r="2486" spans="1:22" x14ac:dyDescent="0.35">
      <c r="A2486" t="s">
        <v>2783</v>
      </c>
      <c r="B2486" s="2">
        <v>45211</v>
      </c>
      <c r="C2486" s="2">
        <v>45217</v>
      </c>
      <c r="D2486" t="s">
        <v>405</v>
      </c>
      <c r="E2486" t="s">
        <v>406</v>
      </c>
      <c r="F2486" t="s">
        <v>20</v>
      </c>
      <c r="G2486" t="s">
        <v>39</v>
      </c>
      <c r="H2486" t="s">
        <v>40</v>
      </c>
      <c r="I2486" t="s">
        <v>40</v>
      </c>
      <c r="J2486" t="s">
        <v>302</v>
      </c>
      <c r="K2486" t="s">
        <v>33</v>
      </c>
      <c r="L2486" t="s">
        <v>34</v>
      </c>
      <c r="M2486" t="s">
        <v>303</v>
      </c>
      <c r="N2486" s="3">
        <v>1572.95</v>
      </c>
      <c r="O2486">
        <v>5</v>
      </c>
      <c r="P2486" s="4">
        <v>0.1</v>
      </c>
      <c r="Q2486" s="3">
        <v>267.39999999999998</v>
      </c>
      <c r="R2486">
        <f t="shared" si="190"/>
        <v>2023</v>
      </c>
      <c r="S2486" t="str">
        <f t="shared" si="191"/>
        <v>October</v>
      </c>
      <c r="T2486" s="1">
        <f t="shared" si="192"/>
        <v>0.16999904637782509</v>
      </c>
      <c r="U2486" t="str">
        <f t="shared" si="193"/>
        <v>Profit</v>
      </c>
      <c r="V2486" t="str">
        <f t="shared" si="194"/>
        <v>Large Order</v>
      </c>
    </row>
    <row r="2487" spans="1:22" x14ac:dyDescent="0.35">
      <c r="A2487" t="s">
        <v>2784</v>
      </c>
      <c r="B2487" s="2">
        <v>45456</v>
      </c>
      <c r="C2487" s="2">
        <v>45462</v>
      </c>
      <c r="D2487" t="s">
        <v>296</v>
      </c>
      <c r="E2487" t="s">
        <v>297</v>
      </c>
      <c r="F2487" t="s">
        <v>48</v>
      </c>
      <c r="G2487" t="s">
        <v>39</v>
      </c>
      <c r="H2487" t="s">
        <v>40</v>
      </c>
      <c r="I2487" t="s">
        <v>40</v>
      </c>
      <c r="J2487" t="s">
        <v>67</v>
      </c>
      <c r="K2487" t="s">
        <v>42</v>
      </c>
      <c r="L2487" t="s">
        <v>43</v>
      </c>
      <c r="M2487" t="s">
        <v>68</v>
      </c>
      <c r="N2487" s="3">
        <v>591.5</v>
      </c>
      <c r="O2487">
        <v>9</v>
      </c>
      <c r="P2487" s="4">
        <v>0.05</v>
      </c>
      <c r="Q2487" s="3">
        <v>124.21</v>
      </c>
      <c r="R2487">
        <f t="shared" si="190"/>
        <v>2024</v>
      </c>
      <c r="S2487" t="str">
        <f t="shared" si="191"/>
        <v>June</v>
      </c>
      <c r="T2487" s="1">
        <f t="shared" si="192"/>
        <v>0.20999154691462382</v>
      </c>
      <c r="U2487" t="str">
        <f t="shared" si="193"/>
        <v>Profit</v>
      </c>
      <c r="V2487" t="str">
        <f t="shared" si="194"/>
        <v>Small Order</v>
      </c>
    </row>
    <row r="2488" spans="1:22" x14ac:dyDescent="0.35">
      <c r="A2488" t="s">
        <v>2785</v>
      </c>
      <c r="B2488" s="2">
        <v>45139</v>
      </c>
      <c r="C2488" s="2">
        <v>45143</v>
      </c>
      <c r="D2488" t="s">
        <v>394</v>
      </c>
      <c r="E2488" t="s">
        <v>395</v>
      </c>
      <c r="F2488" t="s">
        <v>48</v>
      </c>
      <c r="G2488" t="s">
        <v>78</v>
      </c>
      <c r="H2488" t="s">
        <v>79</v>
      </c>
      <c r="I2488" t="s">
        <v>80</v>
      </c>
      <c r="J2488" t="s">
        <v>320</v>
      </c>
      <c r="K2488" t="s">
        <v>25</v>
      </c>
      <c r="L2488" t="s">
        <v>171</v>
      </c>
      <c r="M2488" t="s">
        <v>321</v>
      </c>
      <c r="N2488" s="3">
        <v>235.75</v>
      </c>
      <c r="O2488">
        <v>1</v>
      </c>
      <c r="P2488" s="4">
        <v>0.1</v>
      </c>
      <c r="Q2488" s="3">
        <v>40.08</v>
      </c>
      <c r="R2488">
        <f t="shared" si="190"/>
        <v>2023</v>
      </c>
      <c r="S2488" t="str">
        <f t="shared" si="191"/>
        <v>August</v>
      </c>
      <c r="T2488" s="1">
        <f t="shared" si="192"/>
        <v>0.17001060445387062</v>
      </c>
      <c r="U2488" t="str">
        <f t="shared" si="193"/>
        <v>Profit</v>
      </c>
      <c r="V2488" t="str">
        <f t="shared" si="194"/>
        <v>Small Order</v>
      </c>
    </row>
    <row r="2489" spans="1:22" x14ac:dyDescent="0.35">
      <c r="A2489" t="s">
        <v>2786</v>
      </c>
      <c r="B2489" s="2">
        <v>45361</v>
      </c>
      <c r="C2489" s="2">
        <v>45366</v>
      </c>
      <c r="D2489" t="s">
        <v>229</v>
      </c>
      <c r="E2489" t="s">
        <v>230</v>
      </c>
      <c r="F2489" t="s">
        <v>48</v>
      </c>
      <c r="G2489" t="s">
        <v>49</v>
      </c>
      <c r="H2489" t="s">
        <v>50</v>
      </c>
      <c r="I2489" t="s">
        <v>50</v>
      </c>
      <c r="J2489" t="s">
        <v>320</v>
      </c>
      <c r="K2489" t="s">
        <v>25</v>
      </c>
      <c r="L2489" t="s">
        <v>171</v>
      </c>
      <c r="M2489" t="s">
        <v>321</v>
      </c>
      <c r="N2489" s="3">
        <v>891.29</v>
      </c>
      <c r="O2489">
        <v>5</v>
      </c>
      <c r="P2489" s="4">
        <v>0</v>
      </c>
      <c r="Q2489" s="3">
        <v>222.82</v>
      </c>
      <c r="R2489">
        <f t="shared" si="190"/>
        <v>2024</v>
      </c>
      <c r="S2489" t="str">
        <f t="shared" si="191"/>
        <v>March</v>
      </c>
      <c r="T2489" s="1">
        <f t="shared" si="192"/>
        <v>0.24999719507679879</v>
      </c>
      <c r="U2489" t="str">
        <f t="shared" si="193"/>
        <v>Profit</v>
      </c>
      <c r="V2489" t="str">
        <f t="shared" si="194"/>
        <v>Small Order</v>
      </c>
    </row>
    <row r="2490" spans="1:22" x14ac:dyDescent="0.35">
      <c r="A2490" t="s">
        <v>2787</v>
      </c>
      <c r="B2490" s="2">
        <v>45650</v>
      </c>
      <c r="C2490" s="2">
        <v>45651</v>
      </c>
      <c r="D2490" t="s">
        <v>192</v>
      </c>
      <c r="E2490" t="s">
        <v>193</v>
      </c>
      <c r="F2490" t="s">
        <v>48</v>
      </c>
      <c r="G2490" t="s">
        <v>78</v>
      </c>
      <c r="H2490" t="s">
        <v>79</v>
      </c>
      <c r="I2490" t="s">
        <v>80</v>
      </c>
      <c r="J2490" t="s">
        <v>41</v>
      </c>
      <c r="K2490" t="s">
        <v>42</v>
      </c>
      <c r="L2490" t="s">
        <v>43</v>
      </c>
      <c r="M2490" t="s">
        <v>44</v>
      </c>
      <c r="N2490" s="3">
        <v>1330.42</v>
      </c>
      <c r="O2490">
        <v>9</v>
      </c>
      <c r="P2490" s="4">
        <v>0.1</v>
      </c>
      <c r="Q2490" s="3">
        <v>226.17</v>
      </c>
      <c r="R2490">
        <f t="shared" si="190"/>
        <v>2024</v>
      </c>
      <c r="S2490" t="str">
        <f t="shared" si="191"/>
        <v>December</v>
      </c>
      <c r="T2490" s="1">
        <f t="shared" si="192"/>
        <v>0.16999894770072607</v>
      </c>
      <c r="U2490" t="str">
        <f t="shared" si="193"/>
        <v>Profit</v>
      </c>
      <c r="V2490" t="str">
        <f t="shared" si="194"/>
        <v>Large Order</v>
      </c>
    </row>
    <row r="2491" spans="1:22" x14ac:dyDescent="0.35">
      <c r="A2491" t="s">
        <v>2788</v>
      </c>
      <c r="B2491" s="2">
        <v>45583</v>
      </c>
      <c r="C2491" s="2">
        <v>45587</v>
      </c>
      <c r="D2491" t="s">
        <v>318</v>
      </c>
      <c r="E2491" t="s">
        <v>319</v>
      </c>
      <c r="F2491" t="s">
        <v>48</v>
      </c>
      <c r="G2491" t="s">
        <v>49</v>
      </c>
      <c r="H2491" t="s">
        <v>50</v>
      </c>
      <c r="I2491" t="s">
        <v>50</v>
      </c>
      <c r="J2491" t="s">
        <v>51</v>
      </c>
      <c r="K2491" t="s">
        <v>33</v>
      </c>
      <c r="L2491" t="s">
        <v>34</v>
      </c>
      <c r="M2491" t="s">
        <v>52</v>
      </c>
      <c r="N2491" s="3">
        <v>481.88</v>
      </c>
      <c r="O2491">
        <v>1</v>
      </c>
      <c r="P2491" s="4">
        <v>0.1</v>
      </c>
      <c r="Q2491" s="3">
        <v>81.92</v>
      </c>
      <c r="R2491">
        <f t="shared" si="190"/>
        <v>2024</v>
      </c>
      <c r="S2491" t="str">
        <f t="shared" si="191"/>
        <v>October</v>
      </c>
      <c r="T2491" s="1">
        <f t="shared" si="192"/>
        <v>0.17000083008217814</v>
      </c>
      <c r="U2491" t="str">
        <f t="shared" si="193"/>
        <v>Profit</v>
      </c>
      <c r="V2491" t="str">
        <f t="shared" si="194"/>
        <v>Small Order</v>
      </c>
    </row>
    <row r="2492" spans="1:22" x14ac:dyDescent="0.35">
      <c r="A2492" t="s">
        <v>2789</v>
      </c>
      <c r="B2492" s="2">
        <v>44990</v>
      </c>
      <c r="C2492" s="2">
        <v>44991</v>
      </c>
      <c r="D2492" t="s">
        <v>272</v>
      </c>
      <c r="E2492" t="s">
        <v>273</v>
      </c>
      <c r="F2492" t="s">
        <v>31</v>
      </c>
      <c r="G2492" t="s">
        <v>49</v>
      </c>
      <c r="H2492" t="s">
        <v>50</v>
      </c>
      <c r="I2492" t="s">
        <v>50</v>
      </c>
      <c r="J2492" t="s">
        <v>84</v>
      </c>
      <c r="K2492" t="s">
        <v>33</v>
      </c>
      <c r="L2492" t="s">
        <v>34</v>
      </c>
      <c r="M2492" t="s">
        <v>85</v>
      </c>
      <c r="N2492" s="3">
        <v>298.54000000000002</v>
      </c>
      <c r="O2492">
        <v>1</v>
      </c>
      <c r="P2492" s="4">
        <v>0.1</v>
      </c>
      <c r="Q2492" s="3">
        <v>50.75</v>
      </c>
      <c r="R2492">
        <f t="shared" si="190"/>
        <v>2023</v>
      </c>
      <c r="S2492" t="str">
        <f t="shared" si="191"/>
        <v>March</v>
      </c>
      <c r="T2492" s="1">
        <f t="shared" si="192"/>
        <v>0.16999397065719835</v>
      </c>
      <c r="U2492" t="str">
        <f t="shared" si="193"/>
        <v>Profit</v>
      </c>
      <c r="V2492" t="str">
        <f t="shared" si="194"/>
        <v>Small Order</v>
      </c>
    </row>
    <row r="2493" spans="1:22" x14ac:dyDescent="0.35">
      <c r="A2493" t="s">
        <v>2790</v>
      </c>
      <c r="B2493" s="2">
        <v>45508</v>
      </c>
      <c r="C2493" s="2">
        <v>45515</v>
      </c>
      <c r="D2493" t="s">
        <v>296</v>
      </c>
      <c r="E2493" t="s">
        <v>297</v>
      </c>
      <c r="F2493" t="s">
        <v>48</v>
      </c>
      <c r="G2493" t="s">
        <v>21</v>
      </c>
      <c r="H2493" t="s">
        <v>22</v>
      </c>
      <c r="I2493" t="s">
        <v>23</v>
      </c>
      <c r="J2493" t="s">
        <v>32</v>
      </c>
      <c r="K2493" t="s">
        <v>33</v>
      </c>
      <c r="L2493" t="s">
        <v>34</v>
      </c>
      <c r="M2493" t="s">
        <v>35</v>
      </c>
      <c r="N2493" s="3">
        <v>1287.79</v>
      </c>
      <c r="O2493">
        <v>7</v>
      </c>
      <c r="P2493" s="4">
        <v>0.2</v>
      </c>
      <c r="Q2493" s="3">
        <v>115.9</v>
      </c>
      <c r="R2493">
        <f t="shared" si="190"/>
        <v>2024</v>
      </c>
      <c r="S2493" t="str">
        <f t="shared" si="191"/>
        <v>August</v>
      </c>
      <c r="T2493" s="1">
        <f t="shared" si="192"/>
        <v>8.9999145823465007E-2</v>
      </c>
      <c r="U2493" t="str">
        <f t="shared" si="193"/>
        <v>Profit</v>
      </c>
      <c r="V2493" t="str">
        <f t="shared" si="194"/>
        <v>Large Order</v>
      </c>
    </row>
    <row r="2494" spans="1:22" x14ac:dyDescent="0.35">
      <c r="A2494" t="s">
        <v>2791</v>
      </c>
      <c r="B2494" s="2">
        <v>45004</v>
      </c>
      <c r="C2494" s="2">
        <v>45006</v>
      </c>
      <c r="D2494" t="s">
        <v>65</v>
      </c>
      <c r="E2494" t="s">
        <v>66</v>
      </c>
      <c r="F2494" t="s">
        <v>31</v>
      </c>
      <c r="G2494" t="s">
        <v>39</v>
      </c>
      <c r="H2494" t="s">
        <v>40</v>
      </c>
      <c r="I2494" t="s">
        <v>40</v>
      </c>
      <c r="J2494" t="s">
        <v>72</v>
      </c>
      <c r="K2494" t="s">
        <v>42</v>
      </c>
      <c r="L2494" t="s">
        <v>73</v>
      </c>
      <c r="M2494" t="s">
        <v>74</v>
      </c>
      <c r="N2494" s="3">
        <v>982.09</v>
      </c>
      <c r="O2494">
        <v>8</v>
      </c>
      <c r="P2494" s="4">
        <v>0.3</v>
      </c>
      <c r="Q2494" s="3">
        <v>9.82</v>
      </c>
      <c r="R2494">
        <f t="shared" si="190"/>
        <v>2023</v>
      </c>
      <c r="S2494" t="str">
        <f t="shared" si="191"/>
        <v>March</v>
      </c>
      <c r="T2494" s="1">
        <f t="shared" si="192"/>
        <v>9.9990835870439575E-3</v>
      </c>
      <c r="U2494" t="str">
        <f t="shared" si="193"/>
        <v>Profit</v>
      </c>
      <c r="V2494" t="str">
        <f t="shared" si="194"/>
        <v>Small Order</v>
      </c>
    </row>
    <row r="2495" spans="1:22" x14ac:dyDescent="0.35">
      <c r="A2495" t="s">
        <v>2792</v>
      </c>
      <c r="B2495" s="2">
        <v>45390</v>
      </c>
      <c r="C2495" s="2">
        <v>45397</v>
      </c>
      <c r="D2495" t="s">
        <v>721</v>
      </c>
      <c r="E2495" t="s">
        <v>722</v>
      </c>
      <c r="F2495" t="s">
        <v>20</v>
      </c>
      <c r="G2495" t="s">
        <v>49</v>
      </c>
      <c r="H2495" t="s">
        <v>50</v>
      </c>
      <c r="I2495" t="s">
        <v>50</v>
      </c>
      <c r="J2495" t="s">
        <v>93</v>
      </c>
      <c r="K2495" t="s">
        <v>33</v>
      </c>
      <c r="L2495" t="s">
        <v>88</v>
      </c>
      <c r="M2495" t="s">
        <v>94</v>
      </c>
      <c r="N2495" s="3">
        <v>1349.33</v>
      </c>
      <c r="O2495">
        <v>1</v>
      </c>
      <c r="P2495" s="4">
        <v>0</v>
      </c>
      <c r="Q2495" s="3">
        <v>337.33</v>
      </c>
      <c r="R2495">
        <f t="shared" si="190"/>
        <v>2024</v>
      </c>
      <c r="S2495" t="str">
        <f t="shared" si="191"/>
        <v>April</v>
      </c>
      <c r="T2495" s="1">
        <f t="shared" si="192"/>
        <v>0.24999814722862457</v>
      </c>
      <c r="U2495" t="str">
        <f t="shared" si="193"/>
        <v>Profit</v>
      </c>
      <c r="V2495" t="str">
        <f t="shared" si="194"/>
        <v>Large Order</v>
      </c>
    </row>
    <row r="2496" spans="1:22" x14ac:dyDescent="0.35">
      <c r="A2496" t="s">
        <v>2793</v>
      </c>
      <c r="B2496" s="2">
        <v>45380</v>
      </c>
      <c r="C2496" s="2">
        <v>45382</v>
      </c>
      <c r="D2496" t="s">
        <v>326</v>
      </c>
      <c r="E2496" t="s">
        <v>327</v>
      </c>
      <c r="F2496" t="s">
        <v>20</v>
      </c>
      <c r="G2496" t="s">
        <v>78</v>
      </c>
      <c r="H2496" t="s">
        <v>79</v>
      </c>
      <c r="I2496" t="s">
        <v>80</v>
      </c>
      <c r="J2496" t="s">
        <v>84</v>
      </c>
      <c r="K2496" t="s">
        <v>33</v>
      </c>
      <c r="L2496" t="s">
        <v>34</v>
      </c>
      <c r="M2496" t="s">
        <v>85</v>
      </c>
      <c r="N2496" s="3">
        <v>1467.35</v>
      </c>
      <c r="O2496">
        <v>7</v>
      </c>
      <c r="P2496" s="4">
        <v>0.3</v>
      </c>
      <c r="Q2496" s="3">
        <v>14.67</v>
      </c>
      <c r="R2496">
        <f t="shared" si="190"/>
        <v>2024</v>
      </c>
      <c r="S2496" t="str">
        <f t="shared" si="191"/>
        <v>March</v>
      </c>
      <c r="T2496" s="1">
        <f t="shared" si="192"/>
        <v>9.9976147476743792E-3</v>
      </c>
      <c r="U2496" t="str">
        <f t="shared" si="193"/>
        <v>Profit</v>
      </c>
      <c r="V2496" t="str">
        <f t="shared" si="194"/>
        <v>Large Order</v>
      </c>
    </row>
    <row r="2497" spans="1:22" x14ac:dyDescent="0.35">
      <c r="A2497" t="s">
        <v>2794</v>
      </c>
      <c r="B2497" s="2">
        <v>45523</v>
      </c>
      <c r="C2497" s="2">
        <v>45526</v>
      </c>
      <c r="D2497" t="s">
        <v>323</v>
      </c>
      <c r="E2497" t="s">
        <v>324</v>
      </c>
      <c r="F2497" t="s">
        <v>31</v>
      </c>
      <c r="G2497" t="s">
        <v>78</v>
      </c>
      <c r="H2497" t="s">
        <v>79</v>
      </c>
      <c r="I2497" t="s">
        <v>80</v>
      </c>
      <c r="J2497" t="s">
        <v>170</v>
      </c>
      <c r="K2497" t="s">
        <v>25</v>
      </c>
      <c r="L2497" t="s">
        <v>171</v>
      </c>
      <c r="M2497" t="s">
        <v>172</v>
      </c>
      <c r="N2497" s="3">
        <v>1373.53</v>
      </c>
      <c r="O2497">
        <v>6</v>
      </c>
      <c r="P2497" s="4">
        <v>0.05</v>
      </c>
      <c r="Q2497" s="3">
        <v>288.44</v>
      </c>
      <c r="R2497">
        <f t="shared" si="190"/>
        <v>2024</v>
      </c>
      <c r="S2497" t="str">
        <f t="shared" si="191"/>
        <v>August</v>
      </c>
      <c r="T2497" s="1">
        <f t="shared" si="192"/>
        <v>0.20999905353359591</v>
      </c>
      <c r="U2497" t="str">
        <f t="shared" si="193"/>
        <v>Profit</v>
      </c>
      <c r="V2497" t="str">
        <f t="shared" si="194"/>
        <v>Large Order</v>
      </c>
    </row>
    <row r="2498" spans="1:22" x14ac:dyDescent="0.35">
      <c r="A2498" t="s">
        <v>2795</v>
      </c>
      <c r="B2498" s="2">
        <v>45354</v>
      </c>
      <c r="C2498" s="2">
        <v>45356</v>
      </c>
      <c r="D2498" t="s">
        <v>318</v>
      </c>
      <c r="E2498" t="s">
        <v>319</v>
      </c>
      <c r="F2498" t="s">
        <v>48</v>
      </c>
      <c r="G2498" t="s">
        <v>49</v>
      </c>
      <c r="H2498" t="s">
        <v>50</v>
      </c>
      <c r="I2498" t="s">
        <v>50</v>
      </c>
      <c r="J2498" t="s">
        <v>251</v>
      </c>
      <c r="K2498" t="s">
        <v>25</v>
      </c>
      <c r="L2498" t="s">
        <v>171</v>
      </c>
      <c r="M2498" t="s">
        <v>252</v>
      </c>
      <c r="N2498" s="3">
        <v>513.36</v>
      </c>
      <c r="O2498">
        <v>2</v>
      </c>
      <c r="P2498" s="4">
        <v>0.2</v>
      </c>
      <c r="Q2498" s="3">
        <v>46.2</v>
      </c>
      <c r="R2498">
        <f t="shared" ref="R2498:R2561" si="195">YEAR(B2498)</f>
        <v>2024</v>
      </c>
      <c r="S2498" t="str">
        <f t="shared" ref="S2498:S2561" si="196">TEXT(B2498,"mmmm")</f>
        <v>March</v>
      </c>
      <c r="T2498" s="1">
        <f t="shared" ref="T2498:T2561" si="197">Q2498/N2498</f>
        <v>8.999532491818607E-2</v>
      </c>
      <c r="U2498" t="str">
        <f t="shared" ref="U2498:U2561" si="198">IF(Q2498&gt;0,"Profit","Loss")</f>
        <v>Profit</v>
      </c>
      <c r="V2498" t="str">
        <f t="shared" ref="V2498:V2561" si="199">IF(N2498&gt;1000,"Large Order","Small Order")</f>
        <v>Small Order</v>
      </c>
    </row>
    <row r="2499" spans="1:22" x14ac:dyDescent="0.35">
      <c r="A2499" t="s">
        <v>2796</v>
      </c>
      <c r="B2499" s="2">
        <v>45011</v>
      </c>
      <c r="C2499" s="2">
        <v>45014</v>
      </c>
      <c r="D2499" t="s">
        <v>373</v>
      </c>
      <c r="E2499" t="s">
        <v>374</v>
      </c>
      <c r="F2499" t="s">
        <v>48</v>
      </c>
      <c r="G2499" t="s">
        <v>78</v>
      </c>
      <c r="H2499" t="s">
        <v>79</v>
      </c>
      <c r="I2499" t="s">
        <v>80</v>
      </c>
      <c r="J2499" t="s">
        <v>179</v>
      </c>
      <c r="K2499" t="s">
        <v>33</v>
      </c>
      <c r="L2499" t="s">
        <v>88</v>
      </c>
      <c r="M2499" t="s">
        <v>180</v>
      </c>
      <c r="N2499" s="3">
        <v>1007.46</v>
      </c>
      <c r="O2499">
        <v>5</v>
      </c>
      <c r="P2499" s="4">
        <v>0.3</v>
      </c>
      <c r="Q2499" s="3">
        <v>10.07</v>
      </c>
      <c r="R2499">
        <f t="shared" si="195"/>
        <v>2023</v>
      </c>
      <c r="S2499" t="str">
        <f t="shared" si="196"/>
        <v>March</v>
      </c>
      <c r="T2499" s="1">
        <f t="shared" si="197"/>
        <v>9.9954340618982392E-3</v>
      </c>
      <c r="U2499" t="str">
        <f t="shared" si="198"/>
        <v>Profit</v>
      </c>
      <c r="V2499" t="str">
        <f t="shared" si="199"/>
        <v>Large Order</v>
      </c>
    </row>
    <row r="2500" spans="1:22" x14ac:dyDescent="0.35">
      <c r="A2500" t="s">
        <v>2797</v>
      </c>
      <c r="B2500" s="2">
        <v>45287</v>
      </c>
      <c r="C2500" s="2">
        <v>45289</v>
      </c>
      <c r="D2500" t="s">
        <v>410</v>
      </c>
      <c r="E2500" t="s">
        <v>411</v>
      </c>
      <c r="F2500" t="s">
        <v>31</v>
      </c>
      <c r="G2500" t="s">
        <v>78</v>
      </c>
      <c r="H2500" t="s">
        <v>79</v>
      </c>
      <c r="I2500" t="s">
        <v>80</v>
      </c>
      <c r="J2500" t="s">
        <v>112</v>
      </c>
      <c r="K2500" t="s">
        <v>25</v>
      </c>
      <c r="L2500" t="s">
        <v>26</v>
      </c>
      <c r="M2500" t="s">
        <v>113</v>
      </c>
      <c r="N2500" s="3">
        <v>1957.38</v>
      </c>
      <c r="O2500">
        <v>4</v>
      </c>
      <c r="P2500" s="4">
        <v>0.2</v>
      </c>
      <c r="Q2500" s="3">
        <v>176.16</v>
      </c>
      <c r="R2500">
        <f t="shared" si="195"/>
        <v>2023</v>
      </c>
      <c r="S2500" t="str">
        <f t="shared" si="196"/>
        <v>December</v>
      </c>
      <c r="T2500" s="1">
        <f t="shared" si="197"/>
        <v>8.9997854274591532E-2</v>
      </c>
      <c r="U2500" t="str">
        <f t="shared" si="198"/>
        <v>Profit</v>
      </c>
      <c r="V2500" t="str">
        <f t="shared" si="199"/>
        <v>Large Order</v>
      </c>
    </row>
    <row r="2501" spans="1:22" x14ac:dyDescent="0.35">
      <c r="A2501" t="s">
        <v>2798</v>
      </c>
      <c r="B2501" s="2">
        <v>45072</v>
      </c>
      <c r="C2501" s="2">
        <v>45079</v>
      </c>
      <c r="D2501" t="s">
        <v>214</v>
      </c>
      <c r="E2501" t="s">
        <v>215</v>
      </c>
      <c r="F2501" t="s">
        <v>48</v>
      </c>
      <c r="G2501" t="s">
        <v>49</v>
      </c>
      <c r="H2501" t="s">
        <v>50</v>
      </c>
      <c r="I2501" t="s">
        <v>50</v>
      </c>
      <c r="J2501" t="s">
        <v>334</v>
      </c>
      <c r="K2501" t="s">
        <v>25</v>
      </c>
      <c r="L2501" t="s">
        <v>171</v>
      </c>
      <c r="M2501" t="s">
        <v>335</v>
      </c>
      <c r="N2501" s="3">
        <v>1641.2</v>
      </c>
      <c r="O2501">
        <v>8</v>
      </c>
      <c r="P2501" s="4">
        <v>0.05</v>
      </c>
      <c r="Q2501" s="3">
        <v>344.65</v>
      </c>
      <c r="R2501">
        <f t="shared" si="195"/>
        <v>2023</v>
      </c>
      <c r="S2501" t="str">
        <f t="shared" si="196"/>
        <v>May</v>
      </c>
      <c r="T2501" s="1">
        <f t="shared" si="197"/>
        <v>0.20999878137947842</v>
      </c>
      <c r="U2501" t="str">
        <f t="shared" si="198"/>
        <v>Profit</v>
      </c>
      <c r="V2501" t="str">
        <f t="shared" si="199"/>
        <v>Large Order</v>
      </c>
    </row>
    <row r="2502" spans="1:22" x14ac:dyDescent="0.35">
      <c r="A2502" t="s">
        <v>2799</v>
      </c>
      <c r="B2502" s="2">
        <v>45120</v>
      </c>
      <c r="C2502" s="2">
        <v>45124</v>
      </c>
      <c r="D2502" t="s">
        <v>552</v>
      </c>
      <c r="E2502" t="s">
        <v>553</v>
      </c>
      <c r="F2502" t="s">
        <v>48</v>
      </c>
      <c r="G2502" t="s">
        <v>78</v>
      </c>
      <c r="H2502" t="s">
        <v>79</v>
      </c>
      <c r="I2502" t="s">
        <v>80</v>
      </c>
      <c r="J2502" t="s">
        <v>170</v>
      </c>
      <c r="K2502" t="s">
        <v>25</v>
      </c>
      <c r="L2502" t="s">
        <v>171</v>
      </c>
      <c r="M2502" t="s">
        <v>172</v>
      </c>
      <c r="N2502" s="3">
        <v>1476.6</v>
      </c>
      <c r="O2502">
        <v>6</v>
      </c>
      <c r="P2502" s="4">
        <v>0.3</v>
      </c>
      <c r="Q2502" s="3">
        <v>14.77</v>
      </c>
      <c r="R2502">
        <f t="shared" si="195"/>
        <v>2023</v>
      </c>
      <c r="S2502" t="str">
        <f t="shared" si="196"/>
        <v>July</v>
      </c>
      <c r="T2502" s="1">
        <f t="shared" si="197"/>
        <v>1.0002708925910877E-2</v>
      </c>
      <c r="U2502" t="str">
        <f t="shared" si="198"/>
        <v>Profit</v>
      </c>
      <c r="V2502" t="str">
        <f t="shared" si="199"/>
        <v>Large Order</v>
      </c>
    </row>
    <row r="2503" spans="1:22" x14ac:dyDescent="0.35">
      <c r="A2503" t="s">
        <v>2800</v>
      </c>
      <c r="B2503" s="2">
        <v>44988</v>
      </c>
      <c r="C2503" s="2">
        <v>44990</v>
      </c>
      <c r="D2503" t="s">
        <v>192</v>
      </c>
      <c r="E2503" t="s">
        <v>193</v>
      </c>
      <c r="F2503" t="s">
        <v>48</v>
      </c>
      <c r="G2503" t="s">
        <v>49</v>
      </c>
      <c r="H2503" t="s">
        <v>50</v>
      </c>
      <c r="I2503" t="s">
        <v>50</v>
      </c>
      <c r="J2503" t="s">
        <v>179</v>
      </c>
      <c r="K2503" t="s">
        <v>33</v>
      </c>
      <c r="L2503" t="s">
        <v>88</v>
      </c>
      <c r="M2503" t="s">
        <v>180</v>
      </c>
      <c r="N2503" s="3">
        <v>500.16</v>
      </c>
      <c r="O2503">
        <v>4</v>
      </c>
      <c r="P2503" s="4">
        <v>0.05</v>
      </c>
      <c r="Q2503" s="3">
        <v>105.03</v>
      </c>
      <c r="R2503">
        <f t="shared" si="195"/>
        <v>2023</v>
      </c>
      <c r="S2503" t="str">
        <f t="shared" si="196"/>
        <v>March</v>
      </c>
      <c r="T2503" s="1">
        <f t="shared" si="197"/>
        <v>0.20999280230326295</v>
      </c>
      <c r="U2503" t="str">
        <f t="shared" si="198"/>
        <v>Profit</v>
      </c>
      <c r="V2503" t="str">
        <f t="shared" si="199"/>
        <v>Small Order</v>
      </c>
    </row>
    <row r="2504" spans="1:22" x14ac:dyDescent="0.35">
      <c r="A2504" t="s">
        <v>2801</v>
      </c>
      <c r="B2504" s="2">
        <v>45183</v>
      </c>
      <c r="C2504" s="2">
        <v>45184</v>
      </c>
      <c r="D2504" t="s">
        <v>82</v>
      </c>
      <c r="E2504" t="s">
        <v>83</v>
      </c>
      <c r="F2504" t="s">
        <v>20</v>
      </c>
      <c r="G2504" t="s">
        <v>39</v>
      </c>
      <c r="H2504" t="s">
        <v>40</v>
      </c>
      <c r="I2504" t="s">
        <v>40</v>
      </c>
      <c r="J2504" t="s">
        <v>67</v>
      </c>
      <c r="K2504" t="s">
        <v>42</v>
      </c>
      <c r="L2504" t="s">
        <v>43</v>
      </c>
      <c r="M2504" t="s">
        <v>68</v>
      </c>
      <c r="N2504" s="3">
        <v>1166.03</v>
      </c>
      <c r="O2504">
        <v>8</v>
      </c>
      <c r="P2504" s="4">
        <v>0.1</v>
      </c>
      <c r="Q2504" s="3">
        <v>198.23</v>
      </c>
      <c r="R2504">
        <f t="shared" si="195"/>
        <v>2023</v>
      </c>
      <c r="S2504" t="str">
        <f t="shared" si="196"/>
        <v>September</v>
      </c>
      <c r="T2504" s="1">
        <f t="shared" si="197"/>
        <v>0.17000420229325144</v>
      </c>
      <c r="U2504" t="str">
        <f t="shared" si="198"/>
        <v>Profit</v>
      </c>
      <c r="V2504" t="str">
        <f t="shared" si="199"/>
        <v>Large Order</v>
      </c>
    </row>
    <row r="2505" spans="1:22" x14ac:dyDescent="0.35">
      <c r="A2505" t="s">
        <v>2802</v>
      </c>
      <c r="B2505" s="2">
        <v>45332</v>
      </c>
      <c r="C2505" s="2">
        <v>45339</v>
      </c>
      <c r="D2505" t="s">
        <v>96</v>
      </c>
      <c r="E2505" t="s">
        <v>97</v>
      </c>
      <c r="F2505" t="s">
        <v>20</v>
      </c>
      <c r="G2505" t="s">
        <v>49</v>
      </c>
      <c r="H2505" t="s">
        <v>50</v>
      </c>
      <c r="I2505" t="s">
        <v>50</v>
      </c>
      <c r="J2505" t="s">
        <v>157</v>
      </c>
      <c r="K2505" t="s">
        <v>42</v>
      </c>
      <c r="L2505" t="s">
        <v>73</v>
      </c>
      <c r="M2505" t="s">
        <v>158</v>
      </c>
      <c r="N2505" s="3">
        <v>1466.65</v>
      </c>
      <c r="O2505">
        <v>6</v>
      </c>
      <c r="P2505" s="4">
        <v>0</v>
      </c>
      <c r="Q2505" s="3">
        <v>366.66</v>
      </c>
      <c r="R2505">
        <f t="shared" si="195"/>
        <v>2024</v>
      </c>
      <c r="S2505" t="str">
        <f t="shared" si="196"/>
        <v>February</v>
      </c>
      <c r="T2505" s="1">
        <f t="shared" si="197"/>
        <v>0.2499982954351754</v>
      </c>
      <c r="U2505" t="str">
        <f t="shared" si="198"/>
        <v>Profit</v>
      </c>
      <c r="V2505" t="str">
        <f t="shared" si="199"/>
        <v>Large Order</v>
      </c>
    </row>
    <row r="2506" spans="1:22" x14ac:dyDescent="0.35">
      <c r="A2506" t="s">
        <v>2803</v>
      </c>
      <c r="B2506" s="2">
        <v>45005</v>
      </c>
      <c r="C2506" s="2">
        <v>45007</v>
      </c>
      <c r="D2506" t="s">
        <v>57</v>
      </c>
      <c r="E2506" t="s">
        <v>58</v>
      </c>
      <c r="F2506" t="s">
        <v>20</v>
      </c>
      <c r="G2506" t="s">
        <v>39</v>
      </c>
      <c r="H2506" t="s">
        <v>40</v>
      </c>
      <c r="I2506" t="s">
        <v>40</v>
      </c>
      <c r="J2506" t="s">
        <v>189</v>
      </c>
      <c r="K2506" t="s">
        <v>42</v>
      </c>
      <c r="L2506" t="s">
        <v>43</v>
      </c>
      <c r="M2506" t="s">
        <v>190</v>
      </c>
      <c r="N2506" s="3">
        <v>872.72</v>
      </c>
      <c r="O2506">
        <v>2</v>
      </c>
      <c r="P2506" s="4">
        <v>0</v>
      </c>
      <c r="Q2506" s="3">
        <v>218.18</v>
      </c>
      <c r="R2506">
        <f t="shared" si="195"/>
        <v>2023</v>
      </c>
      <c r="S2506" t="str">
        <f t="shared" si="196"/>
        <v>March</v>
      </c>
      <c r="T2506" s="1">
        <f t="shared" si="197"/>
        <v>0.25</v>
      </c>
      <c r="U2506" t="str">
        <f t="shared" si="198"/>
        <v>Profit</v>
      </c>
      <c r="V2506" t="str">
        <f t="shared" si="199"/>
        <v>Small Order</v>
      </c>
    </row>
    <row r="2507" spans="1:22" x14ac:dyDescent="0.35">
      <c r="A2507" t="s">
        <v>2804</v>
      </c>
      <c r="B2507" s="2">
        <v>45517</v>
      </c>
      <c r="C2507" s="2">
        <v>45524</v>
      </c>
      <c r="D2507" t="s">
        <v>536</v>
      </c>
      <c r="E2507" t="s">
        <v>537</v>
      </c>
      <c r="F2507" t="s">
        <v>48</v>
      </c>
      <c r="G2507" t="s">
        <v>39</v>
      </c>
      <c r="H2507" t="s">
        <v>40</v>
      </c>
      <c r="I2507" t="s">
        <v>40</v>
      </c>
      <c r="J2507" t="s">
        <v>251</v>
      </c>
      <c r="K2507" t="s">
        <v>25</v>
      </c>
      <c r="L2507" t="s">
        <v>171</v>
      </c>
      <c r="M2507" t="s">
        <v>252</v>
      </c>
      <c r="N2507" s="3">
        <v>1596.25</v>
      </c>
      <c r="O2507">
        <v>9</v>
      </c>
      <c r="P2507" s="4">
        <v>0.3</v>
      </c>
      <c r="Q2507" s="3">
        <v>15.96</v>
      </c>
      <c r="R2507">
        <f t="shared" si="195"/>
        <v>2024</v>
      </c>
      <c r="S2507" t="str">
        <f t="shared" si="196"/>
        <v>August</v>
      </c>
      <c r="T2507" s="1">
        <f t="shared" si="197"/>
        <v>9.9984338292873932E-3</v>
      </c>
      <c r="U2507" t="str">
        <f t="shared" si="198"/>
        <v>Profit</v>
      </c>
      <c r="V2507" t="str">
        <f t="shared" si="199"/>
        <v>Large Order</v>
      </c>
    </row>
    <row r="2508" spans="1:22" x14ac:dyDescent="0.35">
      <c r="A2508" t="s">
        <v>2805</v>
      </c>
      <c r="B2508" s="2">
        <v>44937</v>
      </c>
      <c r="C2508" s="2">
        <v>44944</v>
      </c>
      <c r="D2508" t="s">
        <v>522</v>
      </c>
      <c r="E2508" t="s">
        <v>523</v>
      </c>
      <c r="F2508" t="s">
        <v>31</v>
      </c>
      <c r="G2508" t="s">
        <v>21</v>
      </c>
      <c r="H2508" t="s">
        <v>22</v>
      </c>
      <c r="I2508" t="s">
        <v>23</v>
      </c>
      <c r="J2508" t="s">
        <v>179</v>
      </c>
      <c r="K2508" t="s">
        <v>33</v>
      </c>
      <c r="L2508" t="s">
        <v>88</v>
      </c>
      <c r="M2508" t="s">
        <v>180</v>
      </c>
      <c r="N2508" s="3">
        <v>1760.44</v>
      </c>
      <c r="O2508">
        <v>6</v>
      </c>
      <c r="P2508" s="4">
        <v>0.2</v>
      </c>
      <c r="Q2508" s="3">
        <v>158.44</v>
      </c>
      <c r="R2508">
        <f t="shared" si="195"/>
        <v>2023</v>
      </c>
      <c r="S2508" t="str">
        <f t="shared" si="196"/>
        <v>January</v>
      </c>
      <c r="T2508" s="1">
        <f t="shared" si="197"/>
        <v>9.0000227215923281E-2</v>
      </c>
      <c r="U2508" t="str">
        <f t="shared" si="198"/>
        <v>Profit</v>
      </c>
      <c r="V2508" t="str">
        <f t="shared" si="199"/>
        <v>Large Order</v>
      </c>
    </row>
    <row r="2509" spans="1:22" x14ac:dyDescent="0.35">
      <c r="A2509" t="s">
        <v>2806</v>
      </c>
      <c r="B2509" s="2">
        <v>45365</v>
      </c>
      <c r="C2509" s="2">
        <v>45369</v>
      </c>
      <c r="D2509" t="s">
        <v>202</v>
      </c>
      <c r="E2509" t="s">
        <v>203</v>
      </c>
      <c r="F2509" t="s">
        <v>48</v>
      </c>
      <c r="G2509" t="s">
        <v>78</v>
      </c>
      <c r="H2509" t="s">
        <v>79</v>
      </c>
      <c r="I2509" t="s">
        <v>80</v>
      </c>
      <c r="J2509" t="s">
        <v>72</v>
      </c>
      <c r="K2509" t="s">
        <v>42</v>
      </c>
      <c r="L2509" t="s">
        <v>73</v>
      </c>
      <c r="M2509" t="s">
        <v>74</v>
      </c>
      <c r="N2509" s="3">
        <v>75.55</v>
      </c>
      <c r="O2509">
        <v>9</v>
      </c>
      <c r="P2509" s="4">
        <v>0.2</v>
      </c>
      <c r="Q2509" s="3">
        <v>6.8</v>
      </c>
      <c r="R2509">
        <f t="shared" si="195"/>
        <v>2024</v>
      </c>
      <c r="S2509" t="str">
        <f t="shared" si="196"/>
        <v>March</v>
      </c>
      <c r="T2509" s="1">
        <f t="shared" si="197"/>
        <v>9.0006618133686295E-2</v>
      </c>
      <c r="U2509" t="str">
        <f t="shared" si="198"/>
        <v>Profit</v>
      </c>
      <c r="V2509" t="str">
        <f t="shared" si="199"/>
        <v>Small Order</v>
      </c>
    </row>
    <row r="2510" spans="1:22" x14ac:dyDescent="0.35">
      <c r="A2510" t="s">
        <v>2807</v>
      </c>
      <c r="B2510" s="2">
        <v>45618</v>
      </c>
      <c r="C2510" s="2">
        <v>45620</v>
      </c>
      <c r="D2510" t="s">
        <v>246</v>
      </c>
      <c r="E2510" t="s">
        <v>247</v>
      </c>
      <c r="F2510" t="s">
        <v>31</v>
      </c>
      <c r="G2510" t="s">
        <v>39</v>
      </c>
      <c r="H2510" t="s">
        <v>40</v>
      </c>
      <c r="I2510" t="s">
        <v>40</v>
      </c>
      <c r="J2510" t="s">
        <v>207</v>
      </c>
      <c r="K2510" t="s">
        <v>25</v>
      </c>
      <c r="L2510" t="s">
        <v>26</v>
      </c>
      <c r="M2510" t="s">
        <v>208</v>
      </c>
      <c r="N2510" s="3">
        <v>1821.73</v>
      </c>
      <c r="O2510">
        <v>7</v>
      </c>
      <c r="P2510" s="4">
        <v>0.2</v>
      </c>
      <c r="Q2510" s="3">
        <v>163.96</v>
      </c>
      <c r="R2510">
        <f t="shared" si="195"/>
        <v>2024</v>
      </c>
      <c r="S2510" t="str">
        <f t="shared" si="196"/>
        <v>November</v>
      </c>
      <c r="T2510" s="1">
        <f t="shared" si="197"/>
        <v>9.0002360393691708E-2</v>
      </c>
      <c r="U2510" t="str">
        <f t="shared" si="198"/>
        <v>Profit</v>
      </c>
      <c r="V2510" t="str">
        <f t="shared" si="199"/>
        <v>Large Order</v>
      </c>
    </row>
    <row r="2511" spans="1:22" x14ac:dyDescent="0.35">
      <c r="A2511" t="s">
        <v>2808</v>
      </c>
      <c r="B2511" s="2">
        <v>45119</v>
      </c>
      <c r="C2511" s="2">
        <v>45125</v>
      </c>
      <c r="D2511" t="s">
        <v>456</v>
      </c>
      <c r="E2511" t="s">
        <v>457</v>
      </c>
      <c r="F2511" t="s">
        <v>20</v>
      </c>
      <c r="G2511" t="s">
        <v>39</v>
      </c>
      <c r="H2511" t="s">
        <v>40</v>
      </c>
      <c r="I2511" t="s">
        <v>40</v>
      </c>
      <c r="J2511" t="s">
        <v>134</v>
      </c>
      <c r="K2511" t="s">
        <v>42</v>
      </c>
      <c r="L2511" t="s">
        <v>43</v>
      </c>
      <c r="M2511" t="s">
        <v>135</v>
      </c>
      <c r="N2511" s="3">
        <v>926.37</v>
      </c>
      <c r="O2511">
        <v>1</v>
      </c>
      <c r="P2511" s="4">
        <v>0.3</v>
      </c>
      <c r="Q2511" s="3">
        <v>9.26</v>
      </c>
      <c r="R2511">
        <f t="shared" si="195"/>
        <v>2023</v>
      </c>
      <c r="S2511" t="str">
        <f t="shared" si="196"/>
        <v>July</v>
      </c>
      <c r="T2511" s="1">
        <f t="shared" si="197"/>
        <v>9.9960059155628951E-3</v>
      </c>
      <c r="U2511" t="str">
        <f t="shared" si="198"/>
        <v>Profit</v>
      </c>
      <c r="V2511" t="str">
        <f t="shared" si="199"/>
        <v>Small Order</v>
      </c>
    </row>
    <row r="2512" spans="1:22" x14ac:dyDescent="0.35">
      <c r="A2512" t="s">
        <v>2809</v>
      </c>
      <c r="B2512" s="2">
        <v>45355</v>
      </c>
      <c r="C2512" s="2">
        <v>45357</v>
      </c>
      <c r="D2512" t="s">
        <v>386</v>
      </c>
      <c r="E2512" t="s">
        <v>387</v>
      </c>
      <c r="F2512" t="s">
        <v>48</v>
      </c>
      <c r="G2512" t="s">
        <v>49</v>
      </c>
      <c r="H2512" t="s">
        <v>50</v>
      </c>
      <c r="I2512" t="s">
        <v>50</v>
      </c>
      <c r="J2512" t="s">
        <v>189</v>
      </c>
      <c r="K2512" t="s">
        <v>42</v>
      </c>
      <c r="L2512" t="s">
        <v>43</v>
      </c>
      <c r="M2512" t="s">
        <v>190</v>
      </c>
      <c r="N2512" s="3">
        <v>229.29</v>
      </c>
      <c r="O2512">
        <v>2</v>
      </c>
      <c r="P2512" s="4">
        <v>0.05</v>
      </c>
      <c r="Q2512" s="3">
        <v>48.15</v>
      </c>
      <c r="R2512">
        <f t="shared" si="195"/>
        <v>2024</v>
      </c>
      <c r="S2512" t="str">
        <f t="shared" si="196"/>
        <v>March</v>
      </c>
      <c r="T2512" s="1">
        <f t="shared" si="197"/>
        <v>0.20999607483972263</v>
      </c>
      <c r="U2512" t="str">
        <f t="shared" si="198"/>
        <v>Profit</v>
      </c>
      <c r="V2512" t="str">
        <f t="shared" si="199"/>
        <v>Small Order</v>
      </c>
    </row>
    <row r="2513" spans="1:22" x14ac:dyDescent="0.35">
      <c r="A2513" t="s">
        <v>2810</v>
      </c>
      <c r="B2513" s="2">
        <v>45333</v>
      </c>
      <c r="C2513" s="2">
        <v>45336</v>
      </c>
      <c r="D2513" t="s">
        <v>293</v>
      </c>
      <c r="E2513" t="s">
        <v>294</v>
      </c>
      <c r="F2513" t="s">
        <v>20</v>
      </c>
      <c r="G2513" t="s">
        <v>49</v>
      </c>
      <c r="H2513" t="s">
        <v>50</v>
      </c>
      <c r="I2513" t="s">
        <v>50</v>
      </c>
      <c r="J2513" t="s">
        <v>120</v>
      </c>
      <c r="K2513" t="s">
        <v>42</v>
      </c>
      <c r="L2513" t="s">
        <v>43</v>
      </c>
      <c r="M2513" t="s">
        <v>121</v>
      </c>
      <c r="N2513" s="3">
        <v>34.35</v>
      </c>
      <c r="O2513">
        <v>4</v>
      </c>
      <c r="P2513" s="4">
        <v>0.2</v>
      </c>
      <c r="Q2513" s="3">
        <v>3.09</v>
      </c>
      <c r="R2513">
        <f t="shared" si="195"/>
        <v>2024</v>
      </c>
      <c r="S2513" t="str">
        <f t="shared" si="196"/>
        <v>February</v>
      </c>
      <c r="T2513" s="1">
        <f t="shared" si="197"/>
        <v>8.9956331877729251E-2</v>
      </c>
      <c r="U2513" t="str">
        <f t="shared" si="198"/>
        <v>Profit</v>
      </c>
      <c r="V2513" t="str">
        <f t="shared" si="199"/>
        <v>Small Order</v>
      </c>
    </row>
    <row r="2514" spans="1:22" x14ac:dyDescent="0.35">
      <c r="A2514" t="s">
        <v>2811</v>
      </c>
      <c r="B2514" s="2">
        <v>45298</v>
      </c>
      <c r="C2514" s="2">
        <v>45299</v>
      </c>
      <c r="D2514" t="s">
        <v>259</v>
      </c>
      <c r="E2514" t="s">
        <v>260</v>
      </c>
      <c r="F2514" t="s">
        <v>20</v>
      </c>
      <c r="G2514" t="s">
        <v>21</v>
      </c>
      <c r="H2514" t="s">
        <v>22</v>
      </c>
      <c r="I2514" t="s">
        <v>23</v>
      </c>
      <c r="J2514" t="s">
        <v>179</v>
      </c>
      <c r="K2514" t="s">
        <v>33</v>
      </c>
      <c r="L2514" t="s">
        <v>88</v>
      </c>
      <c r="M2514" t="s">
        <v>180</v>
      </c>
      <c r="N2514" s="3">
        <v>1065.1600000000001</v>
      </c>
      <c r="O2514">
        <v>1</v>
      </c>
      <c r="P2514" s="4">
        <v>0</v>
      </c>
      <c r="Q2514" s="3">
        <v>266.29000000000002</v>
      </c>
      <c r="R2514">
        <f t="shared" si="195"/>
        <v>2024</v>
      </c>
      <c r="S2514" t="str">
        <f t="shared" si="196"/>
        <v>January</v>
      </c>
      <c r="T2514" s="1">
        <f t="shared" si="197"/>
        <v>0.25</v>
      </c>
      <c r="U2514" t="str">
        <f t="shared" si="198"/>
        <v>Profit</v>
      </c>
      <c r="V2514" t="str">
        <f t="shared" si="199"/>
        <v>Large Order</v>
      </c>
    </row>
    <row r="2515" spans="1:22" x14ac:dyDescent="0.35">
      <c r="A2515" t="s">
        <v>2812</v>
      </c>
      <c r="B2515" s="2">
        <v>45573</v>
      </c>
      <c r="C2515" s="2">
        <v>45574</v>
      </c>
      <c r="D2515" t="s">
        <v>278</v>
      </c>
      <c r="E2515" t="s">
        <v>279</v>
      </c>
      <c r="F2515" t="s">
        <v>20</v>
      </c>
      <c r="G2515" t="s">
        <v>39</v>
      </c>
      <c r="H2515" t="s">
        <v>40</v>
      </c>
      <c r="I2515" t="s">
        <v>40</v>
      </c>
      <c r="J2515" t="s">
        <v>162</v>
      </c>
      <c r="K2515" t="s">
        <v>42</v>
      </c>
      <c r="L2515" t="s">
        <v>73</v>
      </c>
      <c r="M2515" t="s">
        <v>163</v>
      </c>
      <c r="N2515" s="3">
        <v>1328.88</v>
      </c>
      <c r="O2515">
        <v>5</v>
      </c>
      <c r="P2515" s="4">
        <v>0.1</v>
      </c>
      <c r="Q2515" s="3">
        <v>225.91</v>
      </c>
      <c r="R2515">
        <f t="shared" si="195"/>
        <v>2024</v>
      </c>
      <c r="S2515" t="str">
        <f t="shared" si="196"/>
        <v>October</v>
      </c>
      <c r="T2515" s="1">
        <f t="shared" si="197"/>
        <v>0.17000030100535787</v>
      </c>
      <c r="U2515" t="str">
        <f t="shared" si="198"/>
        <v>Profit</v>
      </c>
      <c r="V2515" t="str">
        <f t="shared" si="199"/>
        <v>Large Order</v>
      </c>
    </row>
    <row r="2516" spans="1:22" x14ac:dyDescent="0.35">
      <c r="A2516" t="s">
        <v>2813</v>
      </c>
      <c r="B2516" s="2">
        <v>45389</v>
      </c>
      <c r="C2516" s="2">
        <v>45391</v>
      </c>
      <c r="D2516" t="s">
        <v>278</v>
      </c>
      <c r="E2516" t="s">
        <v>279</v>
      </c>
      <c r="F2516" t="s">
        <v>20</v>
      </c>
      <c r="G2516" t="s">
        <v>21</v>
      </c>
      <c r="H2516" t="s">
        <v>22</v>
      </c>
      <c r="I2516" t="s">
        <v>23</v>
      </c>
      <c r="J2516" t="s">
        <v>157</v>
      </c>
      <c r="K2516" t="s">
        <v>42</v>
      </c>
      <c r="L2516" t="s">
        <v>73</v>
      </c>
      <c r="M2516" t="s">
        <v>158</v>
      </c>
      <c r="N2516" s="3">
        <v>1014.84</v>
      </c>
      <c r="O2516">
        <v>5</v>
      </c>
      <c r="P2516" s="4">
        <v>0.2</v>
      </c>
      <c r="Q2516" s="3">
        <v>91.34</v>
      </c>
      <c r="R2516">
        <f t="shared" si="195"/>
        <v>2024</v>
      </c>
      <c r="S2516" t="str">
        <f t="shared" si="196"/>
        <v>April</v>
      </c>
      <c r="T2516" s="1">
        <f t="shared" si="197"/>
        <v>9.000433565882307E-2</v>
      </c>
      <c r="U2516" t="str">
        <f t="shared" si="198"/>
        <v>Profit</v>
      </c>
      <c r="V2516" t="str">
        <f t="shared" si="199"/>
        <v>Large Order</v>
      </c>
    </row>
    <row r="2517" spans="1:22" x14ac:dyDescent="0.35">
      <c r="A2517" t="s">
        <v>2814</v>
      </c>
      <c r="B2517" s="2">
        <v>45025</v>
      </c>
      <c r="C2517" s="2">
        <v>45026</v>
      </c>
      <c r="D2517" t="s">
        <v>76</v>
      </c>
      <c r="E2517" t="s">
        <v>77</v>
      </c>
      <c r="F2517" t="s">
        <v>48</v>
      </c>
      <c r="G2517" t="s">
        <v>21</v>
      </c>
      <c r="H2517" t="s">
        <v>22</v>
      </c>
      <c r="I2517" t="s">
        <v>23</v>
      </c>
      <c r="J2517" t="s">
        <v>32</v>
      </c>
      <c r="K2517" t="s">
        <v>33</v>
      </c>
      <c r="L2517" t="s">
        <v>34</v>
      </c>
      <c r="M2517" t="s">
        <v>35</v>
      </c>
      <c r="N2517" s="3">
        <v>68.16</v>
      </c>
      <c r="O2517">
        <v>3</v>
      </c>
      <c r="P2517" s="4">
        <v>0.2</v>
      </c>
      <c r="Q2517" s="3">
        <v>6.13</v>
      </c>
      <c r="R2517">
        <f t="shared" si="195"/>
        <v>2023</v>
      </c>
      <c r="S2517" t="str">
        <f t="shared" si="196"/>
        <v>April</v>
      </c>
      <c r="T2517" s="1">
        <f t="shared" si="197"/>
        <v>8.9935446009389672E-2</v>
      </c>
      <c r="U2517" t="str">
        <f t="shared" si="198"/>
        <v>Profit</v>
      </c>
      <c r="V2517" t="str">
        <f t="shared" si="199"/>
        <v>Small Order</v>
      </c>
    </row>
    <row r="2518" spans="1:22" x14ac:dyDescent="0.35">
      <c r="A2518" t="s">
        <v>2815</v>
      </c>
      <c r="B2518" s="2">
        <v>45624</v>
      </c>
      <c r="C2518" s="2">
        <v>45626</v>
      </c>
      <c r="D2518" t="s">
        <v>195</v>
      </c>
      <c r="E2518" t="s">
        <v>196</v>
      </c>
      <c r="F2518" t="s">
        <v>31</v>
      </c>
      <c r="G2518" t="s">
        <v>78</v>
      </c>
      <c r="H2518" t="s">
        <v>79</v>
      </c>
      <c r="I2518" t="s">
        <v>80</v>
      </c>
      <c r="J2518" t="s">
        <v>112</v>
      </c>
      <c r="K2518" t="s">
        <v>25</v>
      </c>
      <c r="L2518" t="s">
        <v>26</v>
      </c>
      <c r="M2518" t="s">
        <v>113</v>
      </c>
      <c r="N2518" s="3">
        <v>1891.77</v>
      </c>
      <c r="O2518">
        <v>1</v>
      </c>
      <c r="P2518" s="4">
        <v>0.2</v>
      </c>
      <c r="Q2518" s="3">
        <v>170.26</v>
      </c>
      <c r="R2518">
        <f t="shared" si="195"/>
        <v>2024</v>
      </c>
      <c r="S2518" t="str">
        <f t="shared" si="196"/>
        <v>November</v>
      </c>
      <c r="T2518" s="1">
        <f t="shared" si="197"/>
        <v>9.0000370023840107E-2</v>
      </c>
      <c r="U2518" t="str">
        <f t="shared" si="198"/>
        <v>Profit</v>
      </c>
      <c r="V2518" t="str">
        <f t="shared" si="199"/>
        <v>Large Order</v>
      </c>
    </row>
    <row r="2519" spans="1:22" x14ac:dyDescent="0.35">
      <c r="A2519" t="s">
        <v>2816</v>
      </c>
      <c r="B2519" s="2">
        <v>45140</v>
      </c>
      <c r="C2519" s="2">
        <v>45141</v>
      </c>
      <c r="D2519" t="s">
        <v>91</v>
      </c>
      <c r="E2519" t="s">
        <v>92</v>
      </c>
      <c r="F2519" t="s">
        <v>31</v>
      </c>
      <c r="G2519" t="s">
        <v>49</v>
      </c>
      <c r="H2519" t="s">
        <v>50</v>
      </c>
      <c r="I2519" t="s">
        <v>50</v>
      </c>
      <c r="J2519" t="s">
        <v>24</v>
      </c>
      <c r="K2519" t="s">
        <v>25</v>
      </c>
      <c r="L2519" t="s">
        <v>26</v>
      </c>
      <c r="M2519" t="s">
        <v>27</v>
      </c>
      <c r="N2519" s="3">
        <v>470.86</v>
      </c>
      <c r="O2519">
        <v>8</v>
      </c>
      <c r="P2519" s="4">
        <v>0.3</v>
      </c>
      <c r="Q2519" s="3">
        <v>4.71</v>
      </c>
      <c r="R2519">
        <f t="shared" si="195"/>
        <v>2023</v>
      </c>
      <c r="S2519" t="str">
        <f t="shared" si="196"/>
        <v>August</v>
      </c>
      <c r="T2519" s="1">
        <f t="shared" si="197"/>
        <v>1.0002973282929107E-2</v>
      </c>
      <c r="U2519" t="str">
        <f t="shared" si="198"/>
        <v>Profit</v>
      </c>
      <c r="V2519" t="str">
        <f t="shared" si="199"/>
        <v>Small Order</v>
      </c>
    </row>
    <row r="2520" spans="1:22" x14ac:dyDescent="0.35">
      <c r="A2520" t="s">
        <v>2817</v>
      </c>
      <c r="B2520" s="2">
        <v>45335</v>
      </c>
      <c r="C2520" s="2">
        <v>45340</v>
      </c>
      <c r="D2520" t="s">
        <v>160</v>
      </c>
      <c r="E2520" t="s">
        <v>161</v>
      </c>
      <c r="F2520" t="s">
        <v>20</v>
      </c>
      <c r="G2520" t="s">
        <v>78</v>
      </c>
      <c r="H2520" t="s">
        <v>79</v>
      </c>
      <c r="I2520" t="s">
        <v>80</v>
      </c>
      <c r="J2520" t="s">
        <v>93</v>
      </c>
      <c r="K2520" t="s">
        <v>33</v>
      </c>
      <c r="L2520" t="s">
        <v>88</v>
      </c>
      <c r="M2520" t="s">
        <v>94</v>
      </c>
      <c r="N2520" s="3">
        <v>1883.06</v>
      </c>
      <c r="O2520">
        <v>9</v>
      </c>
      <c r="P2520" s="4">
        <v>0.2</v>
      </c>
      <c r="Q2520" s="3">
        <v>169.48</v>
      </c>
      <c r="R2520">
        <f t="shared" si="195"/>
        <v>2024</v>
      </c>
      <c r="S2520" t="str">
        <f t="shared" si="196"/>
        <v>February</v>
      </c>
      <c r="T2520" s="1">
        <f t="shared" si="197"/>
        <v>9.0002442832411073E-2</v>
      </c>
      <c r="U2520" t="str">
        <f t="shared" si="198"/>
        <v>Profit</v>
      </c>
      <c r="V2520" t="str">
        <f t="shared" si="199"/>
        <v>Large Order</v>
      </c>
    </row>
    <row r="2521" spans="1:22" x14ac:dyDescent="0.35">
      <c r="A2521" t="s">
        <v>2818</v>
      </c>
      <c r="B2521" s="2">
        <v>44970</v>
      </c>
      <c r="C2521" s="2">
        <v>44977</v>
      </c>
      <c r="D2521" t="s">
        <v>220</v>
      </c>
      <c r="E2521" t="s">
        <v>221</v>
      </c>
      <c r="F2521" t="s">
        <v>20</v>
      </c>
      <c r="G2521" t="s">
        <v>49</v>
      </c>
      <c r="H2521" t="s">
        <v>50</v>
      </c>
      <c r="I2521" t="s">
        <v>50</v>
      </c>
      <c r="J2521" t="s">
        <v>170</v>
      </c>
      <c r="K2521" t="s">
        <v>25</v>
      </c>
      <c r="L2521" t="s">
        <v>171</v>
      </c>
      <c r="M2521" t="s">
        <v>172</v>
      </c>
      <c r="N2521" s="3">
        <v>972.68</v>
      </c>
      <c r="O2521">
        <v>5</v>
      </c>
      <c r="P2521" s="4">
        <v>0.3</v>
      </c>
      <c r="Q2521" s="3">
        <v>9.73</v>
      </c>
      <c r="R2521">
        <f t="shared" si="195"/>
        <v>2023</v>
      </c>
      <c r="S2521" t="str">
        <f t="shared" si="196"/>
        <v>February</v>
      </c>
      <c r="T2521" s="1">
        <f t="shared" si="197"/>
        <v>1.0003289879508164E-2</v>
      </c>
      <c r="U2521" t="str">
        <f t="shared" si="198"/>
        <v>Profit</v>
      </c>
      <c r="V2521" t="str">
        <f t="shared" si="199"/>
        <v>Small Order</v>
      </c>
    </row>
    <row r="2522" spans="1:22" x14ac:dyDescent="0.35">
      <c r="A2522" t="s">
        <v>2819</v>
      </c>
      <c r="B2522" s="2">
        <v>45500</v>
      </c>
      <c r="C2522" s="2">
        <v>45502</v>
      </c>
      <c r="D2522" t="s">
        <v>430</v>
      </c>
      <c r="E2522" t="s">
        <v>431</v>
      </c>
      <c r="F2522" t="s">
        <v>31</v>
      </c>
      <c r="G2522" t="s">
        <v>21</v>
      </c>
      <c r="H2522" t="s">
        <v>22</v>
      </c>
      <c r="I2522" t="s">
        <v>23</v>
      </c>
      <c r="J2522" t="s">
        <v>179</v>
      </c>
      <c r="K2522" t="s">
        <v>33</v>
      </c>
      <c r="L2522" t="s">
        <v>88</v>
      </c>
      <c r="M2522" t="s">
        <v>180</v>
      </c>
      <c r="N2522" s="3">
        <v>1767.54</v>
      </c>
      <c r="O2522">
        <v>4</v>
      </c>
      <c r="P2522" s="4">
        <v>0.2</v>
      </c>
      <c r="Q2522" s="3">
        <v>159.08000000000001</v>
      </c>
      <c r="R2522">
        <f t="shared" si="195"/>
        <v>2024</v>
      </c>
      <c r="S2522" t="str">
        <f t="shared" si="196"/>
        <v>July</v>
      </c>
      <c r="T2522" s="1">
        <f t="shared" si="197"/>
        <v>9.0000792061282919E-2</v>
      </c>
      <c r="U2522" t="str">
        <f t="shared" si="198"/>
        <v>Profit</v>
      </c>
      <c r="V2522" t="str">
        <f t="shared" si="199"/>
        <v>Large Order</v>
      </c>
    </row>
    <row r="2523" spans="1:22" x14ac:dyDescent="0.35">
      <c r="A2523" t="s">
        <v>2820</v>
      </c>
      <c r="B2523" s="2">
        <v>45151</v>
      </c>
      <c r="C2523" s="2">
        <v>45153</v>
      </c>
      <c r="D2523" t="s">
        <v>293</v>
      </c>
      <c r="E2523" t="s">
        <v>294</v>
      </c>
      <c r="F2523" t="s">
        <v>20</v>
      </c>
      <c r="G2523" t="s">
        <v>39</v>
      </c>
      <c r="H2523" t="s">
        <v>40</v>
      </c>
      <c r="I2523" t="s">
        <v>40</v>
      </c>
      <c r="J2523" t="s">
        <v>72</v>
      </c>
      <c r="K2523" t="s">
        <v>42</v>
      </c>
      <c r="L2523" t="s">
        <v>73</v>
      </c>
      <c r="M2523" t="s">
        <v>74</v>
      </c>
      <c r="N2523" s="3">
        <v>1022.31</v>
      </c>
      <c r="O2523">
        <v>8</v>
      </c>
      <c r="P2523" s="4">
        <v>0.05</v>
      </c>
      <c r="Q2523" s="3">
        <v>214.69</v>
      </c>
      <c r="R2523">
        <f t="shared" si="195"/>
        <v>2023</v>
      </c>
      <c r="S2523" t="str">
        <f t="shared" si="196"/>
        <v>August</v>
      </c>
      <c r="T2523" s="1">
        <f t="shared" si="197"/>
        <v>0.21000479306668232</v>
      </c>
      <c r="U2523" t="str">
        <f t="shared" si="198"/>
        <v>Profit</v>
      </c>
      <c r="V2523" t="str">
        <f t="shared" si="199"/>
        <v>Large Order</v>
      </c>
    </row>
    <row r="2524" spans="1:22" x14ac:dyDescent="0.35">
      <c r="A2524" t="s">
        <v>2821</v>
      </c>
      <c r="B2524" s="2">
        <v>45102</v>
      </c>
      <c r="C2524" s="2">
        <v>45106</v>
      </c>
      <c r="D2524" t="s">
        <v>139</v>
      </c>
      <c r="E2524" t="s">
        <v>140</v>
      </c>
      <c r="F2524" t="s">
        <v>31</v>
      </c>
      <c r="G2524" t="s">
        <v>21</v>
      </c>
      <c r="H2524" t="s">
        <v>22</v>
      </c>
      <c r="I2524" t="s">
        <v>23</v>
      </c>
      <c r="J2524" t="s">
        <v>207</v>
      </c>
      <c r="K2524" t="s">
        <v>25</v>
      </c>
      <c r="L2524" t="s">
        <v>26</v>
      </c>
      <c r="M2524" t="s">
        <v>208</v>
      </c>
      <c r="N2524" s="3">
        <v>1782.09</v>
      </c>
      <c r="O2524">
        <v>6</v>
      </c>
      <c r="P2524" s="4">
        <v>0</v>
      </c>
      <c r="Q2524" s="3">
        <v>445.52</v>
      </c>
      <c r="R2524">
        <f t="shared" si="195"/>
        <v>2023</v>
      </c>
      <c r="S2524" t="str">
        <f t="shared" si="196"/>
        <v>June</v>
      </c>
      <c r="T2524" s="1">
        <f t="shared" si="197"/>
        <v>0.24999859715278128</v>
      </c>
      <c r="U2524" t="str">
        <f t="shared" si="198"/>
        <v>Profit</v>
      </c>
      <c r="V2524" t="str">
        <f t="shared" si="199"/>
        <v>Large Order</v>
      </c>
    </row>
    <row r="2525" spans="1:22" x14ac:dyDescent="0.35">
      <c r="A2525" t="s">
        <v>2822</v>
      </c>
      <c r="B2525" s="2">
        <v>45064</v>
      </c>
      <c r="C2525" s="2">
        <v>45068</v>
      </c>
      <c r="D2525" t="s">
        <v>323</v>
      </c>
      <c r="E2525" t="s">
        <v>324</v>
      </c>
      <c r="F2525" t="s">
        <v>31</v>
      </c>
      <c r="G2525" t="s">
        <v>49</v>
      </c>
      <c r="H2525" t="s">
        <v>50</v>
      </c>
      <c r="I2525" t="s">
        <v>50</v>
      </c>
      <c r="J2525" t="s">
        <v>120</v>
      </c>
      <c r="K2525" t="s">
        <v>42</v>
      </c>
      <c r="L2525" t="s">
        <v>43</v>
      </c>
      <c r="M2525" t="s">
        <v>121</v>
      </c>
      <c r="N2525" s="3">
        <v>1731.07</v>
      </c>
      <c r="O2525">
        <v>6</v>
      </c>
      <c r="P2525" s="4">
        <v>0.1</v>
      </c>
      <c r="Q2525" s="3">
        <v>294.27999999999997</v>
      </c>
      <c r="R2525">
        <f t="shared" si="195"/>
        <v>2023</v>
      </c>
      <c r="S2525" t="str">
        <f t="shared" si="196"/>
        <v>May</v>
      </c>
      <c r="T2525" s="1">
        <f t="shared" si="197"/>
        <v>0.16999890241295845</v>
      </c>
      <c r="U2525" t="str">
        <f t="shared" si="198"/>
        <v>Profit</v>
      </c>
      <c r="V2525" t="str">
        <f t="shared" si="199"/>
        <v>Large Order</v>
      </c>
    </row>
    <row r="2526" spans="1:22" x14ac:dyDescent="0.35">
      <c r="A2526" t="s">
        <v>2823</v>
      </c>
      <c r="B2526" s="2">
        <v>45212</v>
      </c>
      <c r="C2526" s="2">
        <v>45216</v>
      </c>
      <c r="D2526" t="s">
        <v>425</v>
      </c>
      <c r="E2526" t="s">
        <v>426</v>
      </c>
      <c r="F2526" t="s">
        <v>31</v>
      </c>
      <c r="G2526" t="s">
        <v>78</v>
      </c>
      <c r="H2526" t="s">
        <v>79</v>
      </c>
      <c r="I2526" t="s">
        <v>80</v>
      </c>
      <c r="J2526" t="s">
        <v>120</v>
      </c>
      <c r="K2526" t="s">
        <v>42</v>
      </c>
      <c r="L2526" t="s">
        <v>43</v>
      </c>
      <c r="M2526" t="s">
        <v>121</v>
      </c>
      <c r="N2526" s="3">
        <v>1771.15</v>
      </c>
      <c r="O2526">
        <v>6</v>
      </c>
      <c r="P2526" s="4">
        <v>0.3</v>
      </c>
      <c r="Q2526" s="3">
        <v>17.71</v>
      </c>
      <c r="R2526">
        <f t="shared" si="195"/>
        <v>2023</v>
      </c>
      <c r="S2526" t="str">
        <f t="shared" si="196"/>
        <v>October</v>
      </c>
      <c r="T2526" s="1">
        <f t="shared" si="197"/>
        <v>9.9991530926234369E-3</v>
      </c>
      <c r="U2526" t="str">
        <f t="shared" si="198"/>
        <v>Profit</v>
      </c>
      <c r="V2526" t="str">
        <f t="shared" si="199"/>
        <v>Large Order</v>
      </c>
    </row>
    <row r="2527" spans="1:22" x14ac:dyDescent="0.35">
      <c r="A2527" t="s">
        <v>2824</v>
      </c>
      <c r="B2527" s="2">
        <v>45485</v>
      </c>
      <c r="C2527" s="2">
        <v>45487</v>
      </c>
      <c r="D2527" t="s">
        <v>229</v>
      </c>
      <c r="E2527" t="s">
        <v>230</v>
      </c>
      <c r="F2527" t="s">
        <v>48</v>
      </c>
      <c r="G2527" t="s">
        <v>21</v>
      </c>
      <c r="H2527" t="s">
        <v>22</v>
      </c>
      <c r="I2527" t="s">
        <v>23</v>
      </c>
      <c r="J2527" t="s">
        <v>179</v>
      </c>
      <c r="K2527" t="s">
        <v>33</v>
      </c>
      <c r="L2527" t="s">
        <v>88</v>
      </c>
      <c r="M2527" t="s">
        <v>180</v>
      </c>
      <c r="N2527" s="3">
        <v>1851.9</v>
      </c>
      <c r="O2527">
        <v>2</v>
      </c>
      <c r="P2527" s="4">
        <v>0.3</v>
      </c>
      <c r="Q2527" s="3">
        <v>18.52</v>
      </c>
      <c r="R2527">
        <f t="shared" si="195"/>
        <v>2024</v>
      </c>
      <c r="S2527" t="str">
        <f t="shared" si="196"/>
        <v>July</v>
      </c>
      <c r="T2527" s="1">
        <f t="shared" si="197"/>
        <v>1.0000539985960365E-2</v>
      </c>
      <c r="U2527" t="str">
        <f t="shared" si="198"/>
        <v>Profit</v>
      </c>
      <c r="V2527" t="str">
        <f t="shared" si="199"/>
        <v>Large Order</v>
      </c>
    </row>
    <row r="2528" spans="1:22" x14ac:dyDescent="0.35">
      <c r="A2528" t="s">
        <v>2825</v>
      </c>
      <c r="B2528" s="2">
        <v>45402</v>
      </c>
      <c r="C2528" s="2">
        <v>45409</v>
      </c>
      <c r="D2528" t="s">
        <v>57</v>
      </c>
      <c r="E2528" t="s">
        <v>58</v>
      </c>
      <c r="F2528" t="s">
        <v>20</v>
      </c>
      <c r="G2528" t="s">
        <v>78</v>
      </c>
      <c r="H2528" t="s">
        <v>79</v>
      </c>
      <c r="I2528" t="s">
        <v>80</v>
      </c>
      <c r="J2528" t="s">
        <v>24</v>
      </c>
      <c r="K2528" t="s">
        <v>25</v>
      </c>
      <c r="L2528" t="s">
        <v>26</v>
      </c>
      <c r="M2528" t="s">
        <v>27</v>
      </c>
      <c r="N2528" s="3">
        <v>1289.3399999999999</v>
      </c>
      <c r="O2528">
        <v>8</v>
      </c>
      <c r="P2528" s="4">
        <v>0.2</v>
      </c>
      <c r="Q2528" s="3">
        <v>116.04</v>
      </c>
      <c r="R2528">
        <f t="shared" si="195"/>
        <v>2024</v>
      </c>
      <c r="S2528" t="str">
        <f t="shared" si="196"/>
        <v>April</v>
      </c>
      <c r="T2528" s="1">
        <f t="shared" si="197"/>
        <v>8.9999534645632664E-2</v>
      </c>
      <c r="U2528" t="str">
        <f t="shared" si="198"/>
        <v>Profit</v>
      </c>
      <c r="V2528" t="str">
        <f t="shared" si="199"/>
        <v>Large Order</v>
      </c>
    </row>
    <row r="2529" spans="1:22" x14ac:dyDescent="0.35">
      <c r="A2529" t="s">
        <v>2826</v>
      </c>
      <c r="B2529" s="2">
        <v>45254</v>
      </c>
      <c r="C2529" s="2">
        <v>45258</v>
      </c>
      <c r="D2529" t="s">
        <v>210</v>
      </c>
      <c r="E2529" t="s">
        <v>211</v>
      </c>
      <c r="F2529" t="s">
        <v>20</v>
      </c>
      <c r="G2529" t="s">
        <v>39</v>
      </c>
      <c r="H2529" t="s">
        <v>40</v>
      </c>
      <c r="I2529" t="s">
        <v>40</v>
      </c>
      <c r="J2529" t="s">
        <v>162</v>
      </c>
      <c r="K2529" t="s">
        <v>42</v>
      </c>
      <c r="L2529" t="s">
        <v>73</v>
      </c>
      <c r="M2529" t="s">
        <v>163</v>
      </c>
      <c r="N2529" s="3">
        <v>1527.54</v>
      </c>
      <c r="O2529">
        <v>4</v>
      </c>
      <c r="P2529" s="4">
        <v>0</v>
      </c>
      <c r="Q2529" s="3">
        <v>381.88</v>
      </c>
      <c r="R2529">
        <f t="shared" si="195"/>
        <v>2023</v>
      </c>
      <c r="S2529" t="str">
        <f t="shared" si="196"/>
        <v>November</v>
      </c>
      <c r="T2529" s="1">
        <f t="shared" si="197"/>
        <v>0.24999672676329263</v>
      </c>
      <c r="U2529" t="str">
        <f t="shared" si="198"/>
        <v>Profit</v>
      </c>
      <c r="V2529" t="str">
        <f t="shared" si="199"/>
        <v>Large Order</v>
      </c>
    </row>
    <row r="2530" spans="1:22" x14ac:dyDescent="0.35">
      <c r="A2530" t="s">
        <v>2827</v>
      </c>
      <c r="B2530" s="2">
        <v>45235</v>
      </c>
      <c r="C2530" s="2">
        <v>45238</v>
      </c>
      <c r="D2530" t="s">
        <v>272</v>
      </c>
      <c r="E2530" t="s">
        <v>273</v>
      </c>
      <c r="F2530" t="s">
        <v>31</v>
      </c>
      <c r="G2530" t="s">
        <v>21</v>
      </c>
      <c r="H2530" t="s">
        <v>22</v>
      </c>
      <c r="I2530" t="s">
        <v>23</v>
      </c>
      <c r="J2530" t="s">
        <v>391</v>
      </c>
      <c r="K2530" t="s">
        <v>33</v>
      </c>
      <c r="L2530" t="s">
        <v>88</v>
      </c>
      <c r="M2530" t="s">
        <v>392</v>
      </c>
      <c r="N2530" s="3">
        <v>1956.01</v>
      </c>
      <c r="O2530">
        <v>9</v>
      </c>
      <c r="P2530" s="4">
        <v>0.2</v>
      </c>
      <c r="Q2530" s="3">
        <v>176.04</v>
      </c>
      <c r="R2530">
        <f t="shared" si="195"/>
        <v>2023</v>
      </c>
      <c r="S2530" t="str">
        <f t="shared" si="196"/>
        <v>November</v>
      </c>
      <c r="T2530" s="1">
        <f t="shared" si="197"/>
        <v>8.9999539879652965E-2</v>
      </c>
      <c r="U2530" t="str">
        <f t="shared" si="198"/>
        <v>Profit</v>
      </c>
      <c r="V2530" t="str">
        <f t="shared" si="199"/>
        <v>Large Order</v>
      </c>
    </row>
    <row r="2531" spans="1:22" x14ac:dyDescent="0.35">
      <c r="A2531" t="s">
        <v>2828</v>
      </c>
      <c r="B2531" s="2">
        <v>45026</v>
      </c>
      <c r="C2531" s="2">
        <v>45027</v>
      </c>
      <c r="D2531" t="s">
        <v>226</v>
      </c>
      <c r="E2531" t="s">
        <v>227</v>
      </c>
      <c r="F2531" t="s">
        <v>48</v>
      </c>
      <c r="G2531" t="s">
        <v>21</v>
      </c>
      <c r="H2531" t="s">
        <v>22</v>
      </c>
      <c r="I2531" t="s">
        <v>23</v>
      </c>
      <c r="J2531" t="s">
        <v>87</v>
      </c>
      <c r="K2531" t="s">
        <v>33</v>
      </c>
      <c r="L2531" t="s">
        <v>88</v>
      </c>
      <c r="M2531" t="s">
        <v>89</v>
      </c>
      <c r="N2531" s="3">
        <v>1999.48</v>
      </c>
      <c r="O2531">
        <v>7</v>
      </c>
      <c r="P2531" s="4">
        <v>0</v>
      </c>
      <c r="Q2531" s="3">
        <v>499.87</v>
      </c>
      <c r="R2531">
        <f t="shared" si="195"/>
        <v>2023</v>
      </c>
      <c r="S2531" t="str">
        <f t="shared" si="196"/>
        <v>April</v>
      </c>
      <c r="T2531" s="1">
        <f t="shared" si="197"/>
        <v>0.25</v>
      </c>
      <c r="U2531" t="str">
        <f t="shared" si="198"/>
        <v>Profit</v>
      </c>
      <c r="V2531" t="str">
        <f t="shared" si="199"/>
        <v>Large Order</v>
      </c>
    </row>
    <row r="2532" spans="1:22" x14ac:dyDescent="0.35">
      <c r="A2532" t="s">
        <v>2829</v>
      </c>
      <c r="B2532" s="2">
        <v>45139</v>
      </c>
      <c r="C2532" s="2">
        <v>45140</v>
      </c>
      <c r="D2532" t="s">
        <v>285</v>
      </c>
      <c r="E2532" t="s">
        <v>286</v>
      </c>
      <c r="F2532" t="s">
        <v>48</v>
      </c>
      <c r="G2532" t="s">
        <v>39</v>
      </c>
      <c r="H2532" t="s">
        <v>40</v>
      </c>
      <c r="I2532" t="s">
        <v>40</v>
      </c>
      <c r="J2532" t="s">
        <v>126</v>
      </c>
      <c r="K2532" t="s">
        <v>25</v>
      </c>
      <c r="L2532" t="s">
        <v>26</v>
      </c>
      <c r="M2532" t="s">
        <v>127</v>
      </c>
      <c r="N2532" s="3">
        <v>1502.84</v>
      </c>
      <c r="O2532">
        <v>1</v>
      </c>
      <c r="P2532" s="4">
        <v>0.2</v>
      </c>
      <c r="Q2532" s="3">
        <v>135.26</v>
      </c>
      <c r="R2532">
        <f t="shared" si="195"/>
        <v>2023</v>
      </c>
      <c r="S2532" t="str">
        <f t="shared" si="196"/>
        <v>August</v>
      </c>
      <c r="T2532" s="1">
        <f t="shared" si="197"/>
        <v>9.0002927790050841E-2</v>
      </c>
      <c r="U2532" t="str">
        <f t="shared" si="198"/>
        <v>Profit</v>
      </c>
      <c r="V2532" t="str">
        <f t="shared" si="199"/>
        <v>Large Order</v>
      </c>
    </row>
    <row r="2533" spans="1:22" x14ac:dyDescent="0.35">
      <c r="A2533" t="s">
        <v>2830</v>
      </c>
      <c r="B2533" s="2">
        <v>45076</v>
      </c>
      <c r="C2533" s="2">
        <v>45082</v>
      </c>
      <c r="D2533" t="s">
        <v>46</v>
      </c>
      <c r="E2533" t="s">
        <v>47</v>
      </c>
      <c r="F2533" t="s">
        <v>48</v>
      </c>
      <c r="G2533" t="s">
        <v>78</v>
      </c>
      <c r="H2533" t="s">
        <v>79</v>
      </c>
      <c r="I2533" t="s">
        <v>80</v>
      </c>
      <c r="J2533" t="s">
        <v>170</v>
      </c>
      <c r="K2533" t="s">
        <v>25</v>
      </c>
      <c r="L2533" t="s">
        <v>171</v>
      </c>
      <c r="M2533" t="s">
        <v>172</v>
      </c>
      <c r="N2533" s="3">
        <v>531.5</v>
      </c>
      <c r="O2533">
        <v>3</v>
      </c>
      <c r="P2533" s="4">
        <v>0.1</v>
      </c>
      <c r="Q2533" s="3">
        <v>90.35</v>
      </c>
      <c r="R2533">
        <f t="shared" si="195"/>
        <v>2023</v>
      </c>
      <c r="S2533" t="str">
        <f t="shared" si="196"/>
        <v>May</v>
      </c>
      <c r="T2533" s="1">
        <f t="shared" si="197"/>
        <v>0.16999059266227656</v>
      </c>
      <c r="U2533" t="str">
        <f t="shared" si="198"/>
        <v>Profit</v>
      </c>
      <c r="V2533" t="str">
        <f t="shared" si="199"/>
        <v>Small Order</v>
      </c>
    </row>
    <row r="2534" spans="1:22" x14ac:dyDescent="0.35">
      <c r="A2534" t="s">
        <v>2831</v>
      </c>
      <c r="B2534" s="2">
        <v>45488</v>
      </c>
      <c r="C2534" s="2">
        <v>45489</v>
      </c>
      <c r="D2534" t="s">
        <v>29</v>
      </c>
      <c r="E2534" t="s">
        <v>30</v>
      </c>
      <c r="F2534" t="s">
        <v>31</v>
      </c>
      <c r="G2534" t="s">
        <v>49</v>
      </c>
      <c r="H2534" t="s">
        <v>50</v>
      </c>
      <c r="I2534" t="s">
        <v>50</v>
      </c>
      <c r="J2534" t="s">
        <v>126</v>
      </c>
      <c r="K2534" t="s">
        <v>25</v>
      </c>
      <c r="L2534" t="s">
        <v>26</v>
      </c>
      <c r="M2534" t="s">
        <v>127</v>
      </c>
      <c r="N2534" s="3">
        <v>720.2</v>
      </c>
      <c r="O2534">
        <v>2</v>
      </c>
      <c r="P2534" s="4">
        <v>0.2</v>
      </c>
      <c r="Q2534" s="3">
        <v>64.819999999999993</v>
      </c>
      <c r="R2534">
        <f t="shared" si="195"/>
        <v>2024</v>
      </c>
      <c r="S2534" t="str">
        <f t="shared" si="196"/>
        <v>July</v>
      </c>
      <c r="T2534" s="1">
        <f t="shared" si="197"/>
        <v>9.0002777006387105E-2</v>
      </c>
      <c r="U2534" t="str">
        <f t="shared" si="198"/>
        <v>Profit</v>
      </c>
      <c r="V2534" t="str">
        <f t="shared" si="199"/>
        <v>Small Order</v>
      </c>
    </row>
    <row r="2535" spans="1:22" x14ac:dyDescent="0.35">
      <c r="A2535" t="s">
        <v>2832</v>
      </c>
      <c r="B2535" s="2">
        <v>45223</v>
      </c>
      <c r="C2535" s="2">
        <v>45229</v>
      </c>
      <c r="D2535" t="s">
        <v>70</v>
      </c>
      <c r="E2535" t="s">
        <v>71</v>
      </c>
      <c r="F2535" t="s">
        <v>48</v>
      </c>
      <c r="G2535" t="s">
        <v>49</v>
      </c>
      <c r="H2535" t="s">
        <v>50</v>
      </c>
      <c r="I2535" t="s">
        <v>50</v>
      </c>
      <c r="J2535" t="s">
        <v>93</v>
      </c>
      <c r="K2535" t="s">
        <v>33</v>
      </c>
      <c r="L2535" t="s">
        <v>88</v>
      </c>
      <c r="M2535" t="s">
        <v>94</v>
      </c>
      <c r="N2535" s="3">
        <v>1846.25</v>
      </c>
      <c r="O2535">
        <v>5</v>
      </c>
      <c r="P2535" s="4">
        <v>0.05</v>
      </c>
      <c r="Q2535" s="3">
        <v>387.71</v>
      </c>
      <c r="R2535">
        <f t="shared" si="195"/>
        <v>2023</v>
      </c>
      <c r="S2535" t="str">
        <f t="shared" si="196"/>
        <v>October</v>
      </c>
      <c r="T2535" s="1">
        <f t="shared" si="197"/>
        <v>0.20999864590385917</v>
      </c>
      <c r="U2535" t="str">
        <f t="shared" si="198"/>
        <v>Profit</v>
      </c>
      <c r="V2535" t="str">
        <f t="shared" si="199"/>
        <v>Large Order</v>
      </c>
    </row>
    <row r="2536" spans="1:22" x14ac:dyDescent="0.35">
      <c r="A2536" t="s">
        <v>2833</v>
      </c>
      <c r="B2536" s="2">
        <v>45391</v>
      </c>
      <c r="C2536" s="2">
        <v>45397</v>
      </c>
      <c r="D2536" t="s">
        <v>323</v>
      </c>
      <c r="E2536" t="s">
        <v>324</v>
      </c>
      <c r="F2536" t="s">
        <v>31</v>
      </c>
      <c r="G2536" t="s">
        <v>49</v>
      </c>
      <c r="H2536" t="s">
        <v>50</v>
      </c>
      <c r="I2536" t="s">
        <v>50</v>
      </c>
      <c r="J2536" t="s">
        <v>62</v>
      </c>
      <c r="K2536" t="s">
        <v>25</v>
      </c>
      <c r="L2536" t="s">
        <v>26</v>
      </c>
      <c r="M2536" t="s">
        <v>63</v>
      </c>
      <c r="N2536" s="3">
        <v>1822.48</v>
      </c>
      <c r="O2536">
        <v>6</v>
      </c>
      <c r="P2536" s="4">
        <v>0.3</v>
      </c>
      <c r="Q2536" s="3">
        <v>18.22</v>
      </c>
      <c r="R2536">
        <f t="shared" si="195"/>
        <v>2024</v>
      </c>
      <c r="S2536" t="str">
        <f t="shared" si="196"/>
        <v>April</v>
      </c>
      <c r="T2536" s="1">
        <f t="shared" si="197"/>
        <v>9.9973662262411653E-3</v>
      </c>
      <c r="U2536" t="str">
        <f t="shared" si="198"/>
        <v>Profit</v>
      </c>
      <c r="V2536" t="str">
        <f t="shared" si="199"/>
        <v>Large Order</v>
      </c>
    </row>
    <row r="2537" spans="1:22" x14ac:dyDescent="0.35">
      <c r="A2537" t="s">
        <v>2834</v>
      </c>
      <c r="B2537" s="2">
        <v>45443</v>
      </c>
      <c r="C2537" s="2">
        <v>45448</v>
      </c>
      <c r="D2537" t="s">
        <v>70</v>
      </c>
      <c r="E2537" t="s">
        <v>71</v>
      </c>
      <c r="F2537" t="s">
        <v>48</v>
      </c>
      <c r="G2537" t="s">
        <v>78</v>
      </c>
      <c r="H2537" t="s">
        <v>79</v>
      </c>
      <c r="I2537" t="s">
        <v>80</v>
      </c>
      <c r="J2537" t="s">
        <v>120</v>
      </c>
      <c r="K2537" t="s">
        <v>42</v>
      </c>
      <c r="L2537" t="s">
        <v>43</v>
      </c>
      <c r="M2537" t="s">
        <v>121</v>
      </c>
      <c r="N2537" s="3">
        <v>528.26</v>
      </c>
      <c r="O2537">
        <v>6</v>
      </c>
      <c r="P2537" s="4">
        <v>0.05</v>
      </c>
      <c r="Q2537" s="3">
        <v>110.93</v>
      </c>
      <c r="R2537">
        <f t="shared" si="195"/>
        <v>2024</v>
      </c>
      <c r="S2537" t="str">
        <f t="shared" si="196"/>
        <v>May</v>
      </c>
      <c r="T2537" s="1">
        <f t="shared" si="197"/>
        <v>0.20999129216673609</v>
      </c>
      <c r="U2537" t="str">
        <f t="shared" si="198"/>
        <v>Profit</v>
      </c>
      <c r="V2537" t="str">
        <f t="shared" si="199"/>
        <v>Small Order</v>
      </c>
    </row>
    <row r="2538" spans="1:22" x14ac:dyDescent="0.35">
      <c r="A2538" t="s">
        <v>2835</v>
      </c>
      <c r="B2538" s="2">
        <v>45247</v>
      </c>
      <c r="C2538" s="2">
        <v>45254</v>
      </c>
      <c r="D2538" t="s">
        <v>402</v>
      </c>
      <c r="E2538" t="s">
        <v>403</v>
      </c>
      <c r="F2538" t="s">
        <v>31</v>
      </c>
      <c r="G2538" t="s">
        <v>49</v>
      </c>
      <c r="H2538" t="s">
        <v>50</v>
      </c>
      <c r="I2538" t="s">
        <v>50</v>
      </c>
      <c r="J2538" t="s">
        <v>302</v>
      </c>
      <c r="K2538" t="s">
        <v>33</v>
      </c>
      <c r="L2538" t="s">
        <v>34</v>
      </c>
      <c r="M2538" t="s">
        <v>303</v>
      </c>
      <c r="N2538" s="3">
        <v>1880.11</v>
      </c>
      <c r="O2538">
        <v>7</v>
      </c>
      <c r="P2538" s="4">
        <v>0.05</v>
      </c>
      <c r="Q2538" s="3">
        <v>394.82</v>
      </c>
      <c r="R2538">
        <f t="shared" si="195"/>
        <v>2023</v>
      </c>
      <c r="S2538" t="str">
        <f t="shared" si="196"/>
        <v>November</v>
      </c>
      <c r="T2538" s="1">
        <f t="shared" si="197"/>
        <v>0.20999835116030446</v>
      </c>
      <c r="U2538" t="str">
        <f t="shared" si="198"/>
        <v>Profit</v>
      </c>
      <c r="V2538" t="str">
        <f t="shared" si="199"/>
        <v>Large Order</v>
      </c>
    </row>
    <row r="2539" spans="1:22" x14ac:dyDescent="0.35">
      <c r="A2539" t="s">
        <v>2836</v>
      </c>
      <c r="B2539" s="2">
        <v>45449</v>
      </c>
      <c r="C2539" s="2">
        <v>45453</v>
      </c>
      <c r="D2539" t="s">
        <v>150</v>
      </c>
      <c r="E2539" t="s">
        <v>151</v>
      </c>
      <c r="F2539" t="s">
        <v>48</v>
      </c>
      <c r="G2539" t="s">
        <v>49</v>
      </c>
      <c r="H2539" t="s">
        <v>50</v>
      </c>
      <c r="I2539" t="s">
        <v>50</v>
      </c>
      <c r="J2539" t="s">
        <v>232</v>
      </c>
      <c r="K2539" t="s">
        <v>33</v>
      </c>
      <c r="L2539" t="s">
        <v>34</v>
      </c>
      <c r="M2539" t="s">
        <v>233</v>
      </c>
      <c r="N2539" s="3">
        <v>1097.3399999999999</v>
      </c>
      <c r="O2539">
        <v>6</v>
      </c>
      <c r="P2539" s="4">
        <v>0.1</v>
      </c>
      <c r="Q2539" s="3">
        <v>186.55</v>
      </c>
      <c r="R2539">
        <f t="shared" si="195"/>
        <v>2024</v>
      </c>
      <c r="S2539" t="str">
        <f t="shared" si="196"/>
        <v>June</v>
      </c>
      <c r="T2539" s="1">
        <f t="shared" si="197"/>
        <v>0.17000200484808722</v>
      </c>
      <c r="U2539" t="str">
        <f t="shared" si="198"/>
        <v>Profit</v>
      </c>
      <c r="V2539" t="str">
        <f t="shared" si="199"/>
        <v>Large Order</v>
      </c>
    </row>
    <row r="2540" spans="1:22" x14ac:dyDescent="0.35">
      <c r="A2540" t="s">
        <v>2837</v>
      </c>
      <c r="B2540" s="2">
        <v>45441</v>
      </c>
      <c r="C2540" s="2">
        <v>45444</v>
      </c>
      <c r="D2540" t="s">
        <v>185</v>
      </c>
      <c r="E2540" t="s">
        <v>186</v>
      </c>
      <c r="F2540" t="s">
        <v>31</v>
      </c>
      <c r="G2540" t="s">
        <v>39</v>
      </c>
      <c r="H2540" t="s">
        <v>40</v>
      </c>
      <c r="I2540" t="s">
        <v>40</v>
      </c>
      <c r="J2540" t="s">
        <v>134</v>
      </c>
      <c r="K2540" t="s">
        <v>42</v>
      </c>
      <c r="L2540" t="s">
        <v>43</v>
      </c>
      <c r="M2540" t="s">
        <v>135</v>
      </c>
      <c r="N2540" s="3">
        <v>1697.65</v>
      </c>
      <c r="O2540">
        <v>1</v>
      </c>
      <c r="P2540" s="4">
        <v>0.2</v>
      </c>
      <c r="Q2540" s="3">
        <v>152.79</v>
      </c>
      <c r="R2540">
        <f t="shared" si="195"/>
        <v>2024</v>
      </c>
      <c r="S2540" t="str">
        <f t="shared" si="196"/>
        <v>May</v>
      </c>
      <c r="T2540" s="1">
        <f t="shared" si="197"/>
        <v>9.0000883574352777E-2</v>
      </c>
      <c r="U2540" t="str">
        <f t="shared" si="198"/>
        <v>Profit</v>
      </c>
      <c r="V2540" t="str">
        <f t="shared" si="199"/>
        <v>Large Order</v>
      </c>
    </row>
    <row r="2541" spans="1:22" x14ac:dyDescent="0.35">
      <c r="A2541" t="s">
        <v>2838</v>
      </c>
      <c r="B2541" s="2">
        <v>45572</v>
      </c>
      <c r="C2541" s="2">
        <v>45578</v>
      </c>
      <c r="D2541" t="s">
        <v>293</v>
      </c>
      <c r="E2541" t="s">
        <v>294</v>
      </c>
      <c r="F2541" t="s">
        <v>20</v>
      </c>
      <c r="G2541" t="s">
        <v>39</v>
      </c>
      <c r="H2541" t="s">
        <v>40</v>
      </c>
      <c r="I2541" t="s">
        <v>40</v>
      </c>
      <c r="J2541" t="s">
        <v>189</v>
      </c>
      <c r="K2541" t="s">
        <v>42</v>
      </c>
      <c r="L2541" t="s">
        <v>43</v>
      </c>
      <c r="M2541" t="s">
        <v>190</v>
      </c>
      <c r="N2541" s="3">
        <v>679.34</v>
      </c>
      <c r="O2541">
        <v>4</v>
      </c>
      <c r="P2541" s="4">
        <v>0.2</v>
      </c>
      <c r="Q2541" s="3">
        <v>61.14</v>
      </c>
      <c r="R2541">
        <f t="shared" si="195"/>
        <v>2024</v>
      </c>
      <c r="S2541" t="str">
        <f t="shared" si="196"/>
        <v>October</v>
      </c>
      <c r="T2541" s="1">
        <f t="shared" si="197"/>
        <v>8.9999116789825417E-2</v>
      </c>
      <c r="U2541" t="str">
        <f t="shared" si="198"/>
        <v>Profit</v>
      </c>
      <c r="V2541" t="str">
        <f t="shared" si="199"/>
        <v>Small Order</v>
      </c>
    </row>
    <row r="2542" spans="1:22" x14ac:dyDescent="0.35">
      <c r="A2542" t="s">
        <v>2839</v>
      </c>
      <c r="B2542" s="2">
        <v>45524</v>
      </c>
      <c r="C2542" s="2">
        <v>45528</v>
      </c>
      <c r="D2542" t="s">
        <v>205</v>
      </c>
      <c r="E2542" t="s">
        <v>206</v>
      </c>
      <c r="F2542" t="s">
        <v>48</v>
      </c>
      <c r="G2542" t="s">
        <v>21</v>
      </c>
      <c r="H2542" t="s">
        <v>22</v>
      </c>
      <c r="I2542" t="s">
        <v>23</v>
      </c>
      <c r="J2542" t="s">
        <v>112</v>
      </c>
      <c r="K2542" t="s">
        <v>25</v>
      </c>
      <c r="L2542" t="s">
        <v>26</v>
      </c>
      <c r="M2542" t="s">
        <v>113</v>
      </c>
      <c r="N2542" s="3">
        <v>581</v>
      </c>
      <c r="O2542">
        <v>6</v>
      </c>
      <c r="P2542" s="4">
        <v>0.1</v>
      </c>
      <c r="Q2542" s="3">
        <v>98.77</v>
      </c>
      <c r="R2542">
        <f t="shared" si="195"/>
        <v>2024</v>
      </c>
      <c r="S2542" t="str">
        <f t="shared" si="196"/>
        <v>August</v>
      </c>
      <c r="T2542" s="1">
        <f t="shared" si="197"/>
        <v>0.16999999999999998</v>
      </c>
      <c r="U2542" t="str">
        <f t="shared" si="198"/>
        <v>Profit</v>
      </c>
      <c r="V2542" t="str">
        <f t="shared" si="199"/>
        <v>Small Order</v>
      </c>
    </row>
    <row r="2543" spans="1:22" x14ac:dyDescent="0.35">
      <c r="A2543" t="s">
        <v>2840</v>
      </c>
      <c r="B2543" s="2">
        <v>44930</v>
      </c>
      <c r="C2543" s="2">
        <v>44933</v>
      </c>
      <c r="D2543" t="s">
        <v>18</v>
      </c>
      <c r="E2543" t="s">
        <v>19</v>
      </c>
      <c r="F2543" t="s">
        <v>20</v>
      </c>
      <c r="G2543" t="s">
        <v>39</v>
      </c>
      <c r="H2543" t="s">
        <v>40</v>
      </c>
      <c r="I2543" t="s">
        <v>40</v>
      </c>
      <c r="J2543" t="s">
        <v>104</v>
      </c>
      <c r="K2543" t="s">
        <v>42</v>
      </c>
      <c r="L2543" t="s">
        <v>73</v>
      </c>
      <c r="M2543" t="s">
        <v>105</v>
      </c>
      <c r="N2543" s="3">
        <v>1345.68</v>
      </c>
      <c r="O2543">
        <v>2</v>
      </c>
      <c r="P2543" s="4">
        <v>0.3</v>
      </c>
      <c r="Q2543" s="3">
        <v>13.46</v>
      </c>
      <c r="R2543">
        <f t="shared" si="195"/>
        <v>2023</v>
      </c>
      <c r="S2543" t="str">
        <f t="shared" si="196"/>
        <v>January</v>
      </c>
      <c r="T2543" s="1">
        <f t="shared" si="197"/>
        <v>1.0002377979906069E-2</v>
      </c>
      <c r="U2543" t="str">
        <f t="shared" si="198"/>
        <v>Profit</v>
      </c>
      <c r="V2543" t="str">
        <f t="shared" si="199"/>
        <v>Large Order</v>
      </c>
    </row>
    <row r="2544" spans="1:22" x14ac:dyDescent="0.35">
      <c r="A2544" t="s">
        <v>2841</v>
      </c>
      <c r="B2544" s="2">
        <v>45407</v>
      </c>
      <c r="C2544" s="2">
        <v>45410</v>
      </c>
      <c r="D2544" t="s">
        <v>285</v>
      </c>
      <c r="E2544" t="s">
        <v>286</v>
      </c>
      <c r="F2544" t="s">
        <v>48</v>
      </c>
      <c r="G2544" t="s">
        <v>49</v>
      </c>
      <c r="H2544" t="s">
        <v>50</v>
      </c>
      <c r="I2544" t="s">
        <v>50</v>
      </c>
      <c r="J2544" t="s">
        <v>93</v>
      </c>
      <c r="K2544" t="s">
        <v>33</v>
      </c>
      <c r="L2544" t="s">
        <v>88</v>
      </c>
      <c r="M2544" t="s">
        <v>94</v>
      </c>
      <c r="N2544" s="3">
        <v>246.65</v>
      </c>
      <c r="O2544">
        <v>5</v>
      </c>
      <c r="P2544" s="4">
        <v>0.2</v>
      </c>
      <c r="Q2544" s="3">
        <v>22.2</v>
      </c>
      <c r="R2544">
        <f t="shared" si="195"/>
        <v>2024</v>
      </c>
      <c r="S2544" t="str">
        <f t="shared" si="196"/>
        <v>April</v>
      </c>
      <c r="T2544" s="1">
        <f t="shared" si="197"/>
        <v>9.0006081491992698E-2</v>
      </c>
      <c r="U2544" t="str">
        <f t="shared" si="198"/>
        <v>Profit</v>
      </c>
      <c r="V2544" t="str">
        <f t="shared" si="199"/>
        <v>Small Order</v>
      </c>
    </row>
    <row r="2545" spans="1:22" x14ac:dyDescent="0.35">
      <c r="A2545" t="s">
        <v>2842</v>
      </c>
      <c r="B2545" s="2">
        <v>45045</v>
      </c>
      <c r="C2545" s="2">
        <v>45049</v>
      </c>
      <c r="D2545" t="s">
        <v>18</v>
      </c>
      <c r="E2545" t="s">
        <v>19</v>
      </c>
      <c r="F2545" t="s">
        <v>20</v>
      </c>
      <c r="G2545" t="s">
        <v>78</v>
      </c>
      <c r="H2545" t="s">
        <v>79</v>
      </c>
      <c r="I2545" t="s">
        <v>80</v>
      </c>
      <c r="J2545" t="s">
        <v>126</v>
      </c>
      <c r="K2545" t="s">
        <v>25</v>
      </c>
      <c r="L2545" t="s">
        <v>26</v>
      </c>
      <c r="M2545" t="s">
        <v>127</v>
      </c>
      <c r="N2545" s="3">
        <v>1584.56</v>
      </c>
      <c r="O2545">
        <v>2</v>
      </c>
      <c r="P2545" s="4">
        <v>0.3</v>
      </c>
      <c r="Q2545" s="3">
        <v>15.85</v>
      </c>
      <c r="R2545">
        <f t="shared" si="195"/>
        <v>2023</v>
      </c>
      <c r="S2545" t="str">
        <f t="shared" si="196"/>
        <v>April</v>
      </c>
      <c r="T2545" s="1">
        <f t="shared" si="197"/>
        <v>1.0002776796082193E-2</v>
      </c>
      <c r="U2545" t="str">
        <f t="shared" si="198"/>
        <v>Profit</v>
      </c>
      <c r="V2545" t="str">
        <f t="shared" si="199"/>
        <v>Large Order</v>
      </c>
    </row>
    <row r="2546" spans="1:22" x14ac:dyDescent="0.35">
      <c r="A2546" t="s">
        <v>2843</v>
      </c>
      <c r="B2546" s="2">
        <v>45104</v>
      </c>
      <c r="C2546" s="2">
        <v>45106</v>
      </c>
      <c r="D2546" t="s">
        <v>522</v>
      </c>
      <c r="E2546" t="s">
        <v>523</v>
      </c>
      <c r="F2546" t="s">
        <v>31</v>
      </c>
      <c r="G2546" t="s">
        <v>49</v>
      </c>
      <c r="H2546" t="s">
        <v>50</v>
      </c>
      <c r="I2546" t="s">
        <v>50</v>
      </c>
      <c r="J2546" t="s">
        <v>120</v>
      </c>
      <c r="K2546" t="s">
        <v>42</v>
      </c>
      <c r="L2546" t="s">
        <v>43</v>
      </c>
      <c r="M2546" t="s">
        <v>121</v>
      </c>
      <c r="N2546" s="3">
        <v>1398.03</v>
      </c>
      <c r="O2546">
        <v>8</v>
      </c>
      <c r="P2546" s="4">
        <v>0.2</v>
      </c>
      <c r="Q2546" s="3">
        <v>125.82</v>
      </c>
      <c r="R2546">
        <f t="shared" si="195"/>
        <v>2023</v>
      </c>
      <c r="S2546" t="str">
        <f t="shared" si="196"/>
        <v>June</v>
      </c>
      <c r="T2546" s="1">
        <f t="shared" si="197"/>
        <v>8.9998068710971865E-2</v>
      </c>
      <c r="U2546" t="str">
        <f t="shared" si="198"/>
        <v>Profit</v>
      </c>
      <c r="V2546" t="str">
        <f t="shared" si="199"/>
        <v>Large Order</v>
      </c>
    </row>
    <row r="2547" spans="1:22" x14ac:dyDescent="0.35">
      <c r="A2547" t="s">
        <v>2844</v>
      </c>
      <c r="B2547" s="2">
        <v>44964</v>
      </c>
      <c r="C2547" s="2">
        <v>44970</v>
      </c>
      <c r="D2547" t="s">
        <v>185</v>
      </c>
      <c r="E2547" t="s">
        <v>186</v>
      </c>
      <c r="F2547" t="s">
        <v>31</v>
      </c>
      <c r="G2547" t="s">
        <v>49</v>
      </c>
      <c r="H2547" t="s">
        <v>50</v>
      </c>
      <c r="I2547" t="s">
        <v>50</v>
      </c>
      <c r="J2547" t="s">
        <v>104</v>
      </c>
      <c r="K2547" t="s">
        <v>42</v>
      </c>
      <c r="L2547" t="s">
        <v>73</v>
      </c>
      <c r="M2547" t="s">
        <v>105</v>
      </c>
      <c r="N2547" s="3">
        <v>1567.6</v>
      </c>
      <c r="O2547">
        <v>4</v>
      </c>
      <c r="P2547" s="4">
        <v>0.3</v>
      </c>
      <c r="Q2547" s="3">
        <v>15.68</v>
      </c>
      <c r="R2547">
        <f t="shared" si="195"/>
        <v>2023</v>
      </c>
      <c r="S2547" t="str">
        <f t="shared" si="196"/>
        <v>February</v>
      </c>
      <c r="T2547" s="1">
        <f t="shared" si="197"/>
        <v>1.0002551671344732E-2</v>
      </c>
      <c r="U2547" t="str">
        <f t="shared" si="198"/>
        <v>Profit</v>
      </c>
      <c r="V2547" t="str">
        <f t="shared" si="199"/>
        <v>Large Order</v>
      </c>
    </row>
    <row r="2548" spans="1:22" x14ac:dyDescent="0.35">
      <c r="A2548" t="s">
        <v>2845</v>
      </c>
      <c r="B2548" s="2">
        <v>45179</v>
      </c>
      <c r="C2548" s="2">
        <v>45184</v>
      </c>
      <c r="D2548" t="s">
        <v>205</v>
      </c>
      <c r="E2548" t="s">
        <v>206</v>
      </c>
      <c r="F2548" t="s">
        <v>48</v>
      </c>
      <c r="G2548" t="s">
        <v>21</v>
      </c>
      <c r="H2548" t="s">
        <v>22</v>
      </c>
      <c r="I2548" t="s">
        <v>23</v>
      </c>
      <c r="J2548" t="s">
        <v>320</v>
      </c>
      <c r="K2548" t="s">
        <v>25</v>
      </c>
      <c r="L2548" t="s">
        <v>171</v>
      </c>
      <c r="M2548" t="s">
        <v>321</v>
      </c>
      <c r="N2548" s="3">
        <v>1660.67</v>
      </c>
      <c r="O2548">
        <v>3</v>
      </c>
      <c r="P2548" s="4">
        <v>0.2</v>
      </c>
      <c r="Q2548" s="3">
        <v>149.46</v>
      </c>
      <c r="R2548">
        <f t="shared" si="195"/>
        <v>2023</v>
      </c>
      <c r="S2548" t="str">
        <f t="shared" si="196"/>
        <v>September</v>
      </c>
      <c r="T2548" s="1">
        <f t="shared" si="197"/>
        <v>8.9999819350021382E-2</v>
      </c>
      <c r="U2548" t="str">
        <f t="shared" si="198"/>
        <v>Profit</v>
      </c>
      <c r="V2548" t="str">
        <f t="shared" si="199"/>
        <v>Large Order</v>
      </c>
    </row>
    <row r="2549" spans="1:22" x14ac:dyDescent="0.35">
      <c r="A2549" t="s">
        <v>2846</v>
      </c>
      <c r="B2549" s="2">
        <v>45497</v>
      </c>
      <c r="C2549" s="2">
        <v>45503</v>
      </c>
      <c r="D2549" t="s">
        <v>195</v>
      </c>
      <c r="E2549" t="s">
        <v>196</v>
      </c>
      <c r="F2549" t="s">
        <v>31</v>
      </c>
      <c r="G2549" t="s">
        <v>49</v>
      </c>
      <c r="H2549" t="s">
        <v>50</v>
      </c>
      <c r="I2549" t="s">
        <v>50</v>
      </c>
      <c r="J2549" t="s">
        <v>320</v>
      </c>
      <c r="K2549" t="s">
        <v>25</v>
      </c>
      <c r="L2549" t="s">
        <v>171</v>
      </c>
      <c r="M2549" t="s">
        <v>321</v>
      </c>
      <c r="N2549" s="3">
        <v>583.38</v>
      </c>
      <c r="O2549">
        <v>5</v>
      </c>
      <c r="P2549" s="4">
        <v>0.05</v>
      </c>
      <c r="Q2549" s="3">
        <v>122.51</v>
      </c>
      <c r="R2549">
        <f t="shared" si="195"/>
        <v>2024</v>
      </c>
      <c r="S2549" t="str">
        <f t="shared" si="196"/>
        <v>July</v>
      </c>
      <c r="T2549" s="1">
        <f t="shared" si="197"/>
        <v>0.2100003428297165</v>
      </c>
      <c r="U2549" t="str">
        <f t="shared" si="198"/>
        <v>Profit</v>
      </c>
      <c r="V2549" t="str">
        <f t="shared" si="199"/>
        <v>Small Order</v>
      </c>
    </row>
    <row r="2550" spans="1:22" x14ac:dyDescent="0.35">
      <c r="A2550" t="s">
        <v>2847</v>
      </c>
      <c r="B2550" s="2">
        <v>45109</v>
      </c>
      <c r="C2550" s="2">
        <v>45112</v>
      </c>
      <c r="D2550" t="s">
        <v>278</v>
      </c>
      <c r="E2550" t="s">
        <v>279</v>
      </c>
      <c r="F2550" t="s">
        <v>20</v>
      </c>
      <c r="G2550" t="s">
        <v>78</v>
      </c>
      <c r="H2550" t="s">
        <v>79</v>
      </c>
      <c r="I2550" t="s">
        <v>80</v>
      </c>
      <c r="J2550" t="s">
        <v>112</v>
      </c>
      <c r="K2550" t="s">
        <v>25</v>
      </c>
      <c r="L2550" t="s">
        <v>26</v>
      </c>
      <c r="M2550" t="s">
        <v>113</v>
      </c>
      <c r="N2550" s="3">
        <v>1470.58</v>
      </c>
      <c r="O2550">
        <v>6</v>
      </c>
      <c r="P2550" s="4">
        <v>0.1</v>
      </c>
      <c r="Q2550" s="3">
        <v>250</v>
      </c>
      <c r="R2550">
        <f t="shared" si="195"/>
        <v>2023</v>
      </c>
      <c r="S2550" t="str">
        <f t="shared" si="196"/>
        <v>July</v>
      </c>
      <c r="T2550" s="1">
        <f t="shared" si="197"/>
        <v>0.17000095200533125</v>
      </c>
      <c r="U2550" t="str">
        <f t="shared" si="198"/>
        <v>Profit</v>
      </c>
      <c r="V2550" t="str">
        <f t="shared" si="199"/>
        <v>Large Order</v>
      </c>
    </row>
    <row r="2551" spans="1:22" x14ac:dyDescent="0.35">
      <c r="A2551" t="s">
        <v>2848</v>
      </c>
      <c r="B2551" s="2">
        <v>45299</v>
      </c>
      <c r="C2551" s="2">
        <v>45304</v>
      </c>
      <c r="D2551" t="s">
        <v>235</v>
      </c>
      <c r="E2551" t="s">
        <v>236</v>
      </c>
      <c r="F2551" t="s">
        <v>48</v>
      </c>
      <c r="G2551" t="s">
        <v>49</v>
      </c>
      <c r="H2551" t="s">
        <v>50</v>
      </c>
      <c r="I2551" t="s">
        <v>50</v>
      </c>
      <c r="J2551" t="s">
        <v>104</v>
      </c>
      <c r="K2551" t="s">
        <v>42</v>
      </c>
      <c r="L2551" t="s">
        <v>73</v>
      </c>
      <c r="M2551" t="s">
        <v>105</v>
      </c>
      <c r="N2551" s="3">
        <v>924.07</v>
      </c>
      <c r="O2551">
        <v>5</v>
      </c>
      <c r="P2551" s="4">
        <v>0.2</v>
      </c>
      <c r="Q2551" s="3">
        <v>83.17</v>
      </c>
      <c r="R2551">
        <f t="shared" si="195"/>
        <v>2024</v>
      </c>
      <c r="S2551" t="str">
        <f t="shared" si="196"/>
        <v>January</v>
      </c>
      <c r="T2551" s="1">
        <f t="shared" si="197"/>
        <v>9.0004004025669049E-2</v>
      </c>
      <c r="U2551" t="str">
        <f t="shared" si="198"/>
        <v>Profit</v>
      </c>
      <c r="V2551" t="str">
        <f t="shared" si="199"/>
        <v>Small Order</v>
      </c>
    </row>
    <row r="2552" spans="1:22" x14ac:dyDescent="0.35">
      <c r="A2552" t="s">
        <v>2849</v>
      </c>
      <c r="B2552" s="2">
        <v>45253</v>
      </c>
      <c r="C2552" s="2">
        <v>45256</v>
      </c>
      <c r="D2552" t="s">
        <v>223</v>
      </c>
      <c r="E2552" t="s">
        <v>224</v>
      </c>
      <c r="F2552" t="s">
        <v>31</v>
      </c>
      <c r="G2552" t="s">
        <v>49</v>
      </c>
      <c r="H2552" t="s">
        <v>50</v>
      </c>
      <c r="I2552" t="s">
        <v>50</v>
      </c>
      <c r="J2552" t="s">
        <v>51</v>
      </c>
      <c r="K2552" t="s">
        <v>33</v>
      </c>
      <c r="L2552" t="s">
        <v>34</v>
      </c>
      <c r="M2552" t="s">
        <v>52</v>
      </c>
      <c r="N2552" s="3">
        <v>738.41</v>
      </c>
      <c r="O2552">
        <v>7</v>
      </c>
      <c r="P2552" s="4">
        <v>0.1</v>
      </c>
      <c r="Q2552" s="3">
        <v>125.53</v>
      </c>
      <c r="R2552">
        <f t="shared" si="195"/>
        <v>2023</v>
      </c>
      <c r="S2552" t="str">
        <f t="shared" si="196"/>
        <v>November</v>
      </c>
      <c r="T2552" s="1">
        <f t="shared" si="197"/>
        <v>0.17000040627835486</v>
      </c>
      <c r="U2552" t="str">
        <f t="shared" si="198"/>
        <v>Profit</v>
      </c>
      <c r="V2552" t="str">
        <f t="shared" si="199"/>
        <v>Small Order</v>
      </c>
    </row>
    <row r="2553" spans="1:22" x14ac:dyDescent="0.35">
      <c r="A2553" t="s">
        <v>2850</v>
      </c>
      <c r="B2553" s="2">
        <v>45604</v>
      </c>
      <c r="C2553" s="2">
        <v>45606</v>
      </c>
      <c r="D2553" t="s">
        <v>195</v>
      </c>
      <c r="E2553" t="s">
        <v>196</v>
      </c>
      <c r="F2553" t="s">
        <v>31</v>
      </c>
      <c r="G2553" t="s">
        <v>78</v>
      </c>
      <c r="H2553" t="s">
        <v>79</v>
      </c>
      <c r="I2553" t="s">
        <v>80</v>
      </c>
      <c r="J2553" t="s">
        <v>62</v>
      </c>
      <c r="K2553" t="s">
        <v>25</v>
      </c>
      <c r="L2553" t="s">
        <v>26</v>
      </c>
      <c r="M2553" t="s">
        <v>63</v>
      </c>
      <c r="N2553" s="3">
        <v>1309.8900000000001</v>
      </c>
      <c r="O2553">
        <v>9</v>
      </c>
      <c r="P2553" s="4">
        <v>0.3</v>
      </c>
      <c r="Q2553" s="3">
        <v>13.1</v>
      </c>
      <c r="R2553">
        <f t="shared" si="195"/>
        <v>2024</v>
      </c>
      <c r="S2553" t="str">
        <f t="shared" si="196"/>
        <v>November</v>
      </c>
      <c r="T2553" s="1">
        <f t="shared" si="197"/>
        <v>1.000083976517112E-2</v>
      </c>
      <c r="U2553" t="str">
        <f t="shared" si="198"/>
        <v>Profit</v>
      </c>
      <c r="V2553" t="str">
        <f t="shared" si="199"/>
        <v>Large Order</v>
      </c>
    </row>
    <row r="2554" spans="1:22" x14ac:dyDescent="0.35">
      <c r="A2554" t="s">
        <v>2851</v>
      </c>
      <c r="B2554" s="2">
        <v>45525</v>
      </c>
      <c r="C2554" s="2">
        <v>45530</v>
      </c>
      <c r="D2554" t="s">
        <v>386</v>
      </c>
      <c r="E2554" t="s">
        <v>387</v>
      </c>
      <c r="F2554" t="s">
        <v>48</v>
      </c>
      <c r="G2554" t="s">
        <v>21</v>
      </c>
      <c r="H2554" t="s">
        <v>22</v>
      </c>
      <c r="I2554" t="s">
        <v>23</v>
      </c>
      <c r="J2554" t="s">
        <v>72</v>
      </c>
      <c r="K2554" t="s">
        <v>42</v>
      </c>
      <c r="L2554" t="s">
        <v>73</v>
      </c>
      <c r="M2554" t="s">
        <v>74</v>
      </c>
      <c r="N2554" s="3">
        <v>27.14</v>
      </c>
      <c r="O2554">
        <v>4</v>
      </c>
      <c r="P2554" s="4">
        <v>0.3</v>
      </c>
      <c r="Q2554" s="3">
        <v>0.27</v>
      </c>
      <c r="R2554">
        <f t="shared" si="195"/>
        <v>2024</v>
      </c>
      <c r="S2554" t="str">
        <f t="shared" si="196"/>
        <v>August</v>
      </c>
      <c r="T2554" s="1">
        <f t="shared" si="197"/>
        <v>9.9484156226971269E-3</v>
      </c>
      <c r="U2554" t="str">
        <f t="shared" si="198"/>
        <v>Profit</v>
      </c>
      <c r="V2554" t="str">
        <f t="shared" si="199"/>
        <v>Small Order</v>
      </c>
    </row>
    <row r="2555" spans="1:22" x14ac:dyDescent="0.35">
      <c r="A2555" t="s">
        <v>2852</v>
      </c>
      <c r="B2555" s="2">
        <v>45068</v>
      </c>
      <c r="C2555" s="2">
        <v>45069</v>
      </c>
      <c r="D2555" t="s">
        <v>165</v>
      </c>
      <c r="E2555" t="s">
        <v>166</v>
      </c>
      <c r="F2555" t="s">
        <v>31</v>
      </c>
      <c r="G2555" t="s">
        <v>39</v>
      </c>
      <c r="H2555" t="s">
        <v>40</v>
      </c>
      <c r="I2555" t="s">
        <v>40</v>
      </c>
      <c r="J2555" t="s">
        <v>176</v>
      </c>
      <c r="K2555" t="s">
        <v>25</v>
      </c>
      <c r="L2555" t="s">
        <v>171</v>
      </c>
      <c r="M2555" t="s">
        <v>177</v>
      </c>
      <c r="N2555" s="3">
        <v>1718.54</v>
      </c>
      <c r="O2555">
        <v>8</v>
      </c>
      <c r="P2555" s="4">
        <v>0.05</v>
      </c>
      <c r="Q2555" s="3">
        <v>360.89</v>
      </c>
      <c r="R2555">
        <f t="shared" si="195"/>
        <v>2023</v>
      </c>
      <c r="S2555" t="str">
        <f t="shared" si="196"/>
        <v>May</v>
      </c>
      <c r="T2555" s="1">
        <f t="shared" si="197"/>
        <v>0.20999802157645442</v>
      </c>
      <c r="U2555" t="str">
        <f t="shared" si="198"/>
        <v>Profit</v>
      </c>
      <c r="V2555" t="str">
        <f t="shared" si="199"/>
        <v>Large Order</v>
      </c>
    </row>
    <row r="2556" spans="1:22" x14ac:dyDescent="0.35">
      <c r="A2556" t="s">
        <v>2853</v>
      </c>
      <c r="B2556" s="2">
        <v>45576</v>
      </c>
      <c r="C2556" s="2">
        <v>45579</v>
      </c>
      <c r="D2556" t="s">
        <v>259</v>
      </c>
      <c r="E2556" t="s">
        <v>260</v>
      </c>
      <c r="F2556" t="s">
        <v>20</v>
      </c>
      <c r="G2556" t="s">
        <v>39</v>
      </c>
      <c r="H2556" t="s">
        <v>40</v>
      </c>
      <c r="I2556" t="s">
        <v>40</v>
      </c>
      <c r="J2556" t="s">
        <v>41</v>
      </c>
      <c r="K2556" t="s">
        <v>42</v>
      </c>
      <c r="L2556" t="s">
        <v>43</v>
      </c>
      <c r="M2556" t="s">
        <v>44</v>
      </c>
      <c r="N2556" s="3">
        <v>1346.08</v>
      </c>
      <c r="O2556">
        <v>7</v>
      </c>
      <c r="P2556" s="4">
        <v>0.05</v>
      </c>
      <c r="Q2556" s="3">
        <v>282.68</v>
      </c>
      <c r="R2556">
        <f t="shared" si="195"/>
        <v>2024</v>
      </c>
      <c r="S2556" t="str">
        <f t="shared" si="196"/>
        <v>October</v>
      </c>
      <c r="T2556" s="1">
        <f t="shared" si="197"/>
        <v>0.21000237727326757</v>
      </c>
      <c r="U2556" t="str">
        <f t="shared" si="198"/>
        <v>Profit</v>
      </c>
      <c r="V2556" t="str">
        <f t="shared" si="199"/>
        <v>Large Order</v>
      </c>
    </row>
    <row r="2557" spans="1:22" x14ac:dyDescent="0.35">
      <c r="A2557" t="s">
        <v>2854</v>
      </c>
      <c r="B2557" s="2">
        <v>45295</v>
      </c>
      <c r="C2557" s="2">
        <v>45302</v>
      </c>
      <c r="D2557" t="s">
        <v>229</v>
      </c>
      <c r="E2557" t="s">
        <v>230</v>
      </c>
      <c r="F2557" t="s">
        <v>48</v>
      </c>
      <c r="G2557" t="s">
        <v>21</v>
      </c>
      <c r="H2557" t="s">
        <v>22</v>
      </c>
      <c r="I2557" t="s">
        <v>23</v>
      </c>
      <c r="J2557" t="s">
        <v>157</v>
      </c>
      <c r="K2557" t="s">
        <v>42</v>
      </c>
      <c r="L2557" t="s">
        <v>73</v>
      </c>
      <c r="M2557" t="s">
        <v>158</v>
      </c>
      <c r="N2557" s="3">
        <v>886.55</v>
      </c>
      <c r="O2557">
        <v>1</v>
      </c>
      <c r="P2557" s="4">
        <v>0.05</v>
      </c>
      <c r="Q2557" s="3">
        <v>186.18</v>
      </c>
      <c r="R2557">
        <f t="shared" si="195"/>
        <v>2024</v>
      </c>
      <c r="S2557" t="str">
        <f t="shared" si="196"/>
        <v>January</v>
      </c>
      <c r="T2557" s="1">
        <f t="shared" si="197"/>
        <v>0.21000507585584571</v>
      </c>
      <c r="U2557" t="str">
        <f t="shared" si="198"/>
        <v>Profit</v>
      </c>
      <c r="V2557" t="str">
        <f t="shared" si="199"/>
        <v>Small Order</v>
      </c>
    </row>
    <row r="2558" spans="1:22" x14ac:dyDescent="0.35">
      <c r="A2558" t="s">
        <v>2855</v>
      </c>
      <c r="B2558" s="2">
        <v>45493</v>
      </c>
      <c r="C2558" s="2">
        <v>45499</v>
      </c>
      <c r="D2558" t="s">
        <v>139</v>
      </c>
      <c r="E2558" t="s">
        <v>140</v>
      </c>
      <c r="F2558" t="s">
        <v>31</v>
      </c>
      <c r="G2558" t="s">
        <v>49</v>
      </c>
      <c r="H2558" t="s">
        <v>50</v>
      </c>
      <c r="I2558" t="s">
        <v>50</v>
      </c>
      <c r="J2558" t="s">
        <v>162</v>
      </c>
      <c r="K2558" t="s">
        <v>42</v>
      </c>
      <c r="L2558" t="s">
        <v>73</v>
      </c>
      <c r="M2558" t="s">
        <v>163</v>
      </c>
      <c r="N2558" s="3">
        <v>1701.23</v>
      </c>
      <c r="O2558">
        <v>3</v>
      </c>
      <c r="P2558" s="4">
        <v>0.1</v>
      </c>
      <c r="Q2558" s="3">
        <v>289.20999999999998</v>
      </c>
      <c r="R2558">
        <f t="shared" si="195"/>
        <v>2024</v>
      </c>
      <c r="S2558" t="str">
        <f t="shared" si="196"/>
        <v>July</v>
      </c>
      <c r="T2558" s="1">
        <f t="shared" si="197"/>
        <v>0.17000052902899665</v>
      </c>
      <c r="U2558" t="str">
        <f t="shared" si="198"/>
        <v>Profit</v>
      </c>
      <c r="V2558" t="str">
        <f t="shared" si="199"/>
        <v>Large Order</v>
      </c>
    </row>
    <row r="2559" spans="1:22" x14ac:dyDescent="0.35">
      <c r="A2559" t="s">
        <v>2856</v>
      </c>
      <c r="B2559" s="2">
        <v>45074</v>
      </c>
      <c r="C2559" s="2">
        <v>45078</v>
      </c>
      <c r="D2559" t="s">
        <v>132</v>
      </c>
      <c r="E2559" t="s">
        <v>133</v>
      </c>
      <c r="F2559" t="s">
        <v>48</v>
      </c>
      <c r="G2559" t="s">
        <v>21</v>
      </c>
      <c r="H2559" t="s">
        <v>22</v>
      </c>
      <c r="I2559" t="s">
        <v>23</v>
      </c>
      <c r="J2559" t="s">
        <v>126</v>
      </c>
      <c r="K2559" t="s">
        <v>25</v>
      </c>
      <c r="L2559" t="s">
        <v>26</v>
      </c>
      <c r="M2559" t="s">
        <v>127</v>
      </c>
      <c r="N2559" s="3">
        <v>1684.95</v>
      </c>
      <c r="O2559">
        <v>9</v>
      </c>
      <c r="P2559" s="4">
        <v>0.1</v>
      </c>
      <c r="Q2559" s="3">
        <v>286.44</v>
      </c>
      <c r="R2559">
        <f t="shared" si="195"/>
        <v>2023</v>
      </c>
      <c r="S2559" t="str">
        <f t="shared" si="196"/>
        <v>May</v>
      </c>
      <c r="T2559" s="1">
        <f t="shared" si="197"/>
        <v>0.16999910976586841</v>
      </c>
      <c r="U2559" t="str">
        <f t="shared" si="198"/>
        <v>Profit</v>
      </c>
      <c r="V2559" t="str">
        <f t="shared" si="199"/>
        <v>Large Order</v>
      </c>
    </row>
    <row r="2560" spans="1:22" x14ac:dyDescent="0.35">
      <c r="A2560" t="s">
        <v>2857</v>
      </c>
      <c r="B2560" s="2">
        <v>45484</v>
      </c>
      <c r="C2560" s="2">
        <v>45487</v>
      </c>
      <c r="D2560" t="s">
        <v>285</v>
      </c>
      <c r="E2560" t="s">
        <v>286</v>
      </c>
      <c r="F2560" t="s">
        <v>48</v>
      </c>
      <c r="G2560" t="s">
        <v>39</v>
      </c>
      <c r="H2560" t="s">
        <v>40</v>
      </c>
      <c r="I2560" t="s">
        <v>40</v>
      </c>
      <c r="J2560" t="s">
        <v>32</v>
      </c>
      <c r="K2560" t="s">
        <v>33</v>
      </c>
      <c r="L2560" t="s">
        <v>34</v>
      </c>
      <c r="M2560" t="s">
        <v>35</v>
      </c>
      <c r="N2560" s="3">
        <v>220.33</v>
      </c>
      <c r="O2560">
        <v>10</v>
      </c>
      <c r="P2560" s="4">
        <v>0.1</v>
      </c>
      <c r="Q2560" s="3">
        <v>37.46</v>
      </c>
      <c r="R2560">
        <f t="shared" si="195"/>
        <v>2024</v>
      </c>
      <c r="S2560" t="str">
        <f t="shared" si="196"/>
        <v>July</v>
      </c>
      <c r="T2560" s="1">
        <f t="shared" si="197"/>
        <v>0.17001770072164479</v>
      </c>
      <c r="U2560" t="str">
        <f t="shared" si="198"/>
        <v>Profit</v>
      </c>
      <c r="V2560" t="str">
        <f t="shared" si="199"/>
        <v>Small Order</v>
      </c>
    </row>
    <row r="2561" spans="1:22" x14ac:dyDescent="0.35">
      <c r="A2561" t="s">
        <v>2858</v>
      </c>
      <c r="B2561" s="2">
        <v>45188</v>
      </c>
      <c r="C2561" s="2">
        <v>45192</v>
      </c>
      <c r="D2561" t="s">
        <v>309</v>
      </c>
      <c r="E2561" t="s">
        <v>310</v>
      </c>
      <c r="F2561" t="s">
        <v>20</v>
      </c>
      <c r="G2561" t="s">
        <v>49</v>
      </c>
      <c r="H2561" t="s">
        <v>50</v>
      </c>
      <c r="I2561" t="s">
        <v>50</v>
      </c>
      <c r="J2561" t="s">
        <v>391</v>
      </c>
      <c r="K2561" t="s">
        <v>33</v>
      </c>
      <c r="L2561" t="s">
        <v>88</v>
      </c>
      <c r="M2561" t="s">
        <v>392</v>
      </c>
      <c r="N2561" s="3">
        <v>203.31</v>
      </c>
      <c r="O2561">
        <v>8</v>
      </c>
      <c r="P2561" s="4">
        <v>0.05</v>
      </c>
      <c r="Q2561" s="3">
        <v>42.7</v>
      </c>
      <c r="R2561">
        <f t="shared" si="195"/>
        <v>2023</v>
      </c>
      <c r="S2561" t="str">
        <f t="shared" si="196"/>
        <v>September</v>
      </c>
      <c r="T2561" s="1">
        <f t="shared" si="197"/>
        <v>0.21002410112635878</v>
      </c>
      <c r="U2561" t="str">
        <f t="shared" si="198"/>
        <v>Profit</v>
      </c>
      <c r="V2561" t="str">
        <f t="shared" si="199"/>
        <v>Small Order</v>
      </c>
    </row>
    <row r="2562" spans="1:22" x14ac:dyDescent="0.35">
      <c r="A2562" t="s">
        <v>2859</v>
      </c>
      <c r="B2562" s="2">
        <v>45010</v>
      </c>
      <c r="C2562" s="2">
        <v>45012</v>
      </c>
      <c r="D2562" t="s">
        <v>76</v>
      </c>
      <c r="E2562" t="s">
        <v>77</v>
      </c>
      <c r="F2562" t="s">
        <v>48</v>
      </c>
      <c r="G2562" t="s">
        <v>21</v>
      </c>
      <c r="H2562" t="s">
        <v>22</v>
      </c>
      <c r="I2562" t="s">
        <v>23</v>
      </c>
      <c r="J2562" t="s">
        <v>93</v>
      </c>
      <c r="K2562" t="s">
        <v>33</v>
      </c>
      <c r="L2562" t="s">
        <v>88</v>
      </c>
      <c r="M2562" t="s">
        <v>94</v>
      </c>
      <c r="N2562" s="3">
        <v>977.9</v>
      </c>
      <c r="O2562">
        <v>3</v>
      </c>
      <c r="P2562" s="4">
        <v>0</v>
      </c>
      <c r="Q2562" s="3">
        <v>244.47</v>
      </c>
      <c r="R2562">
        <f t="shared" ref="R2562:R2625" si="200">YEAR(B2562)</f>
        <v>2023</v>
      </c>
      <c r="S2562" t="str">
        <f t="shared" ref="S2562:S2625" si="201">TEXT(B2562,"mmmm")</f>
        <v>March</v>
      </c>
      <c r="T2562" s="1">
        <f t="shared" ref="T2562:T2625" si="202">Q2562/N2562</f>
        <v>0.24999488700276101</v>
      </c>
      <c r="U2562" t="str">
        <f t="shared" ref="U2562:U2625" si="203">IF(Q2562&gt;0,"Profit","Loss")</f>
        <v>Profit</v>
      </c>
      <c r="V2562" t="str">
        <f t="shared" ref="V2562:V2625" si="204">IF(N2562&gt;1000,"Large Order","Small Order")</f>
        <v>Small Order</v>
      </c>
    </row>
    <row r="2563" spans="1:22" x14ac:dyDescent="0.35">
      <c r="A2563" t="s">
        <v>2860</v>
      </c>
      <c r="B2563" s="2">
        <v>45070</v>
      </c>
      <c r="C2563" s="2">
        <v>45074</v>
      </c>
      <c r="D2563" t="s">
        <v>60</v>
      </c>
      <c r="E2563" t="s">
        <v>61</v>
      </c>
      <c r="F2563" t="s">
        <v>48</v>
      </c>
      <c r="G2563" t="s">
        <v>78</v>
      </c>
      <c r="H2563" t="s">
        <v>79</v>
      </c>
      <c r="I2563" t="s">
        <v>80</v>
      </c>
      <c r="J2563" t="s">
        <v>67</v>
      </c>
      <c r="K2563" t="s">
        <v>42</v>
      </c>
      <c r="L2563" t="s">
        <v>43</v>
      </c>
      <c r="M2563" t="s">
        <v>68</v>
      </c>
      <c r="N2563" s="3">
        <v>1618.2</v>
      </c>
      <c r="O2563">
        <v>5</v>
      </c>
      <c r="P2563" s="4">
        <v>0</v>
      </c>
      <c r="Q2563" s="3">
        <v>404.55</v>
      </c>
      <c r="R2563">
        <f t="shared" si="200"/>
        <v>2023</v>
      </c>
      <c r="S2563" t="str">
        <f t="shared" si="201"/>
        <v>May</v>
      </c>
      <c r="T2563" s="1">
        <f t="shared" si="202"/>
        <v>0.25</v>
      </c>
      <c r="U2563" t="str">
        <f t="shared" si="203"/>
        <v>Profit</v>
      </c>
      <c r="V2563" t="str">
        <f t="shared" si="204"/>
        <v>Large Order</v>
      </c>
    </row>
    <row r="2564" spans="1:22" x14ac:dyDescent="0.35">
      <c r="A2564" t="s">
        <v>2861</v>
      </c>
      <c r="B2564" s="2">
        <v>45215</v>
      </c>
      <c r="C2564" s="2">
        <v>45218</v>
      </c>
      <c r="D2564" t="s">
        <v>37</v>
      </c>
      <c r="E2564" t="s">
        <v>38</v>
      </c>
      <c r="F2564" t="s">
        <v>20</v>
      </c>
      <c r="G2564" t="s">
        <v>78</v>
      </c>
      <c r="H2564" t="s">
        <v>79</v>
      </c>
      <c r="I2564" t="s">
        <v>80</v>
      </c>
      <c r="J2564" t="s">
        <v>232</v>
      </c>
      <c r="K2564" t="s">
        <v>33</v>
      </c>
      <c r="L2564" t="s">
        <v>34</v>
      </c>
      <c r="M2564" t="s">
        <v>233</v>
      </c>
      <c r="N2564" s="3">
        <v>901.21</v>
      </c>
      <c r="O2564">
        <v>7</v>
      </c>
      <c r="P2564" s="4">
        <v>0.1</v>
      </c>
      <c r="Q2564" s="3">
        <v>153.21</v>
      </c>
      <c r="R2564">
        <f t="shared" si="200"/>
        <v>2023</v>
      </c>
      <c r="S2564" t="str">
        <f t="shared" si="201"/>
        <v>October</v>
      </c>
      <c r="T2564" s="1">
        <f t="shared" si="202"/>
        <v>0.17000477136294537</v>
      </c>
      <c r="U2564" t="str">
        <f t="shared" si="203"/>
        <v>Profit</v>
      </c>
      <c r="V2564" t="str">
        <f t="shared" si="204"/>
        <v>Small Order</v>
      </c>
    </row>
    <row r="2565" spans="1:22" x14ac:dyDescent="0.35">
      <c r="A2565" t="s">
        <v>2862</v>
      </c>
      <c r="B2565" s="2">
        <v>45605</v>
      </c>
      <c r="C2565" s="2">
        <v>45612</v>
      </c>
      <c r="D2565" t="s">
        <v>394</v>
      </c>
      <c r="E2565" t="s">
        <v>395</v>
      </c>
      <c r="F2565" t="s">
        <v>48</v>
      </c>
      <c r="G2565" t="s">
        <v>78</v>
      </c>
      <c r="H2565" t="s">
        <v>79</v>
      </c>
      <c r="I2565" t="s">
        <v>80</v>
      </c>
      <c r="J2565" t="s">
        <v>93</v>
      </c>
      <c r="K2565" t="s">
        <v>33</v>
      </c>
      <c r="L2565" t="s">
        <v>88</v>
      </c>
      <c r="M2565" t="s">
        <v>94</v>
      </c>
      <c r="N2565" s="3">
        <v>1942.5</v>
      </c>
      <c r="O2565">
        <v>4</v>
      </c>
      <c r="P2565" s="4">
        <v>0</v>
      </c>
      <c r="Q2565" s="3">
        <v>485.62</v>
      </c>
      <c r="R2565">
        <f t="shared" si="200"/>
        <v>2024</v>
      </c>
      <c r="S2565" t="str">
        <f t="shared" si="201"/>
        <v>November</v>
      </c>
      <c r="T2565" s="1">
        <f t="shared" si="202"/>
        <v>0.249997425997426</v>
      </c>
      <c r="U2565" t="str">
        <f t="shared" si="203"/>
        <v>Profit</v>
      </c>
      <c r="V2565" t="str">
        <f t="shared" si="204"/>
        <v>Large Order</v>
      </c>
    </row>
    <row r="2566" spans="1:22" x14ac:dyDescent="0.35">
      <c r="A2566" t="s">
        <v>2863</v>
      </c>
      <c r="B2566" s="2">
        <v>45432</v>
      </c>
      <c r="C2566" s="2">
        <v>45438</v>
      </c>
      <c r="D2566" t="s">
        <v>240</v>
      </c>
      <c r="E2566" t="s">
        <v>241</v>
      </c>
      <c r="F2566" t="s">
        <v>48</v>
      </c>
      <c r="G2566" t="s">
        <v>39</v>
      </c>
      <c r="H2566" t="s">
        <v>40</v>
      </c>
      <c r="I2566" t="s">
        <v>40</v>
      </c>
      <c r="J2566" t="s">
        <v>391</v>
      </c>
      <c r="K2566" t="s">
        <v>33</v>
      </c>
      <c r="L2566" t="s">
        <v>88</v>
      </c>
      <c r="M2566" t="s">
        <v>392</v>
      </c>
      <c r="N2566" s="3">
        <v>1496.1</v>
      </c>
      <c r="O2566">
        <v>10</v>
      </c>
      <c r="P2566" s="4">
        <v>0.2</v>
      </c>
      <c r="Q2566" s="3">
        <v>134.65</v>
      </c>
      <c r="R2566">
        <f t="shared" si="200"/>
        <v>2024</v>
      </c>
      <c r="S2566" t="str">
        <f t="shared" si="201"/>
        <v>May</v>
      </c>
      <c r="T2566" s="1">
        <f t="shared" si="202"/>
        <v>9.0000668404518425E-2</v>
      </c>
      <c r="U2566" t="str">
        <f t="shared" si="203"/>
        <v>Profit</v>
      </c>
      <c r="V2566" t="str">
        <f t="shared" si="204"/>
        <v>Large Order</v>
      </c>
    </row>
    <row r="2567" spans="1:22" x14ac:dyDescent="0.35">
      <c r="A2567" t="s">
        <v>2864</v>
      </c>
      <c r="B2567" s="2">
        <v>45339</v>
      </c>
      <c r="C2567" s="2">
        <v>45346</v>
      </c>
      <c r="D2567" t="s">
        <v>309</v>
      </c>
      <c r="E2567" t="s">
        <v>310</v>
      </c>
      <c r="F2567" t="s">
        <v>20</v>
      </c>
      <c r="G2567" t="s">
        <v>49</v>
      </c>
      <c r="H2567" t="s">
        <v>50</v>
      </c>
      <c r="I2567" t="s">
        <v>50</v>
      </c>
      <c r="J2567" t="s">
        <v>112</v>
      </c>
      <c r="K2567" t="s">
        <v>25</v>
      </c>
      <c r="L2567" t="s">
        <v>26</v>
      </c>
      <c r="M2567" t="s">
        <v>113</v>
      </c>
      <c r="N2567" s="3">
        <v>827.41</v>
      </c>
      <c r="O2567">
        <v>4</v>
      </c>
      <c r="P2567" s="4">
        <v>0.3</v>
      </c>
      <c r="Q2567" s="3">
        <v>8.27</v>
      </c>
      <c r="R2567">
        <f t="shared" si="200"/>
        <v>2024</v>
      </c>
      <c r="S2567" t="str">
        <f t="shared" si="201"/>
        <v>February</v>
      </c>
      <c r="T2567" s="1">
        <f t="shared" si="202"/>
        <v>9.9950447782840429E-3</v>
      </c>
      <c r="U2567" t="str">
        <f t="shared" si="203"/>
        <v>Profit</v>
      </c>
      <c r="V2567" t="str">
        <f t="shared" si="204"/>
        <v>Small Order</v>
      </c>
    </row>
    <row r="2568" spans="1:22" x14ac:dyDescent="0.35">
      <c r="A2568" t="s">
        <v>2865</v>
      </c>
      <c r="B2568" s="2">
        <v>45127</v>
      </c>
      <c r="C2568" s="2">
        <v>45133</v>
      </c>
      <c r="D2568" t="s">
        <v>262</v>
      </c>
      <c r="E2568" t="s">
        <v>263</v>
      </c>
      <c r="F2568" t="s">
        <v>31</v>
      </c>
      <c r="G2568" t="s">
        <v>39</v>
      </c>
      <c r="H2568" t="s">
        <v>40</v>
      </c>
      <c r="I2568" t="s">
        <v>40</v>
      </c>
      <c r="J2568" t="s">
        <v>320</v>
      </c>
      <c r="K2568" t="s">
        <v>25</v>
      </c>
      <c r="L2568" t="s">
        <v>171</v>
      </c>
      <c r="M2568" t="s">
        <v>321</v>
      </c>
      <c r="N2568" s="3">
        <v>355.72</v>
      </c>
      <c r="O2568">
        <v>6</v>
      </c>
      <c r="P2568" s="4">
        <v>0.2</v>
      </c>
      <c r="Q2568" s="3">
        <v>32.01</v>
      </c>
      <c r="R2568">
        <f t="shared" si="200"/>
        <v>2023</v>
      </c>
      <c r="S2568" t="str">
        <f t="shared" si="201"/>
        <v>July</v>
      </c>
      <c r="T2568" s="1">
        <f t="shared" si="202"/>
        <v>8.9986506240863587E-2</v>
      </c>
      <c r="U2568" t="str">
        <f t="shared" si="203"/>
        <v>Profit</v>
      </c>
      <c r="V2568" t="str">
        <f t="shared" si="204"/>
        <v>Small Order</v>
      </c>
    </row>
    <row r="2569" spans="1:22" x14ac:dyDescent="0.35">
      <c r="A2569" t="s">
        <v>2866</v>
      </c>
      <c r="B2569" s="2">
        <v>45199</v>
      </c>
      <c r="C2569" s="2">
        <v>45206</v>
      </c>
      <c r="D2569" t="s">
        <v>398</v>
      </c>
      <c r="E2569" t="s">
        <v>399</v>
      </c>
      <c r="F2569" t="s">
        <v>31</v>
      </c>
      <c r="G2569" t="s">
        <v>39</v>
      </c>
      <c r="H2569" t="s">
        <v>40</v>
      </c>
      <c r="I2569" t="s">
        <v>40</v>
      </c>
      <c r="J2569" t="s">
        <v>41</v>
      </c>
      <c r="K2569" t="s">
        <v>42</v>
      </c>
      <c r="L2569" t="s">
        <v>43</v>
      </c>
      <c r="M2569" t="s">
        <v>44</v>
      </c>
      <c r="N2569" s="3">
        <v>606.72</v>
      </c>
      <c r="O2569">
        <v>8</v>
      </c>
      <c r="P2569" s="4">
        <v>0.2</v>
      </c>
      <c r="Q2569" s="3">
        <v>54.6</v>
      </c>
      <c r="R2569">
        <f t="shared" si="200"/>
        <v>2023</v>
      </c>
      <c r="S2569" t="str">
        <f t="shared" si="201"/>
        <v>September</v>
      </c>
      <c r="T2569" s="1">
        <f t="shared" si="202"/>
        <v>8.9992088607594931E-2</v>
      </c>
      <c r="U2569" t="str">
        <f t="shared" si="203"/>
        <v>Profit</v>
      </c>
      <c r="V2569" t="str">
        <f t="shared" si="204"/>
        <v>Small Order</v>
      </c>
    </row>
    <row r="2570" spans="1:22" x14ac:dyDescent="0.35">
      <c r="A2570" t="s">
        <v>2867</v>
      </c>
      <c r="B2570" s="2">
        <v>44951</v>
      </c>
      <c r="C2570" s="2">
        <v>44953</v>
      </c>
      <c r="D2570" t="s">
        <v>394</v>
      </c>
      <c r="E2570" t="s">
        <v>395</v>
      </c>
      <c r="F2570" t="s">
        <v>48</v>
      </c>
      <c r="G2570" t="s">
        <v>78</v>
      </c>
      <c r="H2570" t="s">
        <v>79</v>
      </c>
      <c r="I2570" t="s">
        <v>80</v>
      </c>
      <c r="J2570" t="s">
        <v>141</v>
      </c>
      <c r="K2570" t="s">
        <v>33</v>
      </c>
      <c r="L2570" t="s">
        <v>88</v>
      </c>
      <c r="M2570" t="s">
        <v>142</v>
      </c>
      <c r="N2570" s="3">
        <v>96.56</v>
      </c>
      <c r="O2570">
        <v>9</v>
      </c>
      <c r="P2570" s="4">
        <v>0.3</v>
      </c>
      <c r="Q2570" s="3">
        <v>0.97</v>
      </c>
      <c r="R2570">
        <f t="shared" si="200"/>
        <v>2023</v>
      </c>
      <c r="S2570" t="str">
        <f t="shared" si="201"/>
        <v>January</v>
      </c>
      <c r="T2570" s="1">
        <f t="shared" si="202"/>
        <v>1.0045567522783761E-2</v>
      </c>
      <c r="U2570" t="str">
        <f t="shared" si="203"/>
        <v>Profit</v>
      </c>
      <c r="V2570" t="str">
        <f t="shared" si="204"/>
        <v>Small Order</v>
      </c>
    </row>
    <row r="2571" spans="1:22" x14ac:dyDescent="0.35">
      <c r="A2571" t="s">
        <v>2868</v>
      </c>
      <c r="B2571" s="2">
        <v>45352</v>
      </c>
      <c r="C2571" s="2">
        <v>45359</v>
      </c>
      <c r="D2571" t="s">
        <v>192</v>
      </c>
      <c r="E2571" t="s">
        <v>193</v>
      </c>
      <c r="F2571" t="s">
        <v>48</v>
      </c>
      <c r="G2571" t="s">
        <v>39</v>
      </c>
      <c r="H2571" t="s">
        <v>40</v>
      </c>
      <c r="I2571" t="s">
        <v>40</v>
      </c>
      <c r="J2571" t="s">
        <v>162</v>
      </c>
      <c r="K2571" t="s">
        <v>42</v>
      </c>
      <c r="L2571" t="s">
        <v>73</v>
      </c>
      <c r="M2571" t="s">
        <v>163</v>
      </c>
      <c r="N2571" s="3">
        <v>947.6</v>
      </c>
      <c r="O2571">
        <v>9</v>
      </c>
      <c r="P2571" s="4">
        <v>0.1</v>
      </c>
      <c r="Q2571" s="3">
        <v>161.09</v>
      </c>
      <c r="R2571">
        <f t="shared" si="200"/>
        <v>2024</v>
      </c>
      <c r="S2571" t="str">
        <f t="shared" si="201"/>
        <v>March</v>
      </c>
      <c r="T2571" s="1">
        <f t="shared" si="202"/>
        <v>0.16999788940481217</v>
      </c>
      <c r="U2571" t="str">
        <f t="shared" si="203"/>
        <v>Profit</v>
      </c>
      <c r="V2571" t="str">
        <f t="shared" si="204"/>
        <v>Small Order</v>
      </c>
    </row>
    <row r="2572" spans="1:22" x14ac:dyDescent="0.35">
      <c r="A2572" t="s">
        <v>2869</v>
      </c>
      <c r="B2572" s="2">
        <v>44946</v>
      </c>
      <c r="C2572" s="2">
        <v>44950</v>
      </c>
      <c r="D2572" t="s">
        <v>259</v>
      </c>
      <c r="E2572" t="s">
        <v>260</v>
      </c>
      <c r="F2572" t="s">
        <v>20</v>
      </c>
      <c r="G2572" t="s">
        <v>21</v>
      </c>
      <c r="H2572" t="s">
        <v>22</v>
      </c>
      <c r="I2572" t="s">
        <v>23</v>
      </c>
      <c r="J2572" t="s">
        <v>104</v>
      </c>
      <c r="K2572" t="s">
        <v>42</v>
      </c>
      <c r="L2572" t="s">
        <v>73</v>
      </c>
      <c r="M2572" t="s">
        <v>105</v>
      </c>
      <c r="N2572" s="3">
        <v>783.53</v>
      </c>
      <c r="O2572">
        <v>9</v>
      </c>
      <c r="P2572" s="4">
        <v>0.1</v>
      </c>
      <c r="Q2572" s="3">
        <v>133.19999999999999</v>
      </c>
      <c r="R2572">
        <f t="shared" si="200"/>
        <v>2023</v>
      </c>
      <c r="S2572" t="str">
        <f t="shared" si="201"/>
        <v>January</v>
      </c>
      <c r="T2572" s="1">
        <f t="shared" si="202"/>
        <v>0.16999987237246819</v>
      </c>
      <c r="U2572" t="str">
        <f t="shared" si="203"/>
        <v>Profit</v>
      </c>
      <c r="V2572" t="str">
        <f t="shared" si="204"/>
        <v>Small Order</v>
      </c>
    </row>
    <row r="2573" spans="1:22" x14ac:dyDescent="0.35">
      <c r="A2573" t="s">
        <v>2870</v>
      </c>
      <c r="B2573" s="2">
        <v>45209</v>
      </c>
      <c r="C2573" s="2">
        <v>45215</v>
      </c>
      <c r="D2573" t="s">
        <v>96</v>
      </c>
      <c r="E2573" t="s">
        <v>97</v>
      </c>
      <c r="F2573" t="s">
        <v>20</v>
      </c>
      <c r="G2573" t="s">
        <v>39</v>
      </c>
      <c r="H2573" t="s">
        <v>40</v>
      </c>
      <c r="I2573" t="s">
        <v>40</v>
      </c>
      <c r="J2573" t="s">
        <v>251</v>
      </c>
      <c r="K2573" t="s">
        <v>25</v>
      </c>
      <c r="L2573" t="s">
        <v>171</v>
      </c>
      <c r="M2573" t="s">
        <v>252</v>
      </c>
      <c r="N2573" s="3">
        <v>1978.98</v>
      </c>
      <c r="O2573">
        <v>1</v>
      </c>
      <c r="P2573" s="4">
        <v>0</v>
      </c>
      <c r="Q2573" s="3">
        <v>494.75</v>
      </c>
      <c r="R2573">
        <f t="shared" si="200"/>
        <v>2023</v>
      </c>
      <c r="S2573" t="str">
        <f t="shared" si="201"/>
        <v>October</v>
      </c>
      <c r="T2573" s="1">
        <f t="shared" si="202"/>
        <v>0.25000252655408339</v>
      </c>
      <c r="U2573" t="str">
        <f t="shared" si="203"/>
        <v>Profit</v>
      </c>
      <c r="V2573" t="str">
        <f t="shared" si="204"/>
        <v>Large Order</v>
      </c>
    </row>
    <row r="2574" spans="1:22" x14ac:dyDescent="0.35">
      <c r="A2574" t="s">
        <v>2871</v>
      </c>
      <c r="B2574" s="2">
        <v>44986</v>
      </c>
      <c r="C2574" s="2">
        <v>44991</v>
      </c>
      <c r="D2574" t="s">
        <v>168</v>
      </c>
      <c r="E2574" t="s">
        <v>169</v>
      </c>
      <c r="F2574" t="s">
        <v>48</v>
      </c>
      <c r="G2574" t="s">
        <v>49</v>
      </c>
      <c r="H2574" t="s">
        <v>50</v>
      </c>
      <c r="I2574" t="s">
        <v>50</v>
      </c>
      <c r="J2574" t="s">
        <v>24</v>
      </c>
      <c r="K2574" t="s">
        <v>25</v>
      </c>
      <c r="L2574" t="s">
        <v>26</v>
      </c>
      <c r="M2574" t="s">
        <v>27</v>
      </c>
      <c r="N2574" s="3">
        <v>1223.07</v>
      </c>
      <c r="O2574">
        <v>7</v>
      </c>
      <c r="P2574" s="4">
        <v>0.05</v>
      </c>
      <c r="Q2574" s="3">
        <v>256.83999999999997</v>
      </c>
      <c r="R2574">
        <f t="shared" si="200"/>
        <v>2023</v>
      </c>
      <c r="S2574" t="str">
        <f t="shared" si="201"/>
        <v>March</v>
      </c>
      <c r="T2574" s="1">
        <f t="shared" si="202"/>
        <v>0.20999615721095274</v>
      </c>
      <c r="U2574" t="str">
        <f t="shared" si="203"/>
        <v>Profit</v>
      </c>
      <c r="V2574" t="str">
        <f t="shared" si="204"/>
        <v>Large Order</v>
      </c>
    </row>
    <row r="2575" spans="1:22" x14ac:dyDescent="0.35">
      <c r="A2575" t="s">
        <v>2872</v>
      </c>
      <c r="B2575" s="2">
        <v>45048</v>
      </c>
      <c r="C2575" s="2">
        <v>45053</v>
      </c>
      <c r="D2575" t="s">
        <v>199</v>
      </c>
      <c r="E2575" t="s">
        <v>200</v>
      </c>
      <c r="F2575" t="s">
        <v>48</v>
      </c>
      <c r="G2575" t="s">
        <v>49</v>
      </c>
      <c r="H2575" t="s">
        <v>50</v>
      </c>
      <c r="I2575" t="s">
        <v>50</v>
      </c>
      <c r="J2575" t="s">
        <v>104</v>
      </c>
      <c r="K2575" t="s">
        <v>42</v>
      </c>
      <c r="L2575" t="s">
        <v>73</v>
      </c>
      <c r="M2575" t="s">
        <v>105</v>
      </c>
      <c r="N2575" s="3">
        <v>1303.9000000000001</v>
      </c>
      <c r="O2575">
        <v>1</v>
      </c>
      <c r="P2575" s="4">
        <v>0.1</v>
      </c>
      <c r="Q2575" s="3">
        <v>221.66</v>
      </c>
      <c r="R2575">
        <f t="shared" si="200"/>
        <v>2023</v>
      </c>
      <c r="S2575" t="str">
        <f t="shared" si="201"/>
        <v>May</v>
      </c>
      <c r="T2575" s="1">
        <f t="shared" si="202"/>
        <v>0.16999769921006211</v>
      </c>
      <c r="U2575" t="str">
        <f t="shared" si="203"/>
        <v>Profit</v>
      </c>
      <c r="V2575" t="str">
        <f t="shared" si="204"/>
        <v>Large Order</v>
      </c>
    </row>
    <row r="2576" spans="1:22" x14ac:dyDescent="0.35">
      <c r="A2576" t="s">
        <v>2873</v>
      </c>
      <c r="B2576" s="2">
        <v>45589</v>
      </c>
      <c r="C2576" s="2">
        <v>45594</v>
      </c>
      <c r="D2576" t="s">
        <v>115</v>
      </c>
      <c r="E2576" t="s">
        <v>116</v>
      </c>
      <c r="F2576" t="s">
        <v>20</v>
      </c>
      <c r="G2576" t="s">
        <v>21</v>
      </c>
      <c r="H2576" t="s">
        <v>22</v>
      </c>
      <c r="I2576" t="s">
        <v>23</v>
      </c>
      <c r="J2576" t="s">
        <v>87</v>
      </c>
      <c r="K2576" t="s">
        <v>33</v>
      </c>
      <c r="L2576" t="s">
        <v>88</v>
      </c>
      <c r="M2576" t="s">
        <v>89</v>
      </c>
      <c r="N2576" s="3">
        <v>1502.97</v>
      </c>
      <c r="O2576">
        <v>5</v>
      </c>
      <c r="P2576" s="4">
        <v>0.1</v>
      </c>
      <c r="Q2576" s="3">
        <v>255.5</v>
      </c>
      <c r="R2576">
        <f t="shared" si="200"/>
        <v>2024</v>
      </c>
      <c r="S2576" t="str">
        <f t="shared" si="201"/>
        <v>October</v>
      </c>
      <c r="T2576" s="1">
        <f t="shared" si="202"/>
        <v>0.16999673978855201</v>
      </c>
      <c r="U2576" t="str">
        <f t="shared" si="203"/>
        <v>Profit</v>
      </c>
      <c r="V2576" t="str">
        <f t="shared" si="204"/>
        <v>Large Order</v>
      </c>
    </row>
    <row r="2577" spans="1:22" x14ac:dyDescent="0.35">
      <c r="A2577" t="s">
        <v>2874</v>
      </c>
      <c r="B2577" s="2">
        <v>45511</v>
      </c>
      <c r="C2577" s="2">
        <v>45512</v>
      </c>
      <c r="D2577" t="s">
        <v>185</v>
      </c>
      <c r="E2577" t="s">
        <v>186</v>
      </c>
      <c r="F2577" t="s">
        <v>31</v>
      </c>
      <c r="G2577" t="s">
        <v>78</v>
      </c>
      <c r="H2577" t="s">
        <v>79</v>
      </c>
      <c r="I2577" t="s">
        <v>80</v>
      </c>
      <c r="J2577" t="s">
        <v>41</v>
      </c>
      <c r="K2577" t="s">
        <v>42</v>
      </c>
      <c r="L2577" t="s">
        <v>43</v>
      </c>
      <c r="M2577" t="s">
        <v>44</v>
      </c>
      <c r="N2577" s="3">
        <v>707.61</v>
      </c>
      <c r="O2577">
        <v>2</v>
      </c>
      <c r="P2577" s="4">
        <v>0</v>
      </c>
      <c r="Q2577" s="3">
        <v>176.9</v>
      </c>
      <c r="R2577">
        <f t="shared" si="200"/>
        <v>2024</v>
      </c>
      <c r="S2577" t="str">
        <f t="shared" si="201"/>
        <v>August</v>
      </c>
      <c r="T2577" s="1">
        <f t="shared" si="202"/>
        <v>0.24999646698039882</v>
      </c>
      <c r="U2577" t="str">
        <f t="shared" si="203"/>
        <v>Profit</v>
      </c>
      <c r="V2577" t="str">
        <f t="shared" si="204"/>
        <v>Small Order</v>
      </c>
    </row>
    <row r="2578" spans="1:22" x14ac:dyDescent="0.35">
      <c r="A2578" t="s">
        <v>2875</v>
      </c>
      <c r="B2578" s="2">
        <v>45518</v>
      </c>
      <c r="C2578" s="2">
        <v>45520</v>
      </c>
      <c r="D2578" t="s">
        <v>139</v>
      </c>
      <c r="E2578" t="s">
        <v>140</v>
      </c>
      <c r="F2578" t="s">
        <v>31</v>
      </c>
      <c r="G2578" t="s">
        <v>78</v>
      </c>
      <c r="H2578" t="s">
        <v>79</v>
      </c>
      <c r="I2578" t="s">
        <v>80</v>
      </c>
      <c r="J2578" t="s">
        <v>24</v>
      </c>
      <c r="K2578" t="s">
        <v>25</v>
      </c>
      <c r="L2578" t="s">
        <v>26</v>
      </c>
      <c r="M2578" t="s">
        <v>27</v>
      </c>
      <c r="N2578" s="3">
        <v>1248.55</v>
      </c>
      <c r="O2578">
        <v>8</v>
      </c>
      <c r="P2578" s="4">
        <v>0.2</v>
      </c>
      <c r="Q2578" s="3">
        <v>112.37</v>
      </c>
      <c r="R2578">
        <f t="shared" si="200"/>
        <v>2024</v>
      </c>
      <c r="S2578" t="str">
        <f t="shared" si="201"/>
        <v>August</v>
      </c>
      <c r="T2578" s="1">
        <f t="shared" si="202"/>
        <v>9.0000400464538874E-2</v>
      </c>
      <c r="U2578" t="str">
        <f t="shared" si="203"/>
        <v>Profit</v>
      </c>
      <c r="V2578" t="str">
        <f t="shared" si="204"/>
        <v>Large Order</v>
      </c>
    </row>
    <row r="2579" spans="1:22" x14ac:dyDescent="0.35">
      <c r="A2579" t="s">
        <v>2876</v>
      </c>
      <c r="B2579" s="2">
        <v>45357</v>
      </c>
      <c r="C2579" s="2">
        <v>45359</v>
      </c>
      <c r="D2579" t="s">
        <v>262</v>
      </c>
      <c r="E2579" t="s">
        <v>263</v>
      </c>
      <c r="F2579" t="s">
        <v>31</v>
      </c>
      <c r="G2579" t="s">
        <v>49</v>
      </c>
      <c r="H2579" t="s">
        <v>50</v>
      </c>
      <c r="I2579" t="s">
        <v>50</v>
      </c>
      <c r="J2579" t="s">
        <v>72</v>
      </c>
      <c r="K2579" t="s">
        <v>42</v>
      </c>
      <c r="L2579" t="s">
        <v>73</v>
      </c>
      <c r="M2579" t="s">
        <v>74</v>
      </c>
      <c r="N2579" s="3">
        <v>1900.17</v>
      </c>
      <c r="O2579">
        <v>9</v>
      </c>
      <c r="P2579" s="4">
        <v>0.05</v>
      </c>
      <c r="Q2579" s="3">
        <v>399.04</v>
      </c>
      <c r="R2579">
        <f t="shared" si="200"/>
        <v>2024</v>
      </c>
      <c r="S2579" t="str">
        <f t="shared" si="201"/>
        <v>March</v>
      </c>
      <c r="T2579" s="1">
        <f t="shared" si="202"/>
        <v>0.21000226295541979</v>
      </c>
      <c r="U2579" t="str">
        <f t="shared" si="203"/>
        <v>Profit</v>
      </c>
      <c r="V2579" t="str">
        <f t="shared" si="204"/>
        <v>Large Order</v>
      </c>
    </row>
    <row r="2580" spans="1:22" x14ac:dyDescent="0.35">
      <c r="A2580" t="s">
        <v>2877</v>
      </c>
      <c r="B2580" s="2">
        <v>45167</v>
      </c>
      <c r="C2580" s="2">
        <v>45173</v>
      </c>
      <c r="D2580" t="s">
        <v>57</v>
      </c>
      <c r="E2580" t="s">
        <v>58</v>
      </c>
      <c r="F2580" t="s">
        <v>20</v>
      </c>
      <c r="G2580" t="s">
        <v>21</v>
      </c>
      <c r="H2580" t="s">
        <v>22</v>
      </c>
      <c r="I2580" t="s">
        <v>23</v>
      </c>
      <c r="J2580" t="s">
        <v>232</v>
      </c>
      <c r="K2580" t="s">
        <v>33</v>
      </c>
      <c r="L2580" t="s">
        <v>34</v>
      </c>
      <c r="M2580" t="s">
        <v>233</v>
      </c>
      <c r="N2580" s="3">
        <v>939.1</v>
      </c>
      <c r="O2580">
        <v>8</v>
      </c>
      <c r="P2580" s="4">
        <v>0.2</v>
      </c>
      <c r="Q2580" s="3">
        <v>84.52</v>
      </c>
      <c r="R2580">
        <f t="shared" si="200"/>
        <v>2023</v>
      </c>
      <c r="S2580" t="str">
        <f t="shared" si="201"/>
        <v>August</v>
      </c>
      <c r="T2580" s="1">
        <f t="shared" si="202"/>
        <v>9.0001064849323811E-2</v>
      </c>
      <c r="U2580" t="str">
        <f t="shared" si="203"/>
        <v>Profit</v>
      </c>
      <c r="V2580" t="str">
        <f t="shared" si="204"/>
        <v>Small Order</v>
      </c>
    </row>
    <row r="2581" spans="1:22" x14ac:dyDescent="0.35">
      <c r="A2581" t="s">
        <v>2878</v>
      </c>
      <c r="B2581" s="2">
        <v>45263</v>
      </c>
      <c r="C2581" s="2">
        <v>45264</v>
      </c>
      <c r="D2581" t="s">
        <v>344</v>
      </c>
      <c r="E2581" t="s">
        <v>345</v>
      </c>
      <c r="F2581" t="s">
        <v>31</v>
      </c>
      <c r="G2581" t="s">
        <v>78</v>
      </c>
      <c r="H2581" t="s">
        <v>79</v>
      </c>
      <c r="I2581" t="s">
        <v>80</v>
      </c>
      <c r="J2581" t="s">
        <v>134</v>
      </c>
      <c r="K2581" t="s">
        <v>42</v>
      </c>
      <c r="L2581" t="s">
        <v>43</v>
      </c>
      <c r="M2581" t="s">
        <v>135</v>
      </c>
      <c r="N2581" s="3">
        <v>286.27999999999997</v>
      </c>
      <c r="O2581">
        <v>1</v>
      </c>
      <c r="P2581" s="4">
        <v>0</v>
      </c>
      <c r="Q2581" s="3">
        <v>71.569999999999993</v>
      </c>
      <c r="R2581">
        <f t="shared" si="200"/>
        <v>2023</v>
      </c>
      <c r="S2581" t="str">
        <f t="shared" si="201"/>
        <v>December</v>
      </c>
      <c r="T2581" s="1">
        <f t="shared" si="202"/>
        <v>0.25</v>
      </c>
      <c r="U2581" t="str">
        <f t="shared" si="203"/>
        <v>Profit</v>
      </c>
      <c r="V2581" t="str">
        <f t="shared" si="204"/>
        <v>Small Order</v>
      </c>
    </row>
    <row r="2582" spans="1:22" x14ac:dyDescent="0.35">
      <c r="A2582" t="s">
        <v>2879</v>
      </c>
      <c r="B2582" s="2">
        <v>45635</v>
      </c>
      <c r="C2582" s="2">
        <v>45638</v>
      </c>
      <c r="D2582" t="s">
        <v>281</v>
      </c>
      <c r="E2582" t="s">
        <v>282</v>
      </c>
      <c r="F2582" t="s">
        <v>20</v>
      </c>
      <c r="G2582" t="s">
        <v>78</v>
      </c>
      <c r="H2582" t="s">
        <v>79</v>
      </c>
      <c r="I2582" t="s">
        <v>80</v>
      </c>
      <c r="J2582" t="s">
        <v>134</v>
      </c>
      <c r="K2582" t="s">
        <v>42</v>
      </c>
      <c r="L2582" t="s">
        <v>43</v>
      </c>
      <c r="M2582" t="s">
        <v>135</v>
      </c>
      <c r="N2582" s="3">
        <v>177.93</v>
      </c>
      <c r="O2582">
        <v>2</v>
      </c>
      <c r="P2582" s="4">
        <v>0.3</v>
      </c>
      <c r="Q2582" s="3">
        <v>1.78</v>
      </c>
      <c r="R2582">
        <f t="shared" si="200"/>
        <v>2024</v>
      </c>
      <c r="S2582" t="str">
        <f t="shared" si="201"/>
        <v>December</v>
      </c>
      <c r="T2582" s="1">
        <f t="shared" si="202"/>
        <v>1.0003934131399989E-2</v>
      </c>
      <c r="U2582" t="str">
        <f t="shared" si="203"/>
        <v>Profit</v>
      </c>
      <c r="V2582" t="str">
        <f t="shared" si="204"/>
        <v>Small Order</v>
      </c>
    </row>
    <row r="2583" spans="1:22" x14ac:dyDescent="0.35">
      <c r="A2583" t="s">
        <v>2880</v>
      </c>
      <c r="B2583" s="2">
        <v>44943</v>
      </c>
      <c r="C2583" s="2">
        <v>44950</v>
      </c>
      <c r="D2583" t="s">
        <v>511</v>
      </c>
      <c r="E2583" t="s">
        <v>512</v>
      </c>
      <c r="F2583" t="s">
        <v>31</v>
      </c>
      <c r="G2583" t="s">
        <v>49</v>
      </c>
      <c r="H2583" t="s">
        <v>50</v>
      </c>
      <c r="I2583" t="s">
        <v>50</v>
      </c>
      <c r="J2583" t="s">
        <v>251</v>
      </c>
      <c r="K2583" t="s">
        <v>25</v>
      </c>
      <c r="L2583" t="s">
        <v>171</v>
      </c>
      <c r="M2583" t="s">
        <v>252</v>
      </c>
      <c r="N2583" s="3">
        <v>1127.99</v>
      </c>
      <c r="O2583">
        <v>3</v>
      </c>
      <c r="P2583" s="4">
        <v>0</v>
      </c>
      <c r="Q2583" s="3">
        <v>282</v>
      </c>
      <c r="R2583">
        <f t="shared" si="200"/>
        <v>2023</v>
      </c>
      <c r="S2583" t="str">
        <f t="shared" si="201"/>
        <v>January</v>
      </c>
      <c r="T2583" s="1">
        <f t="shared" si="202"/>
        <v>0.25000221633170505</v>
      </c>
      <c r="U2583" t="str">
        <f t="shared" si="203"/>
        <v>Profit</v>
      </c>
      <c r="V2583" t="str">
        <f t="shared" si="204"/>
        <v>Large Order</v>
      </c>
    </row>
    <row r="2584" spans="1:22" x14ac:dyDescent="0.35">
      <c r="A2584" t="s">
        <v>2881</v>
      </c>
      <c r="B2584" s="2">
        <v>45086</v>
      </c>
      <c r="C2584" s="2">
        <v>45089</v>
      </c>
      <c r="D2584" t="s">
        <v>246</v>
      </c>
      <c r="E2584" t="s">
        <v>247</v>
      </c>
      <c r="F2584" t="s">
        <v>31</v>
      </c>
      <c r="G2584" t="s">
        <v>39</v>
      </c>
      <c r="H2584" t="s">
        <v>40</v>
      </c>
      <c r="I2584" t="s">
        <v>40</v>
      </c>
      <c r="J2584" t="s">
        <v>179</v>
      </c>
      <c r="K2584" t="s">
        <v>33</v>
      </c>
      <c r="L2584" t="s">
        <v>88</v>
      </c>
      <c r="M2584" t="s">
        <v>180</v>
      </c>
      <c r="N2584" s="3">
        <v>112.01</v>
      </c>
      <c r="O2584">
        <v>2</v>
      </c>
      <c r="P2584" s="4">
        <v>0.3</v>
      </c>
      <c r="Q2584" s="3">
        <v>1.1200000000000001</v>
      </c>
      <c r="R2584">
        <f t="shared" si="200"/>
        <v>2023</v>
      </c>
      <c r="S2584" t="str">
        <f t="shared" si="201"/>
        <v>June</v>
      </c>
      <c r="T2584" s="1">
        <f t="shared" si="202"/>
        <v>9.9991072225694144E-3</v>
      </c>
      <c r="U2584" t="str">
        <f t="shared" si="203"/>
        <v>Profit</v>
      </c>
      <c r="V2584" t="str">
        <f t="shared" si="204"/>
        <v>Small Order</v>
      </c>
    </row>
    <row r="2585" spans="1:22" x14ac:dyDescent="0.35">
      <c r="A2585" t="s">
        <v>2882</v>
      </c>
      <c r="B2585" s="2">
        <v>45011</v>
      </c>
      <c r="C2585" s="2">
        <v>45018</v>
      </c>
      <c r="D2585" t="s">
        <v>214</v>
      </c>
      <c r="E2585" t="s">
        <v>215</v>
      </c>
      <c r="F2585" t="s">
        <v>48</v>
      </c>
      <c r="G2585" t="s">
        <v>21</v>
      </c>
      <c r="H2585" t="s">
        <v>22</v>
      </c>
      <c r="I2585" t="s">
        <v>23</v>
      </c>
      <c r="J2585" t="s">
        <v>157</v>
      </c>
      <c r="K2585" t="s">
        <v>42</v>
      </c>
      <c r="L2585" t="s">
        <v>73</v>
      </c>
      <c r="M2585" t="s">
        <v>158</v>
      </c>
      <c r="N2585" s="3">
        <v>1398.78</v>
      </c>
      <c r="O2585">
        <v>4</v>
      </c>
      <c r="P2585" s="4">
        <v>0</v>
      </c>
      <c r="Q2585" s="3">
        <v>349.69</v>
      </c>
      <c r="R2585">
        <f t="shared" si="200"/>
        <v>2023</v>
      </c>
      <c r="S2585" t="str">
        <f t="shared" si="201"/>
        <v>March</v>
      </c>
      <c r="T2585" s="1">
        <f t="shared" si="202"/>
        <v>0.24999642545646922</v>
      </c>
      <c r="U2585" t="str">
        <f t="shared" si="203"/>
        <v>Profit</v>
      </c>
      <c r="V2585" t="str">
        <f t="shared" si="204"/>
        <v>Large Order</v>
      </c>
    </row>
    <row r="2586" spans="1:22" x14ac:dyDescent="0.35">
      <c r="A2586" t="s">
        <v>2883</v>
      </c>
      <c r="B2586" s="2">
        <v>45584</v>
      </c>
      <c r="C2586" s="2">
        <v>45588</v>
      </c>
      <c r="D2586" t="s">
        <v>18</v>
      </c>
      <c r="E2586" t="s">
        <v>19</v>
      </c>
      <c r="F2586" t="s">
        <v>20</v>
      </c>
      <c r="G2586" t="s">
        <v>39</v>
      </c>
      <c r="H2586" t="s">
        <v>40</v>
      </c>
      <c r="I2586" t="s">
        <v>40</v>
      </c>
      <c r="J2586" t="s">
        <v>87</v>
      </c>
      <c r="K2586" t="s">
        <v>33</v>
      </c>
      <c r="L2586" t="s">
        <v>88</v>
      </c>
      <c r="M2586" t="s">
        <v>89</v>
      </c>
      <c r="N2586" s="3">
        <v>1430.97</v>
      </c>
      <c r="O2586">
        <v>8</v>
      </c>
      <c r="P2586" s="4">
        <v>0</v>
      </c>
      <c r="Q2586" s="3">
        <v>357.74</v>
      </c>
      <c r="R2586">
        <f t="shared" si="200"/>
        <v>2024</v>
      </c>
      <c r="S2586" t="str">
        <f t="shared" si="201"/>
        <v>October</v>
      </c>
      <c r="T2586" s="1">
        <f t="shared" si="202"/>
        <v>0.24999825293332495</v>
      </c>
      <c r="U2586" t="str">
        <f t="shared" si="203"/>
        <v>Profit</v>
      </c>
      <c r="V2586" t="str">
        <f t="shared" si="204"/>
        <v>Large Order</v>
      </c>
    </row>
    <row r="2587" spans="1:22" x14ac:dyDescent="0.35">
      <c r="A2587" t="s">
        <v>2884</v>
      </c>
      <c r="B2587" s="2">
        <v>45249</v>
      </c>
      <c r="C2587" s="2">
        <v>45256</v>
      </c>
      <c r="D2587" t="s">
        <v>318</v>
      </c>
      <c r="E2587" t="s">
        <v>319</v>
      </c>
      <c r="F2587" t="s">
        <v>48</v>
      </c>
      <c r="G2587" t="s">
        <v>21</v>
      </c>
      <c r="H2587" t="s">
        <v>22</v>
      </c>
      <c r="I2587" t="s">
        <v>23</v>
      </c>
      <c r="J2587" t="s">
        <v>87</v>
      </c>
      <c r="K2587" t="s">
        <v>33</v>
      </c>
      <c r="L2587" t="s">
        <v>88</v>
      </c>
      <c r="M2587" t="s">
        <v>89</v>
      </c>
      <c r="N2587" s="3">
        <v>206.74</v>
      </c>
      <c r="O2587">
        <v>5</v>
      </c>
      <c r="P2587" s="4">
        <v>0.2</v>
      </c>
      <c r="Q2587" s="3">
        <v>18.61</v>
      </c>
      <c r="R2587">
        <f t="shared" si="200"/>
        <v>2023</v>
      </c>
      <c r="S2587" t="str">
        <f t="shared" si="201"/>
        <v>November</v>
      </c>
      <c r="T2587" s="1">
        <f t="shared" si="202"/>
        <v>9.0016445777304818E-2</v>
      </c>
      <c r="U2587" t="str">
        <f t="shared" si="203"/>
        <v>Profit</v>
      </c>
      <c r="V2587" t="str">
        <f t="shared" si="204"/>
        <v>Small Order</v>
      </c>
    </row>
    <row r="2588" spans="1:22" x14ac:dyDescent="0.35">
      <c r="A2588" t="s">
        <v>2885</v>
      </c>
      <c r="B2588" s="2">
        <v>45258</v>
      </c>
      <c r="C2588" s="2">
        <v>45262</v>
      </c>
      <c r="D2588" t="s">
        <v>99</v>
      </c>
      <c r="E2588" t="s">
        <v>100</v>
      </c>
      <c r="F2588" t="s">
        <v>31</v>
      </c>
      <c r="G2588" t="s">
        <v>39</v>
      </c>
      <c r="H2588" t="s">
        <v>40</v>
      </c>
      <c r="I2588" t="s">
        <v>40</v>
      </c>
      <c r="J2588" t="s">
        <v>302</v>
      </c>
      <c r="K2588" t="s">
        <v>33</v>
      </c>
      <c r="L2588" t="s">
        <v>34</v>
      </c>
      <c r="M2588" t="s">
        <v>303</v>
      </c>
      <c r="N2588" s="3">
        <v>233.68</v>
      </c>
      <c r="O2588">
        <v>2</v>
      </c>
      <c r="P2588" s="4">
        <v>0.05</v>
      </c>
      <c r="Q2588" s="3">
        <v>49.07</v>
      </c>
      <c r="R2588">
        <f t="shared" si="200"/>
        <v>2023</v>
      </c>
      <c r="S2588" t="str">
        <f t="shared" si="201"/>
        <v>November</v>
      </c>
      <c r="T2588" s="1">
        <f t="shared" si="202"/>
        <v>0.20998801780212256</v>
      </c>
      <c r="U2588" t="str">
        <f t="shared" si="203"/>
        <v>Profit</v>
      </c>
      <c r="V2588" t="str">
        <f t="shared" si="204"/>
        <v>Small Order</v>
      </c>
    </row>
    <row r="2589" spans="1:22" x14ac:dyDescent="0.35">
      <c r="A2589" t="s">
        <v>2886</v>
      </c>
      <c r="B2589" s="2">
        <v>45596</v>
      </c>
      <c r="C2589" s="2">
        <v>45598</v>
      </c>
      <c r="D2589" t="s">
        <v>530</v>
      </c>
      <c r="E2589" t="s">
        <v>531</v>
      </c>
      <c r="F2589" t="s">
        <v>31</v>
      </c>
      <c r="G2589" t="s">
        <v>78</v>
      </c>
      <c r="H2589" t="s">
        <v>79</v>
      </c>
      <c r="I2589" t="s">
        <v>80</v>
      </c>
      <c r="J2589" t="s">
        <v>126</v>
      </c>
      <c r="K2589" t="s">
        <v>25</v>
      </c>
      <c r="L2589" t="s">
        <v>26</v>
      </c>
      <c r="M2589" t="s">
        <v>127</v>
      </c>
      <c r="N2589" s="3">
        <v>540.44000000000005</v>
      </c>
      <c r="O2589">
        <v>7</v>
      </c>
      <c r="P2589" s="4">
        <v>0.3</v>
      </c>
      <c r="Q2589" s="3">
        <v>5.4</v>
      </c>
      <c r="R2589">
        <f t="shared" si="200"/>
        <v>2024</v>
      </c>
      <c r="S2589" t="str">
        <f t="shared" si="201"/>
        <v>October</v>
      </c>
      <c r="T2589" s="1">
        <f t="shared" si="202"/>
        <v>9.9918584856783354E-3</v>
      </c>
      <c r="U2589" t="str">
        <f t="shared" si="203"/>
        <v>Profit</v>
      </c>
      <c r="V2589" t="str">
        <f t="shared" si="204"/>
        <v>Small Order</v>
      </c>
    </row>
    <row r="2590" spans="1:22" x14ac:dyDescent="0.35">
      <c r="A2590" t="s">
        <v>2887</v>
      </c>
      <c r="B2590" s="2">
        <v>45322</v>
      </c>
      <c r="C2590" s="2">
        <v>45327</v>
      </c>
      <c r="D2590" t="s">
        <v>96</v>
      </c>
      <c r="E2590" t="s">
        <v>97</v>
      </c>
      <c r="F2590" t="s">
        <v>20</v>
      </c>
      <c r="G2590" t="s">
        <v>39</v>
      </c>
      <c r="H2590" t="s">
        <v>40</v>
      </c>
      <c r="I2590" t="s">
        <v>40</v>
      </c>
      <c r="J2590" t="s">
        <v>104</v>
      </c>
      <c r="K2590" t="s">
        <v>42</v>
      </c>
      <c r="L2590" t="s">
        <v>73</v>
      </c>
      <c r="M2590" t="s">
        <v>105</v>
      </c>
      <c r="N2590" s="3">
        <v>1628.97</v>
      </c>
      <c r="O2590">
        <v>5</v>
      </c>
      <c r="P2590" s="4">
        <v>0</v>
      </c>
      <c r="Q2590" s="3">
        <v>407.24</v>
      </c>
      <c r="R2590">
        <f t="shared" si="200"/>
        <v>2024</v>
      </c>
      <c r="S2590" t="str">
        <f t="shared" si="201"/>
        <v>January</v>
      </c>
      <c r="T2590" s="1">
        <f t="shared" si="202"/>
        <v>0.24999846528788131</v>
      </c>
      <c r="U2590" t="str">
        <f t="shared" si="203"/>
        <v>Profit</v>
      </c>
      <c r="V2590" t="str">
        <f t="shared" si="204"/>
        <v>Large Order</v>
      </c>
    </row>
    <row r="2591" spans="1:22" x14ac:dyDescent="0.35">
      <c r="A2591" t="s">
        <v>2888</v>
      </c>
      <c r="B2591" s="2">
        <v>45624</v>
      </c>
      <c r="C2591" s="2">
        <v>45628</v>
      </c>
      <c r="D2591" t="s">
        <v>226</v>
      </c>
      <c r="E2591" t="s">
        <v>227</v>
      </c>
      <c r="F2591" t="s">
        <v>48</v>
      </c>
      <c r="G2591" t="s">
        <v>49</v>
      </c>
      <c r="H2591" t="s">
        <v>50</v>
      </c>
      <c r="I2591" t="s">
        <v>50</v>
      </c>
      <c r="J2591" t="s">
        <v>24</v>
      </c>
      <c r="K2591" t="s">
        <v>25</v>
      </c>
      <c r="L2591" t="s">
        <v>26</v>
      </c>
      <c r="M2591" t="s">
        <v>27</v>
      </c>
      <c r="N2591" s="3">
        <v>872.13</v>
      </c>
      <c r="O2591">
        <v>8</v>
      </c>
      <c r="P2591" s="4">
        <v>0.05</v>
      </c>
      <c r="Q2591" s="3">
        <v>183.15</v>
      </c>
      <c r="R2591">
        <f t="shared" si="200"/>
        <v>2024</v>
      </c>
      <c r="S2591" t="str">
        <f t="shared" si="201"/>
        <v>November</v>
      </c>
      <c r="T2591" s="1">
        <f t="shared" si="202"/>
        <v>0.21000309586873517</v>
      </c>
      <c r="U2591" t="str">
        <f t="shared" si="203"/>
        <v>Profit</v>
      </c>
      <c r="V2591" t="str">
        <f t="shared" si="204"/>
        <v>Small Order</v>
      </c>
    </row>
    <row r="2592" spans="1:22" x14ac:dyDescent="0.35">
      <c r="A2592" t="s">
        <v>2889</v>
      </c>
      <c r="B2592" s="2">
        <v>44951</v>
      </c>
      <c r="C2592" s="2">
        <v>44953</v>
      </c>
      <c r="D2592" t="s">
        <v>174</v>
      </c>
      <c r="E2592" t="s">
        <v>175</v>
      </c>
      <c r="F2592" t="s">
        <v>48</v>
      </c>
      <c r="G2592" t="s">
        <v>39</v>
      </c>
      <c r="H2592" t="s">
        <v>40</v>
      </c>
      <c r="I2592" t="s">
        <v>40</v>
      </c>
      <c r="J2592" t="s">
        <v>157</v>
      </c>
      <c r="K2592" t="s">
        <v>42</v>
      </c>
      <c r="L2592" t="s">
        <v>73</v>
      </c>
      <c r="M2592" t="s">
        <v>158</v>
      </c>
      <c r="N2592" s="3">
        <v>1983.49</v>
      </c>
      <c r="O2592">
        <v>3</v>
      </c>
      <c r="P2592" s="4">
        <v>0</v>
      </c>
      <c r="Q2592" s="3">
        <v>495.87</v>
      </c>
      <c r="R2592">
        <f t="shared" si="200"/>
        <v>2023</v>
      </c>
      <c r="S2592" t="str">
        <f t="shared" si="201"/>
        <v>January</v>
      </c>
      <c r="T2592" s="1">
        <f t="shared" si="202"/>
        <v>0.2499987395953597</v>
      </c>
      <c r="U2592" t="str">
        <f t="shared" si="203"/>
        <v>Profit</v>
      </c>
      <c r="V2592" t="str">
        <f t="shared" si="204"/>
        <v>Large Order</v>
      </c>
    </row>
    <row r="2593" spans="1:22" x14ac:dyDescent="0.35">
      <c r="A2593" t="s">
        <v>2890</v>
      </c>
      <c r="B2593" s="2">
        <v>45270</v>
      </c>
      <c r="C2593" s="2">
        <v>45274</v>
      </c>
      <c r="D2593" t="s">
        <v>165</v>
      </c>
      <c r="E2593" t="s">
        <v>166</v>
      </c>
      <c r="F2593" t="s">
        <v>31</v>
      </c>
      <c r="G2593" t="s">
        <v>21</v>
      </c>
      <c r="H2593" t="s">
        <v>22</v>
      </c>
      <c r="I2593" t="s">
        <v>23</v>
      </c>
      <c r="J2593" t="s">
        <v>162</v>
      </c>
      <c r="K2593" t="s">
        <v>42</v>
      </c>
      <c r="L2593" t="s">
        <v>73</v>
      </c>
      <c r="M2593" t="s">
        <v>163</v>
      </c>
      <c r="N2593" s="3">
        <v>1038.53</v>
      </c>
      <c r="O2593">
        <v>10</v>
      </c>
      <c r="P2593" s="4">
        <v>0.1</v>
      </c>
      <c r="Q2593" s="3">
        <v>176.55</v>
      </c>
      <c r="R2593">
        <f t="shared" si="200"/>
        <v>2023</v>
      </c>
      <c r="S2593" t="str">
        <f t="shared" si="201"/>
        <v>December</v>
      </c>
      <c r="T2593" s="1">
        <f t="shared" si="202"/>
        <v>0.16999990371005172</v>
      </c>
      <c r="U2593" t="str">
        <f t="shared" si="203"/>
        <v>Profit</v>
      </c>
      <c r="V2593" t="str">
        <f t="shared" si="204"/>
        <v>Large Order</v>
      </c>
    </row>
    <row r="2594" spans="1:22" x14ac:dyDescent="0.35">
      <c r="A2594" t="s">
        <v>2891</v>
      </c>
      <c r="B2594" s="2">
        <v>45633</v>
      </c>
      <c r="C2594" s="2">
        <v>45638</v>
      </c>
      <c r="D2594" t="s">
        <v>376</v>
      </c>
      <c r="E2594" t="s">
        <v>377</v>
      </c>
      <c r="F2594" t="s">
        <v>20</v>
      </c>
      <c r="G2594" t="s">
        <v>78</v>
      </c>
      <c r="H2594" t="s">
        <v>79</v>
      </c>
      <c r="I2594" t="s">
        <v>80</v>
      </c>
      <c r="J2594" t="s">
        <v>141</v>
      </c>
      <c r="K2594" t="s">
        <v>33</v>
      </c>
      <c r="L2594" t="s">
        <v>88</v>
      </c>
      <c r="M2594" t="s">
        <v>142</v>
      </c>
      <c r="N2594" s="3">
        <v>1244.43</v>
      </c>
      <c r="O2594">
        <v>2</v>
      </c>
      <c r="P2594" s="4">
        <v>0.1</v>
      </c>
      <c r="Q2594" s="3">
        <v>211.55</v>
      </c>
      <c r="R2594">
        <f t="shared" si="200"/>
        <v>2024</v>
      </c>
      <c r="S2594" t="str">
        <f t="shared" si="201"/>
        <v>December</v>
      </c>
      <c r="T2594" s="1">
        <f t="shared" si="202"/>
        <v>0.16999750889965687</v>
      </c>
      <c r="U2594" t="str">
        <f t="shared" si="203"/>
        <v>Profit</v>
      </c>
      <c r="V2594" t="str">
        <f t="shared" si="204"/>
        <v>Large Order</v>
      </c>
    </row>
    <row r="2595" spans="1:22" x14ac:dyDescent="0.35">
      <c r="A2595" t="s">
        <v>2892</v>
      </c>
      <c r="B2595" s="2">
        <v>45129</v>
      </c>
      <c r="C2595" s="2">
        <v>45132</v>
      </c>
      <c r="D2595" t="s">
        <v>46</v>
      </c>
      <c r="E2595" t="s">
        <v>47</v>
      </c>
      <c r="F2595" t="s">
        <v>48</v>
      </c>
      <c r="G2595" t="s">
        <v>21</v>
      </c>
      <c r="H2595" t="s">
        <v>22</v>
      </c>
      <c r="I2595" t="s">
        <v>23</v>
      </c>
      <c r="J2595" t="s">
        <v>120</v>
      </c>
      <c r="K2595" t="s">
        <v>42</v>
      </c>
      <c r="L2595" t="s">
        <v>43</v>
      </c>
      <c r="M2595" t="s">
        <v>121</v>
      </c>
      <c r="N2595" s="3">
        <v>1916.36</v>
      </c>
      <c r="O2595">
        <v>4</v>
      </c>
      <c r="P2595" s="4">
        <v>0.1</v>
      </c>
      <c r="Q2595" s="3">
        <v>325.77999999999997</v>
      </c>
      <c r="R2595">
        <f t="shared" si="200"/>
        <v>2023</v>
      </c>
      <c r="S2595" t="str">
        <f t="shared" si="201"/>
        <v>July</v>
      </c>
      <c r="T2595" s="1">
        <f t="shared" si="202"/>
        <v>0.16999937381285352</v>
      </c>
      <c r="U2595" t="str">
        <f t="shared" si="203"/>
        <v>Profit</v>
      </c>
      <c r="V2595" t="str">
        <f t="shared" si="204"/>
        <v>Large Order</v>
      </c>
    </row>
    <row r="2596" spans="1:22" x14ac:dyDescent="0.35">
      <c r="A2596" t="s">
        <v>2893</v>
      </c>
      <c r="B2596" s="2">
        <v>45642</v>
      </c>
      <c r="C2596" s="2">
        <v>45646</v>
      </c>
      <c r="D2596" t="s">
        <v>300</v>
      </c>
      <c r="E2596" t="s">
        <v>301</v>
      </c>
      <c r="F2596" t="s">
        <v>48</v>
      </c>
      <c r="G2596" t="s">
        <v>39</v>
      </c>
      <c r="H2596" t="s">
        <v>40</v>
      </c>
      <c r="I2596" t="s">
        <v>40</v>
      </c>
      <c r="J2596" t="s">
        <v>72</v>
      </c>
      <c r="K2596" t="s">
        <v>42</v>
      </c>
      <c r="L2596" t="s">
        <v>73</v>
      </c>
      <c r="M2596" t="s">
        <v>74</v>
      </c>
      <c r="N2596" s="3">
        <v>1319.09</v>
      </c>
      <c r="O2596">
        <v>9</v>
      </c>
      <c r="P2596" s="4">
        <v>0.05</v>
      </c>
      <c r="Q2596" s="3">
        <v>277.01</v>
      </c>
      <c r="R2596">
        <f t="shared" si="200"/>
        <v>2024</v>
      </c>
      <c r="S2596" t="str">
        <f t="shared" si="201"/>
        <v>December</v>
      </c>
      <c r="T2596" s="1">
        <f t="shared" si="202"/>
        <v>0.2100008339082246</v>
      </c>
      <c r="U2596" t="str">
        <f t="shared" si="203"/>
        <v>Profit</v>
      </c>
      <c r="V2596" t="str">
        <f t="shared" si="204"/>
        <v>Large Order</v>
      </c>
    </row>
    <row r="2597" spans="1:22" x14ac:dyDescent="0.35">
      <c r="A2597" t="s">
        <v>2894</v>
      </c>
      <c r="B2597" s="2">
        <v>45203</v>
      </c>
      <c r="C2597" s="2">
        <v>45204</v>
      </c>
      <c r="D2597" t="s">
        <v>65</v>
      </c>
      <c r="E2597" t="s">
        <v>66</v>
      </c>
      <c r="F2597" t="s">
        <v>31</v>
      </c>
      <c r="G2597" t="s">
        <v>49</v>
      </c>
      <c r="H2597" t="s">
        <v>50</v>
      </c>
      <c r="I2597" t="s">
        <v>50</v>
      </c>
      <c r="J2597" t="s">
        <v>104</v>
      </c>
      <c r="K2597" t="s">
        <v>42</v>
      </c>
      <c r="L2597" t="s">
        <v>73</v>
      </c>
      <c r="M2597" t="s">
        <v>105</v>
      </c>
      <c r="N2597" s="3">
        <v>350.3</v>
      </c>
      <c r="O2597">
        <v>9</v>
      </c>
      <c r="P2597" s="4">
        <v>0.3</v>
      </c>
      <c r="Q2597" s="3">
        <v>3.5</v>
      </c>
      <c r="R2597">
        <f t="shared" si="200"/>
        <v>2023</v>
      </c>
      <c r="S2597" t="str">
        <f t="shared" si="201"/>
        <v>October</v>
      </c>
      <c r="T2597" s="1">
        <f t="shared" si="202"/>
        <v>9.9914359120753631E-3</v>
      </c>
      <c r="U2597" t="str">
        <f t="shared" si="203"/>
        <v>Profit</v>
      </c>
      <c r="V2597" t="str">
        <f t="shared" si="204"/>
        <v>Small Order</v>
      </c>
    </row>
    <row r="2598" spans="1:22" x14ac:dyDescent="0.35">
      <c r="A2598" t="s">
        <v>2895</v>
      </c>
      <c r="B2598" s="2">
        <v>45314</v>
      </c>
      <c r="C2598" s="2">
        <v>45321</v>
      </c>
      <c r="D2598" t="s">
        <v>552</v>
      </c>
      <c r="E2598" t="s">
        <v>553</v>
      </c>
      <c r="F2598" t="s">
        <v>48</v>
      </c>
      <c r="G2598" t="s">
        <v>39</v>
      </c>
      <c r="H2598" t="s">
        <v>40</v>
      </c>
      <c r="I2598" t="s">
        <v>40</v>
      </c>
      <c r="J2598" t="s">
        <v>320</v>
      </c>
      <c r="K2598" t="s">
        <v>25</v>
      </c>
      <c r="L2598" t="s">
        <v>171</v>
      </c>
      <c r="M2598" t="s">
        <v>321</v>
      </c>
      <c r="N2598" s="3">
        <v>1799.48</v>
      </c>
      <c r="O2598">
        <v>10</v>
      </c>
      <c r="P2598" s="4">
        <v>0</v>
      </c>
      <c r="Q2598" s="3">
        <v>449.87</v>
      </c>
      <c r="R2598">
        <f t="shared" si="200"/>
        <v>2024</v>
      </c>
      <c r="S2598" t="str">
        <f t="shared" si="201"/>
        <v>January</v>
      </c>
      <c r="T2598" s="1">
        <f t="shared" si="202"/>
        <v>0.25</v>
      </c>
      <c r="U2598" t="str">
        <f t="shared" si="203"/>
        <v>Profit</v>
      </c>
      <c r="V2598" t="str">
        <f t="shared" si="204"/>
        <v>Large Order</v>
      </c>
    </row>
    <row r="2599" spans="1:22" x14ac:dyDescent="0.35">
      <c r="A2599" t="s">
        <v>2896</v>
      </c>
      <c r="B2599" s="2">
        <v>45256</v>
      </c>
      <c r="C2599" s="2">
        <v>45257</v>
      </c>
      <c r="D2599" t="s">
        <v>447</v>
      </c>
      <c r="E2599" t="s">
        <v>448</v>
      </c>
      <c r="F2599" t="s">
        <v>31</v>
      </c>
      <c r="G2599" t="s">
        <v>49</v>
      </c>
      <c r="H2599" t="s">
        <v>50</v>
      </c>
      <c r="I2599" t="s">
        <v>50</v>
      </c>
      <c r="J2599" t="s">
        <v>232</v>
      </c>
      <c r="K2599" t="s">
        <v>33</v>
      </c>
      <c r="L2599" t="s">
        <v>34</v>
      </c>
      <c r="M2599" t="s">
        <v>233</v>
      </c>
      <c r="N2599" s="3">
        <v>1748.43</v>
      </c>
      <c r="O2599">
        <v>2</v>
      </c>
      <c r="P2599" s="4">
        <v>0.1</v>
      </c>
      <c r="Q2599" s="3">
        <v>297.23</v>
      </c>
      <c r="R2599">
        <f t="shared" si="200"/>
        <v>2023</v>
      </c>
      <c r="S2599" t="str">
        <f t="shared" si="201"/>
        <v>November</v>
      </c>
      <c r="T2599" s="1">
        <f t="shared" si="202"/>
        <v>0.16999822698077705</v>
      </c>
      <c r="U2599" t="str">
        <f t="shared" si="203"/>
        <v>Profit</v>
      </c>
      <c r="V2599" t="str">
        <f t="shared" si="204"/>
        <v>Large Order</v>
      </c>
    </row>
    <row r="2600" spans="1:22" x14ac:dyDescent="0.35">
      <c r="A2600" t="s">
        <v>2897</v>
      </c>
      <c r="B2600" s="2">
        <v>45338</v>
      </c>
      <c r="C2600" s="2">
        <v>45341</v>
      </c>
      <c r="D2600" t="s">
        <v>70</v>
      </c>
      <c r="E2600" t="s">
        <v>71</v>
      </c>
      <c r="F2600" t="s">
        <v>48</v>
      </c>
      <c r="G2600" t="s">
        <v>21</v>
      </c>
      <c r="H2600" t="s">
        <v>22</v>
      </c>
      <c r="I2600" t="s">
        <v>23</v>
      </c>
      <c r="J2600" t="s">
        <v>170</v>
      </c>
      <c r="K2600" t="s">
        <v>25</v>
      </c>
      <c r="L2600" t="s">
        <v>171</v>
      </c>
      <c r="M2600" t="s">
        <v>172</v>
      </c>
      <c r="N2600" s="3">
        <v>1498.46</v>
      </c>
      <c r="O2600">
        <v>10</v>
      </c>
      <c r="P2600" s="4">
        <v>0</v>
      </c>
      <c r="Q2600" s="3">
        <v>374.62</v>
      </c>
      <c r="R2600">
        <f t="shared" si="200"/>
        <v>2024</v>
      </c>
      <c r="S2600" t="str">
        <f t="shared" si="201"/>
        <v>February</v>
      </c>
      <c r="T2600" s="1">
        <f t="shared" si="202"/>
        <v>0.25000333675907266</v>
      </c>
      <c r="U2600" t="str">
        <f t="shared" si="203"/>
        <v>Profit</v>
      </c>
      <c r="V2600" t="str">
        <f t="shared" si="204"/>
        <v>Large Order</v>
      </c>
    </row>
    <row r="2601" spans="1:22" x14ac:dyDescent="0.35">
      <c r="A2601" t="s">
        <v>2898</v>
      </c>
      <c r="B2601" s="2">
        <v>44982</v>
      </c>
      <c r="C2601" s="2">
        <v>44988</v>
      </c>
      <c r="D2601" t="s">
        <v>118</v>
      </c>
      <c r="E2601" t="s">
        <v>119</v>
      </c>
      <c r="F2601" t="s">
        <v>20</v>
      </c>
      <c r="G2601" t="s">
        <v>21</v>
      </c>
      <c r="H2601" t="s">
        <v>22</v>
      </c>
      <c r="I2601" t="s">
        <v>23</v>
      </c>
      <c r="J2601" t="s">
        <v>207</v>
      </c>
      <c r="K2601" t="s">
        <v>25</v>
      </c>
      <c r="L2601" t="s">
        <v>26</v>
      </c>
      <c r="M2601" t="s">
        <v>208</v>
      </c>
      <c r="N2601" s="3">
        <v>333.12</v>
      </c>
      <c r="O2601">
        <v>8</v>
      </c>
      <c r="P2601" s="4">
        <v>0</v>
      </c>
      <c r="Q2601" s="3">
        <v>83.28</v>
      </c>
      <c r="R2601">
        <f t="shared" si="200"/>
        <v>2023</v>
      </c>
      <c r="S2601" t="str">
        <f t="shared" si="201"/>
        <v>February</v>
      </c>
      <c r="T2601" s="1">
        <f t="shared" si="202"/>
        <v>0.25</v>
      </c>
      <c r="U2601" t="str">
        <f t="shared" si="203"/>
        <v>Profit</v>
      </c>
      <c r="V2601" t="str">
        <f t="shared" si="204"/>
        <v>Small Order</v>
      </c>
    </row>
    <row r="2602" spans="1:22" x14ac:dyDescent="0.35">
      <c r="A2602" t="s">
        <v>2899</v>
      </c>
      <c r="B2602" s="2">
        <v>45184</v>
      </c>
      <c r="C2602" s="2">
        <v>45188</v>
      </c>
      <c r="D2602" t="s">
        <v>386</v>
      </c>
      <c r="E2602" t="s">
        <v>387</v>
      </c>
      <c r="F2602" t="s">
        <v>48</v>
      </c>
      <c r="G2602" t="s">
        <v>49</v>
      </c>
      <c r="H2602" t="s">
        <v>50</v>
      </c>
      <c r="I2602" t="s">
        <v>50</v>
      </c>
      <c r="J2602" t="s">
        <v>126</v>
      </c>
      <c r="K2602" t="s">
        <v>25</v>
      </c>
      <c r="L2602" t="s">
        <v>26</v>
      </c>
      <c r="M2602" t="s">
        <v>127</v>
      </c>
      <c r="N2602" s="3">
        <v>1897.07</v>
      </c>
      <c r="O2602">
        <v>6</v>
      </c>
      <c r="P2602" s="4">
        <v>0</v>
      </c>
      <c r="Q2602" s="3">
        <v>474.27</v>
      </c>
      <c r="R2602">
        <f t="shared" si="200"/>
        <v>2023</v>
      </c>
      <c r="S2602" t="str">
        <f t="shared" si="201"/>
        <v>September</v>
      </c>
      <c r="T2602" s="1">
        <f t="shared" si="202"/>
        <v>0.25000131782169344</v>
      </c>
      <c r="U2602" t="str">
        <f t="shared" si="203"/>
        <v>Profit</v>
      </c>
      <c r="V2602" t="str">
        <f t="shared" si="204"/>
        <v>Large Order</v>
      </c>
    </row>
    <row r="2603" spans="1:22" x14ac:dyDescent="0.35">
      <c r="A2603" t="s">
        <v>2900</v>
      </c>
      <c r="B2603" s="2">
        <v>45486</v>
      </c>
      <c r="C2603" s="2">
        <v>45491</v>
      </c>
      <c r="D2603" t="s">
        <v>402</v>
      </c>
      <c r="E2603" t="s">
        <v>403</v>
      </c>
      <c r="F2603" t="s">
        <v>31</v>
      </c>
      <c r="G2603" t="s">
        <v>49</v>
      </c>
      <c r="H2603" t="s">
        <v>50</v>
      </c>
      <c r="I2603" t="s">
        <v>50</v>
      </c>
      <c r="J2603" t="s">
        <v>141</v>
      </c>
      <c r="K2603" t="s">
        <v>33</v>
      </c>
      <c r="L2603" t="s">
        <v>88</v>
      </c>
      <c r="M2603" t="s">
        <v>142</v>
      </c>
      <c r="N2603" s="3">
        <v>1574.54</v>
      </c>
      <c r="O2603">
        <v>4</v>
      </c>
      <c r="P2603" s="4">
        <v>0</v>
      </c>
      <c r="Q2603" s="3">
        <v>393.63</v>
      </c>
      <c r="R2603">
        <f t="shared" si="200"/>
        <v>2024</v>
      </c>
      <c r="S2603" t="str">
        <f t="shared" si="201"/>
        <v>July</v>
      </c>
      <c r="T2603" s="1">
        <f t="shared" si="202"/>
        <v>0.24999682446936883</v>
      </c>
      <c r="U2603" t="str">
        <f t="shared" si="203"/>
        <v>Profit</v>
      </c>
      <c r="V2603" t="str">
        <f t="shared" si="204"/>
        <v>Large Order</v>
      </c>
    </row>
    <row r="2604" spans="1:22" x14ac:dyDescent="0.35">
      <c r="A2604" t="s">
        <v>2901</v>
      </c>
      <c r="B2604" s="2">
        <v>45060</v>
      </c>
      <c r="C2604" s="2">
        <v>45064</v>
      </c>
      <c r="D2604" t="s">
        <v>99</v>
      </c>
      <c r="E2604" t="s">
        <v>100</v>
      </c>
      <c r="F2604" t="s">
        <v>31</v>
      </c>
      <c r="G2604" t="s">
        <v>39</v>
      </c>
      <c r="H2604" t="s">
        <v>40</v>
      </c>
      <c r="I2604" t="s">
        <v>40</v>
      </c>
      <c r="J2604" t="s">
        <v>51</v>
      </c>
      <c r="K2604" t="s">
        <v>33</v>
      </c>
      <c r="L2604" t="s">
        <v>34</v>
      </c>
      <c r="M2604" t="s">
        <v>52</v>
      </c>
      <c r="N2604" s="3">
        <v>401.61</v>
      </c>
      <c r="O2604">
        <v>9</v>
      </c>
      <c r="P2604" s="4">
        <v>0.3</v>
      </c>
      <c r="Q2604" s="3">
        <v>4.0199999999999996</v>
      </c>
      <c r="R2604">
        <f t="shared" si="200"/>
        <v>2023</v>
      </c>
      <c r="S2604" t="str">
        <f t="shared" si="201"/>
        <v>May</v>
      </c>
      <c r="T2604" s="1">
        <f t="shared" si="202"/>
        <v>1.0009710913572868E-2</v>
      </c>
      <c r="U2604" t="str">
        <f t="shared" si="203"/>
        <v>Profit</v>
      </c>
      <c r="V2604" t="str">
        <f t="shared" si="204"/>
        <v>Small Order</v>
      </c>
    </row>
    <row r="2605" spans="1:22" x14ac:dyDescent="0.35">
      <c r="A2605" t="s">
        <v>2902</v>
      </c>
      <c r="B2605" s="2">
        <v>45622</v>
      </c>
      <c r="C2605" s="2">
        <v>45625</v>
      </c>
      <c r="D2605" t="s">
        <v>214</v>
      </c>
      <c r="E2605" t="s">
        <v>215</v>
      </c>
      <c r="F2605" t="s">
        <v>48</v>
      </c>
      <c r="G2605" t="s">
        <v>78</v>
      </c>
      <c r="H2605" t="s">
        <v>79</v>
      </c>
      <c r="I2605" t="s">
        <v>80</v>
      </c>
      <c r="J2605" t="s">
        <v>67</v>
      </c>
      <c r="K2605" t="s">
        <v>42</v>
      </c>
      <c r="L2605" t="s">
        <v>43</v>
      </c>
      <c r="M2605" t="s">
        <v>68</v>
      </c>
      <c r="N2605" s="3">
        <v>1204.04</v>
      </c>
      <c r="O2605">
        <v>1</v>
      </c>
      <c r="P2605" s="4">
        <v>0.2</v>
      </c>
      <c r="Q2605" s="3">
        <v>108.36</v>
      </c>
      <c r="R2605">
        <f t="shared" si="200"/>
        <v>2024</v>
      </c>
      <c r="S2605" t="str">
        <f t="shared" si="201"/>
        <v>November</v>
      </c>
      <c r="T2605" s="1">
        <f t="shared" si="202"/>
        <v>8.9997010066110758E-2</v>
      </c>
      <c r="U2605" t="str">
        <f t="shared" si="203"/>
        <v>Profit</v>
      </c>
      <c r="V2605" t="str">
        <f t="shared" si="204"/>
        <v>Large Order</v>
      </c>
    </row>
    <row r="2606" spans="1:22" x14ac:dyDescent="0.35">
      <c r="A2606" t="s">
        <v>2903</v>
      </c>
      <c r="B2606" s="2">
        <v>45483</v>
      </c>
      <c r="C2606" s="2">
        <v>45485</v>
      </c>
      <c r="D2606" t="s">
        <v>362</v>
      </c>
      <c r="E2606" t="s">
        <v>363</v>
      </c>
      <c r="F2606" t="s">
        <v>31</v>
      </c>
      <c r="G2606" t="s">
        <v>21</v>
      </c>
      <c r="H2606" t="s">
        <v>22</v>
      </c>
      <c r="I2606" t="s">
        <v>23</v>
      </c>
      <c r="J2606" t="s">
        <v>141</v>
      </c>
      <c r="K2606" t="s">
        <v>33</v>
      </c>
      <c r="L2606" t="s">
        <v>88</v>
      </c>
      <c r="M2606" t="s">
        <v>142</v>
      </c>
      <c r="N2606" s="3">
        <v>643.23</v>
      </c>
      <c r="O2606">
        <v>9</v>
      </c>
      <c r="P2606" s="4">
        <v>0.05</v>
      </c>
      <c r="Q2606" s="3">
        <v>135.08000000000001</v>
      </c>
      <c r="R2606">
        <f t="shared" si="200"/>
        <v>2024</v>
      </c>
      <c r="S2606" t="str">
        <f t="shared" si="201"/>
        <v>July</v>
      </c>
      <c r="T2606" s="1">
        <f t="shared" si="202"/>
        <v>0.21000264291155576</v>
      </c>
      <c r="U2606" t="str">
        <f t="shared" si="203"/>
        <v>Profit</v>
      </c>
      <c r="V2606" t="str">
        <f t="shared" si="204"/>
        <v>Small Order</v>
      </c>
    </row>
    <row r="2607" spans="1:22" x14ac:dyDescent="0.35">
      <c r="A2607" t="s">
        <v>2904</v>
      </c>
      <c r="B2607" s="2">
        <v>45526</v>
      </c>
      <c r="C2607" s="2">
        <v>45532</v>
      </c>
      <c r="D2607" t="s">
        <v>132</v>
      </c>
      <c r="E2607" t="s">
        <v>133</v>
      </c>
      <c r="F2607" t="s">
        <v>48</v>
      </c>
      <c r="G2607" t="s">
        <v>21</v>
      </c>
      <c r="H2607" t="s">
        <v>22</v>
      </c>
      <c r="I2607" t="s">
        <v>23</v>
      </c>
      <c r="J2607" t="s">
        <v>41</v>
      </c>
      <c r="K2607" t="s">
        <v>42</v>
      </c>
      <c r="L2607" t="s">
        <v>43</v>
      </c>
      <c r="M2607" t="s">
        <v>44</v>
      </c>
      <c r="N2607" s="3">
        <v>1196.3800000000001</v>
      </c>
      <c r="O2607">
        <v>10</v>
      </c>
      <c r="P2607" s="4">
        <v>0</v>
      </c>
      <c r="Q2607" s="3">
        <v>299.10000000000002</v>
      </c>
      <c r="R2607">
        <f t="shared" si="200"/>
        <v>2024</v>
      </c>
      <c r="S2607" t="str">
        <f t="shared" si="201"/>
        <v>August</v>
      </c>
      <c r="T2607" s="1">
        <f t="shared" si="202"/>
        <v>0.25000417927414365</v>
      </c>
      <c r="U2607" t="str">
        <f t="shared" si="203"/>
        <v>Profit</v>
      </c>
      <c r="V2607" t="str">
        <f t="shared" si="204"/>
        <v>Large Order</v>
      </c>
    </row>
    <row r="2608" spans="1:22" x14ac:dyDescent="0.35">
      <c r="A2608" t="s">
        <v>2905</v>
      </c>
      <c r="B2608" s="2">
        <v>45459</v>
      </c>
      <c r="C2608" s="2">
        <v>45464</v>
      </c>
      <c r="D2608" t="s">
        <v>536</v>
      </c>
      <c r="E2608" t="s">
        <v>537</v>
      </c>
      <c r="F2608" t="s">
        <v>48</v>
      </c>
      <c r="G2608" t="s">
        <v>39</v>
      </c>
      <c r="H2608" t="s">
        <v>40</v>
      </c>
      <c r="I2608" t="s">
        <v>40</v>
      </c>
      <c r="J2608" t="s">
        <v>112</v>
      </c>
      <c r="K2608" t="s">
        <v>25</v>
      </c>
      <c r="L2608" t="s">
        <v>26</v>
      </c>
      <c r="M2608" t="s">
        <v>113</v>
      </c>
      <c r="N2608" s="3">
        <v>169.73</v>
      </c>
      <c r="O2608">
        <v>2</v>
      </c>
      <c r="P2608" s="4">
        <v>0</v>
      </c>
      <c r="Q2608" s="3">
        <v>42.43</v>
      </c>
      <c r="R2608">
        <f t="shared" si="200"/>
        <v>2024</v>
      </c>
      <c r="S2608" t="str">
        <f t="shared" si="201"/>
        <v>June</v>
      </c>
      <c r="T2608" s="1">
        <f t="shared" si="202"/>
        <v>0.24998527072409121</v>
      </c>
      <c r="U2608" t="str">
        <f t="shared" si="203"/>
        <v>Profit</v>
      </c>
      <c r="V2608" t="str">
        <f t="shared" si="204"/>
        <v>Small Order</v>
      </c>
    </row>
    <row r="2609" spans="1:22" x14ac:dyDescent="0.35">
      <c r="A2609" t="s">
        <v>2906</v>
      </c>
      <c r="B2609" s="2">
        <v>45507</v>
      </c>
      <c r="C2609" s="2">
        <v>45514</v>
      </c>
      <c r="D2609" t="s">
        <v>129</v>
      </c>
      <c r="E2609" t="s">
        <v>130</v>
      </c>
      <c r="F2609" t="s">
        <v>48</v>
      </c>
      <c r="G2609" t="s">
        <v>49</v>
      </c>
      <c r="H2609" t="s">
        <v>50</v>
      </c>
      <c r="I2609" t="s">
        <v>50</v>
      </c>
      <c r="J2609" t="s">
        <v>72</v>
      </c>
      <c r="K2609" t="s">
        <v>42</v>
      </c>
      <c r="L2609" t="s">
        <v>73</v>
      </c>
      <c r="M2609" t="s">
        <v>74</v>
      </c>
      <c r="N2609" s="3">
        <v>1614.57</v>
      </c>
      <c r="O2609">
        <v>6</v>
      </c>
      <c r="P2609" s="4">
        <v>0.2</v>
      </c>
      <c r="Q2609" s="3">
        <v>145.31</v>
      </c>
      <c r="R2609">
        <f t="shared" si="200"/>
        <v>2024</v>
      </c>
      <c r="S2609" t="str">
        <f t="shared" si="201"/>
        <v>August</v>
      </c>
      <c r="T2609" s="1">
        <f t="shared" si="202"/>
        <v>8.999919483206055E-2</v>
      </c>
      <c r="U2609" t="str">
        <f t="shared" si="203"/>
        <v>Profit</v>
      </c>
      <c r="V2609" t="str">
        <f t="shared" si="204"/>
        <v>Large Order</v>
      </c>
    </row>
    <row r="2610" spans="1:22" x14ac:dyDescent="0.35">
      <c r="A2610" t="s">
        <v>2907</v>
      </c>
      <c r="B2610" s="2">
        <v>45255</v>
      </c>
      <c r="C2610" s="2">
        <v>45262</v>
      </c>
      <c r="D2610" t="s">
        <v>522</v>
      </c>
      <c r="E2610" t="s">
        <v>523</v>
      </c>
      <c r="F2610" t="s">
        <v>31</v>
      </c>
      <c r="G2610" t="s">
        <v>39</v>
      </c>
      <c r="H2610" t="s">
        <v>40</v>
      </c>
      <c r="I2610" t="s">
        <v>40</v>
      </c>
      <c r="J2610" t="s">
        <v>134</v>
      </c>
      <c r="K2610" t="s">
        <v>42</v>
      </c>
      <c r="L2610" t="s">
        <v>43</v>
      </c>
      <c r="M2610" t="s">
        <v>135</v>
      </c>
      <c r="N2610" s="3">
        <v>1348.45</v>
      </c>
      <c r="O2610">
        <v>7</v>
      </c>
      <c r="P2610" s="4">
        <v>0.05</v>
      </c>
      <c r="Q2610" s="3">
        <v>283.17</v>
      </c>
      <c r="R2610">
        <f t="shared" si="200"/>
        <v>2023</v>
      </c>
      <c r="S2610" t="str">
        <f t="shared" si="201"/>
        <v>November</v>
      </c>
      <c r="T2610" s="1">
        <f t="shared" si="202"/>
        <v>0.20999666283510698</v>
      </c>
      <c r="U2610" t="str">
        <f t="shared" si="203"/>
        <v>Profit</v>
      </c>
      <c r="V2610" t="str">
        <f t="shared" si="204"/>
        <v>Large Order</v>
      </c>
    </row>
    <row r="2611" spans="1:22" x14ac:dyDescent="0.35">
      <c r="A2611" t="s">
        <v>2908</v>
      </c>
      <c r="B2611" s="2">
        <v>45046</v>
      </c>
      <c r="C2611" s="2">
        <v>45052</v>
      </c>
      <c r="D2611" t="s">
        <v>165</v>
      </c>
      <c r="E2611" t="s">
        <v>166</v>
      </c>
      <c r="F2611" t="s">
        <v>31</v>
      </c>
      <c r="G2611" t="s">
        <v>39</v>
      </c>
      <c r="H2611" t="s">
        <v>40</v>
      </c>
      <c r="I2611" t="s">
        <v>40</v>
      </c>
      <c r="J2611" t="s">
        <v>391</v>
      </c>
      <c r="K2611" t="s">
        <v>33</v>
      </c>
      <c r="L2611" t="s">
        <v>88</v>
      </c>
      <c r="M2611" t="s">
        <v>392</v>
      </c>
      <c r="N2611" s="3">
        <v>1415.64</v>
      </c>
      <c r="O2611">
        <v>8</v>
      </c>
      <c r="P2611" s="4">
        <v>0</v>
      </c>
      <c r="Q2611" s="3">
        <v>353.91</v>
      </c>
      <c r="R2611">
        <f t="shared" si="200"/>
        <v>2023</v>
      </c>
      <c r="S2611" t="str">
        <f t="shared" si="201"/>
        <v>April</v>
      </c>
      <c r="T2611" s="1">
        <f t="shared" si="202"/>
        <v>0.25</v>
      </c>
      <c r="U2611" t="str">
        <f t="shared" si="203"/>
        <v>Profit</v>
      </c>
      <c r="V2611" t="str">
        <f t="shared" si="204"/>
        <v>Large Order</v>
      </c>
    </row>
    <row r="2612" spans="1:22" x14ac:dyDescent="0.35">
      <c r="A2612" t="s">
        <v>2909</v>
      </c>
      <c r="B2612" s="2">
        <v>45434</v>
      </c>
      <c r="C2612" s="2">
        <v>45436</v>
      </c>
      <c r="D2612" t="s">
        <v>165</v>
      </c>
      <c r="E2612" t="s">
        <v>166</v>
      </c>
      <c r="F2612" t="s">
        <v>31</v>
      </c>
      <c r="G2612" t="s">
        <v>21</v>
      </c>
      <c r="H2612" t="s">
        <v>22</v>
      </c>
      <c r="I2612" t="s">
        <v>23</v>
      </c>
      <c r="J2612" t="s">
        <v>251</v>
      </c>
      <c r="K2612" t="s">
        <v>25</v>
      </c>
      <c r="L2612" t="s">
        <v>171</v>
      </c>
      <c r="M2612" t="s">
        <v>252</v>
      </c>
      <c r="N2612" s="3">
        <v>795.45</v>
      </c>
      <c r="O2612">
        <v>6</v>
      </c>
      <c r="P2612" s="4">
        <v>0.2</v>
      </c>
      <c r="Q2612" s="3">
        <v>71.59</v>
      </c>
      <c r="R2612">
        <f t="shared" si="200"/>
        <v>2024</v>
      </c>
      <c r="S2612" t="str">
        <f t="shared" si="201"/>
        <v>May</v>
      </c>
      <c r="T2612" s="1">
        <f t="shared" si="202"/>
        <v>8.9999371424979574E-2</v>
      </c>
      <c r="U2612" t="str">
        <f t="shared" si="203"/>
        <v>Profit</v>
      </c>
      <c r="V2612" t="str">
        <f t="shared" si="204"/>
        <v>Small Order</v>
      </c>
    </row>
    <row r="2613" spans="1:22" x14ac:dyDescent="0.35">
      <c r="A2613" t="s">
        <v>2910</v>
      </c>
      <c r="B2613" s="2">
        <v>45032</v>
      </c>
      <c r="C2613" s="2">
        <v>45037</v>
      </c>
      <c r="D2613" t="s">
        <v>522</v>
      </c>
      <c r="E2613" t="s">
        <v>523</v>
      </c>
      <c r="F2613" t="s">
        <v>31</v>
      </c>
      <c r="G2613" t="s">
        <v>78</v>
      </c>
      <c r="H2613" t="s">
        <v>79</v>
      </c>
      <c r="I2613" t="s">
        <v>80</v>
      </c>
      <c r="J2613" t="s">
        <v>179</v>
      </c>
      <c r="K2613" t="s">
        <v>33</v>
      </c>
      <c r="L2613" t="s">
        <v>88</v>
      </c>
      <c r="M2613" t="s">
        <v>180</v>
      </c>
      <c r="N2613" s="3">
        <v>550.34</v>
      </c>
      <c r="O2613">
        <v>3</v>
      </c>
      <c r="P2613" s="4">
        <v>0</v>
      </c>
      <c r="Q2613" s="3">
        <v>137.59</v>
      </c>
      <c r="R2613">
        <f t="shared" si="200"/>
        <v>2023</v>
      </c>
      <c r="S2613" t="str">
        <f t="shared" si="201"/>
        <v>April</v>
      </c>
      <c r="T2613" s="1">
        <f t="shared" si="202"/>
        <v>0.25000908529272814</v>
      </c>
      <c r="U2613" t="str">
        <f t="shared" si="203"/>
        <v>Profit</v>
      </c>
      <c r="V2613" t="str">
        <f t="shared" si="204"/>
        <v>Small Order</v>
      </c>
    </row>
    <row r="2614" spans="1:22" x14ac:dyDescent="0.35">
      <c r="A2614" t="s">
        <v>2911</v>
      </c>
      <c r="B2614" s="2">
        <v>45099</v>
      </c>
      <c r="C2614" s="2">
        <v>45102</v>
      </c>
      <c r="D2614" t="s">
        <v>118</v>
      </c>
      <c r="E2614" t="s">
        <v>119</v>
      </c>
      <c r="F2614" t="s">
        <v>20</v>
      </c>
      <c r="G2614" t="s">
        <v>78</v>
      </c>
      <c r="H2614" t="s">
        <v>79</v>
      </c>
      <c r="I2614" t="s">
        <v>80</v>
      </c>
      <c r="J2614" t="s">
        <v>24</v>
      </c>
      <c r="K2614" t="s">
        <v>25</v>
      </c>
      <c r="L2614" t="s">
        <v>26</v>
      </c>
      <c r="M2614" t="s">
        <v>27</v>
      </c>
      <c r="N2614" s="3">
        <v>1703.46</v>
      </c>
      <c r="O2614">
        <v>3</v>
      </c>
      <c r="P2614" s="4">
        <v>0</v>
      </c>
      <c r="Q2614" s="3">
        <v>425.87</v>
      </c>
      <c r="R2614">
        <f t="shared" si="200"/>
        <v>2023</v>
      </c>
      <c r="S2614" t="str">
        <f t="shared" si="201"/>
        <v>June</v>
      </c>
      <c r="T2614" s="1">
        <f t="shared" si="202"/>
        <v>0.25000293520247024</v>
      </c>
      <c r="U2614" t="str">
        <f t="shared" si="203"/>
        <v>Profit</v>
      </c>
      <c r="V2614" t="str">
        <f t="shared" si="204"/>
        <v>Large Order</v>
      </c>
    </row>
    <row r="2615" spans="1:22" x14ac:dyDescent="0.35">
      <c r="A2615" t="s">
        <v>2912</v>
      </c>
      <c r="B2615" s="2">
        <v>45528</v>
      </c>
      <c r="C2615" s="2">
        <v>45534</v>
      </c>
      <c r="D2615" t="s">
        <v>503</v>
      </c>
      <c r="E2615" t="s">
        <v>504</v>
      </c>
      <c r="F2615" t="s">
        <v>31</v>
      </c>
      <c r="G2615" t="s">
        <v>49</v>
      </c>
      <c r="H2615" t="s">
        <v>50</v>
      </c>
      <c r="I2615" t="s">
        <v>50</v>
      </c>
      <c r="J2615" t="s">
        <v>157</v>
      </c>
      <c r="K2615" t="s">
        <v>42</v>
      </c>
      <c r="L2615" t="s">
        <v>73</v>
      </c>
      <c r="M2615" t="s">
        <v>158</v>
      </c>
      <c r="N2615" s="3">
        <v>1433.06</v>
      </c>
      <c r="O2615">
        <v>4</v>
      </c>
      <c r="P2615" s="4">
        <v>0.1</v>
      </c>
      <c r="Q2615" s="3">
        <v>243.62</v>
      </c>
      <c r="R2615">
        <f t="shared" si="200"/>
        <v>2024</v>
      </c>
      <c r="S2615" t="str">
        <f t="shared" si="201"/>
        <v>August</v>
      </c>
      <c r="T2615" s="1">
        <f t="shared" si="202"/>
        <v>0.16999986043850224</v>
      </c>
      <c r="U2615" t="str">
        <f t="shared" si="203"/>
        <v>Profit</v>
      </c>
      <c r="V2615" t="str">
        <f t="shared" si="204"/>
        <v>Large Order</v>
      </c>
    </row>
    <row r="2616" spans="1:22" x14ac:dyDescent="0.35">
      <c r="A2616" t="s">
        <v>2913</v>
      </c>
      <c r="B2616" s="2">
        <v>45530</v>
      </c>
      <c r="C2616" s="2">
        <v>45532</v>
      </c>
      <c r="D2616" t="s">
        <v>195</v>
      </c>
      <c r="E2616" t="s">
        <v>196</v>
      </c>
      <c r="F2616" t="s">
        <v>31</v>
      </c>
      <c r="G2616" t="s">
        <v>21</v>
      </c>
      <c r="H2616" t="s">
        <v>22</v>
      </c>
      <c r="I2616" t="s">
        <v>23</v>
      </c>
      <c r="J2616" t="s">
        <v>162</v>
      </c>
      <c r="K2616" t="s">
        <v>42</v>
      </c>
      <c r="L2616" t="s">
        <v>73</v>
      </c>
      <c r="M2616" t="s">
        <v>163</v>
      </c>
      <c r="N2616" s="3">
        <v>854.25</v>
      </c>
      <c r="O2616">
        <v>8</v>
      </c>
      <c r="P2616" s="4">
        <v>0.05</v>
      </c>
      <c r="Q2616" s="3">
        <v>179.39</v>
      </c>
      <c r="R2616">
        <f t="shared" si="200"/>
        <v>2024</v>
      </c>
      <c r="S2616" t="str">
        <f t="shared" si="201"/>
        <v>August</v>
      </c>
      <c r="T2616" s="1">
        <f t="shared" si="202"/>
        <v>0.20999707345624816</v>
      </c>
      <c r="U2616" t="str">
        <f t="shared" si="203"/>
        <v>Profit</v>
      </c>
      <c r="V2616" t="str">
        <f t="shared" si="204"/>
        <v>Small Order</v>
      </c>
    </row>
    <row r="2617" spans="1:22" x14ac:dyDescent="0.35">
      <c r="A2617" t="s">
        <v>2914</v>
      </c>
      <c r="B2617" s="2">
        <v>45484</v>
      </c>
      <c r="C2617" s="2">
        <v>45491</v>
      </c>
      <c r="D2617" t="s">
        <v>456</v>
      </c>
      <c r="E2617" t="s">
        <v>457</v>
      </c>
      <c r="F2617" t="s">
        <v>20</v>
      </c>
      <c r="G2617" t="s">
        <v>21</v>
      </c>
      <c r="H2617" t="s">
        <v>22</v>
      </c>
      <c r="I2617" t="s">
        <v>23</v>
      </c>
      <c r="J2617" t="s">
        <v>162</v>
      </c>
      <c r="K2617" t="s">
        <v>42</v>
      </c>
      <c r="L2617" t="s">
        <v>73</v>
      </c>
      <c r="M2617" t="s">
        <v>163</v>
      </c>
      <c r="N2617" s="3">
        <v>701.03</v>
      </c>
      <c r="O2617">
        <v>6</v>
      </c>
      <c r="P2617" s="4">
        <v>0.3</v>
      </c>
      <c r="Q2617" s="3">
        <v>7.01</v>
      </c>
      <c r="R2617">
        <f t="shared" si="200"/>
        <v>2024</v>
      </c>
      <c r="S2617" t="str">
        <f t="shared" si="201"/>
        <v>July</v>
      </c>
      <c r="T2617" s="1">
        <f t="shared" si="202"/>
        <v>9.9995720582571352E-3</v>
      </c>
      <c r="U2617" t="str">
        <f t="shared" si="203"/>
        <v>Profit</v>
      </c>
      <c r="V2617" t="str">
        <f t="shared" si="204"/>
        <v>Small Order</v>
      </c>
    </row>
    <row r="2618" spans="1:22" x14ac:dyDescent="0.35">
      <c r="A2618" t="s">
        <v>2915</v>
      </c>
      <c r="B2618" s="2">
        <v>45301</v>
      </c>
      <c r="C2618" s="2">
        <v>45307</v>
      </c>
      <c r="D2618" t="s">
        <v>562</v>
      </c>
      <c r="E2618" t="s">
        <v>563</v>
      </c>
      <c r="F2618" t="s">
        <v>31</v>
      </c>
      <c r="G2618" t="s">
        <v>39</v>
      </c>
      <c r="H2618" t="s">
        <v>40</v>
      </c>
      <c r="I2618" t="s">
        <v>40</v>
      </c>
      <c r="J2618" t="s">
        <v>251</v>
      </c>
      <c r="K2618" t="s">
        <v>25</v>
      </c>
      <c r="L2618" t="s">
        <v>171</v>
      </c>
      <c r="M2618" t="s">
        <v>252</v>
      </c>
      <c r="N2618" s="3">
        <v>440.83</v>
      </c>
      <c r="O2618">
        <v>10</v>
      </c>
      <c r="P2618" s="4">
        <v>0.05</v>
      </c>
      <c r="Q2618" s="3">
        <v>92.57</v>
      </c>
      <c r="R2618">
        <f t="shared" si="200"/>
        <v>2024</v>
      </c>
      <c r="S2618" t="str">
        <f t="shared" si="201"/>
        <v>January</v>
      </c>
      <c r="T2618" s="1">
        <f t="shared" si="202"/>
        <v>0.20999024567293514</v>
      </c>
      <c r="U2618" t="str">
        <f t="shared" si="203"/>
        <v>Profit</v>
      </c>
      <c r="V2618" t="str">
        <f t="shared" si="204"/>
        <v>Small Order</v>
      </c>
    </row>
    <row r="2619" spans="1:22" x14ac:dyDescent="0.35">
      <c r="A2619" t="s">
        <v>2916</v>
      </c>
      <c r="B2619" s="2">
        <v>45012</v>
      </c>
      <c r="C2619" s="2">
        <v>45017</v>
      </c>
      <c r="D2619" t="s">
        <v>214</v>
      </c>
      <c r="E2619" t="s">
        <v>215</v>
      </c>
      <c r="F2619" t="s">
        <v>48</v>
      </c>
      <c r="G2619" t="s">
        <v>49</v>
      </c>
      <c r="H2619" t="s">
        <v>50</v>
      </c>
      <c r="I2619" t="s">
        <v>50</v>
      </c>
      <c r="J2619" t="s">
        <v>176</v>
      </c>
      <c r="K2619" t="s">
        <v>25</v>
      </c>
      <c r="L2619" t="s">
        <v>171</v>
      </c>
      <c r="M2619" t="s">
        <v>177</v>
      </c>
      <c r="N2619" s="3">
        <v>1251.9100000000001</v>
      </c>
      <c r="O2619">
        <v>1</v>
      </c>
      <c r="P2619" s="4">
        <v>0.1</v>
      </c>
      <c r="Q2619" s="3">
        <v>212.82</v>
      </c>
      <c r="R2619">
        <f t="shared" si="200"/>
        <v>2023</v>
      </c>
      <c r="S2619" t="str">
        <f t="shared" si="201"/>
        <v>March</v>
      </c>
      <c r="T2619" s="1">
        <f t="shared" si="202"/>
        <v>0.16999624573651459</v>
      </c>
      <c r="U2619" t="str">
        <f t="shared" si="203"/>
        <v>Profit</v>
      </c>
      <c r="V2619" t="str">
        <f t="shared" si="204"/>
        <v>Large Order</v>
      </c>
    </row>
    <row r="2620" spans="1:22" x14ac:dyDescent="0.35">
      <c r="A2620" t="s">
        <v>2917</v>
      </c>
      <c r="B2620" s="2">
        <v>45267</v>
      </c>
      <c r="C2620" s="2">
        <v>45268</v>
      </c>
      <c r="D2620" t="s">
        <v>376</v>
      </c>
      <c r="E2620" t="s">
        <v>377</v>
      </c>
      <c r="F2620" t="s">
        <v>20</v>
      </c>
      <c r="G2620" t="s">
        <v>49</v>
      </c>
      <c r="H2620" t="s">
        <v>50</v>
      </c>
      <c r="I2620" t="s">
        <v>50</v>
      </c>
      <c r="J2620" t="s">
        <v>104</v>
      </c>
      <c r="K2620" t="s">
        <v>42</v>
      </c>
      <c r="L2620" t="s">
        <v>73</v>
      </c>
      <c r="M2620" t="s">
        <v>105</v>
      </c>
      <c r="N2620" s="3">
        <v>1418.17</v>
      </c>
      <c r="O2620">
        <v>4</v>
      </c>
      <c r="P2620" s="4">
        <v>0.1</v>
      </c>
      <c r="Q2620" s="3">
        <v>241.09</v>
      </c>
      <c r="R2620">
        <f t="shared" si="200"/>
        <v>2023</v>
      </c>
      <c r="S2620" t="str">
        <f t="shared" si="201"/>
        <v>December</v>
      </c>
      <c r="T2620" s="1">
        <f t="shared" si="202"/>
        <v>0.17000077564748936</v>
      </c>
      <c r="U2620" t="str">
        <f t="shared" si="203"/>
        <v>Profit</v>
      </c>
      <c r="V2620" t="str">
        <f t="shared" si="204"/>
        <v>Large Order</v>
      </c>
    </row>
    <row r="2621" spans="1:22" x14ac:dyDescent="0.35">
      <c r="A2621" t="s">
        <v>2918</v>
      </c>
      <c r="B2621" s="2">
        <v>45126</v>
      </c>
      <c r="C2621" s="2">
        <v>45133</v>
      </c>
      <c r="D2621" t="s">
        <v>70</v>
      </c>
      <c r="E2621" t="s">
        <v>71</v>
      </c>
      <c r="F2621" t="s">
        <v>48</v>
      </c>
      <c r="G2621" t="s">
        <v>39</v>
      </c>
      <c r="H2621" t="s">
        <v>40</v>
      </c>
      <c r="I2621" t="s">
        <v>40</v>
      </c>
      <c r="J2621" t="s">
        <v>334</v>
      </c>
      <c r="K2621" t="s">
        <v>25</v>
      </c>
      <c r="L2621" t="s">
        <v>171</v>
      </c>
      <c r="M2621" t="s">
        <v>335</v>
      </c>
      <c r="N2621" s="3">
        <v>1162.55</v>
      </c>
      <c r="O2621">
        <v>2</v>
      </c>
      <c r="P2621" s="4">
        <v>0.3</v>
      </c>
      <c r="Q2621" s="3">
        <v>11.63</v>
      </c>
      <c r="R2621">
        <f t="shared" si="200"/>
        <v>2023</v>
      </c>
      <c r="S2621" t="str">
        <f t="shared" si="201"/>
        <v>July</v>
      </c>
      <c r="T2621" s="1">
        <f t="shared" si="202"/>
        <v>1.0003870801255862E-2</v>
      </c>
      <c r="U2621" t="str">
        <f t="shared" si="203"/>
        <v>Profit</v>
      </c>
      <c r="V2621" t="str">
        <f t="shared" si="204"/>
        <v>Large Order</v>
      </c>
    </row>
    <row r="2622" spans="1:22" x14ac:dyDescent="0.35">
      <c r="A2622" t="s">
        <v>2919</v>
      </c>
      <c r="B2622" s="2">
        <v>45029</v>
      </c>
      <c r="C2622" s="2">
        <v>45032</v>
      </c>
      <c r="D2622" t="s">
        <v>185</v>
      </c>
      <c r="E2622" t="s">
        <v>186</v>
      </c>
      <c r="F2622" t="s">
        <v>31</v>
      </c>
      <c r="G2622" t="s">
        <v>78</v>
      </c>
      <c r="H2622" t="s">
        <v>79</v>
      </c>
      <c r="I2622" t="s">
        <v>80</v>
      </c>
      <c r="J2622" t="s">
        <v>120</v>
      </c>
      <c r="K2622" t="s">
        <v>42</v>
      </c>
      <c r="L2622" t="s">
        <v>43</v>
      </c>
      <c r="M2622" t="s">
        <v>121</v>
      </c>
      <c r="N2622" s="3">
        <v>583.62</v>
      </c>
      <c r="O2622">
        <v>2</v>
      </c>
      <c r="P2622" s="4">
        <v>0.2</v>
      </c>
      <c r="Q2622" s="3">
        <v>52.53</v>
      </c>
      <c r="R2622">
        <f t="shared" si="200"/>
        <v>2023</v>
      </c>
      <c r="S2622" t="str">
        <f t="shared" si="201"/>
        <v>April</v>
      </c>
      <c r="T2622" s="1">
        <f t="shared" si="202"/>
        <v>9.0007196463452246E-2</v>
      </c>
      <c r="U2622" t="str">
        <f t="shared" si="203"/>
        <v>Profit</v>
      </c>
      <c r="V2622" t="str">
        <f t="shared" si="204"/>
        <v>Small Order</v>
      </c>
    </row>
    <row r="2623" spans="1:22" x14ac:dyDescent="0.35">
      <c r="A2623" t="s">
        <v>2920</v>
      </c>
      <c r="B2623" s="2">
        <v>45378</v>
      </c>
      <c r="C2623" s="2">
        <v>45384</v>
      </c>
      <c r="D2623" t="s">
        <v>344</v>
      </c>
      <c r="E2623" t="s">
        <v>345</v>
      </c>
      <c r="F2623" t="s">
        <v>31</v>
      </c>
      <c r="G2623" t="s">
        <v>78</v>
      </c>
      <c r="H2623" t="s">
        <v>79</v>
      </c>
      <c r="I2623" t="s">
        <v>80</v>
      </c>
      <c r="J2623" t="s">
        <v>179</v>
      </c>
      <c r="K2623" t="s">
        <v>33</v>
      </c>
      <c r="L2623" t="s">
        <v>88</v>
      </c>
      <c r="M2623" t="s">
        <v>180</v>
      </c>
      <c r="N2623" s="3">
        <v>258.54000000000002</v>
      </c>
      <c r="O2623">
        <v>7</v>
      </c>
      <c r="P2623" s="4">
        <v>0.2</v>
      </c>
      <c r="Q2623" s="3">
        <v>23.27</v>
      </c>
      <c r="R2623">
        <f t="shared" si="200"/>
        <v>2024</v>
      </c>
      <c r="S2623" t="str">
        <f t="shared" si="201"/>
        <v>March</v>
      </c>
      <c r="T2623" s="1">
        <f t="shared" si="202"/>
        <v>9.0005415022820445E-2</v>
      </c>
      <c r="U2623" t="str">
        <f t="shared" si="203"/>
        <v>Profit</v>
      </c>
      <c r="V2623" t="str">
        <f t="shared" si="204"/>
        <v>Small Order</v>
      </c>
    </row>
    <row r="2624" spans="1:22" x14ac:dyDescent="0.35">
      <c r="A2624" t="s">
        <v>2921</v>
      </c>
      <c r="B2624" s="2">
        <v>45049</v>
      </c>
      <c r="C2624" s="2">
        <v>45055</v>
      </c>
      <c r="D2624" t="s">
        <v>259</v>
      </c>
      <c r="E2624" t="s">
        <v>260</v>
      </c>
      <c r="F2624" t="s">
        <v>20</v>
      </c>
      <c r="G2624" t="s">
        <v>39</v>
      </c>
      <c r="H2624" t="s">
        <v>40</v>
      </c>
      <c r="I2624" t="s">
        <v>40</v>
      </c>
      <c r="J2624" t="s">
        <v>41</v>
      </c>
      <c r="K2624" t="s">
        <v>42</v>
      </c>
      <c r="L2624" t="s">
        <v>43</v>
      </c>
      <c r="M2624" t="s">
        <v>44</v>
      </c>
      <c r="N2624" s="3">
        <v>1515.83</v>
      </c>
      <c r="O2624">
        <v>5</v>
      </c>
      <c r="P2624" s="4">
        <v>0.1</v>
      </c>
      <c r="Q2624" s="3">
        <v>257.69</v>
      </c>
      <c r="R2624">
        <f t="shared" si="200"/>
        <v>2023</v>
      </c>
      <c r="S2624" t="str">
        <f t="shared" si="201"/>
        <v>May</v>
      </c>
      <c r="T2624" s="1">
        <f t="shared" si="202"/>
        <v>0.16999927432495729</v>
      </c>
      <c r="U2624" t="str">
        <f t="shared" si="203"/>
        <v>Profit</v>
      </c>
      <c r="V2624" t="str">
        <f t="shared" si="204"/>
        <v>Large Order</v>
      </c>
    </row>
    <row r="2625" spans="1:22" x14ac:dyDescent="0.35">
      <c r="A2625" t="s">
        <v>2922</v>
      </c>
      <c r="B2625" s="2">
        <v>45223</v>
      </c>
      <c r="C2625" s="2">
        <v>45224</v>
      </c>
      <c r="D2625" t="s">
        <v>326</v>
      </c>
      <c r="E2625" t="s">
        <v>327</v>
      </c>
      <c r="F2625" t="s">
        <v>20</v>
      </c>
      <c r="G2625" t="s">
        <v>49</v>
      </c>
      <c r="H2625" t="s">
        <v>50</v>
      </c>
      <c r="I2625" t="s">
        <v>50</v>
      </c>
      <c r="J2625" t="s">
        <v>334</v>
      </c>
      <c r="K2625" t="s">
        <v>25</v>
      </c>
      <c r="L2625" t="s">
        <v>171</v>
      </c>
      <c r="M2625" t="s">
        <v>335</v>
      </c>
      <c r="N2625" s="3">
        <v>1754.09</v>
      </c>
      <c r="O2625">
        <v>9</v>
      </c>
      <c r="P2625" s="4">
        <v>0.05</v>
      </c>
      <c r="Q2625" s="3">
        <v>368.36</v>
      </c>
      <c r="R2625">
        <f t="shared" si="200"/>
        <v>2023</v>
      </c>
      <c r="S2625" t="str">
        <f t="shared" si="201"/>
        <v>October</v>
      </c>
      <c r="T2625" s="1">
        <f t="shared" si="202"/>
        <v>0.21000062710579276</v>
      </c>
      <c r="U2625" t="str">
        <f t="shared" si="203"/>
        <v>Profit</v>
      </c>
      <c r="V2625" t="str">
        <f t="shared" si="204"/>
        <v>Large Order</v>
      </c>
    </row>
    <row r="2626" spans="1:22" x14ac:dyDescent="0.35">
      <c r="A2626" t="s">
        <v>2923</v>
      </c>
      <c r="B2626" s="2">
        <v>44948</v>
      </c>
      <c r="C2626" s="2">
        <v>44953</v>
      </c>
      <c r="D2626" t="s">
        <v>37</v>
      </c>
      <c r="E2626" t="s">
        <v>38</v>
      </c>
      <c r="F2626" t="s">
        <v>20</v>
      </c>
      <c r="G2626" t="s">
        <v>78</v>
      </c>
      <c r="H2626" t="s">
        <v>79</v>
      </c>
      <c r="I2626" t="s">
        <v>80</v>
      </c>
      <c r="J2626" t="s">
        <v>320</v>
      </c>
      <c r="K2626" t="s">
        <v>25</v>
      </c>
      <c r="L2626" t="s">
        <v>171</v>
      </c>
      <c r="M2626" t="s">
        <v>321</v>
      </c>
      <c r="N2626" s="3">
        <v>73.63</v>
      </c>
      <c r="O2626">
        <v>10</v>
      </c>
      <c r="P2626" s="4">
        <v>0.3</v>
      </c>
      <c r="Q2626" s="3">
        <v>0.74</v>
      </c>
      <c r="R2626">
        <f t="shared" ref="R2626:R2689" si="205">YEAR(B2626)</f>
        <v>2023</v>
      </c>
      <c r="S2626" t="str">
        <f t="shared" ref="S2626:S2689" si="206">TEXT(B2626,"mmmm")</f>
        <v>January</v>
      </c>
      <c r="T2626" s="1">
        <f t="shared" ref="T2626:T2689" si="207">Q2626/N2626</f>
        <v>1.0050251256281407E-2</v>
      </c>
      <c r="U2626" t="str">
        <f t="shared" ref="U2626:U2689" si="208">IF(Q2626&gt;0,"Profit","Loss")</f>
        <v>Profit</v>
      </c>
      <c r="V2626" t="str">
        <f t="shared" ref="V2626:V2689" si="209">IF(N2626&gt;1000,"Large Order","Small Order")</f>
        <v>Small Order</v>
      </c>
    </row>
    <row r="2627" spans="1:22" x14ac:dyDescent="0.35">
      <c r="A2627" t="s">
        <v>2924</v>
      </c>
      <c r="B2627" s="2">
        <v>45422</v>
      </c>
      <c r="C2627" s="2">
        <v>45427</v>
      </c>
      <c r="D2627" t="s">
        <v>330</v>
      </c>
      <c r="E2627" t="s">
        <v>331</v>
      </c>
      <c r="F2627" t="s">
        <v>31</v>
      </c>
      <c r="G2627" t="s">
        <v>39</v>
      </c>
      <c r="H2627" t="s">
        <v>40</v>
      </c>
      <c r="I2627" t="s">
        <v>40</v>
      </c>
      <c r="J2627" t="s">
        <v>126</v>
      </c>
      <c r="K2627" t="s">
        <v>25</v>
      </c>
      <c r="L2627" t="s">
        <v>26</v>
      </c>
      <c r="M2627" t="s">
        <v>127</v>
      </c>
      <c r="N2627" s="3">
        <v>1737.12</v>
      </c>
      <c r="O2627">
        <v>3</v>
      </c>
      <c r="P2627" s="4">
        <v>0.1</v>
      </c>
      <c r="Q2627" s="3">
        <v>295.31</v>
      </c>
      <c r="R2627">
        <f t="shared" si="205"/>
        <v>2024</v>
      </c>
      <c r="S2627" t="str">
        <f t="shared" si="206"/>
        <v>May</v>
      </c>
      <c r="T2627" s="1">
        <f t="shared" si="207"/>
        <v>0.16999976973381231</v>
      </c>
      <c r="U2627" t="str">
        <f t="shared" si="208"/>
        <v>Profit</v>
      </c>
      <c r="V2627" t="str">
        <f t="shared" si="209"/>
        <v>Large Order</v>
      </c>
    </row>
    <row r="2628" spans="1:22" x14ac:dyDescent="0.35">
      <c r="A2628" t="s">
        <v>2925</v>
      </c>
      <c r="B2628" s="2">
        <v>45447</v>
      </c>
      <c r="C2628" s="2">
        <v>45452</v>
      </c>
      <c r="D2628" t="s">
        <v>160</v>
      </c>
      <c r="E2628" t="s">
        <v>161</v>
      </c>
      <c r="F2628" t="s">
        <v>20</v>
      </c>
      <c r="G2628" t="s">
        <v>49</v>
      </c>
      <c r="H2628" t="s">
        <v>50</v>
      </c>
      <c r="I2628" t="s">
        <v>50</v>
      </c>
      <c r="J2628" t="s">
        <v>170</v>
      </c>
      <c r="K2628" t="s">
        <v>25</v>
      </c>
      <c r="L2628" t="s">
        <v>171</v>
      </c>
      <c r="M2628" t="s">
        <v>172</v>
      </c>
      <c r="N2628" s="3">
        <v>39.799999999999997</v>
      </c>
      <c r="O2628">
        <v>2</v>
      </c>
      <c r="P2628" s="4">
        <v>0.1</v>
      </c>
      <c r="Q2628" s="3">
        <v>6.77</v>
      </c>
      <c r="R2628">
        <f t="shared" si="205"/>
        <v>2024</v>
      </c>
      <c r="S2628" t="str">
        <f t="shared" si="206"/>
        <v>June</v>
      </c>
      <c r="T2628" s="1">
        <f t="shared" si="207"/>
        <v>0.17010050251256281</v>
      </c>
      <c r="U2628" t="str">
        <f t="shared" si="208"/>
        <v>Profit</v>
      </c>
      <c r="V2628" t="str">
        <f t="shared" si="209"/>
        <v>Small Order</v>
      </c>
    </row>
    <row r="2629" spans="1:22" x14ac:dyDescent="0.35">
      <c r="A2629" t="s">
        <v>2926</v>
      </c>
      <c r="B2629" s="2">
        <v>45612</v>
      </c>
      <c r="C2629" s="2">
        <v>45613</v>
      </c>
      <c r="D2629" t="s">
        <v>487</v>
      </c>
      <c r="E2629" t="s">
        <v>488</v>
      </c>
      <c r="F2629" t="s">
        <v>20</v>
      </c>
      <c r="G2629" t="s">
        <v>49</v>
      </c>
      <c r="H2629" t="s">
        <v>50</v>
      </c>
      <c r="I2629" t="s">
        <v>50</v>
      </c>
      <c r="J2629" t="s">
        <v>179</v>
      </c>
      <c r="K2629" t="s">
        <v>33</v>
      </c>
      <c r="L2629" t="s">
        <v>88</v>
      </c>
      <c r="M2629" t="s">
        <v>180</v>
      </c>
      <c r="N2629" s="3">
        <v>760.91</v>
      </c>
      <c r="O2629">
        <v>9</v>
      </c>
      <c r="P2629" s="4">
        <v>0.3</v>
      </c>
      <c r="Q2629" s="3">
        <v>7.61</v>
      </c>
      <c r="R2629">
        <f t="shared" si="205"/>
        <v>2024</v>
      </c>
      <c r="S2629" t="str">
        <f t="shared" si="206"/>
        <v>November</v>
      </c>
      <c r="T2629" s="1">
        <f t="shared" si="207"/>
        <v>1.0001182794285791E-2</v>
      </c>
      <c r="U2629" t="str">
        <f t="shared" si="208"/>
        <v>Profit</v>
      </c>
      <c r="V2629" t="str">
        <f t="shared" si="209"/>
        <v>Small Order</v>
      </c>
    </row>
    <row r="2630" spans="1:22" x14ac:dyDescent="0.35">
      <c r="A2630" t="s">
        <v>2927</v>
      </c>
      <c r="B2630" s="2">
        <v>45539</v>
      </c>
      <c r="C2630" s="2">
        <v>45545</v>
      </c>
      <c r="D2630" t="s">
        <v>54</v>
      </c>
      <c r="E2630" t="s">
        <v>55</v>
      </c>
      <c r="F2630" t="s">
        <v>31</v>
      </c>
      <c r="G2630" t="s">
        <v>39</v>
      </c>
      <c r="H2630" t="s">
        <v>40</v>
      </c>
      <c r="I2630" t="s">
        <v>40</v>
      </c>
      <c r="J2630" t="s">
        <v>134</v>
      </c>
      <c r="K2630" t="s">
        <v>42</v>
      </c>
      <c r="L2630" t="s">
        <v>43</v>
      </c>
      <c r="M2630" t="s">
        <v>135</v>
      </c>
      <c r="N2630" s="3">
        <v>956.47</v>
      </c>
      <c r="O2630">
        <v>9</v>
      </c>
      <c r="P2630" s="4">
        <v>0.2</v>
      </c>
      <c r="Q2630" s="3">
        <v>86.08</v>
      </c>
      <c r="R2630">
        <f t="shared" si="205"/>
        <v>2024</v>
      </c>
      <c r="S2630" t="str">
        <f t="shared" si="206"/>
        <v>September</v>
      </c>
      <c r="T2630" s="1">
        <f t="shared" si="207"/>
        <v>8.9997595324474364E-2</v>
      </c>
      <c r="U2630" t="str">
        <f t="shared" si="208"/>
        <v>Profit</v>
      </c>
      <c r="V2630" t="str">
        <f t="shared" si="209"/>
        <v>Small Order</v>
      </c>
    </row>
    <row r="2631" spans="1:22" x14ac:dyDescent="0.35">
      <c r="A2631" t="s">
        <v>2928</v>
      </c>
      <c r="B2631" s="2">
        <v>45585</v>
      </c>
      <c r="C2631" s="2">
        <v>45588</v>
      </c>
      <c r="D2631" t="s">
        <v>267</v>
      </c>
      <c r="E2631" t="s">
        <v>268</v>
      </c>
      <c r="F2631" t="s">
        <v>31</v>
      </c>
      <c r="G2631" t="s">
        <v>39</v>
      </c>
      <c r="H2631" t="s">
        <v>40</v>
      </c>
      <c r="I2631" t="s">
        <v>40</v>
      </c>
      <c r="J2631" t="s">
        <v>232</v>
      </c>
      <c r="K2631" t="s">
        <v>33</v>
      </c>
      <c r="L2631" t="s">
        <v>34</v>
      </c>
      <c r="M2631" t="s">
        <v>233</v>
      </c>
      <c r="N2631" s="3">
        <v>174.88</v>
      </c>
      <c r="O2631">
        <v>7</v>
      </c>
      <c r="P2631" s="4">
        <v>0.2</v>
      </c>
      <c r="Q2631" s="3">
        <v>15.74</v>
      </c>
      <c r="R2631">
        <f t="shared" si="205"/>
        <v>2024</v>
      </c>
      <c r="S2631" t="str">
        <f t="shared" si="206"/>
        <v>October</v>
      </c>
      <c r="T2631" s="1">
        <f t="shared" si="207"/>
        <v>9.0004574565416287E-2</v>
      </c>
      <c r="U2631" t="str">
        <f t="shared" si="208"/>
        <v>Profit</v>
      </c>
      <c r="V2631" t="str">
        <f t="shared" si="209"/>
        <v>Small Order</v>
      </c>
    </row>
    <row r="2632" spans="1:22" x14ac:dyDescent="0.35">
      <c r="A2632" t="s">
        <v>2929</v>
      </c>
      <c r="B2632" s="2">
        <v>45300</v>
      </c>
      <c r="C2632" s="2">
        <v>45301</v>
      </c>
      <c r="D2632" t="s">
        <v>145</v>
      </c>
      <c r="E2632" t="s">
        <v>146</v>
      </c>
      <c r="F2632" t="s">
        <v>48</v>
      </c>
      <c r="G2632" t="s">
        <v>78</v>
      </c>
      <c r="H2632" t="s">
        <v>79</v>
      </c>
      <c r="I2632" t="s">
        <v>80</v>
      </c>
      <c r="J2632" t="s">
        <v>176</v>
      </c>
      <c r="K2632" t="s">
        <v>25</v>
      </c>
      <c r="L2632" t="s">
        <v>171</v>
      </c>
      <c r="M2632" t="s">
        <v>177</v>
      </c>
      <c r="N2632" s="3">
        <v>1123.1600000000001</v>
      </c>
      <c r="O2632">
        <v>9</v>
      </c>
      <c r="P2632" s="4">
        <v>0</v>
      </c>
      <c r="Q2632" s="3">
        <v>280.79000000000002</v>
      </c>
      <c r="R2632">
        <f t="shared" si="205"/>
        <v>2024</v>
      </c>
      <c r="S2632" t="str">
        <f t="shared" si="206"/>
        <v>January</v>
      </c>
      <c r="T2632" s="1">
        <f t="shared" si="207"/>
        <v>0.25</v>
      </c>
      <c r="U2632" t="str">
        <f t="shared" si="208"/>
        <v>Profit</v>
      </c>
      <c r="V2632" t="str">
        <f t="shared" si="209"/>
        <v>Large Order</v>
      </c>
    </row>
    <row r="2633" spans="1:22" x14ac:dyDescent="0.35">
      <c r="A2633" t="s">
        <v>2930</v>
      </c>
      <c r="B2633" s="2">
        <v>45312</v>
      </c>
      <c r="C2633" s="2">
        <v>45314</v>
      </c>
      <c r="D2633" t="s">
        <v>503</v>
      </c>
      <c r="E2633" t="s">
        <v>504</v>
      </c>
      <c r="F2633" t="s">
        <v>31</v>
      </c>
      <c r="G2633" t="s">
        <v>21</v>
      </c>
      <c r="H2633" t="s">
        <v>22</v>
      </c>
      <c r="I2633" t="s">
        <v>23</v>
      </c>
      <c r="J2633" t="s">
        <v>170</v>
      </c>
      <c r="K2633" t="s">
        <v>25</v>
      </c>
      <c r="L2633" t="s">
        <v>171</v>
      </c>
      <c r="M2633" t="s">
        <v>172</v>
      </c>
      <c r="N2633" s="3">
        <v>626.57000000000005</v>
      </c>
      <c r="O2633">
        <v>9</v>
      </c>
      <c r="P2633" s="4">
        <v>0.3</v>
      </c>
      <c r="Q2633" s="3">
        <v>6.27</v>
      </c>
      <c r="R2633">
        <f t="shared" si="205"/>
        <v>2024</v>
      </c>
      <c r="S2633" t="str">
        <f t="shared" si="206"/>
        <v>January</v>
      </c>
      <c r="T2633" s="1">
        <f t="shared" si="207"/>
        <v>1.0006862760745007E-2</v>
      </c>
      <c r="U2633" t="str">
        <f t="shared" si="208"/>
        <v>Profit</v>
      </c>
      <c r="V2633" t="str">
        <f t="shared" si="209"/>
        <v>Small Order</v>
      </c>
    </row>
    <row r="2634" spans="1:22" x14ac:dyDescent="0.35">
      <c r="A2634" t="s">
        <v>2931</v>
      </c>
      <c r="B2634" s="2">
        <v>45566</v>
      </c>
      <c r="C2634" s="2">
        <v>45571</v>
      </c>
      <c r="D2634" t="s">
        <v>57</v>
      </c>
      <c r="E2634" t="s">
        <v>58</v>
      </c>
      <c r="F2634" t="s">
        <v>20</v>
      </c>
      <c r="G2634" t="s">
        <v>21</v>
      </c>
      <c r="H2634" t="s">
        <v>22</v>
      </c>
      <c r="I2634" t="s">
        <v>23</v>
      </c>
      <c r="J2634" t="s">
        <v>141</v>
      </c>
      <c r="K2634" t="s">
        <v>33</v>
      </c>
      <c r="L2634" t="s">
        <v>88</v>
      </c>
      <c r="M2634" t="s">
        <v>142</v>
      </c>
      <c r="N2634" s="3">
        <v>874.96</v>
      </c>
      <c r="O2634">
        <v>4</v>
      </c>
      <c r="P2634" s="4">
        <v>0.1</v>
      </c>
      <c r="Q2634" s="3">
        <v>148.74</v>
      </c>
      <c r="R2634">
        <f t="shared" si="205"/>
        <v>2024</v>
      </c>
      <c r="S2634" t="str">
        <f t="shared" si="206"/>
        <v>October</v>
      </c>
      <c r="T2634" s="1">
        <f t="shared" si="207"/>
        <v>0.16999634268995154</v>
      </c>
      <c r="U2634" t="str">
        <f t="shared" si="208"/>
        <v>Profit</v>
      </c>
      <c r="V2634" t="str">
        <f t="shared" si="209"/>
        <v>Small Order</v>
      </c>
    </row>
    <row r="2635" spans="1:22" x14ac:dyDescent="0.35">
      <c r="A2635" t="s">
        <v>2932</v>
      </c>
      <c r="B2635" s="2">
        <v>45069</v>
      </c>
      <c r="C2635" s="2">
        <v>45073</v>
      </c>
      <c r="D2635" t="s">
        <v>139</v>
      </c>
      <c r="E2635" t="s">
        <v>140</v>
      </c>
      <c r="F2635" t="s">
        <v>31</v>
      </c>
      <c r="G2635" t="s">
        <v>21</v>
      </c>
      <c r="H2635" t="s">
        <v>22</v>
      </c>
      <c r="I2635" t="s">
        <v>23</v>
      </c>
      <c r="J2635" t="s">
        <v>302</v>
      </c>
      <c r="K2635" t="s">
        <v>33</v>
      </c>
      <c r="L2635" t="s">
        <v>34</v>
      </c>
      <c r="M2635" t="s">
        <v>303</v>
      </c>
      <c r="N2635" s="3">
        <v>851.76</v>
      </c>
      <c r="O2635">
        <v>9</v>
      </c>
      <c r="P2635" s="4">
        <v>0.05</v>
      </c>
      <c r="Q2635" s="3">
        <v>178.87</v>
      </c>
      <c r="R2635">
        <f t="shared" si="205"/>
        <v>2023</v>
      </c>
      <c r="S2635" t="str">
        <f t="shared" si="206"/>
        <v>May</v>
      </c>
      <c r="T2635" s="1">
        <f t="shared" si="207"/>
        <v>0.21000046961585425</v>
      </c>
      <c r="U2635" t="str">
        <f t="shared" si="208"/>
        <v>Profit</v>
      </c>
      <c r="V2635" t="str">
        <f t="shared" si="209"/>
        <v>Small Order</v>
      </c>
    </row>
    <row r="2636" spans="1:22" x14ac:dyDescent="0.35">
      <c r="A2636" t="s">
        <v>2933</v>
      </c>
      <c r="B2636" s="2">
        <v>45562</v>
      </c>
      <c r="C2636" s="2">
        <v>45565</v>
      </c>
      <c r="D2636" t="s">
        <v>110</v>
      </c>
      <c r="E2636" t="s">
        <v>111</v>
      </c>
      <c r="F2636" t="s">
        <v>48</v>
      </c>
      <c r="G2636" t="s">
        <v>39</v>
      </c>
      <c r="H2636" t="s">
        <v>40</v>
      </c>
      <c r="I2636" t="s">
        <v>40</v>
      </c>
      <c r="J2636" t="s">
        <v>51</v>
      </c>
      <c r="K2636" t="s">
        <v>33</v>
      </c>
      <c r="L2636" t="s">
        <v>34</v>
      </c>
      <c r="M2636" t="s">
        <v>52</v>
      </c>
      <c r="N2636" s="3">
        <v>1413.64</v>
      </c>
      <c r="O2636">
        <v>8</v>
      </c>
      <c r="P2636" s="4">
        <v>0.2</v>
      </c>
      <c r="Q2636" s="3">
        <v>127.23</v>
      </c>
      <c r="R2636">
        <f t="shared" si="205"/>
        <v>2024</v>
      </c>
      <c r="S2636" t="str">
        <f t="shared" si="206"/>
        <v>September</v>
      </c>
      <c r="T2636" s="1">
        <f t="shared" si="207"/>
        <v>9.0001697744828954E-2</v>
      </c>
      <c r="U2636" t="str">
        <f t="shared" si="208"/>
        <v>Profit</v>
      </c>
      <c r="V2636" t="str">
        <f t="shared" si="209"/>
        <v>Large Order</v>
      </c>
    </row>
    <row r="2637" spans="1:22" x14ac:dyDescent="0.35">
      <c r="A2637" t="s">
        <v>2934</v>
      </c>
      <c r="B2637" s="2">
        <v>45526</v>
      </c>
      <c r="C2637" s="2">
        <v>45527</v>
      </c>
      <c r="D2637" t="s">
        <v>129</v>
      </c>
      <c r="E2637" t="s">
        <v>130</v>
      </c>
      <c r="F2637" t="s">
        <v>48</v>
      </c>
      <c r="G2637" t="s">
        <v>78</v>
      </c>
      <c r="H2637" t="s">
        <v>79</v>
      </c>
      <c r="I2637" t="s">
        <v>80</v>
      </c>
      <c r="J2637" t="s">
        <v>176</v>
      </c>
      <c r="K2637" t="s">
        <v>25</v>
      </c>
      <c r="L2637" t="s">
        <v>171</v>
      </c>
      <c r="M2637" t="s">
        <v>177</v>
      </c>
      <c r="N2637" s="3">
        <v>130.4</v>
      </c>
      <c r="O2637">
        <v>3</v>
      </c>
      <c r="P2637" s="4">
        <v>0.1</v>
      </c>
      <c r="Q2637" s="3">
        <v>22.17</v>
      </c>
      <c r="R2637">
        <f t="shared" si="205"/>
        <v>2024</v>
      </c>
      <c r="S2637" t="str">
        <f t="shared" si="206"/>
        <v>August</v>
      </c>
      <c r="T2637" s="1">
        <f t="shared" si="207"/>
        <v>0.1700153374233129</v>
      </c>
      <c r="U2637" t="str">
        <f t="shared" si="208"/>
        <v>Profit</v>
      </c>
      <c r="V2637" t="str">
        <f t="shared" si="209"/>
        <v>Small Order</v>
      </c>
    </row>
    <row r="2638" spans="1:22" x14ac:dyDescent="0.35">
      <c r="A2638" t="s">
        <v>2935</v>
      </c>
      <c r="B2638" s="2">
        <v>45073</v>
      </c>
      <c r="C2638" s="2">
        <v>45074</v>
      </c>
      <c r="D2638" t="s">
        <v>145</v>
      </c>
      <c r="E2638" t="s">
        <v>146</v>
      </c>
      <c r="F2638" t="s">
        <v>48</v>
      </c>
      <c r="G2638" t="s">
        <v>49</v>
      </c>
      <c r="H2638" t="s">
        <v>50</v>
      </c>
      <c r="I2638" t="s">
        <v>50</v>
      </c>
      <c r="J2638" t="s">
        <v>72</v>
      </c>
      <c r="K2638" t="s">
        <v>42</v>
      </c>
      <c r="L2638" t="s">
        <v>73</v>
      </c>
      <c r="M2638" t="s">
        <v>74</v>
      </c>
      <c r="N2638" s="3">
        <v>736.88</v>
      </c>
      <c r="O2638">
        <v>8</v>
      </c>
      <c r="P2638" s="4">
        <v>0.1</v>
      </c>
      <c r="Q2638" s="3">
        <v>125.27</v>
      </c>
      <c r="R2638">
        <f t="shared" si="205"/>
        <v>2023</v>
      </c>
      <c r="S2638" t="str">
        <f t="shared" si="206"/>
        <v>May</v>
      </c>
      <c r="T2638" s="1">
        <f t="shared" si="207"/>
        <v>0.17000054282922591</v>
      </c>
      <c r="U2638" t="str">
        <f t="shared" si="208"/>
        <v>Profit</v>
      </c>
      <c r="V2638" t="str">
        <f t="shared" si="209"/>
        <v>Small Order</v>
      </c>
    </row>
    <row r="2639" spans="1:22" x14ac:dyDescent="0.35">
      <c r="A2639" t="s">
        <v>2936</v>
      </c>
      <c r="B2639" s="2">
        <v>45009</v>
      </c>
      <c r="C2639" s="2">
        <v>45011</v>
      </c>
      <c r="D2639" t="s">
        <v>57</v>
      </c>
      <c r="E2639" t="s">
        <v>58</v>
      </c>
      <c r="F2639" t="s">
        <v>20</v>
      </c>
      <c r="G2639" t="s">
        <v>21</v>
      </c>
      <c r="H2639" t="s">
        <v>22</v>
      </c>
      <c r="I2639" t="s">
        <v>23</v>
      </c>
      <c r="J2639" t="s">
        <v>320</v>
      </c>
      <c r="K2639" t="s">
        <v>25</v>
      </c>
      <c r="L2639" t="s">
        <v>171</v>
      </c>
      <c r="M2639" t="s">
        <v>321</v>
      </c>
      <c r="N2639" s="3">
        <v>855.83</v>
      </c>
      <c r="O2639">
        <v>2</v>
      </c>
      <c r="P2639" s="4">
        <v>0.3</v>
      </c>
      <c r="Q2639" s="3">
        <v>8.56</v>
      </c>
      <c r="R2639">
        <f t="shared" si="205"/>
        <v>2023</v>
      </c>
      <c r="S2639" t="str">
        <f t="shared" si="206"/>
        <v>March</v>
      </c>
      <c r="T2639" s="1">
        <f t="shared" si="207"/>
        <v>1.0001986375798933E-2</v>
      </c>
      <c r="U2639" t="str">
        <f t="shared" si="208"/>
        <v>Profit</v>
      </c>
      <c r="V2639" t="str">
        <f t="shared" si="209"/>
        <v>Small Order</v>
      </c>
    </row>
    <row r="2640" spans="1:22" x14ac:dyDescent="0.35">
      <c r="A2640" t="s">
        <v>2937</v>
      </c>
      <c r="B2640" s="2">
        <v>45108</v>
      </c>
      <c r="C2640" s="2">
        <v>45112</v>
      </c>
      <c r="D2640" t="s">
        <v>96</v>
      </c>
      <c r="E2640" t="s">
        <v>97</v>
      </c>
      <c r="F2640" t="s">
        <v>20</v>
      </c>
      <c r="G2640" t="s">
        <v>21</v>
      </c>
      <c r="H2640" t="s">
        <v>22</v>
      </c>
      <c r="I2640" t="s">
        <v>23</v>
      </c>
      <c r="J2640" t="s">
        <v>189</v>
      </c>
      <c r="K2640" t="s">
        <v>42</v>
      </c>
      <c r="L2640" t="s">
        <v>43</v>
      </c>
      <c r="M2640" t="s">
        <v>190</v>
      </c>
      <c r="N2640" s="3">
        <v>631.59</v>
      </c>
      <c r="O2640">
        <v>6</v>
      </c>
      <c r="P2640" s="4">
        <v>0.3</v>
      </c>
      <c r="Q2640" s="3">
        <v>6.32</v>
      </c>
      <c r="R2640">
        <f t="shared" si="205"/>
        <v>2023</v>
      </c>
      <c r="S2640" t="str">
        <f t="shared" si="206"/>
        <v>July</v>
      </c>
      <c r="T2640" s="1">
        <f t="shared" si="207"/>
        <v>1.0006491553064488E-2</v>
      </c>
      <c r="U2640" t="str">
        <f t="shared" si="208"/>
        <v>Profit</v>
      </c>
      <c r="V2640" t="str">
        <f t="shared" si="209"/>
        <v>Small Order</v>
      </c>
    </row>
    <row r="2641" spans="1:22" x14ac:dyDescent="0.35">
      <c r="A2641" t="s">
        <v>2938</v>
      </c>
      <c r="B2641" s="2">
        <v>44971</v>
      </c>
      <c r="C2641" s="2">
        <v>44972</v>
      </c>
      <c r="D2641" t="s">
        <v>82</v>
      </c>
      <c r="E2641" t="s">
        <v>83</v>
      </c>
      <c r="F2641" t="s">
        <v>20</v>
      </c>
      <c r="G2641" t="s">
        <v>78</v>
      </c>
      <c r="H2641" t="s">
        <v>79</v>
      </c>
      <c r="I2641" t="s">
        <v>80</v>
      </c>
      <c r="J2641" t="s">
        <v>391</v>
      </c>
      <c r="K2641" t="s">
        <v>33</v>
      </c>
      <c r="L2641" t="s">
        <v>88</v>
      </c>
      <c r="M2641" t="s">
        <v>392</v>
      </c>
      <c r="N2641" s="3">
        <v>320.49</v>
      </c>
      <c r="O2641">
        <v>7</v>
      </c>
      <c r="P2641" s="4">
        <v>0.05</v>
      </c>
      <c r="Q2641" s="3">
        <v>67.3</v>
      </c>
      <c r="R2641">
        <f t="shared" si="205"/>
        <v>2023</v>
      </c>
      <c r="S2641" t="str">
        <f t="shared" si="206"/>
        <v>February</v>
      </c>
      <c r="T2641" s="1">
        <f t="shared" si="207"/>
        <v>0.2099909513557365</v>
      </c>
      <c r="U2641" t="str">
        <f t="shared" si="208"/>
        <v>Profit</v>
      </c>
      <c r="V2641" t="str">
        <f t="shared" si="209"/>
        <v>Small Order</v>
      </c>
    </row>
    <row r="2642" spans="1:22" x14ac:dyDescent="0.35">
      <c r="A2642" t="s">
        <v>2939</v>
      </c>
      <c r="B2642" s="2">
        <v>45616</v>
      </c>
      <c r="C2642" s="2">
        <v>45619</v>
      </c>
      <c r="D2642" t="s">
        <v>96</v>
      </c>
      <c r="E2642" t="s">
        <v>97</v>
      </c>
      <c r="F2642" t="s">
        <v>20</v>
      </c>
      <c r="G2642" t="s">
        <v>39</v>
      </c>
      <c r="H2642" t="s">
        <v>40</v>
      </c>
      <c r="I2642" t="s">
        <v>40</v>
      </c>
      <c r="J2642" t="s">
        <v>391</v>
      </c>
      <c r="K2642" t="s">
        <v>33</v>
      </c>
      <c r="L2642" t="s">
        <v>88</v>
      </c>
      <c r="M2642" t="s">
        <v>392</v>
      </c>
      <c r="N2642" s="3">
        <v>1649.5</v>
      </c>
      <c r="O2642">
        <v>8</v>
      </c>
      <c r="P2642" s="4">
        <v>0.1</v>
      </c>
      <c r="Q2642" s="3">
        <v>280.41000000000003</v>
      </c>
      <c r="R2642">
        <f t="shared" si="205"/>
        <v>2024</v>
      </c>
      <c r="S2642" t="str">
        <f t="shared" si="206"/>
        <v>November</v>
      </c>
      <c r="T2642" s="1">
        <f t="shared" si="207"/>
        <v>0.16999696877841772</v>
      </c>
      <c r="U2642" t="str">
        <f t="shared" si="208"/>
        <v>Profit</v>
      </c>
      <c r="V2642" t="str">
        <f t="shared" si="209"/>
        <v>Large Order</v>
      </c>
    </row>
    <row r="2643" spans="1:22" x14ac:dyDescent="0.35">
      <c r="A2643" t="s">
        <v>2940</v>
      </c>
      <c r="B2643" s="2">
        <v>45461</v>
      </c>
      <c r="C2643" s="2">
        <v>45467</v>
      </c>
      <c r="D2643" t="s">
        <v>309</v>
      </c>
      <c r="E2643" t="s">
        <v>310</v>
      </c>
      <c r="F2643" t="s">
        <v>20</v>
      </c>
      <c r="G2643" t="s">
        <v>78</v>
      </c>
      <c r="H2643" t="s">
        <v>79</v>
      </c>
      <c r="I2643" t="s">
        <v>80</v>
      </c>
      <c r="J2643" t="s">
        <v>67</v>
      </c>
      <c r="K2643" t="s">
        <v>42</v>
      </c>
      <c r="L2643" t="s">
        <v>43</v>
      </c>
      <c r="M2643" t="s">
        <v>68</v>
      </c>
      <c r="N2643" s="3">
        <v>785.25</v>
      </c>
      <c r="O2643">
        <v>2</v>
      </c>
      <c r="P2643" s="4">
        <v>0.05</v>
      </c>
      <c r="Q2643" s="3">
        <v>164.9</v>
      </c>
      <c r="R2643">
        <f t="shared" si="205"/>
        <v>2024</v>
      </c>
      <c r="S2643" t="str">
        <f t="shared" si="206"/>
        <v>June</v>
      </c>
      <c r="T2643" s="1">
        <f t="shared" si="207"/>
        <v>0.20999681630054123</v>
      </c>
      <c r="U2643" t="str">
        <f t="shared" si="208"/>
        <v>Profit</v>
      </c>
      <c r="V2643" t="str">
        <f t="shared" si="209"/>
        <v>Small Order</v>
      </c>
    </row>
    <row r="2644" spans="1:22" x14ac:dyDescent="0.35">
      <c r="A2644" t="s">
        <v>2941</v>
      </c>
      <c r="B2644" s="2">
        <v>44995</v>
      </c>
      <c r="C2644" s="2">
        <v>45001</v>
      </c>
      <c r="D2644" t="s">
        <v>259</v>
      </c>
      <c r="E2644" t="s">
        <v>260</v>
      </c>
      <c r="F2644" t="s">
        <v>20</v>
      </c>
      <c r="G2644" t="s">
        <v>49</v>
      </c>
      <c r="H2644" t="s">
        <v>50</v>
      </c>
      <c r="I2644" t="s">
        <v>50</v>
      </c>
      <c r="J2644" t="s">
        <v>67</v>
      </c>
      <c r="K2644" t="s">
        <v>42</v>
      </c>
      <c r="L2644" t="s">
        <v>43</v>
      </c>
      <c r="M2644" t="s">
        <v>68</v>
      </c>
      <c r="N2644" s="3">
        <v>933.33</v>
      </c>
      <c r="O2644">
        <v>10</v>
      </c>
      <c r="P2644" s="4">
        <v>0</v>
      </c>
      <c r="Q2644" s="3">
        <v>233.33</v>
      </c>
      <c r="R2644">
        <f t="shared" si="205"/>
        <v>2023</v>
      </c>
      <c r="S2644" t="str">
        <f t="shared" si="206"/>
        <v>March</v>
      </c>
      <c r="T2644" s="1">
        <f t="shared" si="207"/>
        <v>0.24999732141900508</v>
      </c>
      <c r="U2644" t="str">
        <f t="shared" si="208"/>
        <v>Profit</v>
      </c>
      <c r="V2644" t="str">
        <f t="shared" si="209"/>
        <v>Small Order</v>
      </c>
    </row>
    <row r="2645" spans="1:22" x14ac:dyDescent="0.35">
      <c r="A2645" t="s">
        <v>2942</v>
      </c>
      <c r="B2645" s="2">
        <v>45492</v>
      </c>
      <c r="C2645" s="2">
        <v>45494</v>
      </c>
      <c r="D2645" t="s">
        <v>272</v>
      </c>
      <c r="E2645" t="s">
        <v>273</v>
      </c>
      <c r="F2645" t="s">
        <v>31</v>
      </c>
      <c r="G2645" t="s">
        <v>78</v>
      </c>
      <c r="H2645" t="s">
        <v>79</v>
      </c>
      <c r="I2645" t="s">
        <v>80</v>
      </c>
      <c r="J2645" t="s">
        <v>120</v>
      </c>
      <c r="K2645" t="s">
        <v>42</v>
      </c>
      <c r="L2645" t="s">
        <v>43</v>
      </c>
      <c r="M2645" t="s">
        <v>121</v>
      </c>
      <c r="N2645" s="3">
        <v>1729.66</v>
      </c>
      <c r="O2645">
        <v>5</v>
      </c>
      <c r="P2645" s="4">
        <v>0.1</v>
      </c>
      <c r="Q2645" s="3">
        <v>294.04000000000002</v>
      </c>
      <c r="R2645">
        <f t="shared" si="205"/>
        <v>2024</v>
      </c>
      <c r="S2645" t="str">
        <f t="shared" si="206"/>
        <v>July</v>
      </c>
      <c r="T2645" s="1">
        <f t="shared" si="207"/>
        <v>0.16999872807372549</v>
      </c>
      <c r="U2645" t="str">
        <f t="shared" si="208"/>
        <v>Profit</v>
      </c>
      <c r="V2645" t="str">
        <f t="shared" si="209"/>
        <v>Large Order</v>
      </c>
    </row>
    <row r="2646" spans="1:22" x14ac:dyDescent="0.35">
      <c r="A2646" t="s">
        <v>2943</v>
      </c>
      <c r="B2646" s="2">
        <v>44964</v>
      </c>
      <c r="C2646" s="2">
        <v>44967</v>
      </c>
      <c r="D2646" t="s">
        <v>309</v>
      </c>
      <c r="E2646" t="s">
        <v>310</v>
      </c>
      <c r="F2646" t="s">
        <v>20</v>
      </c>
      <c r="G2646" t="s">
        <v>49</v>
      </c>
      <c r="H2646" t="s">
        <v>50</v>
      </c>
      <c r="I2646" t="s">
        <v>50</v>
      </c>
      <c r="J2646" t="s">
        <v>93</v>
      </c>
      <c r="K2646" t="s">
        <v>33</v>
      </c>
      <c r="L2646" t="s">
        <v>88</v>
      </c>
      <c r="M2646" t="s">
        <v>94</v>
      </c>
      <c r="N2646" s="3">
        <v>1236.8</v>
      </c>
      <c r="O2646">
        <v>5</v>
      </c>
      <c r="P2646" s="4">
        <v>0.2</v>
      </c>
      <c r="Q2646" s="3">
        <v>111.31</v>
      </c>
      <c r="R2646">
        <f t="shared" si="205"/>
        <v>2023</v>
      </c>
      <c r="S2646" t="str">
        <f t="shared" si="206"/>
        <v>February</v>
      </c>
      <c r="T2646" s="1">
        <f t="shared" si="207"/>
        <v>8.9998382923674E-2</v>
      </c>
      <c r="U2646" t="str">
        <f t="shared" si="208"/>
        <v>Profit</v>
      </c>
      <c r="V2646" t="str">
        <f t="shared" si="209"/>
        <v>Large Order</v>
      </c>
    </row>
    <row r="2647" spans="1:22" x14ac:dyDescent="0.35">
      <c r="A2647" t="s">
        <v>2944</v>
      </c>
      <c r="B2647" s="2">
        <v>45479</v>
      </c>
      <c r="C2647" s="2">
        <v>45486</v>
      </c>
      <c r="D2647" t="s">
        <v>91</v>
      </c>
      <c r="E2647" t="s">
        <v>92</v>
      </c>
      <c r="F2647" t="s">
        <v>31</v>
      </c>
      <c r="G2647" t="s">
        <v>39</v>
      </c>
      <c r="H2647" t="s">
        <v>40</v>
      </c>
      <c r="I2647" t="s">
        <v>40</v>
      </c>
      <c r="J2647" t="s">
        <v>251</v>
      </c>
      <c r="K2647" t="s">
        <v>25</v>
      </c>
      <c r="L2647" t="s">
        <v>171</v>
      </c>
      <c r="M2647" t="s">
        <v>252</v>
      </c>
      <c r="N2647" s="3">
        <v>347.94</v>
      </c>
      <c r="O2647">
        <v>6</v>
      </c>
      <c r="P2647" s="4">
        <v>0.3</v>
      </c>
      <c r="Q2647" s="3">
        <v>3.48</v>
      </c>
      <c r="R2647">
        <f t="shared" si="205"/>
        <v>2024</v>
      </c>
      <c r="S2647" t="str">
        <f t="shared" si="206"/>
        <v>July</v>
      </c>
      <c r="T2647" s="1">
        <f t="shared" si="207"/>
        <v>1.0001724435247456E-2</v>
      </c>
      <c r="U2647" t="str">
        <f t="shared" si="208"/>
        <v>Profit</v>
      </c>
      <c r="V2647" t="str">
        <f t="shared" si="209"/>
        <v>Small Order</v>
      </c>
    </row>
    <row r="2648" spans="1:22" x14ac:dyDescent="0.35">
      <c r="A2648" t="s">
        <v>2945</v>
      </c>
      <c r="B2648" s="2">
        <v>45429</v>
      </c>
      <c r="C2648" s="2">
        <v>45430</v>
      </c>
      <c r="D2648" t="s">
        <v>318</v>
      </c>
      <c r="E2648" t="s">
        <v>319</v>
      </c>
      <c r="F2648" t="s">
        <v>48</v>
      </c>
      <c r="G2648" t="s">
        <v>39</v>
      </c>
      <c r="H2648" t="s">
        <v>40</v>
      </c>
      <c r="I2648" t="s">
        <v>40</v>
      </c>
      <c r="J2648" t="s">
        <v>334</v>
      </c>
      <c r="K2648" t="s">
        <v>25</v>
      </c>
      <c r="L2648" t="s">
        <v>171</v>
      </c>
      <c r="M2648" t="s">
        <v>335</v>
      </c>
      <c r="N2648" s="3">
        <v>787.23</v>
      </c>
      <c r="O2648">
        <v>1</v>
      </c>
      <c r="P2648" s="4">
        <v>0.2</v>
      </c>
      <c r="Q2648" s="3">
        <v>70.849999999999994</v>
      </c>
      <c r="R2648">
        <f t="shared" si="205"/>
        <v>2024</v>
      </c>
      <c r="S2648" t="str">
        <f t="shared" si="206"/>
        <v>May</v>
      </c>
      <c r="T2648" s="1">
        <f t="shared" si="207"/>
        <v>8.9999110806244675E-2</v>
      </c>
      <c r="U2648" t="str">
        <f t="shared" si="208"/>
        <v>Profit</v>
      </c>
      <c r="V2648" t="str">
        <f t="shared" si="209"/>
        <v>Small Order</v>
      </c>
    </row>
    <row r="2649" spans="1:22" x14ac:dyDescent="0.35">
      <c r="A2649" t="s">
        <v>2946</v>
      </c>
      <c r="B2649" s="2">
        <v>44970</v>
      </c>
      <c r="C2649" s="2">
        <v>44974</v>
      </c>
      <c r="D2649" t="s">
        <v>18</v>
      </c>
      <c r="E2649" t="s">
        <v>19</v>
      </c>
      <c r="F2649" t="s">
        <v>20</v>
      </c>
      <c r="G2649" t="s">
        <v>39</v>
      </c>
      <c r="H2649" t="s">
        <v>40</v>
      </c>
      <c r="I2649" t="s">
        <v>40</v>
      </c>
      <c r="J2649" t="s">
        <v>24</v>
      </c>
      <c r="K2649" t="s">
        <v>25</v>
      </c>
      <c r="L2649" t="s">
        <v>26</v>
      </c>
      <c r="M2649" t="s">
        <v>27</v>
      </c>
      <c r="N2649" s="3">
        <v>1027.68</v>
      </c>
      <c r="O2649">
        <v>4</v>
      </c>
      <c r="P2649" s="4">
        <v>0.05</v>
      </c>
      <c r="Q2649" s="3">
        <v>215.81</v>
      </c>
      <c r="R2649">
        <f t="shared" si="205"/>
        <v>2023</v>
      </c>
      <c r="S2649" t="str">
        <f t="shared" si="206"/>
        <v>February</v>
      </c>
      <c r="T2649" s="1">
        <f t="shared" si="207"/>
        <v>0.20999727541647203</v>
      </c>
      <c r="U2649" t="str">
        <f t="shared" si="208"/>
        <v>Profit</v>
      </c>
      <c r="V2649" t="str">
        <f t="shared" si="209"/>
        <v>Large Order</v>
      </c>
    </row>
    <row r="2650" spans="1:22" x14ac:dyDescent="0.35">
      <c r="A2650" t="s">
        <v>2947</v>
      </c>
      <c r="B2650" s="2">
        <v>45170</v>
      </c>
      <c r="C2650" s="2">
        <v>45174</v>
      </c>
      <c r="D2650" t="s">
        <v>18</v>
      </c>
      <c r="E2650" t="s">
        <v>19</v>
      </c>
      <c r="F2650" t="s">
        <v>20</v>
      </c>
      <c r="G2650" t="s">
        <v>39</v>
      </c>
      <c r="H2650" t="s">
        <v>40</v>
      </c>
      <c r="I2650" t="s">
        <v>40</v>
      </c>
      <c r="J2650" t="s">
        <v>232</v>
      </c>
      <c r="K2650" t="s">
        <v>33</v>
      </c>
      <c r="L2650" t="s">
        <v>34</v>
      </c>
      <c r="M2650" t="s">
        <v>233</v>
      </c>
      <c r="N2650" s="3">
        <v>568.45000000000005</v>
      </c>
      <c r="O2650">
        <v>7</v>
      </c>
      <c r="P2650" s="4">
        <v>0.1</v>
      </c>
      <c r="Q2650" s="3">
        <v>96.64</v>
      </c>
      <c r="R2650">
        <f t="shared" si="205"/>
        <v>2023</v>
      </c>
      <c r="S2650" t="str">
        <f t="shared" si="206"/>
        <v>September</v>
      </c>
      <c r="T2650" s="1">
        <f t="shared" si="207"/>
        <v>0.1700061570938517</v>
      </c>
      <c r="U2650" t="str">
        <f t="shared" si="208"/>
        <v>Profit</v>
      </c>
      <c r="V2650" t="str">
        <f t="shared" si="209"/>
        <v>Small Order</v>
      </c>
    </row>
    <row r="2651" spans="1:22" x14ac:dyDescent="0.35">
      <c r="A2651" t="s">
        <v>2948</v>
      </c>
      <c r="B2651" s="2">
        <v>45477</v>
      </c>
      <c r="C2651" s="2">
        <v>45480</v>
      </c>
      <c r="D2651" t="s">
        <v>318</v>
      </c>
      <c r="E2651" t="s">
        <v>319</v>
      </c>
      <c r="F2651" t="s">
        <v>48</v>
      </c>
      <c r="G2651" t="s">
        <v>49</v>
      </c>
      <c r="H2651" t="s">
        <v>50</v>
      </c>
      <c r="I2651" t="s">
        <v>50</v>
      </c>
      <c r="J2651" t="s">
        <v>93</v>
      </c>
      <c r="K2651" t="s">
        <v>33</v>
      </c>
      <c r="L2651" t="s">
        <v>88</v>
      </c>
      <c r="M2651" t="s">
        <v>94</v>
      </c>
      <c r="N2651" s="3">
        <v>1758.59</v>
      </c>
      <c r="O2651">
        <v>6</v>
      </c>
      <c r="P2651" s="4">
        <v>0.3</v>
      </c>
      <c r="Q2651" s="3">
        <v>17.59</v>
      </c>
      <c r="R2651">
        <f t="shared" si="205"/>
        <v>2024</v>
      </c>
      <c r="S2651" t="str">
        <f t="shared" si="206"/>
        <v>July</v>
      </c>
      <c r="T2651" s="1">
        <f t="shared" si="207"/>
        <v>1.0002331413234467E-2</v>
      </c>
      <c r="U2651" t="str">
        <f t="shared" si="208"/>
        <v>Profit</v>
      </c>
      <c r="V2651" t="str">
        <f t="shared" si="209"/>
        <v>Large Order</v>
      </c>
    </row>
    <row r="2652" spans="1:22" x14ac:dyDescent="0.35">
      <c r="A2652" t="s">
        <v>2949</v>
      </c>
      <c r="B2652" s="2">
        <v>45378</v>
      </c>
      <c r="C2652" s="2">
        <v>45382</v>
      </c>
      <c r="D2652" t="s">
        <v>484</v>
      </c>
      <c r="E2652" t="s">
        <v>485</v>
      </c>
      <c r="F2652" t="s">
        <v>20</v>
      </c>
      <c r="G2652" t="s">
        <v>78</v>
      </c>
      <c r="H2652" t="s">
        <v>79</v>
      </c>
      <c r="I2652" t="s">
        <v>80</v>
      </c>
      <c r="J2652" t="s">
        <v>334</v>
      </c>
      <c r="K2652" t="s">
        <v>25</v>
      </c>
      <c r="L2652" t="s">
        <v>171</v>
      </c>
      <c r="M2652" t="s">
        <v>335</v>
      </c>
      <c r="N2652" s="3">
        <v>909.67</v>
      </c>
      <c r="O2652">
        <v>9</v>
      </c>
      <c r="P2652" s="4">
        <v>0.2</v>
      </c>
      <c r="Q2652" s="3">
        <v>81.87</v>
      </c>
      <c r="R2652">
        <f t="shared" si="205"/>
        <v>2024</v>
      </c>
      <c r="S2652" t="str">
        <f t="shared" si="206"/>
        <v>March</v>
      </c>
      <c r="T2652" s="1">
        <f t="shared" si="207"/>
        <v>8.9999670210076196E-2</v>
      </c>
      <c r="U2652" t="str">
        <f t="shared" si="208"/>
        <v>Profit</v>
      </c>
      <c r="V2652" t="str">
        <f t="shared" si="209"/>
        <v>Small Order</v>
      </c>
    </row>
    <row r="2653" spans="1:22" x14ac:dyDescent="0.35">
      <c r="A2653" t="s">
        <v>2950</v>
      </c>
      <c r="B2653" s="2">
        <v>45602</v>
      </c>
      <c r="C2653" s="2">
        <v>45606</v>
      </c>
      <c r="D2653" t="s">
        <v>226</v>
      </c>
      <c r="E2653" t="s">
        <v>227</v>
      </c>
      <c r="F2653" t="s">
        <v>48</v>
      </c>
      <c r="G2653" t="s">
        <v>49</v>
      </c>
      <c r="H2653" t="s">
        <v>50</v>
      </c>
      <c r="I2653" t="s">
        <v>50</v>
      </c>
      <c r="J2653" t="s">
        <v>170</v>
      </c>
      <c r="K2653" t="s">
        <v>25</v>
      </c>
      <c r="L2653" t="s">
        <v>171</v>
      </c>
      <c r="M2653" t="s">
        <v>172</v>
      </c>
      <c r="N2653" s="3">
        <v>321.63</v>
      </c>
      <c r="O2653">
        <v>3</v>
      </c>
      <c r="P2653" s="4">
        <v>0.1</v>
      </c>
      <c r="Q2653" s="3">
        <v>54.68</v>
      </c>
      <c r="R2653">
        <f t="shared" si="205"/>
        <v>2024</v>
      </c>
      <c r="S2653" t="str">
        <f t="shared" si="206"/>
        <v>November</v>
      </c>
      <c r="T2653" s="1">
        <f t="shared" si="207"/>
        <v>0.1700090165718372</v>
      </c>
      <c r="U2653" t="str">
        <f t="shared" si="208"/>
        <v>Profit</v>
      </c>
      <c r="V2653" t="str">
        <f t="shared" si="209"/>
        <v>Small Order</v>
      </c>
    </row>
    <row r="2654" spans="1:22" x14ac:dyDescent="0.35">
      <c r="A2654" t="s">
        <v>2951</v>
      </c>
      <c r="B2654" s="2">
        <v>45390</v>
      </c>
      <c r="C2654" s="2">
        <v>45392</v>
      </c>
      <c r="D2654" t="s">
        <v>99</v>
      </c>
      <c r="E2654" t="s">
        <v>100</v>
      </c>
      <c r="F2654" t="s">
        <v>31</v>
      </c>
      <c r="G2654" t="s">
        <v>49</v>
      </c>
      <c r="H2654" t="s">
        <v>50</v>
      </c>
      <c r="I2654" t="s">
        <v>50</v>
      </c>
      <c r="J2654" t="s">
        <v>176</v>
      </c>
      <c r="K2654" t="s">
        <v>25</v>
      </c>
      <c r="L2654" t="s">
        <v>171</v>
      </c>
      <c r="M2654" t="s">
        <v>177</v>
      </c>
      <c r="N2654" s="3">
        <v>329.12</v>
      </c>
      <c r="O2654">
        <v>7</v>
      </c>
      <c r="P2654" s="4">
        <v>0.2</v>
      </c>
      <c r="Q2654" s="3">
        <v>29.62</v>
      </c>
      <c r="R2654">
        <f t="shared" si="205"/>
        <v>2024</v>
      </c>
      <c r="S2654" t="str">
        <f t="shared" si="206"/>
        <v>April</v>
      </c>
      <c r="T2654" s="1">
        <f t="shared" si="207"/>
        <v>8.9997569275644146E-2</v>
      </c>
      <c r="U2654" t="str">
        <f t="shared" si="208"/>
        <v>Profit</v>
      </c>
      <c r="V2654" t="str">
        <f t="shared" si="209"/>
        <v>Small Order</v>
      </c>
    </row>
    <row r="2655" spans="1:22" x14ac:dyDescent="0.35">
      <c r="A2655" t="s">
        <v>2952</v>
      </c>
      <c r="B2655" s="2">
        <v>45287</v>
      </c>
      <c r="C2655" s="2">
        <v>45289</v>
      </c>
      <c r="D2655" t="s">
        <v>300</v>
      </c>
      <c r="E2655" t="s">
        <v>301</v>
      </c>
      <c r="F2655" t="s">
        <v>48</v>
      </c>
      <c r="G2655" t="s">
        <v>39</v>
      </c>
      <c r="H2655" t="s">
        <v>40</v>
      </c>
      <c r="I2655" t="s">
        <v>40</v>
      </c>
      <c r="J2655" t="s">
        <v>41</v>
      </c>
      <c r="K2655" t="s">
        <v>42</v>
      </c>
      <c r="L2655" t="s">
        <v>43</v>
      </c>
      <c r="M2655" t="s">
        <v>44</v>
      </c>
      <c r="N2655" s="3">
        <v>1332.84</v>
      </c>
      <c r="O2655">
        <v>7</v>
      </c>
      <c r="P2655" s="4">
        <v>0.2</v>
      </c>
      <c r="Q2655" s="3">
        <v>119.96</v>
      </c>
      <c r="R2655">
        <f t="shared" si="205"/>
        <v>2023</v>
      </c>
      <c r="S2655" t="str">
        <f t="shared" si="206"/>
        <v>December</v>
      </c>
      <c r="T2655" s="1">
        <f t="shared" si="207"/>
        <v>9.0003301221451934E-2</v>
      </c>
      <c r="U2655" t="str">
        <f t="shared" si="208"/>
        <v>Profit</v>
      </c>
      <c r="V2655" t="str">
        <f t="shared" si="209"/>
        <v>Large Order</v>
      </c>
    </row>
    <row r="2656" spans="1:22" x14ac:dyDescent="0.35">
      <c r="A2656" t="s">
        <v>2953</v>
      </c>
      <c r="B2656" s="2">
        <v>45177</v>
      </c>
      <c r="C2656" s="2">
        <v>45181</v>
      </c>
      <c r="D2656" t="s">
        <v>129</v>
      </c>
      <c r="E2656" t="s">
        <v>130</v>
      </c>
      <c r="F2656" t="s">
        <v>48</v>
      </c>
      <c r="G2656" t="s">
        <v>78</v>
      </c>
      <c r="H2656" t="s">
        <v>79</v>
      </c>
      <c r="I2656" t="s">
        <v>80</v>
      </c>
      <c r="J2656" t="s">
        <v>84</v>
      </c>
      <c r="K2656" t="s">
        <v>33</v>
      </c>
      <c r="L2656" t="s">
        <v>34</v>
      </c>
      <c r="M2656" t="s">
        <v>85</v>
      </c>
      <c r="N2656" s="3">
        <v>1269.78</v>
      </c>
      <c r="O2656">
        <v>8</v>
      </c>
      <c r="P2656" s="4">
        <v>0</v>
      </c>
      <c r="Q2656" s="3">
        <v>317.44</v>
      </c>
      <c r="R2656">
        <f t="shared" si="205"/>
        <v>2023</v>
      </c>
      <c r="S2656" t="str">
        <f t="shared" si="206"/>
        <v>September</v>
      </c>
      <c r="T2656" s="1">
        <f t="shared" si="207"/>
        <v>0.24999606231000646</v>
      </c>
      <c r="U2656" t="str">
        <f t="shared" si="208"/>
        <v>Profit</v>
      </c>
      <c r="V2656" t="str">
        <f t="shared" si="209"/>
        <v>Large Order</v>
      </c>
    </row>
    <row r="2657" spans="1:22" x14ac:dyDescent="0.35">
      <c r="A2657" t="s">
        <v>2954</v>
      </c>
      <c r="B2657" s="2">
        <v>45472</v>
      </c>
      <c r="C2657" s="2">
        <v>45474</v>
      </c>
      <c r="D2657" t="s">
        <v>182</v>
      </c>
      <c r="E2657" t="s">
        <v>183</v>
      </c>
      <c r="F2657" t="s">
        <v>20</v>
      </c>
      <c r="G2657" t="s">
        <v>49</v>
      </c>
      <c r="H2657" t="s">
        <v>50</v>
      </c>
      <c r="I2657" t="s">
        <v>50</v>
      </c>
      <c r="J2657" t="s">
        <v>334</v>
      </c>
      <c r="K2657" t="s">
        <v>25</v>
      </c>
      <c r="L2657" t="s">
        <v>171</v>
      </c>
      <c r="M2657" t="s">
        <v>335</v>
      </c>
      <c r="N2657" s="3">
        <v>778.94</v>
      </c>
      <c r="O2657">
        <v>3</v>
      </c>
      <c r="P2657" s="4">
        <v>0</v>
      </c>
      <c r="Q2657" s="3">
        <v>194.74</v>
      </c>
      <c r="R2657">
        <f t="shared" si="205"/>
        <v>2024</v>
      </c>
      <c r="S2657" t="str">
        <f t="shared" si="206"/>
        <v>June</v>
      </c>
      <c r="T2657" s="1">
        <f t="shared" si="207"/>
        <v>0.25000641897963899</v>
      </c>
      <c r="U2657" t="str">
        <f t="shared" si="208"/>
        <v>Profit</v>
      </c>
      <c r="V2657" t="str">
        <f t="shared" si="209"/>
        <v>Small Order</v>
      </c>
    </row>
    <row r="2658" spans="1:22" x14ac:dyDescent="0.35">
      <c r="A2658" t="s">
        <v>2955</v>
      </c>
      <c r="B2658" s="2">
        <v>45629</v>
      </c>
      <c r="C2658" s="2">
        <v>45631</v>
      </c>
      <c r="D2658" t="s">
        <v>587</v>
      </c>
      <c r="E2658" t="s">
        <v>588</v>
      </c>
      <c r="F2658" t="s">
        <v>31</v>
      </c>
      <c r="G2658" t="s">
        <v>49</v>
      </c>
      <c r="H2658" t="s">
        <v>50</v>
      </c>
      <c r="I2658" t="s">
        <v>50</v>
      </c>
      <c r="J2658" t="s">
        <v>134</v>
      </c>
      <c r="K2658" t="s">
        <v>42</v>
      </c>
      <c r="L2658" t="s">
        <v>43</v>
      </c>
      <c r="M2658" t="s">
        <v>135</v>
      </c>
      <c r="N2658" s="3">
        <v>543.46</v>
      </c>
      <c r="O2658">
        <v>7</v>
      </c>
      <c r="P2658" s="4">
        <v>0.1</v>
      </c>
      <c r="Q2658" s="3">
        <v>92.39</v>
      </c>
      <c r="R2658">
        <f t="shared" si="205"/>
        <v>2024</v>
      </c>
      <c r="S2658" t="str">
        <f t="shared" si="206"/>
        <v>December</v>
      </c>
      <c r="T2658" s="1">
        <f t="shared" si="207"/>
        <v>0.17000331211128694</v>
      </c>
      <c r="U2658" t="str">
        <f t="shared" si="208"/>
        <v>Profit</v>
      </c>
      <c r="V2658" t="str">
        <f t="shared" si="209"/>
        <v>Small Order</v>
      </c>
    </row>
    <row r="2659" spans="1:22" x14ac:dyDescent="0.35">
      <c r="A2659" t="s">
        <v>2956</v>
      </c>
      <c r="B2659" s="2">
        <v>45115</v>
      </c>
      <c r="C2659" s="2">
        <v>45122</v>
      </c>
      <c r="D2659" t="s">
        <v>410</v>
      </c>
      <c r="E2659" t="s">
        <v>411</v>
      </c>
      <c r="F2659" t="s">
        <v>31</v>
      </c>
      <c r="G2659" t="s">
        <v>21</v>
      </c>
      <c r="H2659" t="s">
        <v>22</v>
      </c>
      <c r="I2659" t="s">
        <v>23</v>
      </c>
      <c r="J2659" t="s">
        <v>207</v>
      </c>
      <c r="K2659" t="s">
        <v>25</v>
      </c>
      <c r="L2659" t="s">
        <v>26</v>
      </c>
      <c r="M2659" t="s">
        <v>208</v>
      </c>
      <c r="N2659" s="3">
        <v>1951.39</v>
      </c>
      <c r="O2659">
        <v>9</v>
      </c>
      <c r="P2659" s="4">
        <v>0.1</v>
      </c>
      <c r="Q2659" s="3">
        <v>331.74</v>
      </c>
      <c r="R2659">
        <f t="shared" si="205"/>
        <v>2023</v>
      </c>
      <c r="S2659" t="str">
        <f t="shared" si="206"/>
        <v>July</v>
      </c>
      <c r="T2659" s="1">
        <f t="shared" si="207"/>
        <v>0.17000189608432964</v>
      </c>
      <c r="U2659" t="str">
        <f t="shared" si="208"/>
        <v>Profit</v>
      </c>
      <c r="V2659" t="str">
        <f t="shared" si="209"/>
        <v>Large Order</v>
      </c>
    </row>
    <row r="2660" spans="1:22" x14ac:dyDescent="0.35">
      <c r="A2660" t="s">
        <v>2957</v>
      </c>
      <c r="B2660" s="2">
        <v>45593</v>
      </c>
      <c r="C2660" s="2">
        <v>45597</v>
      </c>
      <c r="D2660" t="s">
        <v>229</v>
      </c>
      <c r="E2660" t="s">
        <v>230</v>
      </c>
      <c r="F2660" t="s">
        <v>48</v>
      </c>
      <c r="G2660" t="s">
        <v>49</v>
      </c>
      <c r="H2660" t="s">
        <v>50</v>
      </c>
      <c r="I2660" t="s">
        <v>50</v>
      </c>
      <c r="J2660" t="s">
        <v>62</v>
      </c>
      <c r="K2660" t="s">
        <v>25</v>
      </c>
      <c r="L2660" t="s">
        <v>26</v>
      </c>
      <c r="M2660" t="s">
        <v>63</v>
      </c>
      <c r="N2660" s="3">
        <v>1109.24</v>
      </c>
      <c r="O2660">
        <v>6</v>
      </c>
      <c r="P2660" s="4">
        <v>0.05</v>
      </c>
      <c r="Q2660" s="3">
        <v>232.94</v>
      </c>
      <c r="R2660">
        <f t="shared" si="205"/>
        <v>2024</v>
      </c>
      <c r="S2660" t="str">
        <f t="shared" si="206"/>
        <v>October</v>
      </c>
      <c r="T2660" s="1">
        <f t="shared" si="207"/>
        <v>0.20999963939273736</v>
      </c>
      <c r="U2660" t="str">
        <f t="shared" si="208"/>
        <v>Profit</v>
      </c>
      <c r="V2660" t="str">
        <f t="shared" si="209"/>
        <v>Large Order</v>
      </c>
    </row>
    <row r="2661" spans="1:22" x14ac:dyDescent="0.35">
      <c r="A2661" t="s">
        <v>2958</v>
      </c>
      <c r="B2661" s="2">
        <v>45114</v>
      </c>
      <c r="C2661" s="2">
        <v>45116</v>
      </c>
      <c r="D2661" t="s">
        <v>29</v>
      </c>
      <c r="E2661" t="s">
        <v>30</v>
      </c>
      <c r="F2661" t="s">
        <v>31</v>
      </c>
      <c r="G2661" t="s">
        <v>49</v>
      </c>
      <c r="H2661" t="s">
        <v>50</v>
      </c>
      <c r="I2661" t="s">
        <v>50</v>
      </c>
      <c r="J2661" t="s">
        <v>189</v>
      </c>
      <c r="K2661" t="s">
        <v>42</v>
      </c>
      <c r="L2661" t="s">
        <v>43</v>
      </c>
      <c r="M2661" t="s">
        <v>190</v>
      </c>
      <c r="N2661" s="3">
        <v>475.56</v>
      </c>
      <c r="O2661">
        <v>10</v>
      </c>
      <c r="P2661" s="4">
        <v>0.05</v>
      </c>
      <c r="Q2661" s="3">
        <v>99.87</v>
      </c>
      <c r="R2661">
        <f t="shared" si="205"/>
        <v>2023</v>
      </c>
      <c r="S2661" t="str">
        <f t="shared" si="206"/>
        <v>July</v>
      </c>
      <c r="T2661" s="1">
        <f t="shared" si="207"/>
        <v>0.21000504668180672</v>
      </c>
      <c r="U2661" t="str">
        <f t="shared" si="208"/>
        <v>Profit</v>
      </c>
      <c r="V2661" t="str">
        <f t="shared" si="209"/>
        <v>Small Order</v>
      </c>
    </row>
    <row r="2662" spans="1:22" x14ac:dyDescent="0.35">
      <c r="A2662" t="s">
        <v>2959</v>
      </c>
      <c r="B2662" s="2">
        <v>45258</v>
      </c>
      <c r="C2662" s="2">
        <v>45259</v>
      </c>
      <c r="D2662" t="s">
        <v>139</v>
      </c>
      <c r="E2662" t="s">
        <v>140</v>
      </c>
      <c r="F2662" t="s">
        <v>31</v>
      </c>
      <c r="G2662" t="s">
        <v>49</v>
      </c>
      <c r="H2662" t="s">
        <v>50</v>
      </c>
      <c r="I2662" t="s">
        <v>50</v>
      </c>
      <c r="J2662" t="s">
        <v>334</v>
      </c>
      <c r="K2662" t="s">
        <v>25</v>
      </c>
      <c r="L2662" t="s">
        <v>171</v>
      </c>
      <c r="M2662" t="s">
        <v>335</v>
      </c>
      <c r="N2662" s="3">
        <v>1439.34</v>
      </c>
      <c r="O2662">
        <v>9</v>
      </c>
      <c r="P2662" s="4">
        <v>0.05</v>
      </c>
      <c r="Q2662" s="3">
        <v>302.26</v>
      </c>
      <c r="R2662">
        <f t="shared" si="205"/>
        <v>2023</v>
      </c>
      <c r="S2662" t="str">
        <f t="shared" si="206"/>
        <v>November</v>
      </c>
      <c r="T2662" s="1">
        <f t="shared" si="207"/>
        <v>0.20999902733197159</v>
      </c>
      <c r="U2662" t="str">
        <f t="shared" si="208"/>
        <v>Profit</v>
      </c>
      <c r="V2662" t="str">
        <f t="shared" si="209"/>
        <v>Large Order</v>
      </c>
    </row>
    <row r="2663" spans="1:22" x14ac:dyDescent="0.35">
      <c r="A2663" t="s">
        <v>2960</v>
      </c>
      <c r="B2663" s="2">
        <v>45556</v>
      </c>
      <c r="C2663" s="2">
        <v>45559</v>
      </c>
      <c r="D2663" t="s">
        <v>110</v>
      </c>
      <c r="E2663" t="s">
        <v>111</v>
      </c>
      <c r="F2663" t="s">
        <v>48</v>
      </c>
      <c r="G2663" t="s">
        <v>21</v>
      </c>
      <c r="H2663" t="s">
        <v>22</v>
      </c>
      <c r="I2663" t="s">
        <v>23</v>
      </c>
      <c r="J2663" t="s">
        <v>334</v>
      </c>
      <c r="K2663" t="s">
        <v>25</v>
      </c>
      <c r="L2663" t="s">
        <v>171</v>
      </c>
      <c r="M2663" t="s">
        <v>335</v>
      </c>
      <c r="N2663" s="3">
        <v>310.99</v>
      </c>
      <c r="O2663">
        <v>9</v>
      </c>
      <c r="P2663" s="4">
        <v>0.1</v>
      </c>
      <c r="Q2663" s="3">
        <v>52.87</v>
      </c>
      <c r="R2663">
        <f t="shared" si="205"/>
        <v>2024</v>
      </c>
      <c r="S2663" t="str">
        <f t="shared" si="206"/>
        <v>September</v>
      </c>
      <c r="T2663" s="1">
        <f t="shared" si="207"/>
        <v>0.17000546641371103</v>
      </c>
      <c r="U2663" t="str">
        <f t="shared" si="208"/>
        <v>Profit</v>
      </c>
      <c r="V2663" t="str">
        <f t="shared" si="209"/>
        <v>Small Order</v>
      </c>
    </row>
    <row r="2664" spans="1:22" x14ac:dyDescent="0.35">
      <c r="A2664" t="s">
        <v>2961</v>
      </c>
      <c r="B2664" s="2">
        <v>45397</v>
      </c>
      <c r="C2664" s="2">
        <v>45403</v>
      </c>
      <c r="D2664" t="s">
        <v>410</v>
      </c>
      <c r="E2664" t="s">
        <v>411</v>
      </c>
      <c r="F2664" t="s">
        <v>31</v>
      </c>
      <c r="G2664" t="s">
        <v>78</v>
      </c>
      <c r="H2664" t="s">
        <v>79</v>
      </c>
      <c r="I2664" t="s">
        <v>80</v>
      </c>
      <c r="J2664" t="s">
        <v>207</v>
      </c>
      <c r="K2664" t="s">
        <v>25</v>
      </c>
      <c r="L2664" t="s">
        <v>26</v>
      </c>
      <c r="M2664" t="s">
        <v>208</v>
      </c>
      <c r="N2664" s="3">
        <v>459.99</v>
      </c>
      <c r="O2664">
        <v>9</v>
      </c>
      <c r="P2664" s="4">
        <v>0.1</v>
      </c>
      <c r="Q2664" s="3">
        <v>78.2</v>
      </c>
      <c r="R2664">
        <f t="shared" si="205"/>
        <v>2024</v>
      </c>
      <c r="S2664" t="str">
        <f t="shared" si="206"/>
        <v>April</v>
      </c>
      <c r="T2664" s="1">
        <f t="shared" si="207"/>
        <v>0.17000369573251592</v>
      </c>
      <c r="U2664" t="str">
        <f t="shared" si="208"/>
        <v>Profit</v>
      </c>
      <c r="V2664" t="str">
        <f t="shared" si="209"/>
        <v>Small Order</v>
      </c>
    </row>
    <row r="2665" spans="1:22" x14ac:dyDescent="0.35">
      <c r="A2665" t="s">
        <v>2962</v>
      </c>
      <c r="B2665" s="2">
        <v>45231</v>
      </c>
      <c r="C2665" s="2">
        <v>45234</v>
      </c>
      <c r="D2665" t="s">
        <v>370</v>
      </c>
      <c r="E2665" t="s">
        <v>371</v>
      </c>
      <c r="F2665" t="s">
        <v>48</v>
      </c>
      <c r="G2665" t="s">
        <v>78</v>
      </c>
      <c r="H2665" t="s">
        <v>79</v>
      </c>
      <c r="I2665" t="s">
        <v>80</v>
      </c>
      <c r="J2665" t="s">
        <v>162</v>
      </c>
      <c r="K2665" t="s">
        <v>42</v>
      </c>
      <c r="L2665" t="s">
        <v>73</v>
      </c>
      <c r="M2665" t="s">
        <v>163</v>
      </c>
      <c r="N2665" s="3">
        <v>367.3</v>
      </c>
      <c r="O2665">
        <v>1</v>
      </c>
      <c r="P2665" s="4">
        <v>0.1</v>
      </c>
      <c r="Q2665" s="3">
        <v>62.44</v>
      </c>
      <c r="R2665">
        <f t="shared" si="205"/>
        <v>2023</v>
      </c>
      <c r="S2665" t="str">
        <f t="shared" si="206"/>
        <v>November</v>
      </c>
      <c r="T2665" s="1">
        <f t="shared" si="207"/>
        <v>0.16999727742989382</v>
      </c>
      <c r="U2665" t="str">
        <f t="shared" si="208"/>
        <v>Profit</v>
      </c>
      <c r="V2665" t="str">
        <f t="shared" si="209"/>
        <v>Small Order</v>
      </c>
    </row>
    <row r="2666" spans="1:22" x14ac:dyDescent="0.35">
      <c r="A2666" t="s">
        <v>2963</v>
      </c>
      <c r="B2666" s="2">
        <v>45006</v>
      </c>
      <c r="C2666" s="2">
        <v>45012</v>
      </c>
      <c r="D2666" t="s">
        <v>192</v>
      </c>
      <c r="E2666" t="s">
        <v>193</v>
      </c>
      <c r="F2666" t="s">
        <v>48</v>
      </c>
      <c r="G2666" t="s">
        <v>39</v>
      </c>
      <c r="H2666" t="s">
        <v>40</v>
      </c>
      <c r="I2666" t="s">
        <v>40</v>
      </c>
      <c r="J2666" t="s">
        <v>162</v>
      </c>
      <c r="K2666" t="s">
        <v>42</v>
      </c>
      <c r="L2666" t="s">
        <v>73</v>
      </c>
      <c r="M2666" t="s">
        <v>163</v>
      </c>
      <c r="N2666" s="3">
        <v>932.82</v>
      </c>
      <c r="O2666">
        <v>9</v>
      </c>
      <c r="P2666" s="4">
        <v>0.3</v>
      </c>
      <c r="Q2666" s="3">
        <v>9.33</v>
      </c>
      <c r="R2666">
        <f t="shared" si="205"/>
        <v>2023</v>
      </c>
      <c r="S2666" t="str">
        <f t="shared" si="206"/>
        <v>March</v>
      </c>
      <c r="T2666" s="1">
        <f t="shared" si="207"/>
        <v>1.000192963272657E-2</v>
      </c>
      <c r="U2666" t="str">
        <f t="shared" si="208"/>
        <v>Profit</v>
      </c>
      <c r="V2666" t="str">
        <f t="shared" si="209"/>
        <v>Small Order</v>
      </c>
    </row>
    <row r="2667" spans="1:22" x14ac:dyDescent="0.35">
      <c r="A2667" t="s">
        <v>2964</v>
      </c>
      <c r="B2667" s="2">
        <v>45442</v>
      </c>
      <c r="C2667" s="2">
        <v>45443</v>
      </c>
      <c r="D2667" t="s">
        <v>139</v>
      </c>
      <c r="E2667" t="s">
        <v>140</v>
      </c>
      <c r="F2667" t="s">
        <v>31</v>
      </c>
      <c r="G2667" t="s">
        <v>78</v>
      </c>
      <c r="H2667" t="s">
        <v>79</v>
      </c>
      <c r="I2667" t="s">
        <v>80</v>
      </c>
      <c r="J2667" t="s">
        <v>84</v>
      </c>
      <c r="K2667" t="s">
        <v>33</v>
      </c>
      <c r="L2667" t="s">
        <v>34</v>
      </c>
      <c r="M2667" t="s">
        <v>85</v>
      </c>
      <c r="N2667" s="3">
        <v>1262.33</v>
      </c>
      <c r="O2667">
        <v>10</v>
      </c>
      <c r="P2667" s="4">
        <v>0.1</v>
      </c>
      <c r="Q2667" s="3">
        <v>214.6</v>
      </c>
      <c r="R2667">
        <f t="shared" si="205"/>
        <v>2024</v>
      </c>
      <c r="S2667" t="str">
        <f t="shared" si="206"/>
        <v>May</v>
      </c>
      <c r="T2667" s="1">
        <f t="shared" si="207"/>
        <v>0.17000308952492613</v>
      </c>
      <c r="U2667" t="str">
        <f t="shared" si="208"/>
        <v>Profit</v>
      </c>
      <c r="V2667" t="str">
        <f t="shared" si="209"/>
        <v>Large Order</v>
      </c>
    </row>
    <row r="2668" spans="1:22" x14ac:dyDescent="0.35">
      <c r="A2668" t="s">
        <v>2965</v>
      </c>
      <c r="B2668" s="2">
        <v>45473</v>
      </c>
      <c r="C2668" s="2">
        <v>45478</v>
      </c>
      <c r="D2668" t="s">
        <v>223</v>
      </c>
      <c r="E2668" t="s">
        <v>224</v>
      </c>
      <c r="F2668" t="s">
        <v>31</v>
      </c>
      <c r="G2668" t="s">
        <v>21</v>
      </c>
      <c r="H2668" t="s">
        <v>22</v>
      </c>
      <c r="I2668" t="s">
        <v>23</v>
      </c>
      <c r="J2668" t="s">
        <v>176</v>
      </c>
      <c r="K2668" t="s">
        <v>25</v>
      </c>
      <c r="L2668" t="s">
        <v>171</v>
      </c>
      <c r="M2668" t="s">
        <v>177</v>
      </c>
      <c r="N2668" s="3">
        <v>385.25</v>
      </c>
      <c r="O2668">
        <v>6</v>
      </c>
      <c r="P2668" s="4">
        <v>0.2</v>
      </c>
      <c r="Q2668" s="3">
        <v>34.67</v>
      </c>
      <c r="R2668">
        <f t="shared" si="205"/>
        <v>2024</v>
      </c>
      <c r="S2668" t="str">
        <f t="shared" si="206"/>
        <v>June</v>
      </c>
      <c r="T2668" s="1">
        <f t="shared" si="207"/>
        <v>8.9993510707332899E-2</v>
      </c>
      <c r="U2668" t="str">
        <f t="shared" si="208"/>
        <v>Profit</v>
      </c>
      <c r="V2668" t="str">
        <f t="shared" si="209"/>
        <v>Small Order</v>
      </c>
    </row>
    <row r="2669" spans="1:22" x14ac:dyDescent="0.35">
      <c r="A2669" t="s">
        <v>2966</v>
      </c>
      <c r="B2669" s="2">
        <v>45607</v>
      </c>
      <c r="C2669" s="2">
        <v>45612</v>
      </c>
      <c r="D2669" t="s">
        <v>132</v>
      </c>
      <c r="E2669" t="s">
        <v>133</v>
      </c>
      <c r="F2669" t="s">
        <v>48</v>
      </c>
      <c r="G2669" t="s">
        <v>49</v>
      </c>
      <c r="H2669" t="s">
        <v>50</v>
      </c>
      <c r="I2669" t="s">
        <v>50</v>
      </c>
      <c r="J2669" t="s">
        <v>41</v>
      </c>
      <c r="K2669" t="s">
        <v>42</v>
      </c>
      <c r="L2669" t="s">
        <v>43</v>
      </c>
      <c r="M2669" t="s">
        <v>44</v>
      </c>
      <c r="N2669" s="3">
        <v>330.28</v>
      </c>
      <c r="O2669">
        <v>5</v>
      </c>
      <c r="P2669" s="4">
        <v>0.3</v>
      </c>
      <c r="Q2669" s="3">
        <v>3.3</v>
      </c>
      <c r="R2669">
        <f t="shared" si="205"/>
        <v>2024</v>
      </c>
      <c r="S2669" t="str">
        <f t="shared" si="206"/>
        <v>November</v>
      </c>
      <c r="T2669" s="1">
        <f t="shared" si="207"/>
        <v>9.9915223446772443E-3</v>
      </c>
      <c r="U2669" t="str">
        <f t="shared" si="208"/>
        <v>Profit</v>
      </c>
      <c r="V2669" t="str">
        <f t="shared" si="209"/>
        <v>Small Order</v>
      </c>
    </row>
    <row r="2670" spans="1:22" x14ac:dyDescent="0.35">
      <c r="A2670" t="s">
        <v>2967</v>
      </c>
      <c r="B2670" s="2">
        <v>45655</v>
      </c>
      <c r="C2670" s="2">
        <v>45660</v>
      </c>
      <c r="D2670" t="s">
        <v>562</v>
      </c>
      <c r="E2670" t="s">
        <v>563</v>
      </c>
      <c r="F2670" t="s">
        <v>31</v>
      </c>
      <c r="G2670" t="s">
        <v>21</v>
      </c>
      <c r="H2670" t="s">
        <v>22</v>
      </c>
      <c r="I2670" t="s">
        <v>23</v>
      </c>
      <c r="J2670" t="s">
        <v>24</v>
      </c>
      <c r="K2670" t="s">
        <v>25</v>
      </c>
      <c r="L2670" t="s">
        <v>26</v>
      </c>
      <c r="M2670" t="s">
        <v>27</v>
      </c>
      <c r="N2670" s="3">
        <v>1346.52</v>
      </c>
      <c r="O2670">
        <v>7</v>
      </c>
      <c r="P2670" s="4">
        <v>0.2</v>
      </c>
      <c r="Q2670" s="3">
        <v>121.19</v>
      </c>
      <c r="R2670">
        <f t="shared" si="205"/>
        <v>2024</v>
      </c>
      <c r="S2670" t="str">
        <f t="shared" si="206"/>
        <v>December</v>
      </c>
      <c r="T2670" s="1">
        <f t="shared" si="207"/>
        <v>9.0002376496450112E-2</v>
      </c>
      <c r="U2670" t="str">
        <f t="shared" si="208"/>
        <v>Profit</v>
      </c>
      <c r="V2670" t="str">
        <f t="shared" si="209"/>
        <v>Large Order</v>
      </c>
    </row>
    <row r="2671" spans="1:22" x14ac:dyDescent="0.35">
      <c r="A2671" t="s">
        <v>2968</v>
      </c>
      <c r="B2671" s="2">
        <v>45339</v>
      </c>
      <c r="C2671" s="2">
        <v>45346</v>
      </c>
      <c r="D2671" t="s">
        <v>168</v>
      </c>
      <c r="E2671" t="s">
        <v>169</v>
      </c>
      <c r="F2671" t="s">
        <v>48</v>
      </c>
      <c r="G2671" t="s">
        <v>49</v>
      </c>
      <c r="H2671" t="s">
        <v>50</v>
      </c>
      <c r="I2671" t="s">
        <v>50</v>
      </c>
      <c r="J2671" t="s">
        <v>32</v>
      </c>
      <c r="K2671" t="s">
        <v>33</v>
      </c>
      <c r="L2671" t="s">
        <v>34</v>
      </c>
      <c r="M2671" t="s">
        <v>35</v>
      </c>
      <c r="N2671" s="3">
        <v>130.47</v>
      </c>
      <c r="O2671">
        <v>3</v>
      </c>
      <c r="P2671" s="4">
        <v>0</v>
      </c>
      <c r="Q2671" s="3">
        <v>32.619999999999997</v>
      </c>
      <c r="R2671">
        <f t="shared" si="205"/>
        <v>2024</v>
      </c>
      <c r="S2671" t="str">
        <f t="shared" si="206"/>
        <v>February</v>
      </c>
      <c r="T2671" s="1">
        <f t="shared" si="207"/>
        <v>0.25001916149306352</v>
      </c>
      <c r="U2671" t="str">
        <f t="shared" si="208"/>
        <v>Profit</v>
      </c>
      <c r="V2671" t="str">
        <f t="shared" si="209"/>
        <v>Small Order</v>
      </c>
    </row>
    <row r="2672" spans="1:22" x14ac:dyDescent="0.35">
      <c r="A2672" t="s">
        <v>2969</v>
      </c>
      <c r="B2672" s="2">
        <v>45468</v>
      </c>
      <c r="C2672" s="2">
        <v>45470</v>
      </c>
      <c r="D2672" t="s">
        <v>330</v>
      </c>
      <c r="E2672" t="s">
        <v>331</v>
      </c>
      <c r="F2672" t="s">
        <v>31</v>
      </c>
      <c r="G2672" t="s">
        <v>49</v>
      </c>
      <c r="H2672" t="s">
        <v>50</v>
      </c>
      <c r="I2672" t="s">
        <v>50</v>
      </c>
      <c r="J2672" t="s">
        <v>134</v>
      </c>
      <c r="K2672" t="s">
        <v>42</v>
      </c>
      <c r="L2672" t="s">
        <v>43</v>
      </c>
      <c r="M2672" t="s">
        <v>135</v>
      </c>
      <c r="N2672" s="3">
        <v>1805.11</v>
      </c>
      <c r="O2672">
        <v>8</v>
      </c>
      <c r="P2672" s="4">
        <v>0.2</v>
      </c>
      <c r="Q2672" s="3">
        <v>162.46</v>
      </c>
      <c r="R2672">
        <f t="shared" si="205"/>
        <v>2024</v>
      </c>
      <c r="S2672" t="str">
        <f t="shared" si="206"/>
        <v>June</v>
      </c>
      <c r="T2672" s="1">
        <f t="shared" si="207"/>
        <v>9.0000055398285983E-2</v>
      </c>
      <c r="U2672" t="str">
        <f t="shared" si="208"/>
        <v>Profit</v>
      </c>
      <c r="V2672" t="str">
        <f t="shared" si="209"/>
        <v>Large Order</v>
      </c>
    </row>
    <row r="2673" spans="1:22" x14ac:dyDescent="0.35">
      <c r="A2673" t="s">
        <v>2970</v>
      </c>
      <c r="B2673" s="2">
        <v>45442</v>
      </c>
      <c r="C2673" s="2">
        <v>45448</v>
      </c>
      <c r="D2673" t="s">
        <v>220</v>
      </c>
      <c r="E2673" t="s">
        <v>221</v>
      </c>
      <c r="F2673" t="s">
        <v>20</v>
      </c>
      <c r="G2673" t="s">
        <v>49</v>
      </c>
      <c r="H2673" t="s">
        <v>50</v>
      </c>
      <c r="I2673" t="s">
        <v>50</v>
      </c>
      <c r="J2673" t="s">
        <v>87</v>
      </c>
      <c r="K2673" t="s">
        <v>33</v>
      </c>
      <c r="L2673" t="s">
        <v>88</v>
      </c>
      <c r="M2673" t="s">
        <v>89</v>
      </c>
      <c r="N2673" s="3">
        <v>438.69</v>
      </c>
      <c r="O2673">
        <v>10</v>
      </c>
      <c r="P2673" s="4">
        <v>0.2</v>
      </c>
      <c r="Q2673" s="3">
        <v>39.479999999999997</v>
      </c>
      <c r="R2673">
        <f t="shared" si="205"/>
        <v>2024</v>
      </c>
      <c r="S2673" t="str">
        <f t="shared" si="206"/>
        <v>May</v>
      </c>
      <c r="T2673" s="1">
        <f t="shared" si="207"/>
        <v>8.9995213020584011E-2</v>
      </c>
      <c r="U2673" t="str">
        <f t="shared" si="208"/>
        <v>Profit</v>
      </c>
      <c r="V2673" t="str">
        <f t="shared" si="209"/>
        <v>Small Order</v>
      </c>
    </row>
    <row r="2674" spans="1:22" x14ac:dyDescent="0.35">
      <c r="A2674" t="s">
        <v>2971</v>
      </c>
      <c r="B2674" s="2">
        <v>45142</v>
      </c>
      <c r="C2674" s="2">
        <v>45148</v>
      </c>
      <c r="D2674" t="s">
        <v>123</v>
      </c>
      <c r="E2674" t="s">
        <v>124</v>
      </c>
      <c r="F2674" t="s">
        <v>48</v>
      </c>
      <c r="G2674" t="s">
        <v>21</v>
      </c>
      <c r="H2674" t="s">
        <v>22</v>
      </c>
      <c r="I2674" t="s">
        <v>23</v>
      </c>
      <c r="J2674" t="s">
        <v>126</v>
      </c>
      <c r="K2674" t="s">
        <v>25</v>
      </c>
      <c r="L2674" t="s">
        <v>26</v>
      </c>
      <c r="M2674" t="s">
        <v>127</v>
      </c>
      <c r="N2674" s="3">
        <v>434.64</v>
      </c>
      <c r="O2674">
        <v>9</v>
      </c>
      <c r="P2674" s="4">
        <v>0.2</v>
      </c>
      <c r="Q2674" s="3">
        <v>39.119999999999997</v>
      </c>
      <c r="R2674">
        <f t="shared" si="205"/>
        <v>2023</v>
      </c>
      <c r="S2674" t="str">
        <f t="shared" si="206"/>
        <v>August</v>
      </c>
      <c r="T2674" s="1">
        <f t="shared" si="207"/>
        <v>9.0005521811154052E-2</v>
      </c>
      <c r="U2674" t="str">
        <f t="shared" si="208"/>
        <v>Profit</v>
      </c>
      <c r="V2674" t="str">
        <f t="shared" si="209"/>
        <v>Small Order</v>
      </c>
    </row>
    <row r="2675" spans="1:22" x14ac:dyDescent="0.35">
      <c r="A2675" t="s">
        <v>2972</v>
      </c>
      <c r="B2675" s="2">
        <v>45324</v>
      </c>
      <c r="C2675" s="2">
        <v>45327</v>
      </c>
      <c r="D2675" t="s">
        <v>323</v>
      </c>
      <c r="E2675" t="s">
        <v>324</v>
      </c>
      <c r="F2675" t="s">
        <v>31</v>
      </c>
      <c r="G2675" t="s">
        <v>21</v>
      </c>
      <c r="H2675" t="s">
        <v>22</v>
      </c>
      <c r="I2675" t="s">
        <v>23</v>
      </c>
      <c r="J2675" t="s">
        <v>207</v>
      </c>
      <c r="K2675" t="s">
        <v>25</v>
      </c>
      <c r="L2675" t="s">
        <v>26</v>
      </c>
      <c r="M2675" t="s">
        <v>208</v>
      </c>
      <c r="N2675" s="3">
        <v>1018.48</v>
      </c>
      <c r="O2675">
        <v>4</v>
      </c>
      <c r="P2675" s="4">
        <v>0.3</v>
      </c>
      <c r="Q2675" s="3">
        <v>10.18</v>
      </c>
      <c r="R2675">
        <f t="shared" si="205"/>
        <v>2024</v>
      </c>
      <c r="S2675" t="str">
        <f t="shared" si="206"/>
        <v>February</v>
      </c>
      <c r="T2675" s="1">
        <f t="shared" si="207"/>
        <v>9.9952870944937551E-3</v>
      </c>
      <c r="U2675" t="str">
        <f t="shared" si="208"/>
        <v>Profit</v>
      </c>
      <c r="V2675" t="str">
        <f t="shared" si="209"/>
        <v>Large Order</v>
      </c>
    </row>
    <row r="2676" spans="1:22" x14ac:dyDescent="0.35">
      <c r="A2676" t="s">
        <v>2973</v>
      </c>
      <c r="B2676" s="2">
        <v>45207</v>
      </c>
      <c r="C2676" s="2">
        <v>45208</v>
      </c>
      <c r="D2676" t="s">
        <v>309</v>
      </c>
      <c r="E2676" t="s">
        <v>310</v>
      </c>
      <c r="F2676" t="s">
        <v>20</v>
      </c>
      <c r="G2676" t="s">
        <v>39</v>
      </c>
      <c r="H2676" t="s">
        <v>40</v>
      </c>
      <c r="I2676" t="s">
        <v>40</v>
      </c>
      <c r="J2676" t="s">
        <v>112</v>
      </c>
      <c r="K2676" t="s">
        <v>25</v>
      </c>
      <c r="L2676" t="s">
        <v>26</v>
      </c>
      <c r="M2676" t="s">
        <v>113</v>
      </c>
      <c r="N2676" s="3">
        <v>29.76</v>
      </c>
      <c r="O2676">
        <v>4</v>
      </c>
      <c r="P2676" s="4">
        <v>0.1</v>
      </c>
      <c r="Q2676" s="3">
        <v>5.0599999999999996</v>
      </c>
      <c r="R2676">
        <f t="shared" si="205"/>
        <v>2023</v>
      </c>
      <c r="S2676" t="str">
        <f t="shared" si="206"/>
        <v>October</v>
      </c>
      <c r="T2676" s="1">
        <f t="shared" si="207"/>
        <v>0.1700268817204301</v>
      </c>
      <c r="U2676" t="str">
        <f t="shared" si="208"/>
        <v>Profit</v>
      </c>
      <c r="V2676" t="str">
        <f t="shared" si="209"/>
        <v>Small Order</v>
      </c>
    </row>
    <row r="2677" spans="1:22" x14ac:dyDescent="0.35">
      <c r="A2677" t="s">
        <v>2974</v>
      </c>
      <c r="B2677" s="2">
        <v>45301</v>
      </c>
      <c r="C2677" s="2">
        <v>45306</v>
      </c>
      <c r="D2677" t="s">
        <v>370</v>
      </c>
      <c r="E2677" t="s">
        <v>371</v>
      </c>
      <c r="F2677" t="s">
        <v>48</v>
      </c>
      <c r="G2677" t="s">
        <v>49</v>
      </c>
      <c r="H2677" t="s">
        <v>50</v>
      </c>
      <c r="I2677" t="s">
        <v>50</v>
      </c>
      <c r="J2677" t="s">
        <v>179</v>
      </c>
      <c r="K2677" t="s">
        <v>33</v>
      </c>
      <c r="L2677" t="s">
        <v>88</v>
      </c>
      <c r="M2677" t="s">
        <v>180</v>
      </c>
      <c r="N2677" s="3">
        <v>83.24</v>
      </c>
      <c r="O2677">
        <v>5</v>
      </c>
      <c r="P2677" s="4">
        <v>0.3</v>
      </c>
      <c r="Q2677" s="3">
        <v>0.83</v>
      </c>
      <c r="R2677">
        <f t="shared" si="205"/>
        <v>2024</v>
      </c>
      <c r="S2677" t="str">
        <f t="shared" si="206"/>
        <v>January</v>
      </c>
      <c r="T2677" s="1">
        <f t="shared" si="207"/>
        <v>9.9711677078327728E-3</v>
      </c>
      <c r="U2677" t="str">
        <f t="shared" si="208"/>
        <v>Profit</v>
      </c>
      <c r="V2677" t="str">
        <f t="shared" si="209"/>
        <v>Small Order</v>
      </c>
    </row>
    <row r="2678" spans="1:22" x14ac:dyDescent="0.35">
      <c r="A2678" t="s">
        <v>2975</v>
      </c>
      <c r="B2678" s="2">
        <v>45083</v>
      </c>
      <c r="C2678" s="2">
        <v>45090</v>
      </c>
      <c r="D2678" t="s">
        <v>330</v>
      </c>
      <c r="E2678" t="s">
        <v>331</v>
      </c>
      <c r="F2678" t="s">
        <v>31</v>
      </c>
      <c r="G2678" t="s">
        <v>49</v>
      </c>
      <c r="H2678" t="s">
        <v>50</v>
      </c>
      <c r="I2678" t="s">
        <v>50</v>
      </c>
      <c r="J2678" t="s">
        <v>32</v>
      </c>
      <c r="K2678" t="s">
        <v>33</v>
      </c>
      <c r="L2678" t="s">
        <v>34</v>
      </c>
      <c r="M2678" t="s">
        <v>35</v>
      </c>
      <c r="N2678" s="3">
        <v>1049.43</v>
      </c>
      <c r="O2678">
        <v>3</v>
      </c>
      <c r="P2678" s="4">
        <v>0.3</v>
      </c>
      <c r="Q2678" s="3">
        <v>10.49</v>
      </c>
      <c r="R2678">
        <f t="shared" si="205"/>
        <v>2023</v>
      </c>
      <c r="S2678" t="str">
        <f t="shared" si="206"/>
        <v>June</v>
      </c>
      <c r="T2678" s="1">
        <f t="shared" si="207"/>
        <v>9.9959025375680119E-3</v>
      </c>
      <c r="U2678" t="str">
        <f t="shared" si="208"/>
        <v>Profit</v>
      </c>
      <c r="V2678" t="str">
        <f t="shared" si="209"/>
        <v>Large Order</v>
      </c>
    </row>
    <row r="2679" spans="1:22" x14ac:dyDescent="0.35">
      <c r="A2679" t="s">
        <v>2976</v>
      </c>
      <c r="B2679" s="2">
        <v>45385</v>
      </c>
      <c r="C2679" s="2">
        <v>45386</v>
      </c>
      <c r="D2679" t="s">
        <v>182</v>
      </c>
      <c r="E2679" t="s">
        <v>183</v>
      </c>
      <c r="F2679" t="s">
        <v>20</v>
      </c>
      <c r="G2679" t="s">
        <v>78</v>
      </c>
      <c r="H2679" t="s">
        <v>79</v>
      </c>
      <c r="I2679" t="s">
        <v>80</v>
      </c>
      <c r="J2679" t="s">
        <v>72</v>
      </c>
      <c r="K2679" t="s">
        <v>42</v>
      </c>
      <c r="L2679" t="s">
        <v>73</v>
      </c>
      <c r="M2679" t="s">
        <v>74</v>
      </c>
      <c r="N2679" s="3">
        <v>277.42</v>
      </c>
      <c r="O2679">
        <v>2</v>
      </c>
      <c r="P2679" s="4">
        <v>0.3</v>
      </c>
      <c r="Q2679" s="3">
        <v>2.77</v>
      </c>
      <c r="R2679">
        <f t="shared" si="205"/>
        <v>2024</v>
      </c>
      <c r="S2679" t="str">
        <f t="shared" si="206"/>
        <v>April</v>
      </c>
      <c r="T2679" s="1">
        <f t="shared" si="207"/>
        <v>9.9848605003244172E-3</v>
      </c>
      <c r="U2679" t="str">
        <f t="shared" si="208"/>
        <v>Profit</v>
      </c>
      <c r="V2679" t="str">
        <f t="shared" si="209"/>
        <v>Small Order</v>
      </c>
    </row>
    <row r="2680" spans="1:22" x14ac:dyDescent="0.35">
      <c r="A2680" t="s">
        <v>2977</v>
      </c>
      <c r="B2680" s="2">
        <v>45384</v>
      </c>
      <c r="C2680" s="2">
        <v>45391</v>
      </c>
      <c r="D2680" t="s">
        <v>358</v>
      </c>
      <c r="E2680" t="s">
        <v>359</v>
      </c>
      <c r="F2680" t="s">
        <v>31</v>
      </c>
      <c r="G2680" t="s">
        <v>49</v>
      </c>
      <c r="H2680" t="s">
        <v>50</v>
      </c>
      <c r="I2680" t="s">
        <v>50</v>
      </c>
      <c r="J2680" t="s">
        <v>24</v>
      </c>
      <c r="K2680" t="s">
        <v>25</v>
      </c>
      <c r="L2680" t="s">
        <v>26</v>
      </c>
      <c r="M2680" t="s">
        <v>27</v>
      </c>
      <c r="N2680" s="3">
        <v>1577.26</v>
      </c>
      <c r="O2680">
        <v>4</v>
      </c>
      <c r="P2680" s="4">
        <v>0.1</v>
      </c>
      <c r="Q2680" s="3">
        <v>268.13</v>
      </c>
      <c r="R2680">
        <f t="shared" si="205"/>
        <v>2024</v>
      </c>
      <c r="S2680" t="str">
        <f t="shared" si="206"/>
        <v>April</v>
      </c>
      <c r="T2680" s="1">
        <f t="shared" si="207"/>
        <v>0.16999733715430557</v>
      </c>
      <c r="U2680" t="str">
        <f t="shared" si="208"/>
        <v>Profit</v>
      </c>
      <c r="V2680" t="str">
        <f t="shared" si="209"/>
        <v>Large Order</v>
      </c>
    </row>
    <row r="2681" spans="1:22" x14ac:dyDescent="0.35">
      <c r="A2681" t="s">
        <v>2978</v>
      </c>
      <c r="B2681" s="2">
        <v>45387</v>
      </c>
      <c r="C2681" s="2">
        <v>45393</v>
      </c>
      <c r="D2681" t="s">
        <v>220</v>
      </c>
      <c r="E2681" t="s">
        <v>221</v>
      </c>
      <c r="F2681" t="s">
        <v>20</v>
      </c>
      <c r="G2681" t="s">
        <v>39</v>
      </c>
      <c r="H2681" t="s">
        <v>40</v>
      </c>
      <c r="I2681" t="s">
        <v>40</v>
      </c>
      <c r="J2681" t="s">
        <v>232</v>
      </c>
      <c r="K2681" t="s">
        <v>33</v>
      </c>
      <c r="L2681" t="s">
        <v>34</v>
      </c>
      <c r="M2681" t="s">
        <v>233</v>
      </c>
      <c r="N2681" s="3">
        <v>1713.38</v>
      </c>
      <c r="O2681">
        <v>5</v>
      </c>
      <c r="P2681" s="4">
        <v>0.05</v>
      </c>
      <c r="Q2681" s="3">
        <v>359.81</v>
      </c>
      <c r="R2681">
        <f t="shared" si="205"/>
        <v>2024</v>
      </c>
      <c r="S2681" t="str">
        <f t="shared" si="206"/>
        <v>April</v>
      </c>
      <c r="T2681" s="1">
        <f t="shared" si="207"/>
        <v>0.21000011672833813</v>
      </c>
      <c r="U2681" t="str">
        <f t="shared" si="208"/>
        <v>Profit</v>
      </c>
      <c r="V2681" t="str">
        <f t="shared" si="209"/>
        <v>Large Order</v>
      </c>
    </row>
    <row r="2682" spans="1:22" x14ac:dyDescent="0.35">
      <c r="A2682" t="s">
        <v>2979</v>
      </c>
      <c r="B2682" s="2">
        <v>45239</v>
      </c>
      <c r="C2682" s="2">
        <v>45240</v>
      </c>
      <c r="D2682" t="s">
        <v>326</v>
      </c>
      <c r="E2682" t="s">
        <v>327</v>
      </c>
      <c r="F2682" t="s">
        <v>20</v>
      </c>
      <c r="G2682" t="s">
        <v>78</v>
      </c>
      <c r="H2682" t="s">
        <v>79</v>
      </c>
      <c r="I2682" t="s">
        <v>80</v>
      </c>
      <c r="J2682" t="s">
        <v>93</v>
      </c>
      <c r="K2682" t="s">
        <v>33</v>
      </c>
      <c r="L2682" t="s">
        <v>88</v>
      </c>
      <c r="M2682" t="s">
        <v>94</v>
      </c>
      <c r="N2682" s="3">
        <v>1486.24</v>
      </c>
      <c r="O2682">
        <v>6</v>
      </c>
      <c r="P2682" s="4">
        <v>0.2</v>
      </c>
      <c r="Q2682" s="3">
        <v>133.76</v>
      </c>
      <c r="R2682">
        <f t="shared" si="205"/>
        <v>2023</v>
      </c>
      <c r="S2682" t="str">
        <f t="shared" si="206"/>
        <v>November</v>
      </c>
      <c r="T2682" s="1">
        <f t="shared" si="207"/>
        <v>8.9998923457853375E-2</v>
      </c>
      <c r="U2682" t="str">
        <f t="shared" si="208"/>
        <v>Profit</v>
      </c>
      <c r="V2682" t="str">
        <f t="shared" si="209"/>
        <v>Large Order</v>
      </c>
    </row>
    <row r="2683" spans="1:22" x14ac:dyDescent="0.35">
      <c r="A2683" t="s">
        <v>2980</v>
      </c>
      <c r="B2683" s="2">
        <v>45058</v>
      </c>
      <c r="C2683" s="2">
        <v>45065</v>
      </c>
      <c r="D2683" t="s">
        <v>358</v>
      </c>
      <c r="E2683" t="s">
        <v>359</v>
      </c>
      <c r="F2683" t="s">
        <v>31</v>
      </c>
      <c r="G2683" t="s">
        <v>49</v>
      </c>
      <c r="H2683" t="s">
        <v>50</v>
      </c>
      <c r="I2683" t="s">
        <v>50</v>
      </c>
      <c r="J2683" t="s">
        <v>141</v>
      </c>
      <c r="K2683" t="s">
        <v>33</v>
      </c>
      <c r="L2683" t="s">
        <v>88</v>
      </c>
      <c r="M2683" t="s">
        <v>142</v>
      </c>
      <c r="N2683" s="3">
        <v>1961.37</v>
      </c>
      <c r="O2683">
        <v>3</v>
      </c>
      <c r="P2683" s="4">
        <v>0.05</v>
      </c>
      <c r="Q2683" s="3">
        <v>411.89</v>
      </c>
      <c r="R2683">
        <f t="shared" si="205"/>
        <v>2023</v>
      </c>
      <c r="S2683" t="str">
        <f t="shared" si="206"/>
        <v>May</v>
      </c>
      <c r="T2683" s="1">
        <f t="shared" si="207"/>
        <v>0.21000117264972953</v>
      </c>
      <c r="U2683" t="str">
        <f t="shared" si="208"/>
        <v>Profit</v>
      </c>
      <c r="V2683" t="str">
        <f t="shared" si="209"/>
        <v>Large Order</v>
      </c>
    </row>
    <row r="2684" spans="1:22" x14ac:dyDescent="0.35">
      <c r="A2684" t="s">
        <v>2981</v>
      </c>
      <c r="B2684" s="2">
        <v>45543</v>
      </c>
      <c r="C2684" s="2">
        <v>45550</v>
      </c>
      <c r="D2684" t="s">
        <v>129</v>
      </c>
      <c r="E2684" t="s">
        <v>130</v>
      </c>
      <c r="F2684" t="s">
        <v>48</v>
      </c>
      <c r="G2684" t="s">
        <v>49</v>
      </c>
      <c r="H2684" t="s">
        <v>50</v>
      </c>
      <c r="I2684" t="s">
        <v>50</v>
      </c>
      <c r="J2684" t="s">
        <v>334</v>
      </c>
      <c r="K2684" t="s">
        <v>25</v>
      </c>
      <c r="L2684" t="s">
        <v>171</v>
      </c>
      <c r="M2684" t="s">
        <v>335</v>
      </c>
      <c r="N2684" s="3">
        <v>1505.17</v>
      </c>
      <c r="O2684">
        <v>8</v>
      </c>
      <c r="P2684" s="4">
        <v>0.3</v>
      </c>
      <c r="Q2684" s="3">
        <v>15.05</v>
      </c>
      <c r="R2684">
        <f t="shared" si="205"/>
        <v>2024</v>
      </c>
      <c r="S2684" t="str">
        <f t="shared" si="206"/>
        <v>September</v>
      </c>
      <c r="T2684" s="1">
        <f t="shared" si="207"/>
        <v>9.9988705594716877E-3</v>
      </c>
      <c r="U2684" t="str">
        <f t="shared" si="208"/>
        <v>Profit</v>
      </c>
      <c r="V2684" t="str">
        <f t="shared" si="209"/>
        <v>Large Order</v>
      </c>
    </row>
    <row r="2685" spans="1:22" x14ac:dyDescent="0.35">
      <c r="A2685" t="s">
        <v>2982</v>
      </c>
      <c r="B2685" s="2">
        <v>45227</v>
      </c>
      <c r="C2685" s="2">
        <v>45228</v>
      </c>
      <c r="D2685" t="s">
        <v>195</v>
      </c>
      <c r="E2685" t="s">
        <v>196</v>
      </c>
      <c r="F2685" t="s">
        <v>31</v>
      </c>
      <c r="G2685" t="s">
        <v>78</v>
      </c>
      <c r="H2685" t="s">
        <v>79</v>
      </c>
      <c r="I2685" t="s">
        <v>80</v>
      </c>
      <c r="J2685" t="s">
        <v>162</v>
      </c>
      <c r="K2685" t="s">
        <v>42</v>
      </c>
      <c r="L2685" t="s">
        <v>73</v>
      </c>
      <c r="M2685" t="s">
        <v>163</v>
      </c>
      <c r="N2685" s="3">
        <v>589.32000000000005</v>
      </c>
      <c r="O2685">
        <v>6</v>
      </c>
      <c r="P2685" s="4">
        <v>0.2</v>
      </c>
      <c r="Q2685" s="3">
        <v>53.04</v>
      </c>
      <c r="R2685">
        <f t="shared" si="205"/>
        <v>2023</v>
      </c>
      <c r="S2685" t="str">
        <f t="shared" si="206"/>
        <v>October</v>
      </c>
      <c r="T2685" s="1">
        <f t="shared" si="207"/>
        <v>9.0002036245163911E-2</v>
      </c>
      <c r="U2685" t="str">
        <f t="shared" si="208"/>
        <v>Profit</v>
      </c>
      <c r="V2685" t="str">
        <f t="shared" si="209"/>
        <v>Small Order</v>
      </c>
    </row>
    <row r="2686" spans="1:22" x14ac:dyDescent="0.35">
      <c r="A2686" t="s">
        <v>2983</v>
      </c>
      <c r="B2686" s="2">
        <v>44927</v>
      </c>
      <c r="C2686" s="2">
        <v>44928</v>
      </c>
      <c r="D2686" t="s">
        <v>309</v>
      </c>
      <c r="E2686" t="s">
        <v>310</v>
      </c>
      <c r="F2686" t="s">
        <v>20</v>
      </c>
      <c r="G2686" t="s">
        <v>39</v>
      </c>
      <c r="H2686" t="s">
        <v>40</v>
      </c>
      <c r="I2686" t="s">
        <v>40</v>
      </c>
      <c r="J2686" t="s">
        <v>176</v>
      </c>
      <c r="K2686" t="s">
        <v>25</v>
      </c>
      <c r="L2686" t="s">
        <v>171</v>
      </c>
      <c r="M2686" t="s">
        <v>177</v>
      </c>
      <c r="N2686" s="3">
        <v>1733.94</v>
      </c>
      <c r="O2686">
        <v>7</v>
      </c>
      <c r="P2686" s="4">
        <v>0.05</v>
      </c>
      <c r="Q2686" s="3">
        <v>364.13</v>
      </c>
      <c r="R2686">
        <f t="shared" si="205"/>
        <v>2023</v>
      </c>
      <c r="S2686" t="str">
        <f t="shared" si="206"/>
        <v>January</v>
      </c>
      <c r="T2686" s="1">
        <f t="shared" si="207"/>
        <v>0.21000149947518368</v>
      </c>
      <c r="U2686" t="str">
        <f t="shared" si="208"/>
        <v>Profit</v>
      </c>
      <c r="V2686" t="str">
        <f t="shared" si="209"/>
        <v>Large Order</v>
      </c>
    </row>
    <row r="2687" spans="1:22" x14ac:dyDescent="0.35">
      <c r="A2687" t="s">
        <v>2984</v>
      </c>
      <c r="B2687" s="2">
        <v>45602</v>
      </c>
      <c r="C2687" s="2">
        <v>45609</v>
      </c>
      <c r="D2687" t="s">
        <v>160</v>
      </c>
      <c r="E2687" t="s">
        <v>161</v>
      </c>
      <c r="F2687" t="s">
        <v>20</v>
      </c>
      <c r="G2687" t="s">
        <v>78</v>
      </c>
      <c r="H2687" t="s">
        <v>79</v>
      </c>
      <c r="I2687" t="s">
        <v>80</v>
      </c>
      <c r="J2687" t="s">
        <v>112</v>
      </c>
      <c r="K2687" t="s">
        <v>25</v>
      </c>
      <c r="L2687" t="s">
        <v>26</v>
      </c>
      <c r="M2687" t="s">
        <v>113</v>
      </c>
      <c r="N2687" s="3">
        <v>1971.58</v>
      </c>
      <c r="O2687">
        <v>6</v>
      </c>
      <c r="P2687" s="4">
        <v>0</v>
      </c>
      <c r="Q2687" s="3">
        <v>492.89</v>
      </c>
      <c r="R2687">
        <f t="shared" si="205"/>
        <v>2024</v>
      </c>
      <c r="S2687" t="str">
        <f t="shared" si="206"/>
        <v>November</v>
      </c>
      <c r="T2687" s="1">
        <f t="shared" si="207"/>
        <v>0.249997463962913</v>
      </c>
      <c r="U2687" t="str">
        <f t="shared" si="208"/>
        <v>Profit</v>
      </c>
      <c r="V2687" t="str">
        <f t="shared" si="209"/>
        <v>Large Order</v>
      </c>
    </row>
    <row r="2688" spans="1:22" x14ac:dyDescent="0.35">
      <c r="A2688" t="s">
        <v>2985</v>
      </c>
      <c r="B2688" s="2">
        <v>45622</v>
      </c>
      <c r="C2688" s="2">
        <v>45625</v>
      </c>
      <c r="D2688" t="s">
        <v>430</v>
      </c>
      <c r="E2688" t="s">
        <v>431</v>
      </c>
      <c r="F2688" t="s">
        <v>31</v>
      </c>
      <c r="G2688" t="s">
        <v>78</v>
      </c>
      <c r="H2688" t="s">
        <v>79</v>
      </c>
      <c r="I2688" t="s">
        <v>80</v>
      </c>
      <c r="J2688" t="s">
        <v>320</v>
      </c>
      <c r="K2688" t="s">
        <v>25</v>
      </c>
      <c r="L2688" t="s">
        <v>171</v>
      </c>
      <c r="M2688" t="s">
        <v>321</v>
      </c>
      <c r="N2688" s="3">
        <v>1344.02</v>
      </c>
      <c r="O2688">
        <v>8</v>
      </c>
      <c r="P2688" s="4">
        <v>0</v>
      </c>
      <c r="Q2688" s="3">
        <v>336</v>
      </c>
      <c r="R2688">
        <f t="shared" si="205"/>
        <v>2024</v>
      </c>
      <c r="S2688" t="str">
        <f t="shared" si="206"/>
        <v>November</v>
      </c>
      <c r="T2688" s="1">
        <f t="shared" si="207"/>
        <v>0.24999627981726463</v>
      </c>
      <c r="U2688" t="str">
        <f t="shared" si="208"/>
        <v>Profit</v>
      </c>
      <c r="V2688" t="str">
        <f t="shared" si="209"/>
        <v>Large Order</v>
      </c>
    </row>
    <row r="2689" spans="1:22" x14ac:dyDescent="0.35">
      <c r="A2689" t="s">
        <v>2986</v>
      </c>
      <c r="B2689" s="2">
        <v>45301</v>
      </c>
      <c r="C2689" s="2">
        <v>45305</v>
      </c>
      <c r="D2689" t="s">
        <v>129</v>
      </c>
      <c r="E2689" t="s">
        <v>130</v>
      </c>
      <c r="F2689" t="s">
        <v>48</v>
      </c>
      <c r="G2689" t="s">
        <v>21</v>
      </c>
      <c r="H2689" t="s">
        <v>22</v>
      </c>
      <c r="I2689" t="s">
        <v>23</v>
      </c>
      <c r="J2689" t="s">
        <v>162</v>
      </c>
      <c r="K2689" t="s">
        <v>42</v>
      </c>
      <c r="L2689" t="s">
        <v>73</v>
      </c>
      <c r="M2689" t="s">
        <v>163</v>
      </c>
      <c r="N2689" s="3">
        <v>293.81</v>
      </c>
      <c r="O2689">
        <v>7</v>
      </c>
      <c r="P2689" s="4">
        <v>0.2</v>
      </c>
      <c r="Q2689" s="3">
        <v>26.44</v>
      </c>
      <c r="R2689">
        <f t="shared" si="205"/>
        <v>2024</v>
      </c>
      <c r="S2689" t="str">
        <f t="shared" si="206"/>
        <v>January</v>
      </c>
      <c r="T2689" s="1">
        <f t="shared" si="207"/>
        <v>8.9990129675640726E-2</v>
      </c>
      <c r="U2689" t="str">
        <f t="shared" si="208"/>
        <v>Profit</v>
      </c>
      <c r="V2689" t="str">
        <f t="shared" si="209"/>
        <v>Small Order</v>
      </c>
    </row>
    <row r="2690" spans="1:22" x14ac:dyDescent="0.35">
      <c r="A2690" t="s">
        <v>2987</v>
      </c>
      <c r="B2690" s="2">
        <v>45447</v>
      </c>
      <c r="C2690" s="2">
        <v>45448</v>
      </c>
      <c r="D2690" t="s">
        <v>415</v>
      </c>
      <c r="E2690" t="s">
        <v>416</v>
      </c>
      <c r="F2690" t="s">
        <v>48</v>
      </c>
      <c r="G2690" t="s">
        <v>39</v>
      </c>
      <c r="H2690" t="s">
        <v>40</v>
      </c>
      <c r="I2690" t="s">
        <v>40</v>
      </c>
      <c r="J2690" t="s">
        <v>141</v>
      </c>
      <c r="K2690" t="s">
        <v>33</v>
      </c>
      <c r="L2690" t="s">
        <v>88</v>
      </c>
      <c r="M2690" t="s">
        <v>142</v>
      </c>
      <c r="N2690" s="3">
        <v>1194.6600000000001</v>
      </c>
      <c r="O2690">
        <v>8</v>
      </c>
      <c r="P2690" s="4">
        <v>0</v>
      </c>
      <c r="Q2690" s="3">
        <v>298.67</v>
      </c>
      <c r="R2690">
        <f t="shared" ref="R2690:R2753" si="210">YEAR(B2690)</f>
        <v>2024</v>
      </c>
      <c r="S2690" t="str">
        <f t="shared" ref="S2690:S2753" si="211">TEXT(B2690,"mmmm")</f>
        <v>June</v>
      </c>
      <c r="T2690" s="1">
        <f t="shared" ref="T2690:T2753" si="212">Q2690/N2690</f>
        <v>0.25000418529121254</v>
      </c>
      <c r="U2690" t="str">
        <f t="shared" ref="U2690:U2753" si="213">IF(Q2690&gt;0,"Profit","Loss")</f>
        <v>Profit</v>
      </c>
      <c r="V2690" t="str">
        <f t="shared" ref="V2690:V2753" si="214">IF(N2690&gt;1000,"Large Order","Small Order")</f>
        <v>Large Order</v>
      </c>
    </row>
    <row r="2691" spans="1:22" x14ac:dyDescent="0.35">
      <c r="A2691" t="s">
        <v>2988</v>
      </c>
      <c r="B2691" s="2">
        <v>45454</v>
      </c>
      <c r="C2691" s="2">
        <v>45455</v>
      </c>
      <c r="D2691" t="s">
        <v>323</v>
      </c>
      <c r="E2691" t="s">
        <v>324</v>
      </c>
      <c r="F2691" t="s">
        <v>31</v>
      </c>
      <c r="G2691" t="s">
        <v>49</v>
      </c>
      <c r="H2691" t="s">
        <v>50</v>
      </c>
      <c r="I2691" t="s">
        <v>50</v>
      </c>
      <c r="J2691" t="s">
        <v>251</v>
      </c>
      <c r="K2691" t="s">
        <v>25</v>
      </c>
      <c r="L2691" t="s">
        <v>171</v>
      </c>
      <c r="M2691" t="s">
        <v>252</v>
      </c>
      <c r="N2691" s="3">
        <v>1121.6199999999999</v>
      </c>
      <c r="O2691">
        <v>4</v>
      </c>
      <c r="P2691" s="4">
        <v>0.1</v>
      </c>
      <c r="Q2691" s="3">
        <v>190.68</v>
      </c>
      <c r="R2691">
        <f t="shared" si="210"/>
        <v>2024</v>
      </c>
      <c r="S2691" t="str">
        <f t="shared" si="211"/>
        <v>June</v>
      </c>
      <c r="T2691" s="1">
        <f t="shared" si="212"/>
        <v>0.17000410121074877</v>
      </c>
      <c r="U2691" t="str">
        <f t="shared" si="213"/>
        <v>Profit</v>
      </c>
      <c r="V2691" t="str">
        <f t="shared" si="214"/>
        <v>Large Order</v>
      </c>
    </row>
    <row r="2692" spans="1:22" x14ac:dyDescent="0.35">
      <c r="A2692" t="s">
        <v>2989</v>
      </c>
      <c r="B2692" s="2">
        <v>45411</v>
      </c>
      <c r="C2692" s="2">
        <v>45413</v>
      </c>
      <c r="D2692" t="s">
        <v>323</v>
      </c>
      <c r="E2692" t="s">
        <v>324</v>
      </c>
      <c r="F2692" t="s">
        <v>31</v>
      </c>
      <c r="G2692" t="s">
        <v>78</v>
      </c>
      <c r="H2692" t="s">
        <v>79</v>
      </c>
      <c r="I2692" t="s">
        <v>80</v>
      </c>
      <c r="J2692" t="s">
        <v>93</v>
      </c>
      <c r="K2692" t="s">
        <v>33</v>
      </c>
      <c r="L2692" t="s">
        <v>88</v>
      </c>
      <c r="M2692" t="s">
        <v>94</v>
      </c>
      <c r="N2692" s="3">
        <v>623.34</v>
      </c>
      <c r="O2692">
        <v>9</v>
      </c>
      <c r="P2692" s="4">
        <v>0.3</v>
      </c>
      <c r="Q2692" s="3">
        <v>6.23</v>
      </c>
      <c r="R2692">
        <f t="shared" si="210"/>
        <v>2024</v>
      </c>
      <c r="S2692" t="str">
        <f t="shared" si="211"/>
        <v>April</v>
      </c>
      <c r="T2692" s="1">
        <f t="shared" si="212"/>
        <v>9.9945455128822146E-3</v>
      </c>
      <c r="U2692" t="str">
        <f t="shared" si="213"/>
        <v>Profit</v>
      </c>
      <c r="V2692" t="str">
        <f t="shared" si="214"/>
        <v>Small Order</v>
      </c>
    </row>
    <row r="2693" spans="1:22" x14ac:dyDescent="0.35">
      <c r="A2693" t="s">
        <v>2990</v>
      </c>
      <c r="B2693" s="2">
        <v>45353</v>
      </c>
      <c r="C2693" s="2">
        <v>45357</v>
      </c>
      <c r="D2693" t="s">
        <v>18</v>
      </c>
      <c r="E2693" t="s">
        <v>19</v>
      </c>
      <c r="F2693" t="s">
        <v>20</v>
      </c>
      <c r="G2693" t="s">
        <v>78</v>
      </c>
      <c r="H2693" t="s">
        <v>79</v>
      </c>
      <c r="I2693" t="s">
        <v>80</v>
      </c>
      <c r="J2693" t="s">
        <v>134</v>
      </c>
      <c r="K2693" t="s">
        <v>42</v>
      </c>
      <c r="L2693" t="s">
        <v>43</v>
      </c>
      <c r="M2693" t="s">
        <v>135</v>
      </c>
      <c r="N2693" s="3">
        <v>590.22</v>
      </c>
      <c r="O2693">
        <v>10</v>
      </c>
      <c r="P2693" s="4">
        <v>0.1</v>
      </c>
      <c r="Q2693" s="3">
        <v>100.34</v>
      </c>
      <c r="R2693">
        <f t="shared" si="210"/>
        <v>2024</v>
      </c>
      <c r="S2693" t="str">
        <f t="shared" si="211"/>
        <v>March</v>
      </c>
      <c r="T2693" s="1">
        <f t="shared" si="212"/>
        <v>0.17000440513706752</v>
      </c>
      <c r="U2693" t="str">
        <f t="shared" si="213"/>
        <v>Profit</v>
      </c>
      <c r="V2693" t="str">
        <f t="shared" si="214"/>
        <v>Small Order</v>
      </c>
    </row>
    <row r="2694" spans="1:22" x14ac:dyDescent="0.35">
      <c r="A2694" t="s">
        <v>2991</v>
      </c>
      <c r="B2694" s="2">
        <v>45294</v>
      </c>
      <c r="C2694" s="2">
        <v>45298</v>
      </c>
      <c r="D2694" t="s">
        <v>272</v>
      </c>
      <c r="E2694" t="s">
        <v>273</v>
      </c>
      <c r="F2694" t="s">
        <v>31</v>
      </c>
      <c r="G2694" t="s">
        <v>39</v>
      </c>
      <c r="H2694" t="s">
        <v>40</v>
      </c>
      <c r="I2694" t="s">
        <v>40</v>
      </c>
      <c r="J2694" t="s">
        <v>162</v>
      </c>
      <c r="K2694" t="s">
        <v>42</v>
      </c>
      <c r="L2694" t="s">
        <v>73</v>
      </c>
      <c r="M2694" t="s">
        <v>163</v>
      </c>
      <c r="N2694" s="3">
        <v>634.53</v>
      </c>
      <c r="O2694">
        <v>8</v>
      </c>
      <c r="P2694" s="4">
        <v>0.05</v>
      </c>
      <c r="Q2694" s="3">
        <v>133.25</v>
      </c>
      <c r="R2694">
        <f t="shared" si="210"/>
        <v>2024</v>
      </c>
      <c r="S2694" t="str">
        <f t="shared" si="211"/>
        <v>January</v>
      </c>
      <c r="T2694" s="1">
        <f t="shared" si="212"/>
        <v>0.2099979512395001</v>
      </c>
      <c r="U2694" t="str">
        <f t="shared" si="213"/>
        <v>Profit</v>
      </c>
      <c r="V2694" t="str">
        <f t="shared" si="214"/>
        <v>Small Order</v>
      </c>
    </row>
    <row r="2695" spans="1:22" x14ac:dyDescent="0.35">
      <c r="A2695" t="s">
        <v>2992</v>
      </c>
      <c r="B2695" s="2">
        <v>45293</v>
      </c>
      <c r="C2695" s="2">
        <v>45300</v>
      </c>
      <c r="D2695" t="s">
        <v>859</v>
      </c>
      <c r="E2695" t="s">
        <v>860</v>
      </c>
      <c r="F2695" t="s">
        <v>31</v>
      </c>
      <c r="G2695" t="s">
        <v>21</v>
      </c>
      <c r="H2695" t="s">
        <v>22</v>
      </c>
      <c r="I2695" t="s">
        <v>23</v>
      </c>
      <c r="J2695" t="s">
        <v>67</v>
      </c>
      <c r="K2695" t="s">
        <v>42</v>
      </c>
      <c r="L2695" t="s">
        <v>43</v>
      </c>
      <c r="M2695" t="s">
        <v>68</v>
      </c>
      <c r="N2695" s="3">
        <v>172.31</v>
      </c>
      <c r="O2695">
        <v>4</v>
      </c>
      <c r="P2695" s="4">
        <v>0</v>
      </c>
      <c r="Q2695" s="3">
        <v>43.08</v>
      </c>
      <c r="R2695">
        <f t="shared" si="210"/>
        <v>2024</v>
      </c>
      <c r="S2695" t="str">
        <f t="shared" si="211"/>
        <v>January</v>
      </c>
      <c r="T2695" s="1">
        <f t="shared" si="212"/>
        <v>0.25001450873425801</v>
      </c>
      <c r="U2695" t="str">
        <f t="shared" si="213"/>
        <v>Profit</v>
      </c>
      <c r="V2695" t="str">
        <f t="shared" si="214"/>
        <v>Small Order</v>
      </c>
    </row>
    <row r="2696" spans="1:22" x14ac:dyDescent="0.35">
      <c r="A2696" t="s">
        <v>2993</v>
      </c>
      <c r="B2696" s="2">
        <v>44980</v>
      </c>
      <c r="C2696" s="2">
        <v>44987</v>
      </c>
      <c r="D2696" t="s">
        <v>118</v>
      </c>
      <c r="E2696" t="s">
        <v>119</v>
      </c>
      <c r="F2696" t="s">
        <v>20</v>
      </c>
      <c r="G2696" t="s">
        <v>49</v>
      </c>
      <c r="H2696" t="s">
        <v>50</v>
      </c>
      <c r="I2696" t="s">
        <v>50</v>
      </c>
      <c r="J2696" t="s">
        <v>207</v>
      </c>
      <c r="K2696" t="s">
        <v>25</v>
      </c>
      <c r="L2696" t="s">
        <v>26</v>
      </c>
      <c r="M2696" t="s">
        <v>208</v>
      </c>
      <c r="N2696" s="3">
        <v>1107.07</v>
      </c>
      <c r="O2696">
        <v>6</v>
      </c>
      <c r="P2696" s="4">
        <v>0</v>
      </c>
      <c r="Q2696" s="3">
        <v>276.77</v>
      </c>
      <c r="R2696">
        <f t="shared" si="210"/>
        <v>2023</v>
      </c>
      <c r="S2696" t="str">
        <f t="shared" si="211"/>
        <v>February</v>
      </c>
      <c r="T2696" s="1">
        <f t="shared" si="212"/>
        <v>0.25000225821312111</v>
      </c>
      <c r="U2696" t="str">
        <f t="shared" si="213"/>
        <v>Profit</v>
      </c>
      <c r="V2696" t="str">
        <f t="shared" si="214"/>
        <v>Large Order</v>
      </c>
    </row>
    <row r="2697" spans="1:22" x14ac:dyDescent="0.35">
      <c r="A2697" t="s">
        <v>2994</v>
      </c>
      <c r="B2697" s="2">
        <v>45472</v>
      </c>
      <c r="C2697" s="2">
        <v>45478</v>
      </c>
      <c r="D2697" t="s">
        <v>272</v>
      </c>
      <c r="E2697" t="s">
        <v>273</v>
      </c>
      <c r="F2697" t="s">
        <v>31</v>
      </c>
      <c r="G2697" t="s">
        <v>49</v>
      </c>
      <c r="H2697" t="s">
        <v>50</v>
      </c>
      <c r="I2697" t="s">
        <v>50</v>
      </c>
      <c r="J2697" t="s">
        <v>162</v>
      </c>
      <c r="K2697" t="s">
        <v>42</v>
      </c>
      <c r="L2697" t="s">
        <v>73</v>
      </c>
      <c r="M2697" t="s">
        <v>163</v>
      </c>
      <c r="N2697" s="3">
        <v>1136.81</v>
      </c>
      <c r="O2697">
        <v>10</v>
      </c>
      <c r="P2697" s="4">
        <v>0.3</v>
      </c>
      <c r="Q2697" s="3">
        <v>11.37</v>
      </c>
      <c r="R2697">
        <f t="shared" si="210"/>
        <v>2024</v>
      </c>
      <c r="S2697" t="str">
        <f t="shared" si="211"/>
        <v>June</v>
      </c>
      <c r="T2697" s="1">
        <f t="shared" si="212"/>
        <v>1.0001671343496275E-2</v>
      </c>
      <c r="U2697" t="str">
        <f t="shared" si="213"/>
        <v>Profit</v>
      </c>
      <c r="V2697" t="str">
        <f t="shared" si="214"/>
        <v>Large Order</v>
      </c>
    </row>
    <row r="2698" spans="1:22" x14ac:dyDescent="0.35">
      <c r="A2698" t="s">
        <v>2995</v>
      </c>
      <c r="B2698" s="2">
        <v>45128</v>
      </c>
      <c r="C2698" s="2">
        <v>45134</v>
      </c>
      <c r="D2698" t="s">
        <v>99</v>
      </c>
      <c r="E2698" t="s">
        <v>100</v>
      </c>
      <c r="F2698" t="s">
        <v>31</v>
      </c>
      <c r="G2698" t="s">
        <v>78</v>
      </c>
      <c r="H2698" t="s">
        <v>79</v>
      </c>
      <c r="I2698" t="s">
        <v>80</v>
      </c>
      <c r="J2698" t="s">
        <v>84</v>
      </c>
      <c r="K2698" t="s">
        <v>33</v>
      </c>
      <c r="L2698" t="s">
        <v>34</v>
      </c>
      <c r="M2698" t="s">
        <v>85</v>
      </c>
      <c r="N2698" s="3">
        <v>458.33</v>
      </c>
      <c r="O2698">
        <v>2</v>
      </c>
      <c r="P2698" s="4">
        <v>0.05</v>
      </c>
      <c r="Q2698" s="3">
        <v>96.25</v>
      </c>
      <c r="R2698">
        <f t="shared" si="210"/>
        <v>2023</v>
      </c>
      <c r="S2698" t="str">
        <f t="shared" si="211"/>
        <v>July</v>
      </c>
      <c r="T2698" s="1">
        <f t="shared" si="212"/>
        <v>0.21000152728383481</v>
      </c>
      <c r="U2698" t="str">
        <f t="shared" si="213"/>
        <v>Profit</v>
      </c>
      <c r="V2698" t="str">
        <f t="shared" si="214"/>
        <v>Small Order</v>
      </c>
    </row>
    <row r="2699" spans="1:22" x14ac:dyDescent="0.35">
      <c r="A2699" t="s">
        <v>2996</v>
      </c>
      <c r="B2699" s="2">
        <v>45353</v>
      </c>
      <c r="C2699" s="2">
        <v>45358</v>
      </c>
      <c r="D2699" t="s">
        <v>249</v>
      </c>
      <c r="E2699" t="s">
        <v>250</v>
      </c>
      <c r="F2699" t="s">
        <v>31</v>
      </c>
      <c r="G2699" t="s">
        <v>78</v>
      </c>
      <c r="H2699" t="s">
        <v>79</v>
      </c>
      <c r="I2699" t="s">
        <v>80</v>
      </c>
      <c r="J2699" t="s">
        <v>251</v>
      </c>
      <c r="K2699" t="s">
        <v>25</v>
      </c>
      <c r="L2699" t="s">
        <v>171</v>
      </c>
      <c r="M2699" t="s">
        <v>252</v>
      </c>
      <c r="N2699" s="3">
        <v>531.89</v>
      </c>
      <c r="O2699">
        <v>4</v>
      </c>
      <c r="P2699" s="4">
        <v>0.3</v>
      </c>
      <c r="Q2699" s="3">
        <v>5.32</v>
      </c>
      <c r="R2699">
        <f t="shared" si="210"/>
        <v>2024</v>
      </c>
      <c r="S2699" t="str">
        <f t="shared" si="211"/>
        <v>March</v>
      </c>
      <c r="T2699" s="1">
        <f t="shared" si="212"/>
        <v>1.000206809678693E-2</v>
      </c>
      <c r="U2699" t="str">
        <f t="shared" si="213"/>
        <v>Profit</v>
      </c>
      <c r="V2699" t="str">
        <f t="shared" si="214"/>
        <v>Small Order</v>
      </c>
    </row>
    <row r="2700" spans="1:22" x14ac:dyDescent="0.35">
      <c r="A2700" t="s">
        <v>2997</v>
      </c>
      <c r="B2700" s="2">
        <v>45119</v>
      </c>
      <c r="C2700" s="2">
        <v>45126</v>
      </c>
      <c r="D2700" t="s">
        <v>425</v>
      </c>
      <c r="E2700" t="s">
        <v>426</v>
      </c>
      <c r="F2700" t="s">
        <v>31</v>
      </c>
      <c r="G2700" t="s">
        <v>39</v>
      </c>
      <c r="H2700" t="s">
        <v>40</v>
      </c>
      <c r="I2700" t="s">
        <v>40</v>
      </c>
      <c r="J2700" t="s">
        <v>67</v>
      </c>
      <c r="K2700" t="s">
        <v>42</v>
      </c>
      <c r="L2700" t="s">
        <v>43</v>
      </c>
      <c r="M2700" t="s">
        <v>68</v>
      </c>
      <c r="N2700" s="3">
        <v>1302.07</v>
      </c>
      <c r="O2700">
        <v>4</v>
      </c>
      <c r="P2700" s="4">
        <v>0.2</v>
      </c>
      <c r="Q2700" s="3">
        <v>117.19</v>
      </c>
      <c r="R2700">
        <f t="shared" si="210"/>
        <v>2023</v>
      </c>
      <c r="S2700" t="str">
        <f t="shared" si="211"/>
        <v>July</v>
      </c>
      <c r="T2700" s="1">
        <f t="shared" si="212"/>
        <v>9.0002841629098287E-2</v>
      </c>
      <c r="U2700" t="str">
        <f t="shared" si="213"/>
        <v>Profit</v>
      </c>
      <c r="V2700" t="str">
        <f t="shared" si="214"/>
        <v>Large Order</v>
      </c>
    </row>
    <row r="2701" spans="1:22" x14ac:dyDescent="0.35">
      <c r="A2701" t="s">
        <v>2998</v>
      </c>
      <c r="B2701" s="2">
        <v>45617</v>
      </c>
      <c r="C2701" s="2">
        <v>45621</v>
      </c>
      <c r="D2701" t="s">
        <v>738</v>
      </c>
      <c r="E2701" t="s">
        <v>739</v>
      </c>
      <c r="F2701" t="s">
        <v>48</v>
      </c>
      <c r="G2701" t="s">
        <v>21</v>
      </c>
      <c r="H2701" t="s">
        <v>22</v>
      </c>
      <c r="I2701" t="s">
        <v>23</v>
      </c>
      <c r="J2701" t="s">
        <v>84</v>
      </c>
      <c r="K2701" t="s">
        <v>33</v>
      </c>
      <c r="L2701" t="s">
        <v>34</v>
      </c>
      <c r="M2701" t="s">
        <v>85</v>
      </c>
      <c r="N2701" s="3">
        <v>1187.01</v>
      </c>
      <c r="O2701">
        <v>8</v>
      </c>
      <c r="P2701" s="4">
        <v>0</v>
      </c>
      <c r="Q2701" s="3">
        <v>296.75</v>
      </c>
      <c r="R2701">
        <f t="shared" si="210"/>
        <v>2024</v>
      </c>
      <c r="S2701" t="str">
        <f t="shared" si="211"/>
        <v>November</v>
      </c>
      <c r="T2701" s="1">
        <f t="shared" si="212"/>
        <v>0.24999789386778545</v>
      </c>
      <c r="U2701" t="str">
        <f t="shared" si="213"/>
        <v>Profit</v>
      </c>
      <c r="V2701" t="str">
        <f t="shared" si="214"/>
        <v>Large Order</v>
      </c>
    </row>
    <row r="2702" spans="1:22" x14ac:dyDescent="0.35">
      <c r="A2702" t="s">
        <v>2999</v>
      </c>
      <c r="B2702" s="2">
        <v>45207</v>
      </c>
      <c r="C2702" s="2">
        <v>45210</v>
      </c>
      <c r="D2702" t="s">
        <v>376</v>
      </c>
      <c r="E2702" t="s">
        <v>377</v>
      </c>
      <c r="F2702" t="s">
        <v>20</v>
      </c>
      <c r="G2702" t="s">
        <v>21</v>
      </c>
      <c r="H2702" t="s">
        <v>22</v>
      </c>
      <c r="I2702" t="s">
        <v>23</v>
      </c>
      <c r="J2702" t="s">
        <v>170</v>
      </c>
      <c r="K2702" t="s">
        <v>25</v>
      </c>
      <c r="L2702" t="s">
        <v>171</v>
      </c>
      <c r="M2702" t="s">
        <v>172</v>
      </c>
      <c r="N2702" s="3">
        <v>1261.48</v>
      </c>
      <c r="O2702">
        <v>4</v>
      </c>
      <c r="P2702" s="4">
        <v>0</v>
      </c>
      <c r="Q2702" s="3">
        <v>315.37</v>
      </c>
      <c r="R2702">
        <f t="shared" si="210"/>
        <v>2023</v>
      </c>
      <c r="S2702" t="str">
        <f t="shared" si="211"/>
        <v>October</v>
      </c>
      <c r="T2702" s="1">
        <f t="shared" si="212"/>
        <v>0.25</v>
      </c>
      <c r="U2702" t="str">
        <f t="shared" si="213"/>
        <v>Profit</v>
      </c>
      <c r="V2702" t="str">
        <f t="shared" si="214"/>
        <v>Large Order</v>
      </c>
    </row>
    <row r="2703" spans="1:22" x14ac:dyDescent="0.35">
      <c r="A2703" t="s">
        <v>3000</v>
      </c>
      <c r="B2703" s="2">
        <v>45411</v>
      </c>
      <c r="C2703" s="2">
        <v>45416</v>
      </c>
      <c r="D2703" t="s">
        <v>398</v>
      </c>
      <c r="E2703" t="s">
        <v>399</v>
      </c>
      <c r="F2703" t="s">
        <v>31</v>
      </c>
      <c r="G2703" t="s">
        <v>21</v>
      </c>
      <c r="H2703" t="s">
        <v>22</v>
      </c>
      <c r="I2703" t="s">
        <v>23</v>
      </c>
      <c r="J2703" t="s">
        <v>176</v>
      </c>
      <c r="K2703" t="s">
        <v>25</v>
      </c>
      <c r="L2703" t="s">
        <v>171</v>
      </c>
      <c r="M2703" t="s">
        <v>177</v>
      </c>
      <c r="N2703" s="3">
        <v>751.58</v>
      </c>
      <c r="O2703">
        <v>10</v>
      </c>
      <c r="P2703" s="4">
        <v>0.05</v>
      </c>
      <c r="Q2703" s="3">
        <v>157.83000000000001</v>
      </c>
      <c r="R2703">
        <f t="shared" si="210"/>
        <v>2024</v>
      </c>
      <c r="S2703" t="str">
        <f t="shared" si="211"/>
        <v>April</v>
      </c>
      <c r="T2703" s="1">
        <f t="shared" si="212"/>
        <v>0.2099976050453711</v>
      </c>
      <c r="U2703" t="str">
        <f t="shared" si="213"/>
        <v>Profit</v>
      </c>
      <c r="V2703" t="str">
        <f t="shared" si="214"/>
        <v>Small Order</v>
      </c>
    </row>
    <row r="2704" spans="1:22" x14ac:dyDescent="0.35">
      <c r="A2704" t="s">
        <v>3001</v>
      </c>
      <c r="B2704" s="2">
        <v>45172</v>
      </c>
      <c r="C2704" s="2">
        <v>45177</v>
      </c>
      <c r="D2704" t="s">
        <v>18</v>
      </c>
      <c r="E2704" t="s">
        <v>19</v>
      </c>
      <c r="F2704" t="s">
        <v>20</v>
      </c>
      <c r="G2704" t="s">
        <v>39</v>
      </c>
      <c r="H2704" t="s">
        <v>40</v>
      </c>
      <c r="I2704" t="s">
        <v>40</v>
      </c>
      <c r="J2704" t="s">
        <v>162</v>
      </c>
      <c r="K2704" t="s">
        <v>42</v>
      </c>
      <c r="L2704" t="s">
        <v>73</v>
      </c>
      <c r="M2704" t="s">
        <v>163</v>
      </c>
      <c r="N2704" s="3">
        <v>559.01</v>
      </c>
      <c r="O2704">
        <v>10</v>
      </c>
      <c r="P2704" s="4">
        <v>0</v>
      </c>
      <c r="Q2704" s="3">
        <v>139.75</v>
      </c>
      <c r="R2704">
        <f t="shared" si="210"/>
        <v>2023</v>
      </c>
      <c r="S2704" t="str">
        <f t="shared" si="211"/>
        <v>September</v>
      </c>
      <c r="T2704" s="1">
        <f t="shared" si="212"/>
        <v>0.24999552780808931</v>
      </c>
      <c r="U2704" t="str">
        <f t="shared" si="213"/>
        <v>Profit</v>
      </c>
      <c r="V2704" t="str">
        <f t="shared" si="214"/>
        <v>Small Order</v>
      </c>
    </row>
    <row r="2705" spans="1:22" x14ac:dyDescent="0.35">
      <c r="A2705" t="s">
        <v>3002</v>
      </c>
      <c r="B2705" s="2">
        <v>45630</v>
      </c>
      <c r="C2705" s="2">
        <v>45636</v>
      </c>
      <c r="D2705" t="s">
        <v>165</v>
      </c>
      <c r="E2705" t="s">
        <v>166</v>
      </c>
      <c r="F2705" t="s">
        <v>31</v>
      </c>
      <c r="G2705" t="s">
        <v>21</v>
      </c>
      <c r="H2705" t="s">
        <v>22</v>
      </c>
      <c r="I2705" t="s">
        <v>23</v>
      </c>
      <c r="J2705" t="s">
        <v>41</v>
      </c>
      <c r="K2705" t="s">
        <v>42</v>
      </c>
      <c r="L2705" t="s">
        <v>43</v>
      </c>
      <c r="M2705" t="s">
        <v>44</v>
      </c>
      <c r="N2705" s="3">
        <v>1615.1</v>
      </c>
      <c r="O2705">
        <v>7</v>
      </c>
      <c r="P2705" s="4">
        <v>0.05</v>
      </c>
      <c r="Q2705" s="3">
        <v>339.17</v>
      </c>
      <c r="R2705">
        <f t="shared" si="210"/>
        <v>2024</v>
      </c>
      <c r="S2705" t="str">
        <f t="shared" si="211"/>
        <v>December</v>
      </c>
      <c r="T2705" s="1">
        <f t="shared" si="212"/>
        <v>0.20999938084329145</v>
      </c>
      <c r="U2705" t="str">
        <f t="shared" si="213"/>
        <v>Profit</v>
      </c>
      <c r="V2705" t="str">
        <f t="shared" si="214"/>
        <v>Large Order</v>
      </c>
    </row>
    <row r="2706" spans="1:22" x14ac:dyDescent="0.35">
      <c r="A2706" t="s">
        <v>3003</v>
      </c>
      <c r="B2706" s="2">
        <v>45312</v>
      </c>
      <c r="C2706" s="2">
        <v>45313</v>
      </c>
      <c r="D2706" t="s">
        <v>405</v>
      </c>
      <c r="E2706" t="s">
        <v>406</v>
      </c>
      <c r="F2706" t="s">
        <v>20</v>
      </c>
      <c r="G2706" t="s">
        <v>39</v>
      </c>
      <c r="H2706" t="s">
        <v>40</v>
      </c>
      <c r="I2706" t="s">
        <v>40</v>
      </c>
      <c r="J2706" t="s">
        <v>62</v>
      </c>
      <c r="K2706" t="s">
        <v>25</v>
      </c>
      <c r="L2706" t="s">
        <v>26</v>
      </c>
      <c r="M2706" t="s">
        <v>63</v>
      </c>
      <c r="N2706" s="3">
        <v>1043.3699999999999</v>
      </c>
      <c r="O2706">
        <v>7</v>
      </c>
      <c r="P2706" s="4">
        <v>0</v>
      </c>
      <c r="Q2706" s="3">
        <v>260.83999999999997</v>
      </c>
      <c r="R2706">
        <f t="shared" si="210"/>
        <v>2024</v>
      </c>
      <c r="S2706" t="str">
        <f t="shared" si="211"/>
        <v>January</v>
      </c>
      <c r="T2706" s="1">
        <f t="shared" si="212"/>
        <v>0.24999760391807316</v>
      </c>
      <c r="U2706" t="str">
        <f t="shared" si="213"/>
        <v>Profit</v>
      </c>
      <c r="V2706" t="str">
        <f t="shared" si="214"/>
        <v>Large Order</v>
      </c>
    </row>
    <row r="2707" spans="1:22" x14ac:dyDescent="0.35">
      <c r="A2707" t="s">
        <v>3004</v>
      </c>
      <c r="B2707" s="2">
        <v>45298</v>
      </c>
      <c r="C2707" s="2">
        <v>45302</v>
      </c>
      <c r="D2707" t="s">
        <v>226</v>
      </c>
      <c r="E2707" t="s">
        <v>227</v>
      </c>
      <c r="F2707" t="s">
        <v>48</v>
      </c>
      <c r="G2707" t="s">
        <v>49</v>
      </c>
      <c r="H2707" t="s">
        <v>50</v>
      </c>
      <c r="I2707" t="s">
        <v>50</v>
      </c>
      <c r="J2707" t="s">
        <v>189</v>
      </c>
      <c r="K2707" t="s">
        <v>42</v>
      </c>
      <c r="L2707" t="s">
        <v>43</v>
      </c>
      <c r="M2707" t="s">
        <v>190</v>
      </c>
      <c r="N2707" s="3">
        <v>1102.97</v>
      </c>
      <c r="O2707">
        <v>4</v>
      </c>
      <c r="P2707" s="4">
        <v>0.05</v>
      </c>
      <c r="Q2707" s="3">
        <v>231.62</v>
      </c>
      <c r="R2707">
        <f t="shared" si="210"/>
        <v>2024</v>
      </c>
      <c r="S2707" t="str">
        <f t="shared" si="211"/>
        <v>January</v>
      </c>
      <c r="T2707" s="1">
        <f t="shared" si="212"/>
        <v>0.20999664542099966</v>
      </c>
      <c r="U2707" t="str">
        <f t="shared" si="213"/>
        <v>Profit</v>
      </c>
      <c r="V2707" t="str">
        <f t="shared" si="214"/>
        <v>Large Order</v>
      </c>
    </row>
    <row r="2708" spans="1:22" x14ac:dyDescent="0.35">
      <c r="A2708" t="s">
        <v>3005</v>
      </c>
      <c r="B2708" s="2">
        <v>45272</v>
      </c>
      <c r="C2708" s="2">
        <v>45277</v>
      </c>
      <c r="D2708" t="s">
        <v>552</v>
      </c>
      <c r="E2708" t="s">
        <v>553</v>
      </c>
      <c r="F2708" t="s">
        <v>48</v>
      </c>
      <c r="G2708" t="s">
        <v>78</v>
      </c>
      <c r="H2708" t="s">
        <v>79</v>
      </c>
      <c r="I2708" t="s">
        <v>80</v>
      </c>
      <c r="J2708" t="s">
        <v>126</v>
      </c>
      <c r="K2708" t="s">
        <v>25</v>
      </c>
      <c r="L2708" t="s">
        <v>26</v>
      </c>
      <c r="M2708" t="s">
        <v>127</v>
      </c>
      <c r="N2708" s="3">
        <v>685.1</v>
      </c>
      <c r="O2708">
        <v>6</v>
      </c>
      <c r="P2708" s="4">
        <v>0.1</v>
      </c>
      <c r="Q2708" s="3">
        <v>116.47</v>
      </c>
      <c r="R2708">
        <f t="shared" si="210"/>
        <v>2023</v>
      </c>
      <c r="S2708" t="str">
        <f t="shared" si="211"/>
        <v>December</v>
      </c>
      <c r="T2708" s="1">
        <f t="shared" si="212"/>
        <v>0.170004378922785</v>
      </c>
      <c r="U2708" t="str">
        <f t="shared" si="213"/>
        <v>Profit</v>
      </c>
      <c r="V2708" t="str">
        <f t="shared" si="214"/>
        <v>Small Order</v>
      </c>
    </row>
    <row r="2709" spans="1:22" x14ac:dyDescent="0.35">
      <c r="A2709" t="s">
        <v>3006</v>
      </c>
      <c r="B2709" s="2">
        <v>45129</v>
      </c>
      <c r="C2709" s="2">
        <v>45134</v>
      </c>
      <c r="D2709" t="s">
        <v>536</v>
      </c>
      <c r="E2709" t="s">
        <v>537</v>
      </c>
      <c r="F2709" t="s">
        <v>48</v>
      </c>
      <c r="G2709" t="s">
        <v>78</v>
      </c>
      <c r="H2709" t="s">
        <v>79</v>
      </c>
      <c r="I2709" t="s">
        <v>80</v>
      </c>
      <c r="J2709" t="s">
        <v>334</v>
      </c>
      <c r="K2709" t="s">
        <v>25</v>
      </c>
      <c r="L2709" t="s">
        <v>171</v>
      </c>
      <c r="M2709" t="s">
        <v>335</v>
      </c>
      <c r="N2709" s="3">
        <v>1928.83</v>
      </c>
      <c r="O2709">
        <v>8</v>
      </c>
      <c r="P2709" s="4">
        <v>0.2</v>
      </c>
      <c r="Q2709" s="3">
        <v>173.59</v>
      </c>
      <c r="R2709">
        <f t="shared" si="210"/>
        <v>2023</v>
      </c>
      <c r="S2709" t="str">
        <f t="shared" si="211"/>
        <v>July</v>
      </c>
      <c r="T2709" s="1">
        <f t="shared" si="212"/>
        <v>8.9997563289662644E-2</v>
      </c>
      <c r="U2709" t="str">
        <f t="shared" si="213"/>
        <v>Profit</v>
      </c>
      <c r="V2709" t="str">
        <f t="shared" si="214"/>
        <v>Large Order</v>
      </c>
    </row>
    <row r="2710" spans="1:22" x14ac:dyDescent="0.35">
      <c r="A2710" t="s">
        <v>3007</v>
      </c>
      <c r="B2710" s="2">
        <v>45609</v>
      </c>
      <c r="C2710" s="2">
        <v>45616</v>
      </c>
      <c r="D2710" t="s">
        <v>168</v>
      </c>
      <c r="E2710" t="s">
        <v>169</v>
      </c>
      <c r="F2710" t="s">
        <v>48</v>
      </c>
      <c r="G2710" t="s">
        <v>49</v>
      </c>
      <c r="H2710" t="s">
        <v>50</v>
      </c>
      <c r="I2710" t="s">
        <v>50</v>
      </c>
      <c r="J2710" t="s">
        <v>162</v>
      </c>
      <c r="K2710" t="s">
        <v>42</v>
      </c>
      <c r="L2710" t="s">
        <v>73</v>
      </c>
      <c r="M2710" t="s">
        <v>163</v>
      </c>
      <c r="N2710" s="3">
        <v>590.95000000000005</v>
      </c>
      <c r="O2710">
        <v>6</v>
      </c>
      <c r="P2710" s="4">
        <v>0.05</v>
      </c>
      <c r="Q2710" s="3">
        <v>124.1</v>
      </c>
      <c r="R2710">
        <f t="shared" si="210"/>
        <v>2024</v>
      </c>
      <c r="S2710" t="str">
        <f t="shared" si="211"/>
        <v>November</v>
      </c>
      <c r="T2710" s="1">
        <f t="shared" si="212"/>
        <v>0.21000084609527031</v>
      </c>
      <c r="U2710" t="str">
        <f t="shared" si="213"/>
        <v>Profit</v>
      </c>
      <c r="V2710" t="str">
        <f t="shared" si="214"/>
        <v>Small Order</v>
      </c>
    </row>
    <row r="2711" spans="1:22" x14ac:dyDescent="0.35">
      <c r="A2711" t="s">
        <v>3008</v>
      </c>
      <c r="B2711" s="2">
        <v>45129</v>
      </c>
      <c r="C2711" s="2">
        <v>45132</v>
      </c>
      <c r="D2711" t="s">
        <v>54</v>
      </c>
      <c r="E2711" t="s">
        <v>55</v>
      </c>
      <c r="F2711" t="s">
        <v>31</v>
      </c>
      <c r="G2711" t="s">
        <v>49</v>
      </c>
      <c r="H2711" t="s">
        <v>50</v>
      </c>
      <c r="I2711" t="s">
        <v>50</v>
      </c>
      <c r="J2711" t="s">
        <v>120</v>
      </c>
      <c r="K2711" t="s">
        <v>42</v>
      </c>
      <c r="L2711" t="s">
        <v>43</v>
      </c>
      <c r="M2711" t="s">
        <v>121</v>
      </c>
      <c r="N2711" s="3">
        <v>646.63</v>
      </c>
      <c r="O2711">
        <v>9</v>
      </c>
      <c r="P2711" s="4">
        <v>0.05</v>
      </c>
      <c r="Q2711" s="3">
        <v>135.79</v>
      </c>
      <c r="R2711">
        <f t="shared" si="210"/>
        <v>2023</v>
      </c>
      <c r="S2711" t="str">
        <f t="shared" si="211"/>
        <v>July</v>
      </c>
      <c r="T2711" s="1">
        <f t="shared" si="212"/>
        <v>0.20999644309728902</v>
      </c>
      <c r="U2711" t="str">
        <f t="shared" si="213"/>
        <v>Profit</v>
      </c>
      <c r="V2711" t="str">
        <f t="shared" si="214"/>
        <v>Small Order</v>
      </c>
    </row>
    <row r="2712" spans="1:22" x14ac:dyDescent="0.35">
      <c r="A2712" t="s">
        <v>3009</v>
      </c>
      <c r="B2712" s="2">
        <v>45613</v>
      </c>
      <c r="C2712" s="2">
        <v>45617</v>
      </c>
      <c r="D2712" t="s">
        <v>272</v>
      </c>
      <c r="E2712" t="s">
        <v>273</v>
      </c>
      <c r="F2712" t="s">
        <v>31</v>
      </c>
      <c r="G2712" t="s">
        <v>21</v>
      </c>
      <c r="H2712" t="s">
        <v>22</v>
      </c>
      <c r="I2712" t="s">
        <v>23</v>
      </c>
      <c r="J2712" t="s">
        <v>84</v>
      </c>
      <c r="K2712" t="s">
        <v>33</v>
      </c>
      <c r="L2712" t="s">
        <v>34</v>
      </c>
      <c r="M2712" t="s">
        <v>85</v>
      </c>
      <c r="N2712" s="3">
        <v>395.6</v>
      </c>
      <c r="O2712">
        <v>3</v>
      </c>
      <c r="P2712" s="4">
        <v>0.05</v>
      </c>
      <c r="Q2712" s="3">
        <v>83.08</v>
      </c>
      <c r="R2712">
        <f t="shared" si="210"/>
        <v>2024</v>
      </c>
      <c r="S2712" t="str">
        <f t="shared" si="211"/>
        <v>November</v>
      </c>
      <c r="T2712" s="1">
        <f t="shared" si="212"/>
        <v>0.21001011122345803</v>
      </c>
      <c r="U2712" t="str">
        <f t="shared" si="213"/>
        <v>Profit</v>
      </c>
      <c r="V2712" t="str">
        <f t="shared" si="214"/>
        <v>Small Order</v>
      </c>
    </row>
    <row r="2713" spans="1:22" x14ac:dyDescent="0.35">
      <c r="A2713" t="s">
        <v>3010</v>
      </c>
      <c r="B2713" s="2">
        <v>45140</v>
      </c>
      <c r="C2713" s="2">
        <v>45144</v>
      </c>
      <c r="D2713" t="s">
        <v>340</v>
      </c>
      <c r="E2713" t="s">
        <v>341</v>
      </c>
      <c r="F2713" t="s">
        <v>20</v>
      </c>
      <c r="G2713" t="s">
        <v>39</v>
      </c>
      <c r="H2713" t="s">
        <v>40</v>
      </c>
      <c r="I2713" t="s">
        <v>40</v>
      </c>
      <c r="J2713" t="s">
        <v>251</v>
      </c>
      <c r="K2713" t="s">
        <v>25</v>
      </c>
      <c r="L2713" t="s">
        <v>171</v>
      </c>
      <c r="M2713" t="s">
        <v>252</v>
      </c>
      <c r="N2713" s="3">
        <v>1403.64</v>
      </c>
      <c r="O2713">
        <v>8</v>
      </c>
      <c r="P2713" s="4">
        <v>0.1</v>
      </c>
      <c r="Q2713" s="3">
        <v>238.62</v>
      </c>
      <c r="R2713">
        <f t="shared" si="210"/>
        <v>2023</v>
      </c>
      <c r="S2713" t="str">
        <f t="shared" si="211"/>
        <v>August</v>
      </c>
      <c r="T2713" s="1">
        <f t="shared" si="212"/>
        <v>0.17000085492006498</v>
      </c>
      <c r="U2713" t="str">
        <f t="shared" si="213"/>
        <v>Profit</v>
      </c>
      <c r="V2713" t="str">
        <f t="shared" si="214"/>
        <v>Large Order</v>
      </c>
    </row>
    <row r="2714" spans="1:22" x14ac:dyDescent="0.35">
      <c r="A2714" t="s">
        <v>3011</v>
      </c>
      <c r="B2714" s="2">
        <v>45367</v>
      </c>
      <c r="C2714" s="2">
        <v>45372</v>
      </c>
      <c r="D2714" t="s">
        <v>249</v>
      </c>
      <c r="E2714" t="s">
        <v>250</v>
      </c>
      <c r="F2714" t="s">
        <v>31</v>
      </c>
      <c r="G2714" t="s">
        <v>78</v>
      </c>
      <c r="H2714" t="s">
        <v>79</v>
      </c>
      <c r="I2714" t="s">
        <v>80</v>
      </c>
      <c r="J2714" t="s">
        <v>141</v>
      </c>
      <c r="K2714" t="s">
        <v>33</v>
      </c>
      <c r="L2714" t="s">
        <v>88</v>
      </c>
      <c r="M2714" t="s">
        <v>142</v>
      </c>
      <c r="N2714" s="3">
        <v>819.63</v>
      </c>
      <c r="O2714">
        <v>1</v>
      </c>
      <c r="P2714" s="4">
        <v>0</v>
      </c>
      <c r="Q2714" s="3">
        <v>204.91</v>
      </c>
      <c r="R2714">
        <f t="shared" si="210"/>
        <v>2024</v>
      </c>
      <c r="S2714" t="str">
        <f t="shared" si="211"/>
        <v>March</v>
      </c>
      <c r="T2714" s="1">
        <f t="shared" si="212"/>
        <v>0.25000305015677804</v>
      </c>
      <c r="U2714" t="str">
        <f t="shared" si="213"/>
        <v>Profit</v>
      </c>
      <c r="V2714" t="str">
        <f t="shared" si="214"/>
        <v>Small Order</v>
      </c>
    </row>
    <row r="2715" spans="1:22" x14ac:dyDescent="0.35">
      <c r="A2715" t="s">
        <v>3012</v>
      </c>
      <c r="B2715" s="2">
        <v>45275</v>
      </c>
      <c r="C2715" s="2">
        <v>45282</v>
      </c>
      <c r="D2715" t="s">
        <v>347</v>
      </c>
      <c r="E2715" t="s">
        <v>348</v>
      </c>
      <c r="F2715" t="s">
        <v>31</v>
      </c>
      <c r="G2715" t="s">
        <v>39</v>
      </c>
      <c r="H2715" t="s">
        <v>40</v>
      </c>
      <c r="I2715" t="s">
        <v>40</v>
      </c>
      <c r="J2715" t="s">
        <v>152</v>
      </c>
      <c r="K2715" t="s">
        <v>42</v>
      </c>
      <c r="L2715" t="s">
        <v>73</v>
      </c>
      <c r="M2715" t="s">
        <v>153</v>
      </c>
      <c r="N2715" s="3">
        <v>293.97000000000003</v>
      </c>
      <c r="O2715">
        <v>1</v>
      </c>
      <c r="P2715" s="4">
        <v>0.1</v>
      </c>
      <c r="Q2715" s="3">
        <v>49.97</v>
      </c>
      <c r="R2715">
        <f t="shared" si="210"/>
        <v>2023</v>
      </c>
      <c r="S2715" t="str">
        <f t="shared" si="211"/>
        <v>December</v>
      </c>
      <c r="T2715" s="1">
        <f t="shared" si="212"/>
        <v>0.16998333163247947</v>
      </c>
      <c r="U2715" t="str">
        <f t="shared" si="213"/>
        <v>Profit</v>
      </c>
      <c r="V2715" t="str">
        <f t="shared" si="214"/>
        <v>Small Order</v>
      </c>
    </row>
    <row r="2716" spans="1:22" x14ac:dyDescent="0.35">
      <c r="A2716" t="s">
        <v>3013</v>
      </c>
      <c r="B2716" s="2">
        <v>45646</v>
      </c>
      <c r="C2716" s="2">
        <v>45651</v>
      </c>
      <c r="D2716" t="s">
        <v>347</v>
      </c>
      <c r="E2716" t="s">
        <v>348</v>
      </c>
      <c r="F2716" t="s">
        <v>31</v>
      </c>
      <c r="G2716" t="s">
        <v>39</v>
      </c>
      <c r="H2716" t="s">
        <v>40</v>
      </c>
      <c r="I2716" t="s">
        <v>40</v>
      </c>
      <c r="J2716" t="s">
        <v>67</v>
      </c>
      <c r="K2716" t="s">
        <v>42</v>
      </c>
      <c r="L2716" t="s">
        <v>43</v>
      </c>
      <c r="M2716" t="s">
        <v>68</v>
      </c>
      <c r="N2716" s="3">
        <v>1966.18</v>
      </c>
      <c r="O2716">
        <v>8</v>
      </c>
      <c r="P2716" s="4">
        <v>0.2</v>
      </c>
      <c r="Q2716" s="3">
        <v>176.96</v>
      </c>
      <c r="R2716">
        <f t="shared" si="210"/>
        <v>2024</v>
      </c>
      <c r="S2716" t="str">
        <f t="shared" si="211"/>
        <v>December</v>
      </c>
      <c r="T2716" s="1">
        <f t="shared" si="212"/>
        <v>9.0001932681646649E-2</v>
      </c>
      <c r="U2716" t="str">
        <f t="shared" si="213"/>
        <v>Profit</v>
      </c>
      <c r="V2716" t="str">
        <f t="shared" si="214"/>
        <v>Large Order</v>
      </c>
    </row>
    <row r="2717" spans="1:22" x14ac:dyDescent="0.35">
      <c r="A2717" t="s">
        <v>3014</v>
      </c>
      <c r="B2717" s="2">
        <v>45433</v>
      </c>
      <c r="C2717" s="2">
        <v>45435</v>
      </c>
      <c r="D2717" t="s">
        <v>182</v>
      </c>
      <c r="E2717" t="s">
        <v>183</v>
      </c>
      <c r="F2717" t="s">
        <v>20</v>
      </c>
      <c r="G2717" t="s">
        <v>21</v>
      </c>
      <c r="H2717" t="s">
        <v>22</v>
      </c>
      <c r="I2717" t="s">
        <v>23</v>
      </c>
      <c r="J2717" t="s">
        <v>41</v>
      </c>
      <c r="K2717" t="s">
        <v>42</v>
      </c>
      <c r="L2717" t="s">
        <v>43</v>
      </c>
      <c r="M2717" t="s">
        <v>44</v>
      </c>
      <c r="N2717" s="3">
        <v>248.43</v>
      </c>
      <c r="O2717">
        <v>5</v>
      </c>
      <c r="P2717" s="4">
        <v>0.05</v>
      </c>
      <c r="Q2717" s="3">
        <v>52.17</v>
      </c>
      <c r="R2717">
        <f t="shared" si="210"/>
        <v>2024</v>
      </c>
      <c r="S2717" t="str">
        <f t="shared" si="211"/>
        <v>May</v>
      </c>
      <c r="T2717" s="1">
        <f t="shared" si="212"/>
        <v>0.20999879241637484</v>
      </c>
      <c r="U2717" t="str">
        <f t="shared" si="213"/>
        <v>Profit</v>
      </c>
      <c r="V2717" t="str">
        <f t="shared" si="214"/>
        <v>Small Order</v>
      </c>
    </row>
    <row r="2718" spans="1:22" x14ac:dyDescent="0.35">
      <c r="A2718" t="s">
        <v>3015</v>
      </c>
      <c r="B2718" s="2">
        <v>44940</v>
      </c>
      <c r="C2718" s="2">
        <v>44943</v>
      </c>
      <c r="D2718" t="s">
        <v>129</v>
      </c>
      <c r="E2718" t="s">
        <v>130</v>
      </c>
      <c r="F2718" t="s">
        <v>48</v>
      </c>
      <c r="G2718" t="s">
        <v>21</v>
      </c>
      <c r="H2718" t="s">
        <v>22</v>
      </c>
      <c r="I2718" t="s">
        <v>23</v>
      </c>
      <c r="J2718" t="s">
        <v>141</v>
      </c>
      <c r="K2718" t="s">
        <v>33</v>
      </c>
      <c r="L2718" t="s">
        <v>88</v>
      </c>
      <c r="M2718" t="s">
        <v>142</v>
      </c>
      <c r="N2718" s="3">
        <v>603.26</v>
      </c>
      <c r="O2718">
        <v>4</v>
      </c>
      <c r="P2718" s="4">
        <v>0</v>
      </c>
      <c r="Q2718" s="3">
        <v>150.81</v>
      </c>
      <c r="R2718">
        <f t="shared" si="210"/>
        <v>2023</v>
      </c>
      <c r="S2718" t="str">
        <f t="shared" si="211"/>
        <v>January</v>
      </c>
      <c r="T2718" s="1">
        <f t="shared" si="212"/>
        <v>0.24999171169976461</v>
      </c>
      <c r="U2718" t="str">
        <f t="shared" si="213"/>
        <v>Profit</v>
      </c>
      <c r="V2718" t="str">
        <f t="shared" si="214"/>
        <v>Small Order</v>
      </c>
    </row>
    <row r="2719" spans="1:22" x14ac:dyDescent="0.35">
      <c r="A2719" t="s">
        <v>3016</v>
      </c>
      <c r="B2719" s="2">
        <v>45082</v>
      </c>
      <c r="C2719" s="2">
        <v>45083</v>
      </c>
      <c r="D2719" t="s">
        <v>340</v>
      </c>
      <c r="E2719" t="s">
        <v>341</v>
      </c>
      <c r="F2719" t="s">
        <v>20</v>
      </c>
      <c r="G2719" t="s">
        <v>21</v>
      </c>
      <c r="H2719" t="s">
        <v>22</v>
      </c>
      <c r="I2719" t="s">
        <v>23</v>
      </c>
      <c r="J2719" t="s">
        <v>302</v>
      </c>
      <c r="K2719" t="s">
        <v>33</v>
      </c>
      <c r="L2719" t="s">
        <v>34</v>
      </c>
      <c r="M2719" t="s">
        <v>303</v>
      </c>
      <c r="N2719" s="3">
        <v>980.2</v>
      </c>
      <c r="O2719">
        <v>5</v>
      </c>
      <c r="P2719" s="4">
        <v>0.1</v>
      </c>
      <c r="Q2719" s="3">
        <v>166.63</v>
      </c>
      <c r="R2719">
        <f t="shared" si="210"/>
        <v>2023</v>
      </c>
      <c r="S2719" t="str">
        <f t="shared" si="211"/>
        <v>June</v>
      </c>
      <c r="T2719" s="1">
        <f t="shared" si="212"/>
        <v>0.16999591920016321</v>
      </c>
      <c r="U2719" t="str">
        <f t="shared" si="213"/>
        <v>Profit</v>
      </c>
      <c r="V2719" t="str">
        <f t="shared" si="214"/>
        <v>Small Order</v>
      </c>
    </row>
    <row r="2720" spans="1:22" x14ac:dyDescent="0.35">
      <c r="A2720" t="s">
        <v>3017</v>
      </c>
      <c r="B2720" s="2">
        <v>45001</v>
      </c>
      <c r="C2720" s="2">
        <v>45007</v>
      </c>
      <c r="D2720" t="s">
        <v>70</v>
      </c>
      <c r="E2720" t="s">
        <v>71</v>
      </c>
      <c r="F2720" t="s">
        <v>48</v>
      </c>
      <c r="G2720" t="s">
        <v>21</v>
      </c>
      <c r="H2720" t="s">
        <v>22</v>
      </c>
      <c r="I2720" t="s">
        <v>23</v>
      </c>
      <c r="J2720" t="s">
        <v>232</v>
      </c>
      <c r="K2720" t="s">
        <v>33</v>
      </c>
      <c r="L2720" t="s">
        <v>34</v>
      </c>
      <c r="M2720" t="s">
        <v>233</v>
      </c>
      <c r="N2720" s="3">
        <v>402.5</v>
      </c>
      <c r="O2720">
        <v>7</v>
      </c>
      <c r="P2720" s="4">
        <v>0.2</v>
      </c>
      <c r="Q2720" s="3">
        <v>36.22</v>
      </c>
      <c r="R2720">
        <f t="shared" si="210"/>
        <v>2023</v>
      </c>
      <c r="S2720" t="str">
        <f t="shared" si="211"/>
        <v>March</v>
      </c>
      <c r="T2720" s="1">
        <f t="shared" si="212"/>
        <v>8.9987577639751556E-2</v>
      </c>
      <c r="U2720" t="str">
        <f t="shared" si="213"/>
        <v>Profit</v>
      </c>
      <c r="V2720" t="str">
        <f t="shared" si="214"/>
        <v>Small Order</v>
      </c>
    </row>
    <row r="2721" spans="1:22" x14ac:dyDescent="0.35">
      <c r="A2721" t="s">
        <v>3018</v>
      </c>
      <c r="B2721" s="2">
        <v>45461</v>
      </c>
      <c r="C2721" s="2">
        <v>45468</v>
      </c>
      <c r="D2721" t="s">
        <v>129</v>
      </c>
      <c r="E2721" t="s">
        <v>130</v>
      </c>
      <c r="F2721" t="s">
        <v>48</v>
      </c>
      <c r="G2721" t="s">
        <v>39</v>
      </c>
      <c r="H2721" t="s">
        <v>40</v>
      </c>
      <c r="I2721" t="s">
        <v>40</v>
      </c>
      <c r="J2721" t="s">
        <v>120</v>
      </c>
      <c r="K2721" t="s">
        <v>42</v>
      </c>
      <c r="L2721" t="s">
        <v>43</v>
      </c>
      <c r="M2721" t="s">
        <v>121</v>
      </c>
      <c r="N2721" s="3">
        <v>28.53</v>
      </c>
      <c r="O2721">
        <v>3</v>
      </c>
      <c r="P2721" s="4">
        <v>0.2</v>
      </c>
      <c r="Q2721" s="3">
        <v>2.57</v>
      </c>
      <c r="R2721">
        <f t="shared" si="210"/>
        <v>2024</v>
      </c>
      <c r="S2721" t="str">
        <f t="shared" si="211"/>
        <v>June</v>
      </c>
      <c r="T2721" s="1">
        <f t="shared" si="212"/>
        <v>9.0080616894497006E-2</v>
      </c>
      <c r="U2721" t="str">
        <f t="shared" si="213"/>
        <v>Profit</v>
      </c>
      <c r="V2721" t="str">
        <f t="shared" si="214"/>
        <v>Small Order</v>
      </c>
    </row>
    <row r="2722" spans="1:22" x14ac:dyDescent="0.35">
      <c r="A2722" t="s">
        <v>3019</v>
      </c>
      <c r="B2722" s="2">
        <v>45492</v>
      </c>
      <c r="C2722" s="2">
        <v>45495</v>
      </c>
      <c r="D2722" t="s">
        <v>107</v>
      </c>
      <c r="E2722" t="s">
        <v>108</v>
      </c>
      <c r="F2722" t="s">
        <v>48</v>
      </c>
      <c r="G2722" t="s">
        <v>39</v>
      </c>
      <c r="H2722" t="s">
        <v>40</v>
      </c>
      <c r="I2722" t="s">
        <v>40</v>
      </c>
      <c r="J2722" t="s">
        <v>302</v>
      </c>
      <c r="K2722" t="s">
        <v>33</v>
      </c>
      <c r="L2722" t="s">
        <v>34</v>
      </c>
      <c r="M2722" t="s">
        <v>303</v>
      </c>
      <c r="N2722" s="3">
        <v>1513.5</v>
      </c>
      <c r="O2722">
        <v>1</v>
      </c>
      <c r="P2722" s="4">
        <v>0.2</v>
      </c>
      <c r="Q2722" s="3">
        <v>136.21</v>
      </c>
      <c r="R2722">
        <f t="shared" si="210"/>
        <v>2024</v>
      </c>
      <c r="S2722" t="str">
        <f t="shared" si="211"/>
        <v>July</v>
      </c>
      <c r="T2722" s="1">
        <f t="shared" si="212"/>
        <v>8.9996696399074996E-2</v>
      </c>
      <c r="U2722" t="str">
        <f t="shared" si="213"/>
        <v>Profit</v>
      </c>
      <c r="V2722" t="str">
        <f t="shared" si="214"/>
        <v>Large Order</v>
      </c>
    </row>
    <row r="2723" spans="1:22" x14ac:dyDescent="0.35">
      <c r="A2723" t="s">
        <v>3020</v>
      </c>
      <c r="B2723" s="2">
        <v>45265</v>
      </c>
      <c r="C2723" s="2">
        <v>45268</v>
      </c>
      <c r="D2723" t="s">
        <v>305</v>
      </c>
      <c r="E2723" t="s">
        <v>306</v>
      </c>
      <c r="F2723" t="s">
        <v>31</v>
      </c>
      <c r="G2723" t="s">
        <v>49</v>
      </c>
      <c r="H2723" t="s">
        <v>50</v>
      </c>
      <c r="I2723" t="s">
        <v>50</v>
      </c>
      <c r="J2723" t="s">
        <v>179</v>
      </c>
      <c r="K2723" t="s">
        <v>33</v>
      </c>
      <c r="L2723" t="s">
        <v>88</v>
      </c>
      <c r="M2723" t="s">
        <v>180</v>
      </c>
      <c r="N2723" s="3">
        <v>1400.4</v>
      </c>
      <c r="O2723">
        <v>9</v>
      </c>
      <c r="P2723" s="4">
        <v>0.3</v>
      </c>
      <c r="Q2723" s="3">
        <v>14</v>
      </c>
      <c r="R2723">
        <f t="shared" si="210"/>
        <v>2023</v>
      </c>
      <c r="S2723" t="str">
        <f t="shared" si="211"/>
        <v>December</v>
      </c>
      <c r="T2723" s="1">
        <f t="shared" si="212"/>
        <v>9.9971436732362168E-3</v>
      </c>
      <c r="U2723" t="str">
        <f t="shared" si="213"/>
        <v>Profit</v>
      </c>
      <c r="V2723" t="str">
        <f t="shared" si="214"/>
        <v>Large Order</v>
      </c>
    </row>
    <row r="2724" spans="1:22" x14ac:dyDescent="0.35">
      <c r="A2724" t="s">
        <v>3021</v>
      </c>
      <c r="B2724" s="2">
        <v>45078</v>
      </c>
      <c r="C2724" s="2">
        <v>45079</v>
      </c>
      <c r="D2724" t="s">
        <v>323</v>
      </c>
      <c r="E2724" t="s">
        <v>324</v>
      </c>
      <c r="F2724" t="s">
        <v>31</v>
      </c>
      <c r="G2724" t="s">
        <v>21</v>
      </c>
      <c r="H2724" t="s">
        <v>22</v>
      </c>
      <c r="I2724" t="s">
        <v>23</v>
      </c>
      <c r="J2724" t="s">
        <v>179</v>
      </c>
      <c r="K2724" t="s">
        <v>33</v>
      </c>
      <c r="L2724" t="s">
        <v>88</v>
      </c>
      <c r="M2724" t="s">
        <v>180</v>
      </c>
      <c r="N2724" s="3">
        <v>504.27</v>
      </c>
      <c r="O2724">
        <v>10</v>
      </c>
      <c r="P2724" s="4">
        <v>0.05</v>
      </c>
      <c r="Q2724" s="3">
        <v>105.9</v>
      </c>
      <c r="R2724">
        <f t="shared" si="210"/>
        <v>2023</v>
      </c>
      <c r="S2724" t="str">
        <f t="shared" si="211"/>
        <v>June</v>
      </c>
      <c r="T2724" s="1">
        <f t="shared" si="212"/>
        <v>0.21000654411327266</v>
      </c>
      <c r="U2724" t="str">
        <f t="shared" si="213"/>
        <v>Profit</v>
      </c>
      <c r="V2724" t="str">
        <f t="shared" si="214"/>
        <v>Small Order</v>
      </c>
    </row>
    <row r="2725" spans="1:22" x14ac:dyDescent="0.35">
      <c r="A2725" t="s">
        <v>3022</v>
      </c>
      <c r="B2725" s="2">
        <v>45132</v>
      </c>
      <c r="C2725" s="2">
        <v>45139</v>
      </c>
      <c r="D2725" t="s">
        <v>240</v>
      </c>
      <c r="E2725" t="s">
        <v>241</v>
      </c>
      <c r="F2725" t="s">
        <v>48</v>
      </c>
      <c r="G2725" t="s">
        <v>39</v>
      </c>
      <c r="H2725" t="s">
        <v>40</v>
      </c>
      <c r="I2725" t="s">
        <v>40</v>
      </c>
      <c r="J2725" t="s">
        <v>320</v>
      </c>
      <c r="K2725" t="s">
        <v>25</v>
      </c>
      <c r="L2725" t="s">
        <v>171</v>
      </c>
      <c r="M2725" t="s">
        <v>321</v>
      </c>
      <c r="N2725" s="3">
        <v>387.94</v>
      </c>
      <c r="O2725">
        <v>9</v>
      </c>
      <c r="P2725" s="4">
        <v>0.3</v>
      </c>
      <c r="Q2725" s="3">
        <v>3.88</v>
      </c>
      <c r="R2725">
        <f t="shared" si="210"/>
        <v>2023</v>
      </c>
      <c r="S2725" t="str">
        <f t="shared" si="211"/>
        <v>July</v>
      </c>
      <c r="T2725" s="1">
        <f t="shared" si="212"/>
        <v>1.0001546630922308E-2</v>
      </c>
      <c r="U2725" t="str">
        <f t="shared" si="213"/>
        <v>Profit</v>
      </c>
      <c r="V2725" t="str">
        <f t="shared" si="214"/>
        <v>Small Order</v>
      </c>
    </row>
    <row r="2726" spans="1:22" x14ac:dyDescent="0.35">
      <c r="A2726" t="s">
        <v>3023</v>
      </c>
      <c r="B2726" s="2">
        <v>45114</v>
      </c>
      <c r="C2726" s="2">
        <v>45120</v>
      </c>
      <c r="D2726" t="s">
        <v>259</v>
      </c>
      <c r="E2726" t="s">
        <v>260</v>
      </c>
      <c r="F2726" t="s">
        <v>20</v>
      </c>
      <c r="G2726" t="s">
        <v>39</v>
      </c>
      <c r="H2726" t="s">
        <v>40</v>
      </c>
      <c r="I2726" t="s">
        <v>40</v>
      </c>
      <c r="J2726" t="s">
        <v>157</v>
      </c>
      <c r="K2726" t="s">
        <v>42</v>
      </c>
      <c r="L2726" t="s">
        <v>73</v>
      </c>
      <c r="M2726" t="s">
        <v>158</v>
      </c>
      <c r="N2726" s="3">
        <v>1497.56</v>
      </c>
      <c r="O2726">
        <v>3</v>
      </c>
      <c r="P2726" s="4">
        <v>0</v>
      </c>
      <c r="Q2726" s="3">
        <v>374.39</v>
      </c>
      <c r="R2726">
        <f t="shared" si="210"/>
        <v>2023</v>
      </c>
      <c r="S2726" t="str">
        <f t="shared" si="211"/>
        <v>July</v>
      </c>
      <c r="T2726" s="1">
        <f t="shared" si="212"/>
        <v>0.25</v>
      </c>
      <c r="U2726" t="str">
        <f t="shared" si="213"/>
        <v>Profit</v>
      </c>
      <c r="V2726" t="str">
        <f t="shared" si="214"/>
        <v>Large Order</v>
      </c>
    </row>
    <row r="2727" spans="1:22" x14ac:dyDescent="0.35">
      <c r="A2727" t="s">
        <v>3024</v>
      </c>
      <c r="B2727" s="2">
        <v>45161</v>
      </c>
      <c r="C2727" s="2">
        <v>45168</v>
      </c>
      <c r="D2727" t="s">
        <v>220</v>
      </c>
      <c r="E2727" t="s">
        <v>221</v>
      </c>
      <c r="F2727" t="s">
        <v>20</v>
      </c>
      <c r="G2727" t="s">
        <v>39</v>
      </c>
      <c r="H2727" t="s">
        <v>40</v>
      </c>
      <c r="I2727" t="s">
        <v>40</v>
      </c>
      <c r="J2727" t="s">
        <v>232</v>
      </c>
      <c r="K2727" t="s">
        <v>33</v>
      </c>
      <c r="L2727" t="s">
        <v>34</v>
      </c>
      <c r="M2727" t="s">
        <v>233</v>
      </c>
      <c r="N2727" s="3">
        <v>1625.69</v>
      </c>
      <c r="O2727">
        <v>5</v>
      </c>
      <c r="P2727" s="4">
        <v>0</v>
      </c>
      <c r="Q2727" s="3">
        <v>406.42</v>
      </c>
      <c r="R2727">
        <f t="shared" si="210"/>
        <v>2023</v>
      </c>
      <c r="S2727" t="str">
        <f t="shared" si="211"/>
        <v>August</v>
      </c>
      <c r="T2727" s="1">
        <f t="shared" si="212"/>
        <v>0.2499984621914387</v>
      </c>
      <c r="U2727" t="str">
        <f t="shared" si="213"/>
        <v>Profit</v>
      </c>
      <c r="V2727" t="str">
        <f t="shared" si="214"/>
        <v>Large Order</v>
      </c>
    </row>
    <row r="2728" spans="1:22" x14ac:dyDescent="0.35">
      <c r="A2728" t="s">
        <v>3025</v>
      </c>
      <c r="B2728" s="2">
        <v>45351</v>
      </c>
      <c r="C2728" s="2">
        <v>45354</v>
      </c>
      <c r="D2728" t="s">
        <v>362</v>
      </c>
      <c r="E2728" t="s">
        <v>363</v>
      </c>
      <c r="F2728" t="s">
        <v>31</v>
      </c>
      <c r="G2728" t="s">
        <v>78</v>
      </c>
      <c r="H2728" t="s">
        <v>79</v>
      </c>
      <c r="I2728" t="s">
        <v>80</v>
      </c>
      <c r="J2728" t="s">
        <v>189</v>
      </c>
      <c r="K2728" t="s">
        <v>42</v>
      </c>
      <c r="L2728" t="s">
        <v>43</v>
      </c>
      <c r="M2728" t="s">
        <v>190</v>
      </c>
      <c r="N2728" s="3">
        <v>1437.06</v>
      </c>
      <c r="O2728">
        <v>2</v>
      </c>
      <c r="P2728" s="4">
        <v>0.1</v>
      </c>
      <c r="Q2728" s="3">
        <v>244.3</v>
      </c>
      <c r="R2728">
        <f t="shared" si="210"/>
        <v>2024</v>
      </c>
      <c r="S2728" t="str">
        <f t="shared" si="211"/>
        <v>February</v>
      </c>
      <c r="T2728" s="1">
        <f t="shared" si="212"/>
        <v>0.16999986082696619</v>
      </c>
      <c r="U2728" t="str">
        <f t="shared" si="213"/>
        <v>Profit</v>
      </c>
      <c r="V2728" t="str">
        <f t="shared" si="214"/>
        <v>Large Order</v>
      </c>
    </row>
    <row r="2729" spans="1:22" x14ac:dyDescent="0.35">
      <c r="A2729" t="s">
        <v>3026</v>
      </c>
      <c r="B2729" s="2">
        <v>45606</v>
      </c>
      <c r="C2729" s="2">
        <v>45607</v>
      </c>
      <c r="D2729" t="s">
        <v>107</v>
      </c>
      <c r="E2729" t="s">
        <v>108</v>
      </c>
      <c r="F2729" t="s">
        <v>48</v>
      </c>
      <c r="G2729" t="s">
        <v>78</v>
      </c>
      <c r="H2729" t="s">
        <v>79</v>
      </c>
      <c r="I2729" t="s">
        <v>80</v>
      </c>
      <c r="J2729" t="s">
        <v>176</v>
      </c>
      <c r="K2729" t="s">
        <v>25</v>
      </c>
      <c r="L2729" t="s">
        <v>171</v>
      </c>
      <c r="M2729" t="s">
        <v>177</v>
      </c>
      <c r="N2729" s="3">
        <v>100.87</v>
      </c>
      <c r="O2729">
        <v>9</v>
      </c>
      <c r="P2729" s="4">
        <v>0.1</v>
      </c>
      <c r="Q2729" s="3">
        <v>17.149999999999999</v>
      </c>
      <c r="R2729">
        <f t="shared" si="210"/>
        <v>2024</v>
      </c>
      <c r="S2729" t="str">
        <f t="shared" si="211"/>
        <v>November</v>
      </c>
      <c r="T2729" s="1">
        <f t="shared" si="212"/>
        <v>0.17002081887578069</v>
      </c>
      <c r="U2729" t="str">
        <f t="shared" si="213"/>
        <v>Profit</v>
      </c>
      <c r="V2729" t="str">
        <f t="shared" si="214"/>
        <v>Small Order</v>
      </c>
    </row>
    <row r="2730" spans="1:22" x14ac:dyDescent="0.35">
      <c r="A2730" t="s">
        <v>3027</v>
      </c>
      <c r="B2730" s="2">
        <v>45596</v>
      </c>
      <c r="C2730" s="2">
        <v>45601</v>
      </c>
      <c r="D2730" t="s">
        <v>447</v>
      </c>
      <c r="E2730" t="s">
        <v>448</v>
      </c>
      <c r="F2730" t="s">
        <v>31</v>
      </c>
      <c r="G2730" t="s">
        <v>21</v>
      </c>
      <c r="H2730" t="s">
        <v>22</v>
      </c>
      <c r="I2730" t="s">
        <v>23</v>
      </c>
      <c r="J2730" t="s">
        <v>176</v>
      </c>
      <c r="K2730" t="s">
        <v>25</v>
      </c>
      <c r="L2730" t="s">
        <v>171</v>
      </c>
      <c r="M2730" t="s">
        <v>177</v>
      </c>
      <c r="N2730" s="3">
        <v>465.79</v>
      </c>
      <c r="O2730">
        <v>1</v>
      </c>
      <c r="P2730" s="4">
        <v>0.3</v>
      </c>
      <c r="Q2730" s="3">
        <v>4.66</v>
      </c>
      <c r="R2730">
        <f t="shared" si="210"/>
        <v>2024</v>
      </c>
      <c r="S2730" t="str">
        <f t="shared" si="211"/>
        <v>October</v>
      </c>
      <c r="T2730" s="1">
        <f t="shared" si="212"/>
        <v>1.0004508469481956E-2</v>
      </c>
      <c r="U2730" t="str">
        <f t="shared" si="213"/>
        <v>Profit</v>
      </c>
      <c r="V2730" t="str">
        <f t="shared" si="214"/>
        <v>Small Order</v>
      </c>
    </row>
    <row r="2731" spans="1:22" x14ac:dyDescent="0.35">
      <c r="A2731" t="s">
        <v>3028</v>
      </c>
      <c r="B2731" s="2">
        <v>44927</v>
      </c>
      <c r="C2731" s="2">
        <v>44932</v>
      </c>
      <c r="D2731" t="s">
        <v>859</v>
      </c>
      <c r="E2731" t="s">
        <v>860</v>
      </c>
      <c r="F2731" t="s">
        <v>31</v>
      </c>
      <c r="G2731" t="s">
        <v>49</v>
      </c>
      <c r="H2731" t="s">
        <v>50</v>
      </c>
      <c r="I2731" t="s">
        <v>50</v>
      </c>
      <c r="J2731" t="s">
        <v>162</v>
      </c>
      <c r="K2731" t="s">
        <v>42</v>
      </c>
      <c r="L2731" t="s">
        <v>73</v>
      </c>
      <c r="M2731" t="s">
        <v>163</v>
      </c>
      <c r="N2731" s="3">
        <v>846.3</v>
      </c>
      <c r="O2731">
        <v>8</v>
      </c>
      <c r="P2731" s="4">
        <v>0.3</v>
      </c>
      <c r="Q2731" s="3">
        <v>8.4600000000000009</v>
      </c>
      <c r="R2731">
        <f t="shared" si="210"/>
        <v>2023</v>
      </c>
      <c r="S2731" t="str">
        <f t="shared" si="211"/>
        <v>January</v>
      </c>
      <c r="T2731" s="1">
        <f t="shared" si="212"/>
        <v>9.9964551577454812E-3</v>
      </c>
      <c r="U2731" t="str">
        <f t="shared" si="213"/>
        <v>Profit</v>
      </c>
      <c r="V2731" t="str">
        <f t="shared" si="214"/>
        <v>Small Order</v>
      </c>
    </row>
    <row r="2732" spans="1:22" x14ac:dyDescent="0.35">
      <c r="A2732" t="s">
        <v>3029</v>
      </c>
      <c r="B2732" s="2">
        <v>44985</v>
      </c>
      <c r="C2732" s="2">
        <v>44987</v>
      </c>
      <c r="D2732" t="s">
        <v>202</v>
      </c>
      <c r="E2732" t="s">
        <v>203</v>
      </c>
      <c r="F2732" t="s">
        <v>48</v>
      </c>
      <c r="G2732" t="s">
        <v>78</v>
      </c>
      <c r="H2732" t="s">
        <v>79</v>
      </c>
      <c r="I2732" t="s">
        <v>80</v>
      </c>
      <c r="J2732" t="s">
        <v>134</v>
      </c>
      <c r="K2732" t="s">
        <v>42</v>
      </c>
      <c r="L2732" t="s">
        <v>43</v>
      </c>
      <c r="M2732" t="s">
        <v>135</v>
      </c>
      <c r="N2732" s="3">
        <v>74.81</v>
      </c>
      <c r="O2732">
        <v>1</v>
      </c>
      <c r="P2732" s="4">
        <v>0</v>
      </c>
      <c r="Q2732" s="3">
        <v>18.7</v>
      </c>
      <c r="R2732">
        <f t="shared" si="210"/>
        <v>2023</v>
      </c>
      <c r="S2732" t="str">
        <f t="shared" si="211"/>
        <v>February</v>
      </c>
      <c r="T2732" s="1">
        <f t="shared" si="212"/>
        <v>0.24996658200775296</v>
      </c>
      <c r="U2732" t="str">
        <f t="shared" si="213"/>
        <v>Profit</v>
      </c>
      <c r="V2732" t="str">
        <f t="shared" si="214"/>
        <v>Small Order</v>
      </c>
    </row>
    <row r="2733" spans="1:22" x14ac:dyDescent="0.35">
      <c r="A2733" t="s">
        <v>3030</v>
      </c>
      <c r="B2733" s="2">
        <v>45075</v>
      </c>
      <c r="C2733" s="2">
        <v>45082</v>
      </c>
      <c r="D2733" t="s">
        <v>410</v>
      </c>
      <c r="E2733" t="s">
        <v>411</v>
      </c>
      <c r="F2733" t="s">
        <v>31</v>
      </c>
      <c r="G2733" t="s">
        <v>39</v>
      </c>
      <c r="H2733" t="s">
        <v>40</v>
      </c>
      <c r="I2733" t="s">
        <v>40</v>
      </c>
      <c r="J2733" t="s">
        <v>302</v>
      </c>
      <c r="K2733" t="s">
        <v>33</v>
      </c>
      <c r="L2733" t="s">
        <v>34</v>
      </c>
      <c r="M2733" t="s">
        <v>303</v>
      </c>
      <c r="N2733" s="3">
        <v>118.68</v>
      </c>
      <c r="O2733">
        <v>10</v>
      </c>
      <c r="P2733" s="4">
        <v>0.1</v>
      </c>
      <c r="Q2733" s="3">
        <v>20.18</v>
      </c>
      <c r="R2733">
        <f t="shared" si="210"/>
        <v>2023</v>
      </c>
      <c r="S2733" t="str">
        <f t="shared" si="211"/>
        <v>May</v>
      </c>
      <c r="T2733" s="1">
        <f t="shared" si="212"/>
        <v>0.1700370744860128</v>
      </c>
      <c r="U2733" t="str">
        <f t="shared" si="213"/>
        <v>Profit</v>
      </c>
      <c r="V2733" t="str">
        <f t="shared" si="214"/>
        <v>Small Order</v>
      </c>
    </row>
    <row r="2734" spans="1:22" x14ac:dyDescent="0.35">
      <c r="A2734" t="s">
        <v>3031</v>
      </c>
      <c r="B2734" s="2">
        <v>45154</v>
      </c>
      <c r="C2734" s="2">
        <v>45155</v>
      </c>
      <c r="D2734" t="s">
        <v>330</v>
      </c>
      <c r="E2734" t="s">
        <v>331</v>
      </c>
      <c r="F2734" t="s">
        <v>31</v>
      </c>
      <c r="G2734" t="s">
        <v>78</v>
      </c>
      <c r="H2734" t="s">
        <v>79</v>
      </c>
      <c r="I2734" t="s">
        <v>80</v>
      </c>
      <c r="J2734" t="s">
        <v>320</v>
      </c>
      <c r="K2734" t="s">
        <v>25</v>
      </c>
      <c r="L2734" t="s">
        <v>171</v>
      </c>
      <c r="M2734" t="s">
        <v>321</v>
      </c>
      <c r="N2734" s="3">
        <v>627.94000000000005</v>
      </c>
      <c r="O2734">
        <v>6</v>
      </c>
      <c r="P2734" s="4">
        <v>0.3</v>
      </c>
      <c r="Q2734" s="3">
        <v>6.28</v>
      </c>
      <c r="R2734">
        <f t="shared" si="210"/>
        <v>2023</v>
      </c>
      <c r="S2734" t="str">
        <f t="shared" si="211"/>
        <v>August</v>
      </c>
      <c r="T2734" s="1">
        <f t="shared" si="212"/>
        <v>1.0000955505303053E-2</v>
      </c>
      <c r="U2734" t="str">
        <f t="shared" si="213"/>
        <v>Profit</v>
      </c>
      <c r="V2734" t="str">
        <f t="shared" si="214"/>
        <v>Small Order</v>
      </c>
    </row>
    <row r="2735" spans="1:22" x14ac:dyDescent="0.35">
      <c r="A2735" t="s">
        <v>3032</v>
      </c>
      <c r="B2735" s="2">
        <v>45166</v>
      </c>
      <c r="C2735" s="2">
        <v>45173</v>
      </c>
      <c r="D2735" t="s">
        <v>340</v>
      </c>
      <c r="E2735" t="s">
        <v>341</v>
      </c>
      <c r="F2735" t="s">
        <v>20</v>
      </c>
      <c r="G2735" t="s">
        <v>49</v>
      </c>
      <c r="H2735" t="s">
        <v>50</v>
      </c>
      <c r="I2735" t="s">
        <v>50</v>
      </c>
      <c r="J2735" t="s">
        <v>251</v>
      </c>
      <c r="K2735" t="s">
        <v>25</v>
      </c>
      <c r="L2735" t="s">
        <v>171</v>
      </c>
      <c r="M2735" t="s">
        <v>252</v>
      </c>
      <c r="N2735" s="3">
        <v>1449.16</v>
      </c>
      <c r="O2735">
        <v>1</v>
      </c>
      <c r="P2735" s="4">
        <v>0.3</v>
      </c>
      <c r="Q2735" s="3">
        <v>14.49</v>
      </c>
      <c r="R2735">
        <f t="shared" si="210"/>
        <v>2023</v>
      </c>
      <c r="S2735" t="str">
        <f t="shared" si="211"/>
        <v>August</v>
      </c>
      <c r="T2735" s="1">
        <f t="shared" si="212"/>
        <v>9.9988959121146033E-3</v>
      </c>
      <c r="U2735" t="str">
        <f t="shared" si="213"/>
        <v>Profit</v>
      </c>
      <c r="V2735" t="str">
        <f t="shared" si="214"/>
        <v>Large Order</v>
      </c>
    </row>
    <row r="2736" spans="1:22" x14ac:dyDescent="0.35">
      <c r="A2736" t="s">
        <v>3033</v>
      </c>
      <c r="B2736" s="2">
        <v>45043</v>
      </c>
      <c r="C2736" s="2">
        <v>45046</v>
      </c>
      <c r="D2736" t="s">
        <v>54</v>
      </c>
      <c r="E2736" t="s">
        <v>55</v>
      </c>
      <c r="F2736" t="s">
        <v>31</v>
      </c>
      <c r="G2736" t="s">
        <v>39</v>
      </c>
      <c r="H2736" t="s">
        <v>40</v>
      </c>
      <c r="I2736" t="s">
        <v>40</v>
      </c>
      <c r="J2736" t="s">
        <v>189</v>
      </c>
      <c r="K2736" t="s">
        <v>42</v>
      </c>
      <c r="L2736" t="s">
        <v>43</v>
      </c>
      <c r="M2736" t="s">
        <v>190</v>
      </c>
      <c r="N2736" s="3">
        <v>430.23</v>
      </c>
      <c r="O2736">
        <v>10</v>
      </c>
      <c r="P2736" s="4">
        <v>0</v>
      </c>
      <c r="Q2736" s="3">
        <v>107.56</v>
      </c>
      <c r="R2736">
        <f t="shared" si="210"/>
        <v>2023</v>
      </c>
      <c r="S2736" t="str">
        <f t="shared" si="211"/>
        <v>April</v>
      </c>
      <c r="T2736" s="1">
        <f t="shared" si="212"/>
        <v>0.25000581084536178</v>
      </c>
      <c r="U2736" t="str">
        <f t="shared" si="213"/>
        <v>Profit</v>
      </c>
      <c r="V2736" t="str">
        <f t="shared" si="214"/>
        <v>Small Order</v>
      </c>
    </row>
    <row r="2737" spans="1:22" x14ac:dyDescent="0.35">
      <c r="A2737" t="s">
        <v>3034</v>
      </c>
      <c r="B2737" s="2">
        <v>45448</v>
      </c>
      <c r="C2737" s="2">
        <v>45449</v>
      </c>
      <c r="D2737" t="s">
        <v>217</v>
      </c>
      <c r="E2737" t="s">
        <v>218</v>
      </c>
      <c r="F2737" t="s">
        <v>48</v>
      </c>
      <c r="G2737" t="s">
        <v>39</v>
      </c>
      <c r="H2737" t="s">
        <v>40</v>
      </c>
      <c r="I2737" t="s">
        <v>40</v>
      </c>
      <c r="J2737" t="s">
        <v>157</v>
      </c>
      <c r="K2737" t="s">
        <v>42</v>
      </c>
      <c r="L2737" t="s">
        <v>73</v>
      </c>
      <c r="M2737" t="s">
        <v>158</v>
      </c>
      <c r="N2737" s="3">
        <v>1703.13</v>
      </c>
      <c r="O2737">
        <v>5</v>
      </c>
      <c r="P2737" s="4">
        <v>0</v>
      </c>
      <c r="Q2737" s="3">
        <v>425.78</v>
      </c>
      <c r="R2737">
        <f t="shared" si="210"/>
        <v>2024</v>
      </c>
      <c r="S2737" t="str">
        <f t="shared" si="211"/>
        <v>June</v>
      </c>
      <c r="T2737" s="1">
        <f t="shared" si="212"/>
        <v>0.2499985321144011</v>
      </c>
      <c r="U2737" t="str">
        <f t="shared" si="213"/>
        <v>Profit</v>
      </c>
      <c r="V2737" t="str">
        <f t="shared" si="214"/>
        <v>Large Order</v>
      </c>
    </row>
    <row r="2738" spans="1:22" x14ac:dyDescent="0.35">
      <c r="A2738" t="s">
        <v>3035</v>
      </c>
      <c r="B2738" s="2">
        <v>45293</v>
      </c>
      <c r="C2738" s="2">
        <v>45298</v>
      </c>
      <c r="D2738" t="s">
        <v>223</v>
      </c>
      <c r="E2738" t="s">
        <v>224</v>
      </c>
      <c r="F2738" t="s">
        <v>31</v>
      </c>
      <c r="G2738" t="s">
        <v>49</v>
      </c>
      <c r="H2738" t="s">
        <v>50</v>
      </c>
      <c r="I2738" t="s">
        <v>50</v>
      </c>
      <c r="J2738" t="s">
        <v>62</v>
      </c>
      <c r="K2738" t="s">
        <v>25</v>
      </c>
      <c r="L2738" t="s">
        <v>26</v>
      </c>
      <c r="M2738" t="s">
        <v>63</v>
      </c>
      <c r="N2738" s="3">
        <v>752.86</v>
      </c>
      <c r="O2738">
        <v>10</v>
      </c>
      <c r="P2738" s="4">
        <v>0.3</v>
      </c>
      <c r="Q2738" s="3">
        <v>7.53</v>
      </c>
      <c r="R2738">
        <f t="shared" si="210"/>
        <v>2024</v>
      </c>
      <c r="S2738" t="str">
        <f t="shared" si="211"/>
        <v>January</v>
      </c>
      <c r="T2738" s="1">
        <f t="shared" si="212"/>
        <v>1.0001859575485482E-2</v>
      </c>
      <c r="U2738" t="str">
        <f t="shared" si="213"/>
        <v>Profit</v>
      </c>
      <c r="V2738" t="str">
        <f t="shared" si="214"/>
        <v>Small Order</v>
      </c>
    </row>
    <row r="2739" spans="1:22" x14ac:dyDescent="0.35">
      <c r="A2739" t="s">
        <v>3036</v>
      </c>
      <c r="B2739" s="2">
        <v>45386</v>
      </c>
      <c r="C2739" s="2">
        <v>45392</v>
      </c>
      <c r="D2739" t="s">
        <v>405</v>
      </c>
      <c r="E2739" t="s">
        <v>406</v>
      </c>
      <c r="F2739" t="s">
        <v>20</v>
      </c>
      <c r="G2739" t="s">
        <v>39</v>
      </c>
      <c r="H2739" t="s">
        <v>40</v>
      </c>
      <c r="I2739" t="s">
        <v>40</v>
      </c>
      <c r="J2739" t="s">
        <v>24</v>
      </c>
      <c r="K2739" t="s">
        <v>25</v>
      </c>
      <c r="L2739" t="s">
        <v>26</v>
      </c>
      <c r="M2739" t="s">
        <v>27</v>
      </c>
      <c r="N2739" s="3">
        <v>282.22000000000003</v>
      </c>
      <c r="O2739">
        <v>7</v>
      </c>
      <c r="P2739" s="4">
        <v>0.05</v>
      </c>
      <c r="Q2739" s="3">
        <v>59.27</v>
      </c>
      <c r="R2739">
        <f t="shared" si="210"/>
        <v>2024</v>
      </c>
      <c r="S2739" t="str">
        <f t="shared" si="211"/>
        <v>April</v>
      </c>
      <c r="T2739" s="1">
        <f t="shared" si="212"/>
        <v>0.21001346467295018</v>
      </c>
      <c r="U2739" t="str">
        <f t="shared" si="213"/>
        <v>Profit</v>
      </c>
      <c r="V2739" t="str">
        <f t="shared" si="214"/>
        <v>Small Order</v>
      </c>
    </row>
    <row r="2740" spans="1:22" x14ac:dyDescent="0.35">
      <c r="A2740" t="s">
        <v>3037</v>
      </c>
      <c r="B2740" s="2">
        <v>45186</v>
      </c>
      <c r="C2740" s="2">
        <v>45191</v>
      </c>
      <c r="D2740" t="s">
        <v>358</v>
      </c>
      <c r="E2740" t="s">
        <v>359</v>
      </c>
      <c r="F2740" t="s">
        <v>31</v>
      </c>
      <c r="G2740" t="s">
        <v>49</v>
      </c>
      <c r="H2740" t="s">
        <v>50</v>
      </c>
      <c r="I2740" t="s">
        <v>50</v>
      </c>
      <c r="J2740" t="s">
        <v>62</v>
      </c>
      <c r="K2740" t="s">
        <v>25</v>
      </c>
      <c r="L2740" t="s">
        <v>26</v>
      </c>
      <c r="M2740" t="s">
        <v>63</v>
      </c>
      <c r="N2740" s="3">
        <v>1805.8</v>
      </c>
      <c r="O2740">
        <v>1</v>
      </c>
      <c r="P2740" s="4">
        <v>0.3</v>
      </c>
      <c r="Q2740" s="3">
        <v>18.059999999999999</v>
      </c>
      <c r="R2740">
        <f t="shared" si="210"/>
        <v>2023</v>
      </c>
      <c r="S2740" t="str">
        <f t="shared" si="211"/>
        <v>September</v>
      </c>
      <c r="T2740" s="1">
        <f t="shared" si="212"/>
        <v>1.0001107542363495E-2</v>
      </c>
      <c r="U2740" t="str">
        <f t="shared" si="213"/>
        <v>Profit</v>
      </c>
      <c r="V2740" t="str">
        <f t="shared" si="214"/>
        <v>Large Order</v>
      </c>
    </row>
    <row r="2741" spans="1:22" x14ac:dyDescent="0.35">
      <c r="A2741" t="s">
        <v>3038</v>
      </c>
      <c r="B2741" s="2">
        <v>45297</v>
      </c>
      <c r="C2741" s="2">
        <v>45299</v>
      </c>
      <c r="D2741" t="s">
        <v>54</v>
      </c>
      <c r="E2741" t="s">
        <v>55</v>
      </c>
      <c r="F2741" t="s">
        <v>31</v>
      </c>
      <c r="G2741" t="s">
        <v>39</v>
      </c>
      <c r="H2741" t="s">
        <v>40</v>
      </c>
      <c r="I2741" t="s">
        <v>40</v>
      </c>
      <c r="J2741" t="s">
        <v>176</v>
      </c>
      <c r="K2741" t="s">
        <v>25</v>
      </c>
      <c r="L2741" t="s">
        <v>171</v>
      </c>
      <c r="M2741" t="s">
        <v>177</v>
      </c>
      <c r="N2741" s="3">
        <v>308.95999999999998</v>
      </c>
      <c r="O2741">
        <v>7</v>
      </c>
      <c r="P2741" s="4">
        <v>0.1</v>
      </c>
      <c r="Q2741" s="3">
        <v>52.52</v>
      </c>
      <c r="R2741">
        <f t="shared" si="210"/>
        <v>2024</v>
      </c>
      <c r="S2741" t="str">
        <f t="shared" si="211"/>
        <v>January</v>
      </c>
      <c r="T2741" s="1">
        <f t="shared" si="212"/>
        <v>0.16998964267219061</v>
      </c>
      <c r="U2741" t="str">
        <f t="shared" si="213"/>
        <v>Profit</v>
      </c>
      <c r="V2741" t="str">
        <f t="shared" si="214"/>
        <v>Small Order</v>
      </c>
    </row>
    <row r="2742" spans="1:22" x14ac:dyDescent="0.35">
      <c r="A2742" t="s">
        <v>3039</v>
      </c>
      <c r="B2742" s="2">
        <v>45568</v>
      </c>
      <c r="C2742" s="2">
        <v>45572</v>
      </c>
      <c r="D2742" t="s">
        <v>217</v>
      </c>
      <c r="E2742" t="s">
        <v>218</v>
      </c>
      <c r="F2742" t="s">
        <v>48</v>
      </c>
      <c r="G2742" t="s">
        <v>21</v>
      </c>
      <c r="H2742" t="s">
        <v>22</v>
      </c>
      <c r="I2742" t="s">
        <v>23</v>
      </c>
      <c r="J2742" t="s">
        <v>179</v>
      </c>
      <c r="K2742" t="s">
        <v>33</v>
      </c>
      <c r="L2742" t="s">
        <v>88</v>
      </c>
      <c r="M2742" t="s">
        <v>180</v>
      </c>
      <c r="N2742" s="3">
        <v>1866.44</v>
      </c>
      <c r="O2742">
        <v>2</v>
      </c>
      <c r="P2742" s="4">
        <v>0.3</v>
      </c>
      <c r="Q2742" s="3">
        <v>18.66</v>
      </c>
      <c r="R2742">
        <f t="shared" si="210"/>
        <v>2024</v>
      </c>
      <c r="S2742" t="str">
        <f t="shared" si="211"/>
        <v>October</v>
      </c>
      <c r="T2742" s="1">
        <f t="shared" si="212"/>
        <v>9.997642570883607E-3</v>
      </c>
      <c r="U2742" t="str">
        <f t="shared" si="213"/>
        <v>Profit</v>
      </c>
      <c r="V2742" t="str">
        <f t="shared" si="214"/>
        <v>Large Order</v>
      </c>
    </row>
    <row r="2743" spans="1:22" x14ac:dyDescent="0.35">
      <c r="A2743" t="s">
        <v>3040</v>
      </c>
      <c r="B2743" s="2">
        <v>45005</v>
      </c>
      <c r="C2743" s="2">
        <v>45008</v>
      </c>
      <c r="D2743" t="s">
        <v>285</v>
      </c>
      <c r="E2743" t="s">
        <v>286</v>
      </c>
      <c r="F2743" t="s">
        <v>48</v>
      </c>
      <c r="G2743" t="s">
        <v>21</v>
      </c>
      <c r="H2743" t="s">
        <v>22</v>
      </c>
      <c r="I2743" t="s">
        <v>23</v>
      </c>
      <c r="J2743" t="s">
        <v>72</v>
      </c>
      <c r="K2743" t="s">
        <v>42</v>
      </c>
      <c r="L2743" t="s">
        <v>73</v>
      </c>
      <c r="M2743" t="s">
        <v>74</v>
      </c>
      <c r="N2743" s="3">
        <v>1087.6400000000001</v>
      </c>
      <c r="O2743">
        <v>9</v>
      </c>
      <c r="P2743" s="4">
        <v>0.1</v>
      </c>
      <c r="Q2743" s="3">
        <v>184.9</v>
      </c>
      <c r="R2743">
        <f t="shared" si="210"/>
        <v>2023</v>
      </c>
      <c r="S2743" t="str">
        <f t="shared" si="211"/>
        <v>March</v>
      </c>
      <c r="T2743" s="1">
        <f t="shared" si="212"/>
        <v>0.17000110330624102</v>
      </c>
      <c r="U2743" t="str">
        <f t="shared" si="213"/>
        <v>Profit</v>
      </c>
      <c r="V2743" t="str">
        <f t="shared" si="214"/>
        <v>Large Order</v>
      </c>
    </row>
    <row r="2744" spans="1:22" x14ac:dyDescent="0.35">
      <c r="A2744" t="s">
        <v>3041</v>
      </c>
      <c r="B2744" s="2">
        <v>45539</v>
      </c>
      <c r="C2744" s="2">
        <v>45544</v>
      </c>
      <c r="D2744" t="s">
        <v>305</v>
      </c>
      <c r="E2744" t="s">
        <v>306</v>
      </c>
      <c r="F2744" t="s">
        <v>31</v>
      </c>
      <c r="G2744" t="s">
        <v>39</v>
      </c>
      <c r="H2744" t="s">
        <v>40</v>
      </c>
      <c r="I2744" t="s">
        <v>40</v>
      </c>
      <c r="J2744" t="s">
        <v>334</v>
      </c>
      <c r="K2744" t="s">
        <v>25</v>
      </c>
      <c r="L2744" t="s">
        <v>171</v>
      </c>
      <c r="M2744" t="s">
        <v>335</v>
      </c>
      <c r="N2744" s="3">
        <v>1317.7</v>
      </c>
      <c r="O2744">
        <v>1</v>
      </c>
      <c r="P2744" s="4">
        <v>0.05</v>
      </c>
      <c r="Q2744" s="3">
        <v>276.72000000000003</v>
      </c>
      <c r="R2744">
        <f t="shared" si="210"/>
        <v>2024</v>
      </c>
      <c r="S2744" t="str">
        <f t="shared" si="211"/>
        <v>September</v>
      </c>
      <c r="T2744" s="1">
        <f t="shared" si="212"/>
        <v>0.21000227669423999</v>
      </c>
      <c r="U2744" t="str">
        <f t="shared" si="213"/>
        <v>Profit</v>
      </c>
      <c r="V2744" t="str">
        <f t="shared" si="214"/>
        <v>Large Order</v>
      </c>
    </row>
    <row r="2745" spans="1:22" x14ac:dyDescent="0.35">
      <c r="A2745" t="s">
        <v>3042</v>
      </c>
      <c r="B2745" s="2">
        <v>45498</v>
      </c>
      <c r="C2745" s="2">
        <v>45501</v>
      </c>
      <c r="D2745" t="s">
        <v>347</v>
      </c>
      <c r="E2745" t="s">
        <v>348</v>
      </c>
      <c r="F2745" t="s">
        <v>31</v>
      </c>
      <c r="G2745" t="s">
        <v>78</v>
      </c>
      <c r="H2745" t="s">
        <v>79</v>
      </c>
      <c r="I2745" t="s">
        <v>80</v>
      </c>
      <c r="J2745" t="s">
        <v>176</v>
      </c>
      <c r="K2745" t="s">
        <v>25</v>
      </c>
      <c r="L2745" t="s">
        <v>171</v>
      </c>
      <c r="M2745" t="s">
        <v>177</v>
      </c>
      <c r="N2745" s="3">
        <v>123.3</v>
      </c>
      <c r="O2745">
        <v>6</v>
      </c>
      <c r="P2745" s="4">
        <v>0.3</v>
      </c>
      <c r="Q2745" s="3">
        <v>1.23</v>
      </c>
      <c r="R2745">
        <f t="shared" si="210"/>
        <v>2024</v>
      </c>
      <c r="S2745" t="str">
        <f t="shared" si="211"/>
        <v>July</v>
      </c>
      <c r="T2745" s="1">
        <f t="shared" si="212"/>
        <v>9.9756690997566903E-3</v>
      </c>
      <c r="U2745" t="str">
        <f t="shared" si="213"/>
        <v>Profit</v>
      </c>
      <c r="V2745" t="str">
        <f t="shared" si="214"/>
        <v>Small Order</v>
      </c>
    </row>
    <row r="2746" spans="1:22" x14ac:dyDescent="0.35">
      <c r="A2746" t="s">
        <v>3043</v>
      </c>
      <c r="B2746" s="2">
        <v>45200</v>
      </c>
      <c r="C2746" s="2">
        <v>45206</v>
      </c>
      <c r="D2746" t="s">
        <v>165</v>
      </c>
      <c r="E2746" t="s">
        <v>166</v>
      </c>
      <c r="F2746" t="s">
        <v>31</v>
      </c>
      <c r="G2746" t="s">
        <v>21</v>
      </c>
      <c r="H2746" t="s">
        <v>22</v>
      </c>
      <c r="I2746" t="s">
        <v>23</v>
      </c>
      <c r="J2746" t="s">
        <v>112</v>
      </c>
      <c r="K2746" t="s">
        <v>25</v>
      </c>
      <c r="L2746" t="s">
        <v>26</v>
      </c>
      <c r="M2746" t="s">
        <v>113</v>
      </c>
      <c r="N2746" s="3">
        <v>1691.99</v>
      </c>
      <c r="O2746">
        <v>2</v>
      </c>
      <c r="P2746" s="4">
        <v>0.1</v>
      </c>
      <c r="Q2746" s="3">
        <v>287.64</v>
      </c>
      <c r="R2746">
        <f t="shared" si="210"/>
        <v>2023</v>
      </c>
      <c r="S2746" t="str">
        <f t="shared" si="211"/>
        <v>October</v>
      </c>
      <c r="T2746" s="1">
        <f t="shared" si="212"/>
        <v>0.17000100473407051</v>
      </c>
      <c r="U2746" t="str">
        <f t="shared" si="213"/>
        <v>Profit</v>
      </c>
      <c r="V2746" t="str">
        <f t="shared" si="214"/>
        <v>Large Order</v>
      </c>
    </row>
    <row r="2747" spans="1:22" x14ac:dyDescent="0.35">
      <c r="A2747" t="s">
        <v>3044</v>
      </c>
      <c r="B2747" s="2">
        <v>45159</v>
      </c>
      <c r="C2747" s="2">
        <v>45161</v>
      </c>
      <c r="D2747" t="s">
        <v>168</v>
      </c>
      <c r="E2747" t="s">
        <v>169</v>
      </c>
      <c r="F2747" t="s">
        <v>48</v>
      </c>
      <c r="G2747" t="s">
        <v>78</v>
      </c>
      <c r="H2747" t="s">
        <v>79</v>
      </c>
      <c r="I2747" t="s">
        <v>80</v>
      </c>
      <c r="J2747" t="s">
        <v>320</v>
      </c>
      <c r="K2747" t="s">
        <v>25</v>
      </c>
      <c r="L2747" t="s">
        <v>171</v>
      </c>
      <c r="M2747" t="s">
        <v>321</v>
      </c>
      <c r="N2747" s="3">
        <v>1371.63</v>
      </c>
      <c r="O2747">
        <v>2</v>
      </c>
      <c r="P2747" s="4">
        <v>0.3</v>
      </c>
      <c r="Q2747" s="3">
        <v>13.72</v>
      </c>
      <c r="R2747">
        <f t="shared" si="210"/>
        <v>2023</v>
      </c>
      <c r="S2747" t="str">
        <f t="shared" si="211"/>
        <v>August</v>
      </c>
      <c r="T2747" s="1">
        <f t="shared" si="212"/>
        <v>1.0002697520468347E-2</v>
      </c>
      <c r="U2747" t="str">
        <f t="shared" si="213"/>
        <v>Profit</v>
      </c>
      <c r="V2747" t="str">
        <f t="shared" si="214"/>
        <v>Large Order</v>
      </c>
    </row>
    <row r="2748" spans="1:22" x14ac:dyDescent="0.35">
      <c r="A2748" t="s">
        <v>3045</v>
      </c>
      <c r="B2748" s="2">
        <v>44980</v>
      </c>
      <c r="C2748" s="2">
        <v>44986</v>
      </c>
      <c r="D2748" t="s">
        <v>214</v>
      </c>
      <c r="E2748" t="s">
        <v>215</v>
      </c>
      <c r="F2748" t="s">
        <v>48</v>
      </c>
      <c r="G2748" t="s">
        <v>39</v>
      </c>
      <c r="H2748" t="s">
        <v>40</v>
      </c>
      <c r="I2748" t="s">
        <v>40</v>
      </c>
      <c r="J2748" t="s">
        <v>141</v>
      </c>
      <c r="K2748" t="s">
        <v>33</v>
      </c>
      <c r="L2748" t="s">
        <v>88</v>
      </c>
      <c r="M2748" t="s">
        <v>142</v>
      </c>
      <c r="N2748" s="3">
        <v>973.35</v>
      </c>
      <c r="O2748">
        <v>1</v>
      </c>
      <c r="P2748" s="4">
        <v>0.05</v>
      </c>
      <c r="Q2748" s="3">
        <v>204.4</v>
      </c>
      <c r="R2748">
        <f t="shared" si="210"/>
        <v>2023</v>
      </c>
      <c r="S2748" t="str">
        <f t="shared" si="211"/>
        <v>February</v>
      </c>
      <c r="T2748" s="1">
        <f t="shared" si="212"/>
        <v>0.20999640417116144</v>
      </c>
      <c r="U2748" t="str">
        <f t="shared" si="213"/>
        <v>Profit</v>
      </c>
      <c r="V2748" t="str">
        <f t="shared" si="214"/>
        <v>Small Order</v>
      </c>
    </row>
    <row r="2749" spans="1:22" x14ac:dyDescent="0.35">
      <c r="A2749" t="s">
        <v>3046</v>
      </c>
      <c r="B2749" s="2">
        <v>45070</v>
      </c>
      <c r="C2749" s="2">
        <v>45072</v>
      </c>
      <c r="D2749" t="s">
        <v>386</v>
      </c>
      <c r="E2749" t="s">
        <v>387</v>
      </c>
      <c r="F2749" t="s">
        <v>48</v>
      </c>
      <c r="G2749" t="s">
        <v>21</v>
      </c>
      <c r="H2749" t="s">
        <v>22</v>
      </c>
      <c r="I2749" t="s">
        <v>23</v>
      </c>
      <c r="J2749" t="s">
        <v>126</v>
      </c>
      <c r="K2749" t="s">
        <v>25</v>
      </c>
      <c r="L2749" t="s">
        <v>26</v>
      </c>
      <c r="M2749" t="s">
        <v>127</v>
      </c>
      <c r="N2749" s="3">
        <v>231.59</v>
      </c>
      <c r="O2749">
        <v>8</v>
      </c>
      <c r="P2749" s="4">
        <v>0.3</v>
      </c>
      <c r="Q2749" s="3">
        <v>2.3199999999999998</v>
      </c>
      <c r="R2749">
        <f t="shared" si="210"/>
        <v>2023</v>
      </c>
      <c r="S2749" t="str">
        <f t="shared" si="211"/>
        <v>May</v>
      </c>
      <c r="T2749" s="1">
        <f t="shared" si="212"/>
        <v>1.0017703700505202E-2</v>
      </c>
      <c r="U2749" t="str">
        <f t="shared" si="213"/>
        <v>Profit</v>
      </c>
      <c r="V2749" t="str">
        <f t="shared" si="214"/>
        <v>Small Order</v>
      </c>
    </row>
    <row r="2750" spans="1:22" x14ac:dyDescent="0.35">
      <c r="A2750" t="s">
        <v>3047</v>
      </c>
      <c r="B2750" s="2">
        <v>45171</v>
      </c>
      <c r="C2750" s="2">
        <v>45174</v>
      </c>
      <c r="D2750" t="s">
        <v>65</v>
      </c>
      <c r="E2750" t="s">
        <v>66</v>
      </c>
      <c r="F2750" t="s">
        <v>31</v>
      </c>
      <c r="G2750" t="s">
        <v>39</v>
      </c>
      <c r="H2750" t="s">
        <v>40</v>
      </c>
      <c r="I2750" t="s">
        <v>40</v>
      </c>
      <c r="J2750" t="s">
        <v>87</v>
      </c>
      <c r="K2750" t="s">
        <v>33</v>
      </c>
      <c r="L2750" t="s">
        <v>88</v>
      </c>
      <c r="M2750" t="s">
        <v>89</v>
      </c>
      <c r="N2750" s="3">
        <v>1349.42</v>
      </c>
      <c r="O2750">
        <v>8</v>
      </c>
      <c r="P2750" s="4">
        <v>0.1</v>
      </c>
      <c r="Q2750" s="3">
        <v>229.4</v>
      </c>
      <c r="R2750">
        <f t="shared" si="210"/>
        <v>2023</v>
      </c>
      <c r="S2750" t="str">
        <f t="shared" si="211"/>
        <v>September</v>
      </c>
      <c r="T2750" s="1">
        <f t="shared" si="212"/>
        <v>0.16999896251722962</v>
      </c>
      <c r="U2750" t="str">
        <f t="shared" si="213"/>
        <v>Profit</v>
      </c>
      <c r="V2750" t="str">
        <f t="shared" si="214"/>
        <v>Large Order</v>
      </c>
    </row>
    <row r="2751" spans="1:22" x14ac:dyDescent="0.35">
      <c r="A2751" t="s">
        <v>3048</v>
      </c>
      <c r="B2751" s="2">
        <v>45512</v>
      </c>
      <c r="C2751" s="2">
        <v>45515</v>
      </c>
      <c r="D2751" t="s">
        <v>354</v>
      </c>
      <c r="E2751" t="s">
        <v>355</v>
      </c>
      <c r="F2751" t="s">
        <v>20</v>
      </c>
      <c r="G2751" t="s">
        <v>39</v>
      </c>
      <c r="H2751" t="s">
        <v>40</v>
      </c>
      <c r="I2751" t="s">
        <v>40</v>
      </c>
      <c r="J2751" t="s">
        <v>51</v>
      </c>
      <c r="K2751" t="s">
        <v>33</v>
      </c>
      <c r="L2751" t="s">
        <v>34</v>
      </c>
      <c r="M2751" t="s">
        <v>52</v>
      </c>
      <c r="N2751" s="3">
        <v>117.54</v>
      </c>
      <c r="O2751">
        <v>4</v>
      </c>
      <c r="P2751" s="4">
        <v>0.2</v>
      </c>
      <c r="Q2751" s="3">
        <v>10.58</v>
      </c>
      <c r="R2751">
        <f t="shared" si="210"/>
        <v>2024</v>
      </c>
      <c r="S2751" t="str">
        <f t="shared" si="211"/>
        <v>August</v>
      </c>
      <c r="T2751" s="1">
        <f t="shared" si="212"/>
        <v>9.0011910838863368E-2</v>
      </c>
      <c r="U2751" t="str">
        <f t="shared" si="213"/>
        <v>Profit</v>
      </c>
      <c r="V2751" t="str">
        <f t="shared" si="214"/>
        <v>Small Order</v>
      </c>
    </row>
    <row r="2752" spans="1:22" x14ac:dyDescent="0.35">
      <c r="A2752" t="s">
        <v>3049</v>
      </c>
      <c r="B2752" s="2">
        <v>44946</v>
      </c>
      <c r="C2752" s="2">
        <v>44947</v>
      </c>
      <c r="D2752" t="s">
        <v>738</v>
      </c>
      <c r="E2752" t="s">
        <v>739</v>
      </c>
      <c r="F2752" t="s">
        <v>48</v>
      </c>
      <c r="G2752" t="s">
        <v>49</v>
      </c>
      <c r="H2752" t="s">
        <v>50</v>
      </c>
      <c r="I2752" t="s">
        <v>50</v>
      </c>
      <c r="J2752" t="s">
        <v>67</v>
      </c>
      <c r="K2752" t="s">
        <v>42</v>
      </c>
      <c r="L2752" t="s">
        <v>43</v>
      </c>
      <c r="M2752" t="s">
        <v>68</v>
      </c>
      <c r="N2752" s="3">
        <v>528.28</v>
      </c>
      <c r="O2752">
        <v>7</v>
      </c>
      <c r="P2752" s="4">
        <v>0.3</v>
      </c>
      <c r="Q2752" s="3">
        <v>5.28</v>
      </c>
      <c r="R2752">
        <f t="shared" si="210"/>
        <v>2023</v>
      </c>
      <c r="S2752" t="str">
        <f t="shared" si="211"/>
        <v>January</v>
      </c>
      <c r="T2752" s="1">
        <f t="shared" si="212"/>
        <v>9.9946997804194748E-3</v>
      </c>
      <c r="U2752" t="str">
        <f t="shared" si="213"/>
        <v>Profit</v>
      </c>
      <c r="V2752" t="str">
        <f t="shared" si="214"/>
        <v>Small Order</v>
      </c>
    </row>
    <row r="2753" spans="1:22" x14ac:dyDescent="0.35">
      <c r="A2753" t="s">
        <v>3050</v>
      </c>
      <c r="B2753" s="2">
        <v>45015</v>
      </c>
      <c r="C2753" s="2">
        <v>45020</v>
      </c>
      <c r="D2753" t="s">
        <v>240</v>
      </c>
      <c r="E2753" t="s">
        <v>241</v>
      </c>
      <c r="F2753" t="s">
        <v>48</v>
      </c>
      <c r="G2753" t="s">
        <v>78</v>
      </c>
      <c r="H2753" t="s">
        <v>79</v>
      </c>
      <c r="I2753" t="s">
        <v>80</v>
      </c>
      <c r="J2753" t="s">
        <v>302</v>
      </c>
      <c r="K2753" t="s">
        <v>33</v>
      </c>
      <c r="L2753" t="s">
        <v>34</v>
      </c>
      <c r="M2753" t="s">
        <v>303</v>
      </c>
      <c r="N2753" s="3">
        <v>1275.6500000000001</v>
      </c>
      <c r="O2753">
        <v>3</v>
      </c>
      <c r="P2753" s="4">
        <v>0.3</v>
      </c>
      <c r="Q2753" s="3">
        <v>12.76</v>
      </c>
      <c r="R2753">
        <f t="shared" si="210"/>
        <v>2023</v>
      </c>
      <c r="S2753" t="str">
        <f t="shared" si="211"/>
        <v>March</v>
      </c>
      <c r="T2753" s="1">
        <f t="shared" si="212"/>
        <v>1.0002743699290557E-2</v>
      </c>
      <c r="U2753" t="str">
        <f t="shared" si="213"/>
        <v>Profit</v>
      </c>
      <c r="V2753" t="str">
        <f t="shared" si="214"/>
        <v>Large Order</v>
      </c>
    </row>
    <row r="2754" spans="1:22" x14ac:dyDescent="0.35">
      <c r="A2754" t="s">
        <v>3051</v>
      </c>
      <c r="B2754" s="2">
        <v>45591</v>
      </c>
      <c r="C2754" s="2">
        <v>45594</v>
      </c>
      <c r="D2754" t="s">
        <v>96</v>
      </c>
      <c r="E2754" t="s">
        <v>97</v>
      </c>
      <c r="F2754" t="s">
        <v>20</v>
      </c>
      <c r="G2754" t="s">
        <v>78</v>
      </c>
      <c r="H2754" t="s">
        <v>79</v>
      </c>
      <c r="I2754" t="s">
        <v>80</v>
      </c>
      <c r="J2754" t="s">
        <v>157</v>
      </c>
      <c r="K2754" t="s">
        <v>42</v>
      </c>
      <c r="L2754" t="s">
        <v>73</v>
      </c>
      <c r="M2754" t="s">
        <v>158</v>
      </c>
      <c r="N2754" s="3">
        <v>205.66</v>
      </c>
      <c r="O2754">
        <v>8</v>
      </c>
      <c r="P2754" s="4">
        <v>0.2</v>
      </c>
      <c r="Q2754" s="3">
        <v>18.510000000000002</v>
      </c>
      <c r="R2754">
        <f t="shared" ref="R2754:R2817" si="215">YEAR(B2754)</f>
        <v>2024</v>
      </c>
      <c r="S2754" t="str">
        <f t="shared" ref="S2754:S2817" si="216">TEXT(B2754,"mmmm")</f>
        <v>October</v>
      </c>
      <c r="T2754" s="1">
        <f t="shared" ref="T2754:T2817" si="217">Q2754/N2754</f>
        <v>9.000291743654576E-2</v>
      </c>
      <c r="U2754" t="str">
        <f t="shared" ref="U2754:U2817" si="218">IF(Q2754&gt;0,"Profit","Loss")</f>
        <v>Profit</v>
      </c>
      <c r="V2754" t="str">
        <f t="shared" ref="V2754:V2817" si="219">IF(N2754&gt;1000,"Large Order","Small Order")</f>
        <v>Small Order</v>
      </c>
    </row>
    <row r="2755" spans="1:22" x14ac:dyDescent="0.35">
      <c r="A2755" t="s">
        <v>3052</v>
      </c>
      <c r="B2755" s="2">
        <v>45047</v>
      </c>
      <c r="C2755" s="2">
        <v>45049</v>
      </c>
      <c r="D2755" t="s">
        <v>430</v>
      </c>
      <c r="E2755" t="s">
        <v>431</v>
      </c>
      <c r="F2755" t="s">
        <v>31</v>
      </c>
      <c r="G2755" t="s">
        <v>39</v>
      </c>
      <c r="H2755" t="s">
        <v>40</v>
      </c>
      <c r="I2755" t="s">
        <v>40</v>
      </c>
      <c r="J2755" t="s">
        <v>120</v>
      </c>
      <c r="K2755" t="s">
        <v>42</v>
      </c>
      <c r="L2755" t="s">
        <v>43</v>
      </c>
      <c r="M2755" t="s">
        <v>121</v>
      </c>
      <c r="N2755" s="3">
        <v>1836.52</v>
      </c>
      <c r="O2755">
        <v>10</v>
      </c>
      <c r="P2755" s="4">
        <v>0.2</v>
      </c>
      <c r="Q2755" s="3">
        <v>165.29</v>
      </c>
      <c r="R2755">
        <f t="shared" si="215"/>
        <v>2023</v>
      </c>
      <c r="S2755" t="str">
        <f t="shared" si="216"/>
        <v>May</v>
      </c>
      <c r="T2755" s="1">
        <f t="shared" si="217"/>
        <v>9.0001742425892442E-2</v>
      </c>
      <c r="U2755" t="str">
        <f t="shared" si="218"/>
        <v>Profit</v>
      </c>
      <c r="V2755" t="str">
        <f t="shared" si="219"/>
        <v>Large Order</v>
      </c>
    </row>
    <row r="2756" spans="1:22" x14ac:dyDescent="0.35">
      <c r="A2756" t="s">
        <v>3053</v>
      </c>
      <c r="B2756" s="2">
        <v>45046</v>
      </c>
      <c r="C2756" s="2">
        <v>45049</v>
      </c>
      <c r="D2756" t="s">
        <v>18</v>
      </c>
      <c r="E2756" t="s">
        <v>19</v>
      </c>
      <c r="F2756" t="s">
        <v>20</v>
      </c>
      <c r="G2756" t="s">
        <v>49</v>
      </c>
      <c r="H2756" t="s">
        <v>50</v>
      </c>
      <c r="I2756" t="s">
        <v>50</v>
      </c>
      <c r="J2756" t="s">
        <v>104</v>
      </c>
      <c r="K2756" t="s">
        <v>42</v>
      </c>
      <c r="L2756" t="s">
        <v>73</v>
      </c>
      <c r="M2756" t="s">
        <v>105</v>
      </c>
      <c r="N2756" s="3">
        <v>1191.82</v>
      </c>
      <c r="O2756">
        <v>1</v>
      </c>
      <c r="P2756" s="4">
        <v>0.1</v>
      </c>
      <c r="Q2756" s="3">
        <v>202.61</v>
      </c>
      <c r="R2756">
        <f t="shared" si="215"/>
        <v>2023</v>
      </c>
      <c r="S2756" t="str">
        <f t="shared" si="216"/>
        <v>April</v>
      </c>
      <c r="T2756" s="1">
        <f t="shared" si="217"/>
        <v>0.17000050343172629</v>
      </c>
      <c r="U2756" t="str">
        <f t="shared" si="218"/>
        <v>Profit</v>
      </c>
      <c r="V2756" t="str">
        <f t="shared" si="219"/>
        <v>Large Order</v>
      </c>
    </row>
    <row r="2757" spans="1:22" x14ac:dyDescent="0.35">
      <c r="A2757" t="s">
        <v>3054</v>
      </c>
      <c r="B2757" s="2">
        <v>45231</v>
      </c>
      <c r="C2757" s="2">
        <v>45238</v>
      </c>
      <c r="D2757" t="s">
        <v>402</v>
      </c>
      <c r="E2757" t="s">
        <v>403</v>
      </c>
      <c r="F2757" t="s">
        <v>31</v>
      </c>
      <c r="G2757" t="s">
        <v>49</v>
      </c>
      <c r="H2757" t="s">
        <v>50</v>
      </c>
      <c r="I2757" t="s">
        <v>50</v>
      </c>
      <c r="J2757" t="s">
        <v>189</v>
      </c>
      <c r="K2757" t="s">
        <v>42</v>
      </c>
      <c r="L2757" t="s">
        <v>43</v>
      </c>
      <c r="M2757" t="s">
        <v>190</v>
      </c>
      <c r="N2757" s="3">
        <v>1721.11</v>
      </c>
      <c r="O2757">
        <v>3</v>
      </c>
      <c r="P2757" s="4">
        <v>0</v>
      </c>
      <c r="Q2757" s="3">
        <v>430.28</v>
      </c>
      <c r="R2757">
        <f t="shared" si="215"/>
        <v>2023</v>
      </c>
      <c r="S2757" t="str">
        <f t="shared" si="216"/>
        <v>November</v>
      </c>
      <c r="T2757" s="1">
        <f t="shared" si="217"/>
        <v>0.25000145255097</v>
      </c>
      <c r="U2757" t="str">
        <f t="shared" si="218"/>
        <v>Profit</v>
      </c>
      <c r="V2757" t="str">
        <f t="shared" si="219"/>
        <v>Large Order</v>
      </c>
    </row>
    <row r="2758" spans="1:22" x14ac:dyDescent="0.35">
      <c r="A2758" t="s">
        <v>3055</v>
      </c>
      <c r="B2758" s="2">
        <v>44946</v>
      </c>
      <c r="C2758" s="2">
        <v>44952</v>
      </c>
      <c r="D2758" t="s">
        <v>430</v>
      </c>
      <c r="E2758" t="s">
        <v>431</v>
      </c>
      <c r="F2758" t="s">
        <v>31</v>
      </c>
      <c r="G2758" t="s">
        <v>39</v>
      </c>
      <c r="H2758" t="s">
        <v>40</v>
      </c>
      <c r="I2758" t="s">
        <v>40</v>
      </c>
      <c r="J2758" t="s">
        <v>320</v>
      </c>
      <c r="K2758" t="s">
        <v>25</v>
      </c>
      <c r="L2758" t="s">
        <v>171</v>
      </c>
      <c r="M2758" t="s">
        <v>321</v>
      </c>
      <c r="N2758" s="3">
        <v>1353.36</v>
      </c>
      <c r="O2758">
        <v>4</v>
      </c>
      <c r="P2758" s="4">
        <v>0.3</v>
      </c>
      <c r="Q2758" s="3">
        <v>13.53</v>
      </c>
      <c r="R2758">
        <f t="shared" si="215"/>
        <v>2023</v>
      </c>
      <c r="S2758" t="str">
        <f t="shared" si="216"/>
        <v>January</v>
      </c>
      <c r="T2758" s="1">
        <f t="shared" si="217"/>
        <v>9.9973399538925336E-3</v>
      </c>
      <c r="U2758" t="str">
        <f t="shared" si="218"/>
        <v>Profit</v>
      </c>
      <c r="V2758" t="str">
        <f t="shared" si="219"/>
        <v>Large Order</v>
      </c>
    </row>
    <row r="2759" spans="1:22" x14ac:dyDescent="0.35">
      <c r="A2759" t="s">
        <v>3056</v>
      </c>
      <c r="B2759" s="2">
        <v>45540</v>
      </c>
      <c r="C2759" s="2">
        <v>45547</v>
      </c>
      <c r="D2759" t="s">
        <v>37</v>
      </c>
      <c r="E2759" t="s">
        <v>38</v>
      </c>
      <c r="F2759" t="s">
        <v>20</v>
      </c>
      <c r="G2759" t="s">
        <v>21</v>
      </c>
      <c r="H2759" t="s">
        <v>22</v>
      </c>
      <c r="I2759" t="s">
        <v>23</v>
      </c>
      <c r="J2759" t="s">
        <v>391</v>
      </c>
      <c r="K2759" t="s">
        <v>33</v>
      </c>
      <c r="L2759" t="s">
        <v>88</v>
      </c>
      <c r="M2759" t="s">
        <v>392</v>
      </c>
      <c r="N2759" s="3">
        <v>1799.72</v>
      </c>
      <c r="O2759">
        <v>4</v>
      </c>
      <c r="P2759" s="4">
        <v>0</v>
      </c>
      <c r="Q2759" s="3">
        <v>449.93</v>
      </c>
      <c r="R2759">
        <f t="shared" si="215"/>
        <v>2024</v>
      </c>
      <c r="S2759" t="str">
        <f t="shared" si="216"/>
        <v>September</v>
      </c>
      <c r="T2759" s="1">
        <f t="shared" si="217"/>
        <v>0.25</v>
      </c>
      <c r="U2759" t="str">
        <f t="shared" si="218"/>
        <v>Profit</v>
      </c>
      <c r="V2759" t="str">
        <f t="shared" si="219"/>
        <v>Large Order</v>
      </c>
    </row>
    <row r="2760" spans="1:22" x14ac:dyDescent="0.35">
      <c r="A2760" t="s">
        <v>3057</v>
      </c>
      <c r="B2760" s="2">
        <v>45108</v>
      </c>
      <c r="C2760" s="2">
        <v>45109</v>
      </c>
      <c r="D2760" t="s">
        <v>859</v>
      </c>
      <c r="E2760" t="s">
        <v>860</v>
      </c>
      <c r="F2760" t="s">
        <v>31</v>
      </c>
      <c r="G2760" t="s">
        <v>49</v>
      </c>
      <c r="H2760" t="s">
        <v>50</v>
      </c>
      <c r="I2760" t="s">
        <v>50</v>
      </c>
      <c r="J2760" t="s">
        <v>24</v>
      </c>
      <c r="K2760" t="s">
        <v>25</v>
      </c>
      <c r="L2760" t="s">
        <v>26</v>
      </c>
      <c r="M2760" t="s">
        <v>27</v>
      </c>
      <c r="N2760" s="3">
        <v>34.94</v>
      </c>
      <c r="O2760">
        <v>4</v>
      </c>
      <c r="P2760" s="4">
        <v>0.3</v>
      </c>
      <c r="Q2760" s="3">
        <v>0.35</v>
      </c>
      <c r="R2760">
        <f t="shared" si="215"/>
        <v>2023</v>
      </c>
      <c r="S2760" t="str">
        <f t="shared" si="216"/>
        <v>July</v>
      </c>
      <c r="T2760" s="1">
        <f t="shared" si="217"/>
        <v>1.001717229536348E-2</v>
      </c>
      <c r="U2760" t="str">
        <f t="shared" si="218"/>
        <v>Profit</v>
      </c>
      <c r="V2760" t="str">
        <f t="shared" si="219"/>
        <v>Small Order</v>
      </c>
    </row>
    <row r="2761" spans="1:22" x14ac:dyDescent="0.35">
      <c r="A2761" t="s">
        <v>3058</v>
      </c>
      <c r="B2761" s="2">
        <v>45382</v>
      </c>
      <c r="C2761" s="2">
        <v>45387</v>
      </c>
      <c r="D2761" t="s">
        <v>220</v>
      </c>
      <c r="E2761" t="s">
        <v>221</v>
      </c>
      <c r="F2761" t="s">
        <v>20</v>
      </c>
      <c r="G2761" t="s">
        <v>21</v>
      </c>
      <c r="H2761" t="s">
        <v>22</v>
      </c>
      <c r="I2761" t="s">
        <v>23</v>
      </c>
      <c r="J2761" t="s">
        <v>189</v>
      </c>
      <c r="K2761" t="s">
        <v>42</v>
      </c>
      <c r="L2761" t="s">
        <v>43</v>
      </c>
      <c r="M2761" t="s">
        <v>190</v>
      </c>
      <c r="N2761" s="3">
        <v>1556.61</v>
      </c>
      <c r="O2761">
        <v>1</v>
      </c>
      <c r="P2761" s="4">
        <v>0</v>
      </c>
      <c r="Q2761" s="3">
        <v>389.15</v>
      </c>
      <c r="R2761">
        <f t="shared" si="215"/>
        <v>2024</v>
      </c>
      <c r="S2761" t="str">
        <f t="shared" si="216"/>
        <v>March</v>
      </c>
      <c r="T2761" s="1">
        <f t="shared" si="217"/>
        <v>0.24999839394581816</v>
      </c>
      <c r="U2761" t="str">
        <f t="shared" si="218"/>
        <v>Profit</v>
      </c>
      <c r="V2761" t="str">
        <f t="shared" si="219"/>
        <v>Large Order</v>
      </c>
    </row>
    <row r="2762" spans="1:22" x14ac:dyDescent="0.35">
      <c r="A2762" t="s">
        <v>3059</v>
      </c>
      <c r="B2762" s="2">
        <v>45301</v>
      </c>
      <c r="C2762" s="2">
        <v>45303</v>
      </c>
      <c r="D2762" t="s">
        <v>430</v>
      </c>
      <c r="E2762" t="s">
        <v>431</v>
      </c>
      <c r="F2762" t="s">
        <v>31</v>
      </c>
      <c r="G2762" t="s">
        <v>78</v>
      </c>
      <c r="H2762" t="s">
        <v>79</v>
      </c>
      <c r="I2762" t="s">
        <v>80</v>
      </c>
      <c r="J2762" t="s">
        <v>391</v>
      </c>
      <c r="K2762" t="s">
        <v>33</v>
      </c>
      <c r="L2762" t="s">
        <v>88</v>
      </c>
      <c r="M2762" t="s">
        <v>392</v>
      </c>
      <c r="N2762" s="3">
        <v>1692.96</v>
      </c>
      <c r="O2762">
        <v>9</v>
      </c>
      <c r="P2762" s="4">
        <v>0.3</v>
      </c>
      <c r="Q2762" s="3">
        <v>16.93</v>
      </c>
      <c r="R2762">
        <f t="shared" si="215"/>
        <v>2024</v>
      </c>
      <c r="S2762" t="str">
        <f t="shared" si="216"/>
        <v>January</v>
      </c>
      <c r="T2762" s="1">
        <f t="shared" si="217"/>
        <v>1.000023627256403E-2</v>
      </c>
      <c r="U2762" t="str">
        <f t="shared" si="218"/>
        <v>Profit</v>
      </c>
      <c r="V2762" t="str">
        <f t="shared" si="219"/>
        <v>Large Order</v>
      </c>
    </row>
    <row r="2763" spans="1:22" x14ac:dyDescent="0.35">
      <c r="A2763" t="s">
        <v>3060</v>
      </c>
      <c r="B2763" s="2">
        <v>45163</v>
      </c>
      <c r="C2763" s="2">
        <v>45170</v>
      </c>
      <c r="D2763" t="s">
        <v>37</v>
      </c>
      <c r="E2763" t="s">
        <v>38</v>
      </c>
      <c r="F2763" t="s">
        <v>20</v>
      </c>
      <c r="G2763" t="s">
        <v>49</v>
      </c>
      <c r="H2763" t="s">
        <v>50</v>
      </c>
      <c r="I2763" t="s">
        <v>50</v>
      </c>
      <c r="J2763" t="s">
        <v>189</v>
      </c>
      <c r="K2763" t="s">
        <v>42</v>
      </c>
      <c r="L2763" t="s">
        <v>43</v>
      </c>
      <c r="M2763" t="s">
        <v>190</v>
      </c>
      <c r="N2763" s="3">
        <v>324.11</v>
      </c>
      <c r="O2763">
        <v>10</v>
      </c>
      <c r="P2763" s="4">
        <v>0.05</v>
      </c>
      <c r="Q2763" s="3">
        <v>68.06</v>
      </c>
      <c r="R2763">
        <f t="shared" si="215"/>
        <v>2023</v>
      </c>
      <c r="S2763" t="str">
        <f t="shared" si="216"/>
        <v>August</v>
      </c>
      <c r="T2763" s="1">
        <f t="shared" si="217"/>
        <v>0.20999043534602449</v>
      </c>
      <c r="U2763" t="str">
        <f t="shared" si="218"/>
        <v>Profit</v>
      </c>
      <c r="V2763" t="str">
        <f t="shared" si="219"/>
        <v>Small Order</v>
      </c>
    </row>
    <row r="2764" spans="1:22" x14ac:dyDescent="0.35">
      <c r="A2764" t="s">
        <v>3061</v>
      </c>
      <c r="B2764" s="2">
        <v>45156</v>
      </c>
      <c r="C2764" s="2">
        <v>45163</v>
      </c>
      <c r="D2764" t="s">
        <v>18</v>
      </c>
      <c r="E2764" t="s">
        <v>19</v>
      </c>
      <c r="F2764" t="s">
        <v>20</v>
      </c>
      <c r="G2764" t="s">
        <v>49</v>
      </c>
      <c r="H2764" t="s">
        <v>50</v>
      </c>
      <c r="I2764" t="s">
        <v>50</v>
      </c>
      <c r="J2764" t="s">
        <v>189</v>
      </c>
      <c r="K2764" t="s">
        <v>42</v>
      </c>
      <c r="L2764" t="s">
        <v>43</v>
      </c>
      <c r="M2764" t="s">
        <v>190</v>
      </c>
      <c r="N2764" s="3">
        <v>1343.3</v>
      </c>
      <c r="O2764">
        <v>7</v>
      </c>
      <c r="P2764" s="4">
        <v>0.1</v>
      </c>
      <c r="Q2764" s="3">
        <v>228.36</v>
      </c>
      <c r="R2764">
        <f t="shared" si="215"/>
        <v>2023</v>
      </c>
      <c r="S2764" t="str">
        <f t="shared" si="216"/>
        <v>August</v>
      </c>
      <c r="T2764" s="1">
        <f t="shared" si="217"/>
        <v>0.16999925556465423</v>
      </c>
      <c r="U2764" t="str">
        <f t="shared" si="218"/>
        <v>Profit</v>
      </c>
      <c r="V2764" t="str">
        <f t="shared" si="219"/>
        <v>Large Order</v>
      </c>
    </row>
    <row r="2765" spans="1:22" x14ac:dyDescent="0.35">
      <c r="A2765" t="s">
        <v>3062</v>
      </c>
      <c r="B2765" s="2">
        <v>45533</v>
      </c>
      <c r="C2765" s="2">
        <v>45534</v>
      </c>
      <c r="D2765" t="s">
        <v>210</v>
      </c>
      <c r="E2765" t="s">
        <v>211</v>
      </c>
      <c r="F2765" t="s">
        <v>20</v>
      </c>
      <c r="G2765" t="s">
        <v>39</v>
      </c>
      <c r="H2765" t="s">
        <v>40</v>
      </c>
      <c r="I2765" t="s">
        <v>40</v>
      </c>
      <c r="J2765" t="s">
        <v>334</v>
      </c>
      <c r="K2765" t="s">
        <v>25</v>
      </c>
      <c r="L2765" t="s">
        <v>171</v>
      </c>
      <c r="M2765" t="s">
        <v>335</v>
      </c>
      <c r="N2765" s="3">
        <v>1178.45</v>
      </c>
      <c r="O2765">
        <v>6</v>
      </c>
      <c r="P2765" s="4">
        <v>0</v>
      </c>
      <c r="Q2765" s="3">
        <v>294.61</v>
      </c>
      <c r="R2765">
        <f t="shared" si="215"/>
        <v>2024</v>
      </c>
      <c r="S2765" t="str">
        <f t="shared" si="216"/>
        <v>August</v>
      </c>
      <c r="T2765" s="1">
        <f t="shared" si="217"/>
        <v>0.24999787856930714</v>
      </c>
      <c r="U2765" t="str">
        <f t="shared" si="218"/>
        <v>Profit</v>
      </c>
      <c r="V2765" t="str">
        <f t="shared" si="219"/>
        <v>Large Order</v>
      </c>
    </row>
    <row r="2766" spans="1:22" x14ac:dyDescent="0.35">
      <c r="A2766" t="s">
        <v>3063</v>
      </c>
      <c r="B2766" s="2">
        <v>45078</v>
      </c>
      <c r="C2766" s="2">
        <v>45079</v>
      </c>
      <c r="D2766" t="s">
        <v>246</v>
      </c>
      <c r="E2766" t="s">
        <v>247</v>
      </c>
      <c r="F2766" t="s">
        <v>31</v>
      </c>
      <c r="G2766" t="s">
        <v>78</v>
      </c>
      <c r="H2766" t="s">
        <v>79</v>
      </c>
      <c r="I2766" t="s">
        <v>80</v>
      </c>
      <c r="J2766" t="s">
        <v>72</v>
      </c>
      <c r="K2766" t="s">
        <v>42</v>
      </c>
      <c r="L2766" t="s">
        <v>73</v>
      </c>
      <c r="M2766" t="s">
        <v>74</v>
      </c>
      <c r="N2766" s="3">
        <v>1534.73</v>
      </c>
      <c r="O2766">
        <v>5</v>
      </c>
      <c r="P2766" s="4">
        <v>0.05</v>
      </c>
      <c r="Q2766" s="3">
        <v>322.29000000000002</v>
      </c>
      <c r="R2766">
        <f t="shared" si="215"/>
        <v>2023</v>
      </c>
      <c r="S2766" t="str">
        <f t="shared" si="216"/>
        <v>June</v>
      </c>
      <c r="T2766" s="1">
        <f t="shared" si="217"/>
        <v>0.20999784978465269</v>
      </c>
      <c r="U2766" t="str">
        <f t="shared" si="218"/>
        <v>Profit</v>
      </c>
      <c r="V2766" t="str">
        <f t="shared" si="219"/>
        <v>Large Order</v>
      </c>
    </row>
    <row r="2767" spans="1:22" x14ac:dyDescent="0.35">
      <c r="A2767" t="s">
        <v>3064</v>
      </c>
      <c r="B2767" s="2">
        <v>45193</v>
      </c>
      <c r="C2767" s="2">
        <v>45198</v>
      </c>
      <c r="D2767" t="s">
        <v>370</v>
      </c>
      <c r="E2767" t="s">
        <v>371</v>
      </c>
      <c r="F2767" t="s">
        <v>48</v>
      </c>
      <c r="G2767" t="s">
        <v>78</v>
      </c>
      <c r="H2767" t="s">
        <v>79</v>
      </c>
      <c r="I2767" t="s">
        <v>80</v>
      </c>
      <c r="J2767" t="s">
        <v>120</v>
      </c>
      <c r="K2767" t="s">
        <v>42</v>
      </c>
      <c r="L2767" t="s">
        <v>43</v>
      </c>
      <c r="M2767" t="s">
        <v>121</v>
      </c>
      <c r="N2767" s="3">
        <v>365.88</v>
      </c>
      <c r="O2767">
        <v>3</v>
      </c>
      <c r="P2767" s="4">
        <v>0</v>
      </c>
      <c r="Q2767" s="3">
        <v>91.47</v>
      </c>
      <c r="R2767">
        <f t="shared" si="215"/>
        <v>2023</v>
      </c>
      <c r="S2767" t="str">
        <f t="shared" si="216"/>
        <v>September</v>
      </c>
      <c r="T2767" s="1">
        <f t="shared" si="217"/>
        <v>0.25</v>
      </c>
      <c r="U2767" t="str">
        <f t="shared" si="218"/>
        <v>Profit</v>
      </c>
      <c r="V2767" t="str">
        <f t="shared" si="219"/>
        <v>Small Order</v>
      </c>
    </row>
    <row r="2768" spans="1:22" x14ac:dyDescent="0.35">
      <c r="A2768" t="s">
        <v>3065</v>
      </c>
      <c r="B2768" s="2">
        <v>44935</v>
      </c>
      <c r="C2768" s="2">
        <v>44940</v>
      </c>
      <c r="D2768" t="s">
        <v>402</v>
      </c>
      <c r="E2768" t="s">
        <v>403</v>
      </c>
      <c r="F2768" t="s">
        <v>31</v>
      </c>
      <c r="G2768" t="s">
        <v>21</v>
      </c>
      <c r="H2768" t="s">
        <v>22</v>
      </c>
      <c r="I2768" t="s">
        <v>23</v>
      </c>
      <c r="J2768" t="s">
        <v>32</v>
      </c>
      <c r="K2768" t="s">
        <v>33</v>
      </c>
      <c r="L2768" t="s">
        <v>34</v>
      </c>
      <c r="M2768" t="s">
        <v>35</v>
      </c>
      <c r="N2768" s="3">
        <v>1571.82</v>
      </c>
      <c r="O2768">
        <v>6</v>
      </c>
      <c r="P2768" s="4">
        <v>0.1</v>
      </c>
      <c r="Q2768" s="3">
        <v>267.20999999999998</v>
      </c>
      <c r="R2768">
        <f t="shared" si="215"/>
        <v>2023</v>
      </c>
      <c r="S2768" t="str">
        <f t="shared" si="216"/>
        <v>January</v>
      </c>
      <c r="T2768" s="1">
        <f t="shared" si="217"/>
        <v>0.17000038172309806</v>
      </c>
      <c r="U2768" t="str">
        <f t="shared" si="218"/>
        <v>Profit</v>
      </c>
      <c r="V2768" t="str">
        <f t="shared" si="219"/>
        <v>Large Order</v>
      </c>
    </row>
    <row r="2769" spans="1:22" x14ac:dyDescent="0.35">
      <c r="A2769" t="s">
        <v>3066</v>
      </c>
      <c r="B2769" s="2">
        <v>45560</v>
      </c>
      <c r="C2769" s="2">
        <v>45562</v>
      </c>
      <c r="D2769" t="s">
        <v>859</v>
      </c>
      <c r="E2769" t="s">
        <v>860</v>
      </c>
      <c r="F2769" t="s">
        <v>31</v>
      </c>
      <c r="G2769" t="s">
        <v>78</v>
      </c>
      <c r="H2769" t="s">
        <v>79</v>
      </c>
      <c r="I2769" t="s">
        <v>80</v>
      </c>
      <c r="J2769" t="s">
        <v>189</v>
      </c>
      <c r="K2769" t="s">
        <v>42</v>
      </c>
      <c r="L2769" t="s">
        <v>43</v>
      </c>
      <c r="M2769" t="s">
        <v>190</v>
      </c>
      <c r="N2769" s="3">
        <v>402.82</v>
      </c>
      <c r="O2769">
        <v>5</v>
      </c>
      <c r="P2769" s="4">
        <v>0.1</v>
      </c>
      <c r="Q2769" s="3">
        <v>68.48</v>
      </c>
      <c r="R2769">
        <f t="shared" si="215"/>
        <v>2024</v>
      </c>
      <c r="S2769" t="str">
        <f t="shared" si="216"/>
        <v>September</v>
      </c>
      <c r="T2769" s="1">
        <f t="shared" si="217"/>
        <v>0.17000148949903185</v>
      </c>
      <c r="U2769" t="str">
        <f t="shared" si="218"/>
        <v>Profit</v>
      </c>
      <c r="V2769" t="str">
        <f t="shared" si="219"/>
        <v>Small Order</v>
      </c>
    </row>
    <row r="2770" spans="1:22" x14ac:dyDescent="0.35">
      <c r="A2770" t="s">
        <v>3067</v>
      </c>
      <c r="B2770" s="2">
        <v>45521</v>
      </c>
      <c r="C2770" s="2">
        <v>45526</v>
      </c>
      <c r="D2770" t="s">
        <v>721</v>
      </c>
      <c r="E2770" t="s">
        <v>722</v>
      </c>
      <c r="F2770" t="s">
        <v>20</v>
      </c>
      <c r="G2770" t="s">
        <v>78</v>
      </c>
      <c r="H2770" t="s">
        <v>79</v>
      </c>
      <c r="I2770" t="s">
        <v>80</v>
      </c>
      <c r="J2770" t="s">
        <v>126</v>
      </c>
      <c r="K2770" t="s">
        <v>25</v>
      </c>
      <c r="L2770" t="s">
        <v>26</v>
      </c>
      <c r="M2770" t="s">
        <v>127</v>
      </c>
      <c r="N2770" s="3">
        <v>181.79</v>
      </c>
      <c r="O2770">
        <v>5</v>
      </c>
      <c r="P2770" s="4">
        <v>0.2</v>
      </c>
      <c r="Q2770" s="3">
        <v>16.36</v>
      </c>
      <c r="R2770">
        <f t="shared" si="215"/>
        <v>2024</v>
      </c>
      <c r="S2770" t="str">
        <f t="shared" si="216"/>
        <v>August</v>
      </c>
      <c r="T2770" s="1">
        <f t="shared" si="217"/>
        <v>8.9993949062104631E-2</v>
      </c>
      <c r="U2770" t="str">
        <f t="shared" si="218"/>
        <v>Profit</v>
      </c>
      <c r="V2770" t="str">
        <f t="shared" si="219"/>
        <v>Small Order</v>
      </c>
    </row>
    <row r="2771" spans="1:22" x14ac:dyDescent="0.35">
      <c r="A2771" t="s">
        <v>3068</v>
      </c>
      <c r="B2771" s="2">
        <v>45114</v>
      </c>
      <c r="C2771" s="2">
        <v>45117</v>
      </c>
      <c r="D2771" t="s">
        <v>139</v>
      </c>
      <c r="E2771" t="s">
        <v>140</v>
      </c>
      <c r="F2771" t="s">
        <v>31</v>
      </c>
      <c r="G2771" t="s">
        <v>78</v>
      </c>
      <c r="H2771" t="s">
        <v>79</v>
      </c>
      <c r="I2771" t="s">
        <v>80</v>
      </c>
      <c r="J2771" t="s">
        <v>251</v>
      </c>
      <c r="K2771" t="s">
        <v>25</v>
      </c>
      <c r="L2771" t="s">
        <v>171</v>
      </c>
      <c r="M2771" t="s">
        <v>252</v>
      </c>
      <c r="N2771" s="3">
        <v>1697.27</v>
      </c>
      <c r="O2771">
        <v>1</v>
      </c>
      <c r="P2771" s="4">
        <v>0.1</v>
      </c>
      <c r="Q2771" s="3">
        <v>288.54000000000002</v>
      </c>
      <c r="R2771">
        <f t="shared" si="215"/>
        <v>2023</v>
      </c>
      <c r="S2771" t="str">
        <f t="shared" si="216"/>
        <v>July</v>
      </c>
      <c r="T2771" s="1">
        <f t="shared" si="217"/>
        <v>0.17000241564394589</v>
      </c>
      <c r="U2771" t="str">
        <f t="shared" si="218"/>
        <v>Profit</v>
      </c>
      <c r="V2771" t="str">
        <f t="shared" si="219"/>
        <v>Large Order</v>
      </c>
    </row>
    <row r="2772" spans="1:22" x14ac:dyDescent="0.35">
      <c r="A2772" t="s">
        <v>3069</v>
      </c>
      <c r="B2772" s="2">
        <v>44950</v>
      </c>
      <c r="C2772" s="2">
        <v>44957</v>
      </c>
      <c r="D2772" t="s">
        <v>202</v>
      </c>
      <c r="E2772" t="s">
        <v>203</v>
      </c>
      <c r="F2772" t="s">
        <v>48</v>
      </c>
      <c r="G2772" t="s">
        <v>78</v>
      </c>
      <c r="H2772" t="s">
        <v>79</v>
      </c>
      <c r="I2772" t="s">
        <v>80</v>
      </c>
      <c r="J2772" t="s">
        <v>207</v>
      </c>
      <c r="K2772" t="s">
        <v>25</v>
      </c>
      <c r="L2772" t="s">
        <v>26</v>
      </c>
      <c r="M2772" t="s">
        <v>208</v>
      </c>
      <c r="N2772" s="3">
        <v>1891.76</v>
      </c>
      <c r="O2772">
        <v>1</v>
      </c>
      <c r="P2772" s="4">
        <v>0.2</v>
      </c>
      <c r="Q2772" s="3">
        <v>170.26</v>
      </c>
      <c r="R2772">
        <f t="shared" si="215"/>
        <v>2023</v>
      </c>
      <c r="S2772" t="str">
        <f t="shared" si="216"/>
        <v>January</v>
      </c>
      <c r="T2772" s="1">
        <f t="shared" si="217"/>
        <v>9.0000845773248184E-2</v>
      </c>
      <c r="U2772" t="str">
        <f t="shared" si="218"/>
        <v>Profit</v>
      </c>
      <c r="V2772" t="str">
        <f t="shared" si="219"/>
        <v>Large Order</v>
      </c>
    </row>
    <row r="2773" spans="1:22" x14ac:dyDescent="0.35">
      <c r="A2773" t="s">
        <v>3070</v>
      </c>
      <c r="B2773" s="2">
        <v>45213</v>
      </c>
      <c r="C2773" s="2">
        <v>45218</v>
      </c>
      <c r="D2773" t="s">
        <v>76</v>
      </c>
      <c r="E2773" t="s">
        <v>77</v>
      </c>
      <c r="F2773" t="s">
        <v>48</v>
      </c>
      <c r="G2773" t="s">
        <v>39</v>
      </c>
      <c r="H2773" t="s">
        <v>40</v>
      </c>
      <c r="I2773" t="s">
        <v>40</v>
      </c>
      <c r="J2773" t="s">
        <v>207</v>
      </c>
      <c r="K2773" t="s">
        <v>25</v>
      </c>
      <c r="L2773" t="s">
        <v>26</v>
      </c>
      <c r="M2773" t="s">
        <v>208</v>
      </c>
      <c r="N2773" s="3">
        <v>776.49</v>
      </c>
      <c r="O2773">
        <v>7</v>
      </c>
      <c r="P2773" s="4">
        <v>0</v>
      </c>
      <c r="Q2773" s="3">
        <v>194.12</v>
      </c>
      <c r="R2773">
        <f t="shared" si="215"/>
        <v>2023</v>
      </c>
      <c r="S2773" t="str">
        <f t="shared" si="216"/>
        <v>October</v>
      </c>
      <c r="T2773" s="1">
        <f t="shared" si="217"/>
        <v>0.24999678038352072</v>
      </c>
      <c r="U2773" t="str">
        <f t="shared" si="218"/>
        <v>Profit</v>
      </c>
      <c r="V2773" t="str">
        <f t="shared" si="219"/>
        <v>Small Order</v>
      </c>
    </row>
    <row r="2774" spans="1:22" x14ac:dyDescent="0.35">
      <c r="A2774" t="s">
        <v>3071</v>
      </c>
      <c r="B2774" s="2">
        <v>45448</v>
      </c>
      <c r="C2774" s="2">
        <v>45450</v>
      </c>
      <c r="D2774" t="s">
        <v>139</v>
      </c>
      <c r="E2774" t="s">
        <v>140</v>
      </c>
      <c r="F2774" t="s">
        <v>31</v>
      </c>
      <c r="G2774" t="s">
        <v>21</v>
      </c>
      <c r="H2774" t="s">
        <v>22</v>
      </c>
      <c r="I2774" t="s">
        <v>23</v>
      </c>
      <c r="J2774" t="s">
        <v>120</v>
      </c>
      <c r="K2774" t="s">
        <v>42</v>
      </c>
      <c r="L2774" t="s">
        <v>43</v>
      </c>
      <c r="M2774" t="s">
        <v>121</v>
      </c>
      <c r="N2774" s="3">
        <v>456.86</v>
      </c>
      <c r="O2774">
        <v>5</v>
      </c>
      <c r="P2774" s="4">
        <v>0.2</v>
      </c>
      <c r="Q2774" s="3">
        <v>41.12</v>
      </c>
      <c r="R2774">
        <f t="shared" si="215"/>
        <v>2024</v>
      </c>
      <c r="S2774" t="str">
        <f t="shared" si="216"/>
        <v>June</v>
      </c>
      <c r="T2774" s="1">
        <f t="shared" si="217"/>
        <v>9.0005691021319431E-2</v>
      </c>
      <c r="U2774" t="str">
        <f t="shared" si="218"/>
        <v>Profit</v>
      </c>
      <c r="V2774" t="str">
        <f t="shared" si="219"/>
        <v>Small Order</v>
      </c>
    </row>
    <row r="2775" spans="1:22" x14ac:dyDescent="0.35">
      <c r="A2775" t="s">
        <v>3072</v>
      </c>
      <c r="B2775" s="2">
        <v>45127</v>
      </c>
      <c r="C2775" s="2">
        <v>45134</v>
      </c>
      <c r="D2775" t="s">
        <v>37</v>
      </c>
      <c r="E2775" t="s">
        <v>38</v>
      </c>
      <c r="F2775" t="s">
        <v>20</v>
      </c>
      <c r="G2775" t="s">
        <v>21</v>
      </c>
      <c r="H2775" t="s">
        <v>22</v>
      </c>
      <c r="I2775" t="s">
        <v>23</v>
      </c>
      <c r="J2775" t="s">
        <v>112</v>
      </c>
      <c r="K2775" t="s">
        <v>25</v>
      </c>
      <c r="L2775" t="s">
        <v>26</v>
      </c>
      <c r="M2775" t="s">
        <v>113</v>
      </c>
      <c r="N2775" s="3">
        <v>1417.89</v>
      </c>
      <c r="O2775">
        <v>9</v>
      </c>
      <c r="P2775" s="4">
        <v>0</v>
      </c>
      <c r="Q2775" s="3">
        <v>354.47</v>
      </c>
      <c r="R2775">
        <f t="shared" si="215"/>
        <v>2023</v>
      </c>
      <c r="S2775" t="str">
        <f t="shared" si="216"/>
        <v>July</v>
      </c>
      <c r="T2775" s="1">
        <f t="shared" si="217"/>
        <v>0.24999823681667829</v>
      </c>
      <c r="U2775" t="str">
        <f t="shared" si="218"/>
        <v>Profit</v>
      </c>
      <c r="V2775" t="str">
        <f t="shared" si="219"/>
        <v>Large Order</v>
      </c>
    </row>
    <row r="2776" spans="1:22" x14ac:dyDescent="0.35">
      <c r="A2776" t="s">
        <v>3073</v>
      </c>
      <c r="B2776" s="2">
        <v>45018</v>
      </c>
      <c r="C2776" s="2">
        <v>45025</v>
      </c>
      <c r="D2776" t="s">
        <v>259</v>
      </c>
      <c r="E2776" t="s">
        <v>260</v>
      </c>
      <c r="F2776" t="s">
        <v>20</v>
      </c>
      <c r="G2776" t="s">
        <v>49</v>
      </c>
      <c r="H2776" t="s">
        <v>50</v>
      </c>
      <c r="I2776" t="s">
        <v>50</v>
      </c>
      <c r="J2776" t="s">
        <v>62</v>
      </c>
      <c r="K2776" t="s">
        <v>25</v>
      </c>
      <c r="L2776" t="s">
        <v>26</v>
      </c>
      <c r="M2776" t="s">
        <v>63</v>
      </c>
      <c r="N2776" s="3">
        <v>1034.04</v>
      </c>
      <c r="O2776">
        <v>2</v>
      </c>
      <c r="P2776" s="4">
        <v>0.3</v>
      </c>
      <c r="Q2776" s="3">
        <v>10.34</v>
      </c>
      <c r="R2776">
        <f t="shared" si="215"/>
        <v>2023</v>
      </c>
      <c r="S2776" t="str">
        <f t="shared" si="216"/>
        <v>April</v>
      </c>
      <c r="T2776" s="1">
        <f t="shared" si="217"/>
        <v>9.9996131677691381E-3</v>
      </c>
      <c r="U2776" t="str">
        <f t="shared" si="218"/>
        <v>Profit</v>
      </c>
      <c r="V2776" t="str">
        <f t="shared" si="219"/>
        <v>Large Order</v>
      </c>
    </row>
    <row r="2777" spans="1:22" x14ac:dyDescent="0.35">
      <c r="A2777" t="s">
        <v>3074</v>
      </c>
      <c r="B2777" s="2">
        <v>45279</v>
      </c>
      <c r="C2777" s="2">
        <v>45281</v>
      </c>
      <c r="D2777" t="s">
        <v>185</v>
      </c>
      <c r="E2777" t="s">
        <v>186</v>
      </c>
      <c r="F2777" t="s">
        <v>31</v>
      </c>
      <c r="G2777" t="s">
        <v>39</v>
      </c>
      <c r="H2777" t="s">
        <v>40</v>
      </c>
      <c r="I2777" t="s">
        <v>40</v>
      </c>
      <c r="J2777" t="s">
        <v>104</v>
      </c>
      <c r="K2777" t="s">
        <v>42</v>
      </c>
      <c r="L2777" t="s">
        <v>73</v>
      </c>
      <c r="M2777" t="s">
        <v>105</v>
      </c>
      <c r="N2777" s="3">
        <v>1555.98</v>
      </c>
      <c r="O2777">
        <v>7</v>
      </c>
      <c r="P2777" s="4">
        <v>0.3</v>
      </c>
      <c r="Q2777" s="3">
        <v>15.56</v>
      </c>
      <c r="R2777">
        <f t="shared" si="215"/>
        <v>2023</v>
      </c>
      <c r="S2777" t="str">
        <f t="shared" si="216"/>
        <v>December</v>
      </c>
      <c r="T2777" s="1">
        <f t="shared" si="217"/>
        <v>1.0000128536356508E-2</v>
      </c>
      <c r="U2777" t="str">
        <f t="shared" si="218"/>
        <v>Profit</v>
      </c>
      <c r="V2777" t="str">
        <f t="shared" si="219"/>
        <v>Large Order</v>
      </c>
    </row>
    <row r="2778" spans="1:22" x14ac:dyDescent="0.35">
      <c r="A2778" t="s">
        <v>3075</v>
      </c>
      <c r="B2778" s="2">
        <v>45619</v>
      </c>
      <c r="C2778" s="2">
        <v>45625</v>
      </c>
      <c r="D2778" t="s">
        <v>330</v>
      </c>
      <c r="E2778" t="s">
        <v>331</v>
      </c>
      <c r="F2778" t="s">
        <v>31</v>
      </c>
      <c r="G2778" t="s">
        <v>49</v>
      </c>
      <c r="H2778" t="s">
        <v>50</v>
      </c>
      <c r="I2778" t="s">
        <v>50</v>
      </c>
      <c r="J2778" t="s">
        <v>84</v>
      </c>
      <c r="K2778" t="s">
        <v>33</v>
      </c>
      <c r="L2778" t="s">
        <v>34</v>
      </c>
      <c r="M2778" t="s">
        <v>85</v>
      </c>
      <c r="N2778" s="3">
        <v>60.4</v>
      </c>
      <c r="O2778">
        <v>3</v>
      </c>
      <c r="P2778" s="4">
        <v>0.3</v>
      </c>
      <c r="Q2778" s="3">
        <v>0.6</v>
      </c>
      <c r="R2778">
        <f t="shared" si="215"/>
        <v>2024</v>
      </c>
      <c r="S2778" t="str">
        <f t="shared" si="216"/>
        <v>November</v>
      </c>
      <c r="T2778" s="1">
        <f t="shared" si="217"/>
        <v>9.9337748344370865E-3</v>
      </c>
      <c r="U2778" t="str">
        <f t="shared" si="218"/>
        <v>Profit</v>
      </c>
      <c r="V2778" t="str">
        <f t="shared" si="219"/>
        <v>Small Order</v>
      </c>
    </row>
    <row r="2779" spans="1:22" x14ac:dyDescent="0.35">
      <c r="A2779" t="s">
        <v>3076</v>
      </c>
      <c r="B2779" s="2">
        <v>45553</v>
      </c>
      <c r="C2779" s="2">
        <v>45554</v>
      </c>
      <c r="D2779" t="s">
        <v>155</v>
      </c>
      <c r="E2779" t="s">
        <v>156</v>
      </c>
      <c r="F2779" t="s">
        <v>20</v>
      </c>
      <c r="G2779" t="s">
        <v>39</v>
      </c>
      <c r="H2779" t="s">
        <v>40</v>
      </c>
      <c r="I2779" t="s">
        <v>40</v>
      </c>
      <c r="J2779" t="s">
        <v>93</v>
      </c>
      <c r="K2779" t="s">
        <v>33</v>
      </c>
      <c r="L2779" t="s">
        <v>88</v>
      </c>
      <c r="M2779" t="s">
        <v>94</v>
      </c>
      <c r="N2779" s="3">
        <v>747.3</v>
      </c>
      <c r="O2779">
        <v>6</v>
      </c>
      <c r="P2779" s="4">
        <v>0.1</v>
      </c>
      <c r="Q2779" s="3">
        <v>127.04</v>
      </c>
      <c r="R2779">
        <f t="shared" si="215"/>
        <v>2024</v>
      </c>
      <c r="S2779" t="str">
        <f t="shared" si="216"/>
        <v>September</v>
      </c>
      <c r="T2779" s="1">
        <f t="shared" si="217"/>
        <v>0.16999866184932425</v>
      </c>
      <c r="U2779" t="str">
        <f t="shared" si="218"/>
        <v>Profit</v>
      </c>
      <c r="V2779" t="str">
        <f t="shared" si="219"/>
        <v>Small Order</v>
      </c>
    </row>
    <row r="2780" spans="1:22" x14ac:dyDescent="0.35">
      <c r="A2780" t="s">
        <v>3077</v>
      </c>
      <c r="B2780" s="2">
        <v>45304</v>
      </c>
      <c r="C2780" s="2">
        <v>45308</v>
      </c>
      <c r="D2780" t="s">
        <v>226</v>
      </c>
      <c r="E2780" t="s">
        <v>227</v>
      </c>
      <c r="F2780" t="s">
        <v>48</v>
      </c>
      <c r="G2780" t="s">
        <v>21</v>
      </c>
      <c r="H2780" t="s">
        <v>22</v>
      </c>
      <c r="I2780" t="s">
        <v>23</v>
      </c>
      <c r="J2780" t="s">
        <v>320</v>
      </c>
      <c r="K2780" t="s">
        <v>25</v>
      </c>
      <c r="L2780" t="s">
        <v>171</v>
      </c>
      <c r="M2780" t="s">
        <v>321</v>
      </c>
      <c r="N2780" s="3">
        <v>1286.6500000000001</v>
      </c>
      <c r="O2780">
        <v>2</v>
      </c>
      <c r="P2780" s="4">
        <v>0.1</v>
      </c>
      <c r="Q2780" s="3">
        <v>218.73</v>
      </c>
      <c r="R2780">
        <f t="shared" si="215"/>
        <v>2024</v>
      </c>
      <c r="S2780" t="str">
        <f t="shared" si="216"/>
        <v>January</v>
      </c>
      <c r="T2780" s="1">
        <f t="shared" si="217"/>
        <v>0.16999961139392997</v>
      </c>
      <c r="U2780" t="str">
        <f t="shared" si="218"/>
        <v>Profit</v>
      </c>
      <c r="V2780" t="str">
        <f t="shared" si="219"/>
        <v>Large Order</v>
      </c>
    </row>
    <row r="2781" spans="1:22" x14ac:dyDescent="0.35">
      <c r="A2781" t="s">
        <v>3078</v>
      </c>
      <c r="B2781" s="2">
        <v>44967</v>
      </c>
      <c r="C2781" s="2">
        <v>44973</v>
      </c>
      <c r="D2781" t="s">
        <v>398</v>
      </c>
      <c r="E2781" t="s">
        <v>399</v>
      </c>
      <c r="F2781" t="s">
        <v>31</v>
      </c>
      <c r="G2781" t="s">
        <v>49</v>
      </c>
      <c r="H2781" t="s">
        <v>50</v>
      </c>
      <c r="I2781" t="s">
        <v>50</v>
      </c>
      <c r="J2781" t="s">
        <v>32</v>
      </c>
      <c r="K2781" t="s">
        <v>33</v>
      </c>
      <c r="L2781" t="s">
        <v>34</v>
      </c>
      <c r="M2781" t="s">
        <v>35</v>
      </c>
      <c r="N2781" s="3">
        <v>185.01</v>
      </c>
      <c r="O2781">
        <v>2</v>
      </c>
      <c r="P2781" s="4">
        <v>0.05</v>
      </c>
      <c r="Q2781" s="3">
        <v>38.85</v>
      </c>
      <c r="R2781">
        <f t="shared" si="215"/>
        <v>2023</v>
      </c>
      <c r="S2781" t="str">
        <f t="shared" si="216"/>
        <v>February</v>
      </c>
      <c r="T2781" s="1">
        <f t="shared" si="217"/>
        <v>0.20998864926220207</v>
      </c>
      <c r="U2781" t="str">
        <f t="shared" si="218"/>
        <v>Profit</v>
      </c>
      <c r="V2781" t="str">
        <f t="shared" si="219"/>
        <v>Small Order</v>
      </c>
    </row>
    <row r="2782" spans="1:22" x14ac:dyDescent="0.35">
      <c r="A2782" t="s">
        <v>3079</v>
      </c>
      <c r="B2782" s="2">
        <v>45218</v>
      </c>
      <c r="C2782" s="2">
        <v>45221</v>
      </c>
      <c r="D2782" t="s">
        <v>259</v>
      </c>
      <c r="E2782" t="s">
        <v>260</v>
      </c>
      <c r="F2782" t="s">
        <v>20</v>
      </c>
      <c r="G2782" t="s">
        <v>78</v>
      </c>
      <c r="H2782" t="s">
        <v>79</v>
      </c>
      <c r="I2782" t="s">
        <v>80</v>
      </c>
      <c r="J2782" t="s">
        <v>302</v>
      </c>
      <c r="K2782" t="s">
        <v>33</v>
      </c>
      <c r="L2782" t="s">
        <v>34</v>
      </c>
      <c r="M2782" t="s">
        <v>303</v>
      </c>
      <c r="N2782" s="3">
        <v>371.46</v>
      </c>
      <c r="O2782">
        <v>7</v>
      </c>
      <c r="P2782" s="4">
        <v>0.3</v>
      </c>
      <c r="Q2782" s="3">
        <v>3.71</v>
      </c>
      <c r="R2782">
        <f t="shared" si="215"/>
        <v>2023</v>
      </c>
      <c r="S2782" t="str">
        <f t="shared" si="216"/>
        <v>October</v>
      </c>
      <c r="T2782" s="1">
        <f t="shared" si="217"/>
        <v>9.9876164324557166E-3</v>
      </c>
      <c r="U2782" t="str">
        <f t="shared" si="218"/>
        <v>Profit</v>
      </c>
      <c r="V2782" t="str">
        <f t="shared" si="219"/>
        <v>Small Order</v>
      </c>
    </row>
    <row r="2783" spans="1:22" x14ac:dyDescent="0.35">
      <c r="A2783" t="s">
        <v>3080</v>
      </c>
      <c r="B2783" s="2">
        <v>45316</v>
      </c>
      <c r="C2783" s="2">
        <v>45320</v>
      </c>
      <c r="D2783" t="s">
        <v>552</v>
      </c>
      <c r="E2783" t="s">
        <v>553</v>
      </c>
      <c r="F2783" t="s">
        <v>48</v>
      </c>
      <c r="G2783" t="s">
        <v>39</v>
      </c>
      <c r="H2783" t="s">
        <v>40</v>
      </c>
      <c r="I2783" t="s">
        <v>40</v>
      </c>
      <c r="J2783" t="s">
        <v>162</v>
      </c>
      <c r="K2783" t="s">
        <v>42</v>
      </c>
      <c r="L2783" t="s">
        <v>73</v>
      </c>
      <c r="M2783" t="s">
        <v>163</v>
      </c>
      <c r="N2783" s="3">
        <v>1822.69</v>
      </c>
      <c r="O2783">
        <v>10</v>
      </c>
      <c r="P2783" s="4">
        <v>0</v>
      </c>
      <c r="Q2783" s="3">
        <v>455.67</v>
      </c>
      <c r="R2783">
        <f t="shared" si="215"/>
        <v>2024</v>
      </c>
      <c r="S2783" t="str">
        <f t="shared" si="216"/>
        <v>January</v>
      </c>
      <c r="T2783" s="1">
        <f t="shared" si="217"/>
        <v>0.24999862840088002</v>
      </c>
      <c r="U2783" t="str">
        <f t="shared" si="218"/>
        <v>Profit</v>
      </c>
      <c r="V2783" t="str">
        <f t="shared" si="219"/>
        <v>Large Order</v>
      </c>
    </row>
    <row r="2784" spans="1:22" x14ac:dyDescent="0.35">
      <c r="A2784" t="s">
        <v>3081</v>
      </c>
      <c r="B2784" s="2">
        <v>45290</v>
      </c>
      <c r="C2784" s="2">
        <v>45291</v>
      </c>
      <c r="D2784" t="s">
        <v>262</v>
      </c>
      <c r="E2784" t="s">
        <v>263</v>
      </c>
      <c r="F2784" t="s">
        <v>31</v>
      </c>
      <c r="G2784" t="s">
        <v>21</v>
      </c>
      <c r="H2784" t="s">
        <v>22</v>
      </c>
      <c r="I2784" t="s">
        <v>23</v>
      </c>
      <c r="J2784" t="s">
        <v>170</v>
      </c>
      <c r="K2784" t="s">
        <v>25</v>
      </c>
      <c r="L2784" t="s">
        <v>171</v>
      </c>
      <c r="M2784" t="s">
        <v>172</v>
      </c>
      <c r="N2784" s="3">
        <v>67.66</v>
      </c>
      <c r="O2784">
        <v>7</v>
      </c>
      <c r="P2784" s="4">
        <v>0.1</v>
      </c>
      <c r="Q2784" s="3">
        <v>11.5</v>
      </c>
      <c r="R2784">
        <f t="shared" si="215"/>
        <v>2023</v>
      </c>
      <c r="S2784" t="str">
        <f t="shared" si="216"/>
        <v>December</v>
      </c>
      <c r="T2784" s="1">
        <f t="shared" si="217"/>
        <v>0.1699674844812297</v>
      </c>
      <c r="U2784" t="str">
        <f t="shared" si="218"/>
        <v>Profit</v>
      </c>
      <c r="V2784" t="str">
        <f t="shared" si="219"/>
        <v>Small Order</v>
      </c>
    </row>
    <row r="2785" spans="1:22" x14ac:dyDescent="0.35">
      <c r="A2785" t="s">
        <v>3082</v>
      </c>
      <c r="B2785" s="2">
        <v>45137</v>
      </c>
      <c r="C2785" s="2">
        <v>45144</v>
      </c>
      <c r="D2785" t="s">
        <v>139</v>
      </c>
      <c r="E2785" t="s">
        <v>140</v>
      </c>
      <c r="F2785" t="s">
        <v>31</v>
      </c>
      <c r="G2785" t="s">
        <v>39</v>
      </c>
      <c r="H2785" t="s">
        <v>40</v>
      </c>
      <c r="I2785" t="s">
        <v>40</v>
      </c>
      <c r="J2785" t="s">
        <v>141</v>
      </c>
      <c r="K2785" t="s">
        <v>33</v>
      </c>
      <c r="L2785" t="s">
        <v>88</v>
      </c>
      <c r="M2785" t="s">
        <v>142</v>
      </c>
      <c r="N2785" s="3">
        <v>1878.33</v>
      </c>
      <c r="O2785">
        <v>7</v>
      </c>
      <c r="P2785" s="4">
        <v>0</v>
      </c>
      <c r="Q2785" s="3">
        <v>469.58</v>
      </c>
      <c r="R2785">
        <f t="shared" si="215"/>
        <v>2023</v>
      </c>
      <c r="S2785" t="str">
        <f t="shared" si="216"/>
        <v>July</v>
      </c>
      <c r="T2785" s="1">
        <f t="shared" si="217"/>
        <v>0.24999866903046855</v>
      </c>
      <c r="U2785" t="str">
        <f t="shared" si="218"/>
        <v>Profit</v>
      </c>
      <c r="V2785" t="str">
        <f t="shared" si="219"/>
        <v>Large Order</v>
      </c>
    </row>
    <row r="2786" spans="1:22" x14ac:dyDescent="0.35">
      <c r="A2786" t="s">
        <v>3083</v>
      </c>
      <c r="B2786" s="2">
        <v>45416</v>
      </c>
      <c r="C2786" s="2">
        <v>45423</v>
      </c>
      <c r="D2786" t="s">
        <v>115</v>
      </c>
      <c r="E2786" t="s">
        <v>116</v>
      </c>
      <c r="F2786" t="s">
        <v>20</v>
      </c>
      <c r="G2786" t="s">
        <v>49</v>
      </c>
      <c r="H2786" t="s">
        <v>50</v>
      </c>
      <c r="I2786" t="s">
        <v>50</v>
      </c>
      <c r="J2786" t="s">
        <v>24</v>
      </c>
      <c r="K2786" t="s">
        <v>25</v>
      </c>
      <c r="L2786" t="s">
        <v>26</v>
      </c>
      <c r="M2786" t="s">
        <v>27</v>
      </c>
      <c r="N2786" s="3">
        <v>1518.38</v>
      </c>
      <c r="O2786">
        <v>10</v>
      </c>
      <c r="P2786" s="4">
        <v>0.1</v>
      </c>
      <c r="Q2786" s="3">
        <v>258.12</v>
      </c>
      <c r="R2786">
        <f t="shared" si="215"/>
        <v>2024</v>
      </c>
      <c r="S2786" t="str">
        <f t="shared" si="216"/>
        <v>May</v>
      </c>
      <c r="T2786" s="1">
        <f t="shared" si="217"/>
        <v>0.16999697045535372</v>
      </c>
      <c r="U2786" t="str">
        <f t="shared" si="218"/>
        <v>Profit</v>
      </c>
      <c r="V2786" t="str">
        <f t="shared" si="219"/>
        <v>Large Order</v>
      </c>
    </row>
    <row r="2787" spans="1:22" x14ac:dyDescent="0.35">
      <c r="A2787" t="s">
        <v>3084</v>
      </c>
      <c r="B2787" s="2">
        <v>45187</v>
      </c>
      <c r="C2787" s="2">
        <v>45190</v>
      </c>
      <c r="D2787" t="s">
        <v>358</v>
      </c>
      <c r="E2787" t="s">
        <v>359</v>
      </c>
      <c r="F2787" t="s">
        <v>31</v>
      </c>
      <c r="G2787" t="s">
        <v>78</v>
      </c>
      <c r="H2787" t="s">
        <v>79</v>
      </c>
      <c r="I2787" t="s">
        <v>80</v>
      </c>
      <c r="J2787" t="s">
        <v>207</v>
      </c>
      <c r="K2787" t="s">
        <v>25</v>
      </c>
      <c r="L2787" t="s">
        <v>26</v>
      </c>
      <c r="M2787" t="s">
        <v>208</v>
      </c>
      <c r="N2787" s="3">
        <v>1345.78</v>
      </c>
      <c r="O2787">
        <v>9</v>
      </c>
      <c r="P2787" s="4">
        <v>0.05</v>
      </c>
      <c r="Q2787" s="3">
        <v>282.61</v>
      </c>
      <c r="R2787">
        <f t="shared" si="215"/>
        <v>2023</v>
      </c>
      <c r="S2787" t="str">
        <f t="shared" si="216"/>
        <v>September</v>
      </c>
      <c r="T2787" s="1">
        <f t="shared" si="217"/>
        <v>0.20999717635869164</v>
      </c>
      <c r="U2787" t="str">
        <f t="shared" si="218"/>
        <v>Profit</v>
      </c>
      <c r="V2787" t="str">
        <f t="shared" si="219"/>
        <v>Large Order</v>
      </c>
    </row>
    <row r="2788" spans="1:22" x14ac:dyDescent="0.35">
      <c r="A2788" t="s">
        <v>3085</v>
      </c>
      <c r="B2788" s="2">
        <v>44936</v>
      </c>
      <c r="C2788" s="2">
        <v>44942</v>
      </c>
      <c r="D2788" t="s">
        <v>217</v>
      </c>
      <c r="E2788" t="s">
        <v>218</v>
      </c>
      <c r="F2788" t="s">
        <v>48</v>
      </c>
      <c r="G2788" t="s">
        <v>49</v>
      </c>
      <c r="H2788" t="s">
        <v>50</v>
      </c>
      <c r="I2788" t="s">
        <v>50</v>
      </c>
      <c r="J2788" t="s">
        <v>141</v>
      </c>
      <c r="K2788" t="s">
        <v>33</v>
      </c>
      <c r="L2788" t="s">
        <v>88</v>
      </c>
      <c r="M2788" t="s">
        <v>142</v>
      </c>
      <c r="N2788" s="3">
        <v>685.57</v>
      </c>
      <c r="O2788">
        <v>9</v>
      </c>
      <c r="P2788" s="4">
        <v>0.3</v>
      </c>
      <c r="Q2788" s="3">
        <v>6.86</v>
      </c>
      <c r="R2788">
        <f t="shared" si="215"/>
        <v>2023</v>
      </c>
      <c r="S2788" t="str">
        <f t="shared" si="216"/>
        <v>January</v>
      </c>
      <c r="T2788" s="1">
        <f t="shared" si="217"/>
        <v>1.0006272153098881E-2</v>
      </c>
      <c r="U2788" t="str">
        <f t="shared" si="218"/>
        <v>Profit</v>
      </c>
      <c r="V2788" t="str">
        <f t="shared" si="219"/>
        <v>Small Order</v>
      </c>
    </row>
    <row r="2789" spans="1:22" x14ac:dyDescent="0.35">
      <c r="A2789" t="s">
        <v>3086</v>
      </c>
      <c r="B2789" s="2">
        <v>45380</v>
      </c>
      <c r="C2789" s="2">
        <v>45386</v>
      </c>
      <c r="D2789" t="s">
        <v>262</v>
      </c>
      <c r="E2789" t="s">
        <v>263</v>
      </c>
      <c r="F2789" t="s">
        <v>31</v>
      </c>
      <c r="G2789" t="s">
        <v>78</v>
      </c>
      <c r="H2789" t="s">
        <v>79</v>
      </c>
      <c r="I2789" t="s">
        <v>80</v>
      </c>
      <c r="J2789" t="s">
        <v>120</v>
      </c>
      <c r="K2789" t="s">
        <v>42</v>
      </c>
      <c r="L2789" t="s">
        <v>43</v>
      </c>
      <c r="M2789" t="s">
        <v>121</v>
      </c>
      <c r="N2789" s="3">
        <v>238.53</v>
      </c>
      <c r="O2789">
        <v>1</v>
      </c>
      <c r="P2789" s="4">
        <v>0.3</v>
      </c>
      <c r="Q2789" s="3">
        <v>2.39</v>
      </c>
      <c r="R2789">
        <f t="shared" si="215"/>
        <v>2024</v>
      </c>
      <c r="S2789" t="str">
        <f t="shared" si="216"/>
        <v>March</v>
      </c>
      <c r="T2789" s="1">
        <f t="shared" si="217"/>
        <v>1.0019704020458643E-2</v>
      </c>
      <c r="U2789" t="str">
        <f t="shared" si="218"/>
        <v>Profit</v>
      </c>
      <c r="V2789" t="str">
        <f t="shared" si="219"/>
        <v>Small Order</v>
      </c>
    </row>
    <row r="2790" spans="1:22" x14ac:dyDescent="0.35">
      <c r="A2790" t="s">
        <v>3087</v>
      </c>
      <c r="B2790" s="2">
        <v>45486</v>
      </c>
      <c r="C2790" s="2">
        <v>45490</v>
      </c>
      <c r="D2790" t="s">
        <v>318</v>
      </c>
      <c r="E2790" t="s">
        <v>319</v>
      </c>
      <c r="F2790" t="s">
        <v>48</v>
      </c>
      <c r="G2790" t="s">
        <v>78</v>
      </c>
      <c r="H2790" t="s">
        <v>79</v>
      </c>
      <c r="I2790" t="s">
        <v>80</v>
      </c>
      <c r="J2790" t="s">
        <v>41</v>
      </c>
      <c r="K2790" t="s">
        <v>42</v>
      </c>
      <c r="L2790" t="s">
        <v>43</v>
      </c>
      <c r="M2790" t="s">
        <v>44</v>
      </c>
      <c r="N2790" s="3">
        <v>868.48</v>
      </c>
      <c r="O2790">
        <v>10</v>
      </c>
      <c r="P2790" s="4">
        <v>0.05</v>
      </c>
      <c r="Q2790" s="3">
        <v>182.38</v>
      </c>
      <c r="R2790">
        <f t="shared" si="215"/>
        <v>2024</v>
      </c>
      <c r="S2790" t="str">
        <f t="shared" si="216"/>
        <v>July</v>
      </c>
      <c r="T2790" s="1">
        <f t="shared" si="217"/>
        <v>0.20999907885040531</v>
      </c>
      <c r="U2790" t="str">
        <f t="shared" si="218"/>
        <v>Profit</v>
      </c>
      <c r="V2790" t="str">
        <f t="shared" si="219"/>
        <v>Small Order</v>
      </c>
    </row>
    <row r="2791" spans="1:22" x14ac:dyDescent="0.35">
      <c r="A2791" t="s">
        <v>3088</v>
      </c>
      <c r="B2791" s="2">
        <v>45174</v>
      </c>
      <c r="C2791" s="2">
        <v>45176</v>
      </c>
      <c r="D2791" t="s">
        <v>262</v>
      </c>
      <c r="E2791" t="s">
        <v>263</v>
      </c>
      <c r="F2791" t="s">
        <v>31</v>
      </c>
      <c r="G2791" t="s">
        <v>39</v>
      </c>
      <c r="H2791" t="s">
        <v>40</v>
      </c>
      <c r="I2791" t="s">
        <v>40</v>
      </c>
      <c r="J2791" t="s">
        <v>24</v>
      </c>
      <c r="K2791" t="s">
        <v>25</v>
      </c>
      <c r="L2791" t="s">
        <v>26</v>
      </c>
      <c r="M2791" t="s">
        <v>27</v>
      </c>
      <c r="N2791" s="3">
        <v>1156.93</v>
      </c>
      <c r="O2791">
        <v>8</v>
      </c>
      <c r="P2791" s="4">
        <v>0.1</v>
      </c>
      <c r="Q2791" s="3">
        <v>196.68</v>
      </c>
      <c r="R2791">
        <f t="shared" si="215"/>
        <v>2023</v>
      </c>
      <c r="S2791" t="str">
        <f t="shared" si="216"/>
        <v>September</v>
      </c>
      <c r="T2791" s="1">
        <f t="shared" si="217"/>
        <v>0.17000164227740658</v>
      </c>
      <c r="U2791" t="str">
        <f t="shared" si="218"/>
        <v>Profit</v>
      </c>
      <c r="V2791" t="str">
        <f t="shared" si="219"/>
        <v>Large Order</v>
      </c>
    </row>
    <row r="2792" spans="1:22" x14ac:dyDescent="0.35">
      <c r="A2792" t="s">
        <v>3089</v>
      </c>
      <c r="B2792" s="2">
        <v>45267</v>
      </c>
      <c r="C2792" s="2">
        <v>45268</v>
      </c>
      <c r="D2792" t="s">
        <v>394</v>
      </c>
      <c r="E2792" t="s">
        <v>395</v>
      </c>
      <c r="F2792" t="s">
        <v>48</v>
      </c>
      <c r="G2792" t="s">
        <v>21</v>
      </c>
      <c r="H2792" t="s">
        <v>22</v>
      </c>
      <c r="I2792" t="s">
        <v>23</v>
      </c>
      <c r="J2792" t="s">
        <v>41</v>
      </c>
      <c r="K2792" t="s">
        <v>42</v>
      </c>
      <c r="L2792" t="s">
        <v>43</v>
      </c>
      <c r="M2792" t="s">
        <v>44</v>
      </c>
      <c r="N2792" s="3">
        <v>1054.92</v>
      </c>
      <c r="O2792">
        <v>10</v>
      </c>
      <c r="P2792" s="4">
        <v>0</v>
      </c>
      <c r="Q2792" s="3">
        <v>263.73</v>
      </c>
      <c r="R2792">
        <f t="shared" si="215"/>
        <v>2023</v>
      </c>
      <c r="S2792" t="str">
        <f t="shared" si="216"/>
        <v>December</v>
      </c>
      <c r="T2792" s="1">
        <f t="shared" si="217"/>
        <v>0.25</v>
      </c>
      <c r="U2792" t="str">
        <f t="shared" si="218"/>
        <v>Profit</v>
      </c>
      <c r="V2792" t="str">
        <f t="shared" si="219"/>
        <v>Large Order</v>
      </c>
    </row>
    <row r="2793" spans="1:22" x14ac:dyDescent="0.35">
      <c r="A2793" t="s">
        <v>3090</v>
      </c>
      <c r="B2793" s="2">
        <v>45211</v>
      </c>
      <c r="C2793" s="2">
        <v>45213</v>
      </c>
      <c r="D2793" t="s">
        <v>305</v>
      </c>
      <c r="E2793" t="s">
        <v>306</v>
      </c>
      <c r="F2793" t="s">
        <v>31</v>
      </c>
      <c r="G2793" t="s">
        <v>21</v>
      </c>
      <c r="H2793" t="s">
        <v>22</v>
      </c>
      <c r="I2793" t="s">
        <v>23</v>
      </c>
      <c r="J2793" t="s">
        <v>232</v>
      </c>
      <c r="K2793" t="s">
        <v>33</v>
      </c>
      <c r="L2793" t="s">
        <v>34</v>
      </c>
      <c r="M2793" t="s">
        <v>233</v>
      </c>
      <c r="N2793" s="3">
        <v>327.39999999999998</v>
      </c>
      <c r="O2793">
        <v>7</v>
      </c>
      <c r="P2793" s="4">
        <v>0</v>
      </c>
      <c r="Q2793" s="3">
        <v>81.849999999999994</v>
      </c>
      <c r="R2793">
        <f t="shared" si="215"/>
        <v>2023</v>
      </c>
      <c r="S2793" t="str">
        <f t="shared" si="216"/>
        <v>October</v>
      </c>
      <c r="T2793" s="1">
        <f t="shared" si="217"/>
        <v>0.25</v>
      </c>
      <c r="U2793" t="str">
        <f t="shared" si="218"/>
        <v>Profit</v>
      </c>
      <c r="V2793" t="str">
        <f t="shared" si="219"/>
        <v>Small Order</v>
      </c>
    </row>
    <row r="2794" spans="1:22" x14ac:dyDescent="0.35">
      <c r="A2794" t="s">
        <v>3091</v>
      </c>
      <c r="B2794" s="2">
        <v>45217</v>
      </c>
      <c r="C2794" s="2">
        <v>45224</v>
      </c>
      <c r="D2794" t="s">
        <v>168</v>
      </c>
      <c r="E2794" t="s">
        <v>169</v>
      </c>
      <c r="F2794" t="s">
        <v>48</v>
      </c>
      <c r="G2794" t="s">
        <v>78</v>
      </c>
      <c r="H2794" t="s">
        <v>79</v>
      </c>
      <c r="I2794" t="s">
        <v>80</v>
      </c>
      <c r="J2794" t="s">
        <v>141</v>
      </c>
      <c r="K2794" t="s">
        <v>33</v>
      </c>
      <c r="L2794" t="s">
        <v>88</v>
      </c>
      <c r="M2794" t="s">
        <v>142</v>
      </c>
      <c r="N2794" s="3">
        <v>739.23</v>
      </c>
      <c r="O2794">
        <v>4</v>
      </c>
      <c r="P2794" s="4">
        <v>0.1</v>
      </c>
      <c r="Q2794" s="3">
        <v>125.67</v>
      </c>
      <c r="R2794">
        <f t="shared" si="215"/>
        <v>2023</v>
      </c>
      <c r="S2794" t="str">
        <f t="shared" si="216"/>
        <v>October</v>
      </c>
      <c r="T2794" s="1">
        <f t="shared" si="217"/>
        <v>0.17000121748305669</v>
      </c>
      <c r="U2794" t="str">
        <f t="shared" si="218"/>
        <v>Profit</v>
      </c>
      <c r="V2794" t="str">
        <f t="shared" si="219"/>
        <v>Small Order</v>
      </c>
    </row>
    <row r="2795" spans="1:22" x14ac:dyDescent="0.35">
      <c r="A2795" t="s">
        <v>3092</v>
      </c>
      <c r="B2795" s="2">
        <v>45621</v>
      </c>
      <c r="C2795" s="2">
        <v>45626</v>
      </c>
      <c r="D2795" t="s">
        <v>394</v>
      </c>
      <c r="E2795" t="s">
        <v>395</v>
      </c>
      <c r="F2795" t="s">
        <v>48</v>
      </c>
      <c r="G2795" t="s">
        <v>21</v>
      </c>
      <c r="H2795" t="s">
        <v>22</v>
      </c>
      <c r="I2795" t="s">
        <v>23</v>
      </c>
      <c r="J2795" t="s">
        <v>134</v>
      </c>
      <c r="K2795" t="s">
        <v>42</v>
      </c>
      <c r="L2795" t="s">
        <v>43</v>
      </c>
      <c r="M2795" t="s">
        <v>135</v>
      </c>
      <c r="N2795" s="3">
        <v>429.99</v>
      </c>
      <c r="O2795">
        <v>9</v>
      </c>
      <c r="P2795" s="4">
        <v>0.1</v>
      </c>
      <c r="Q2795" s="3">
        <v>73.099999999999994</v>
      </c>
      <c r="R2795">
        <f t="shared" si="215"/>
        <v>2024</v>
      </c>
      <c r="S2795" t="str">
        <f t="shared" si="216"/>
        <v>November</v>
      </c>
      <c r="T2795" s="1">
        <f t="shared" si="217"/>
        <v>0.17000395358031581</v>
      </c>
      <c r="U2795" t="str">
        <f t="shared" si="218"/>
        <v>Profit</v>
      </c>
      <c r="V2795" t="str">
        <f t="shared" si="219"/>
        <v>Small Order</v>
      </c>
    </row>
    <row r="2796" spans="1:22" x14ac:dyDescent="0.35">
      <c r="A2796" t="s">
        <v>3093</v>
      </c>
      <c r="B2796" s="2">
        <v>45532</v>
      </c>
      <c r="C2796" s="2">
        <v>45539</v>
      </c>
      <c r="D2796" t="s">
        <v>373</v>
      </c>
      <c r="E2796" t="s">
        <v>374</v>
      </c>
      <c r="F2796" t="s">
        <v>48</v>
      </c>
      <c r="G2796" t="s">
        <v>78</v>
      </c>
      <c r="H2796" t="s">
        <v>79</v>
      </c>
      <c r="I2796" t="s">
        <v>80</v>
      </c>
      <c r="J2796" t="s">
        <v>41</v>
      </c>
      <c r="K2796" t="s">
        <v>42</v>
      </c>
      <c r="L2796" t="s">
        <v>43</v>
      </c>
      <c r="M2796" t="s">
        <v>44</v>
      </c>
      <c r="N2796" s="3">
        <v>1766.86</v>
      </c>
      <c r="O2796">
        <v>8</v>
      </c>
      <c r="P2796" s="4">
        <v>0</v>
      </c>
      <c r="Q2796" s="3">
        <v>441.71</v>
      </c>
      <c r="R2796">
        <f t="shared" si="215"/>
        <v>2024</v>
      </c>
      <c r="S2796" t="str">
        <f t="shared" si="216"/>
        <v>August</v>
      </c>
      <c r="T2796" s="1">
        <f t="shared" si="217"/>
        <v>0.24999717012100564</v>
      </c>
      <c r="U2796" t="str">
        <f t="shared" si="218"/>
        <v>Profit</v>
      </c>
      <c r="V2796" t="str">
        <f t="shared" si="219"/>
        <v>Large Order</v>
      </c>
    </row>
    <row r="2797" spans="1:22" x14ac:dyDescent="0.35">
      <c r="A2797" t="s">
        <v>3094</v>
      </c>
      <c r="B2797" s="2">
        <v>45135</v>
      </c>
      <c r="C2797" s="2">
        <v>45136</v>
      </c>
      <c r="D2797" t="s">
        <v>145</v>
      </c>
      <c r="E2797" t="s">
        <v>146</v>
      </c>
      <c r="F2797" t="s">
        <v>48</v>
      </c>
      <c r="G2797" t="s">
        <v>21</v>
      </c>
      <c r="H2797" t="s">
        <v>22</v>
      </c>
      <c r="I2797" t="s">
        <v>23</v>
      </c>
      <c r="J2797" t="s">
        <v>320</v>
      </c>
      <c r="K2797" t="s">
        <v>25</v>
      </c>
      <c r="L2797" t="s">
        <v>171</v>
      </c>
      <c r="M2797" t="s">
        <v>321</v>
      </c>
      <c r="N2797" s="3">
        <v>1011.79</v>
      </c>
      <c r="O2797">
        <v>10</v>
      </c>
      <c r="P2797" s="4">
        <v>0.3</v>
      </c>
      <c r="Q2797" s="3">
        <v>10.119999999999999</v>
      </c>
      <c r="R2797">
        <f t="shared" si="215"/>
        <v>2023</v>
      </c>
      <c r="S2797" t="str">
        <f t="shared" si="216"/>
        <v>July</v>
      </c>
      <c r="T2797" s="1">
        <f t="shared" si="217"/>
        <v>1.0002075529507111E-2</v>
      </c>
      <c r="U2797" t="str">
        <f t="shared" si="218"/>
        <v>Profit</v>
      </c>
      <c r="V2797" t="str">
        <f t="shared" si="219"/>
        <v>Large Order</v>
      </c>
    </row>
    <row r="2798" spans="1:22" x14ac:dyDescent="0.35">
      <c r="A2798" t="s">
        <v>3095</v>
      </c>
      <c r="B2798" s="2">
        <v>45061</v>
      </c>
      <c r="C2798" s="2">
        <v>45064</v>
      </c>
      <c r="D2798" t="s">
        <v>246</v>
      </c>
      <c r="E2798" t="s">
        <v>247</v>
      </c>
      <c r="F2798" t="s">
        <v>31</v>
      </c>
      <c r="G2798" t="s">
        <v>49</v>
      </c>
      <c r="H2798" t="s">
        <v>50</v>
      </c>
      <c r="I2798" t="s">
        <v>50</v>
      </c>
      <c r="J2798" t="s">
        <v>189</v>
      </c>
      <c r="K2798" t="s">
        <v>42</v>
      </c>
      <c r="L2798" t="s">
        <v>43</v>
      </c>
      <c r="M2798" t="s">
        <v>190</v>
      </c>
      <c r="N2798" s="3">
        <v>1188.5</v>
      </c>
      <c r="O2798">
        <v>9</v>
      </c>
      <c r="P2798" s="4">
        <v>0.05</v>
      </c>
      <c r="Q2798" s="3">
        <v>249.58</v>
      </c>
      <c r="R2798">
        <f t="shared" si="215"/>
        <v>2023</v>
      </c>
      <c r="S2798" t="str">
        <f t="shared" si="216"/>
        <v>May</v>
      </c>
      <c r="T2798" s="1">
        <f t="shared" si="217"/>
        <v>0.20999579301640725</v>
      </c>
      <c r="U2798" t="str">
        <f t="shared" si="218"/>
        <v>Profit</v>
      </c>
      <c r="V2798" t="str">
        <f t="shared" si="219"/>
        <v>Large Order</v>
      </c>
    </row>
    <row r="2799" spans="1:22" x14ac:dyDescent="0.35">
      <c r="A2799" t="s">
        <v>3096</v>
      </c>
      <c r="B2799" s="2">
        <v>45182</v>
      </c>
      <c r="C2799" s="2">
        <v>45185</v>
      </c>
      <c r="D2799" t="s">
        <v>373</v>
      </c>
      <c r="E2799" t="s">
        <v>374</v>
      </c>
      <c r="F2799" t="s">
        <v>48</v>
      </c>
      <c r="G2799" t="s">
        <v>49</v>
      </c>
      <c r="H2799" t="s">
        <v>50</v>
      </c>
      <c r="I2799" t="s">
        <v>50</v>
      </c>
      <c r="J2799" t="s">
        <v>189</v>
      </c>
      <c r="K2799" t="s">
        <v>42</v>
      </c>
      <c r="L2799" t="s">
        <v>43</v>
      </c>
      <c r="M2799" t="s">
        <v>190</v>
      </c>
      <c r="N2799" s="3">
        <v>1055.96</v>
      </c>
      <c r="O2799">
        <v>1</v>
      </c>
      <c r="P2799" s="4">
        <v>0.3</v>
      </c>
      <c r="Q2799" s="3">
        <v>10.56</v>
      </c>
      <c r="R2799">
        <f t="shared" si="215"/>
        <v>2023</v>
      </c>
      <c r="S2799" t="str">
        <f t="shared" si="216"/>
        <v>September</v>
      </c>
      <c r="T2799" s="1">
        <f t="shared" si="217"/>
        <v>1.0000378802227356E-2</v>
      </c>
      <c r="U2799" t="str">
        <f t="shared" si="218"/>
        <v>Profit</v>
      </c>
      <c r="V2799" t="str">
        <f t="shared" si="219"/>
        <v>Large Order</v>
      </c>
    </row>
    <row r="2800" spans="1:22" x14ac:dyDescent="0.35">
      <c r="A2800" t="s">
        <v>3097</v>
      </c>
      <c r="B2800" s="2">
        <v>45309</v>
      </c>
      <c r="C2800" s="2">
        <v>45316</v>
      </c>
      <c r="D2800" t="s">
        <v>110</v>
      </c>
      <c r="E2800" t="s">
        <v>111</v>
      </c>
      <c r="F2800" t="s">
        <v>48</v>
      </c>
      <c r="G2800" t="s">
        <v>21</v>
      </c>
      <c r="H2800" t="s">
        <v>22</v>
      </c>
      <c r="I2800" t="s">
        <v>23</v>
      </c>
      <c r="J2800" t="s">
        <v>32</v>
      </c>
      <c r="K2800" t="s">
        <v>33</v>
      </c>
      <c r="L2800" t="s">
        <v>34</v>
      </c>
      <c r="M2800" t="s">
        <v>35</v>
      </c>
      <c r="N2800" s="3">
        <v>168.89</v>
      </c>
      <c r="O2800">
        <v>6</v>
      </c>
      <c r="P2800" s="4">
        <v>0.05</v>
      </c>
      <c r="Q2800" s="3">
        <v>35.47</v>
      </c>
      <c r="R2800">
        <f t="shared" si="215"/>
        <v>2024</v>
      </c>
      <c r="S2800" t="str">
        <f t="shared" si="216"/>
        <v>January</v>
      </c>
      <c r="T2800" s="1">
        <f t="shared" si="217"/>
        <v>0.21001835514240039</v>
      </c>
      <c r="U2800" t="str">
        <f t="shared" si="218"/>
        <v>Profit</v>
      </c>
      <c r="V2800" t="str">
        <f t="shared" si="219"/>
        <v>Small Order</v>
      </c>
    </row>
    <row r="2801" spans="1:22" x14ac:dyDescent="0.35">
      <c r="A2801" t="s">
        <v>3098</v>
      </c>
      <c r="B2801" s="2">
        <v>45014</v>
      </c>
      <c r="C2801" s="2">
        <v>45017</v>
      </c>
      <c r="D2801" t="s">
        <v>246</v>
      </c>
      <c r="E2801" t="s">
        <v>247</v>
      </c>
      <c r="F2801" t="s">
        <v>31</v>
      </c>
      <c r="G2801" t="s">
        <v>39</v>
      </c>
      <c r="H2801" t="s">
        <v>40</v>
      </c>
      <c r="I2801" t="s">
        <v>40</v>
      </c>
      <c r="J2801" t="s">
        <v>112</v>
      </c>
      <c r="K2801" t="s">
        <v>25</v>
      </c>
      <c r="L2801" t="s">
        <v>26</v>
      </c>
      <c r="M2801" t="s">
        <v>113</v>
      </c>
      <c r="N2801" s="3">
        <v>1254.96</v>
      </c>
      <c r="O2801">
        <v>5</v>
      </c>
      <c r="P2801" s="4">
        <v>0</v>
      </c>
      <c r="Q2801" s="3">
        <v>313.74</v>
      </c>
      <c r="R2801">
        <f t="shared" si="215"/>
        <v>2023</v>
      </c>
      <c r="S2801" t="str">
        <f t="shared" si="216"/>
        <v>March</v>
      </c>
      <c r="T2801" s="1">
        <f t="shared" si="217"/>
        <v>0.25</v>
      </c>
      <c r="U2801" t="str">
        <f t="shared" si="218"/>
        <v>Profit</v>
      </c>
      <c r="V2801" t="str">
        <f t="shared" si="219"/>
        <v>Large Order</v>
      </c>
    </row>
    <row r="2802" spans="1:22" x14ac:dyDescent="0.35">
      <c r="A2802" t="s">
        <v>3099</v>
      </c>
      <c r="B2802" s="2">
        <v>45101</v>
      </c>
      <c r="C2802" s="2">
        <v>45107</v>
      </c>
      <c r="D2802" t="s">
        <v>430</v>
      </c>
      <c r="E2802" t="s">
        <v>431</v>
      </c>
      <c r="F2802" t="s">
        <v>31</v>
      </c>
      <c r="G2802" t="s">
        <v>21</v>
      </c>
      <c r="H2802" t="s">
        <v>22</v>
      </c>
      <c r="I2802" t="s">
        <v>23</v>
      </c>
      <c r="J2802" t="s">
        <v>162</v>
      </c>
      <c r="K2802" t="s">
        <v>42</v>
      </c>
      <c r="L2802" t="s">
        <v>73</v>
      </c>
      <c r="M2802" t="s">
        <v>163</v>
      </c>
      <c r="N2802" s="3">
        <v>864.15</v>
      </c>
      <c r="O2802">
        <v>5</v>
      </c>
      <c r="P2802" s="4">
        <v>0</v>
      </c>
      <c r="Q2802" s="3">
        <v>216.04</v>
      </c>
      <c r="R2802">
        <f t="shared" si="215"/>
        <v>2023</v>
      </c>
      <c r="S2802" t="str">
        <f t="shared" si="216"/>
        <v>June</v>
      </c>
      <c r="T2802" s="1">
        <f t="shared" si="217"/>
        <v>0.25000289301625878</v>
      </c>
      <c r="U2802" t="str">
        <f t="shared" si="218"/>
        <v>Profit</v>
      </c>
      <c r="V2802" t="str">
        <f t="shared" si="219"/>
        <v>Small Order</v>
      </c>
    </row>
    <row r="2803" spans="1:22" x14ac:dyDescent="0.35">
      <c r="A2803" t="s">
        <v>3100</v>
      </c>
      <c r="B2803" s="2">
        <v>45432</v>
      </c>
      <c r="C2803" s="2">
        <v>45434</v>
      </c>
      <c r="D2803" t="s">
        <v>168</v>
      </c>
      <c r="E2803" t="s">
        <v>169</v>
      </c>
      <c r="F2803" t="s">
        <v>48</v>
      </c>
      <c r="G2803" t="s">
        <v>39</v>
      </c>
      <c r="H2803" t="s">
        <v>40</v>
      </c>
      <c r="I2803" t="s">
        <v>40</v>
      </c>
      <c r="J2803" t="s">
        <v>134</v>
      </c>
      <c r="K2803" t="s">
        <v>42</v>
      </c>
      <c r="L2803" t="s">
        <v>43</v>
      </c>
      <c r="M2803" t="s">
        <v>135</v>
      </c>
      <c r="N2803" s="3">
        <v>1120.82</v>
      </c>
      <c r="O2803">
        <v>4</v>
      </c>
      <c r="P2803" s="4">
        <v>0.3</v>
      </c>
      <c r="Q2803" s="3">
        <v>11.21</v>
      </c>
      <c r="R2803">
        <f t="shared" si="215"/>
        <v>2024</v>
      </c>
      <c r="S2803" t="str">
        <f t="shared" si="216"/>
        <v>May</v>
      </c>
      <c r="T2803" s="1">
        <f t="shared" si="217"/>
        <v>1.0001605967059832E-2</v>
      </c>
      <c r="U2803" t="str">
        <f t="shared" si="218"/>
        <v>Profit</v>
      </c>
      <c r="V2803" t="str">
        <f t="shared" si="219"/>
        <v>Large Order</v>
      </c>
    </row>
    <row r="2804" spans="1:22" x14ac:dyDescent="0.35">
      <c r="A2804" t="s">
        <v>3101</v>
      </c>
      <c r="B2804" s="2">
        <v>44949</v>
      </c>
      <c r="C2804" s="2">
        <v>44952</v>
      </c>
      <c r="D2804" t="s">
        <v>430</v>
      </c>
      <c r="E2804" t="s">
        <v>431</v>
      </c>
      <c r="F2804" t="s">
        <v>31</v>
      </c>
      <c r="G2804" t="s">
        <v>49</v>
      </c>
      <c r="H2804" t="s">
        <v>50</v>
      </c>
      <c r="I2804" t="s">
        <v>50</v>
      </c>
      <c r="J2804" t="s">
        <v>120</v>
      </c>
      <c r="K2804" t="s">
        <v>42</v>
      </c>
      <c r="L2804" t="s">
        <v>43</v>
      </c>
      <c r="M2804" t="s">
        <v>121</v>
      </c>
      <c r="N2804" s="3">
        <v>158.02000000000001</v>
      </c>
      <c r="O2804">
        <v>2</v>
      </c>
      <c r="P2804" s="4">
        <v>0.2</v>
      </c>
      <c r="Q2804" s="3">
        <v>14.22</v>
      </c>
      <c r="R2804">
        <f t="shared" si="215"/>
        <v>2023</v>
      </c>
      <c r="S2804" t="str">
        <f t="shared" si="216"/>
        <v>January</v>
      </c>
      <c r="T2804" s="1">
        <f t="shared" si="217"/>
        <v>8.9988609036830786E-2</v>
      </c>
      <c r="U2804" t="str">
        <f t="shared" si="218"/>
        <v>Profit</v>
      </c>
      <c r="V2804" t="str">
        <f t="shared" si="219"/>
        <v>Small Order</v>
      </c>
    </row>
    <row r="2805" spans="1:22" x14ac:dyDescent="0.35">
      <c r="A2805" t="s">
        <v>3102</v>
      </c>
      <c r="B2805" s="2">
        <v>45631</v>
      </c>
      <c r="C2805" s="2">
        <v>45634</v>
      </c>
      <c r="D2805" t="s">
        <v>132</v>
      </c>
      <c r="E2805" t="s">
        <v>133</v>
      </c>
      <c r="F2805" t="s">
        <v>48</v>
      </c>
      <c r="G2805" t="s">
        <v>39</v>
      </c>
      <c r="H2805" t="s">
        <v>40</v>
      </c>
      <c r="I2805" t="s">
        <v>40</v>
      </c>
      <c r="J2805" t="s">
        <v>162</v>
      </c>
      <c r="K2805" t="s">
        <v>42</v>
      </c>
      <c r="L2805" t="s">
        <v>73</v>
      </c>
      <c r="M2805" t="s">
        <v>163</v>
      </c>
      <c r="N2805" s="3">
        <v>896.5</v>
      </c>
      <c r="O2805">
        <v>2</v>
      </c>
      <c r="P2805" s="4">
        <v>0.2</v>
      </c>
      <c r="Q2805" s="3">
        <v>80.680000000000007</v>
      </c>
      <c r="R2805">
        <f t="shared" si="215"/>
        <v>2024</v>
      </c>
      <c r="S2805" t="str">
        <f t="shared" si="216"/>
        <v>December</v>
      </c>
      <c r="T2805" s="1">
        <f t="shared" si="217"/>
        <v>8.9994422755158954E-2</v>
      </c>
      <c r="U2805" t="str">
        <f t="shared" si="218"/>
        <v>Profit</v>
      </c>
      <c r="V2805" t="str">
        <f t="shared" si="219"/>
        <v>Small Order</v>
      </c>
    </row>
    <row r="2806" spans="1:22" x14ac:dyDescent="0.35">
      <c r="A2806" t="s">
        <v>3103</v>
      </c>
      <c r="B2806" s="2">
        <v>45240</v>
      </c>
      <c r="C2806" s="2">
        <v>45247</v>
      </c>
      <c r="D2806" t="s">
        <v>362</v>
      </c>
      <c r="E2806" t="s">
        <v>363</v>
      </c>
      <c r="F2806" t="s">
        <v>31</v>
      </c>
      <c r="G2806" t="s">
        <v>21</v>
      </c>
      <c r="H2806" t="s">
        <v>22</v>
      </c>
      <c r="I2806" t="s">
        <v>23</v>
      </c>
      <c r="J2806" t="s">
        <v>391</v>
      </c>
      <c r="K2806" t="s">
        <v>33</v>
      </c>
      <c r="L2806" t="s">
        <v>88</v>
      </c>
      <c r="M2806" t="s">
        <v>392</v>
      </c>
      <c r="N2806" s="3">
        <v>946.47</v>
      </c>
      <c r="O2806">
        <v>2</v>
      </c>
      <c r="P2806" s="4">
        <v>0.3</v>
      </c>
      <c r="Q2806" s="3">
        <v>9.4600000000000009</v>
      </c>
      <c r="R2806">
        <f t="shared" si="215"/>
        <v>2023</v>
      </c>
      <c r="S2806" t="str">
        <f t="shared" si="216"/>
        <v>November</v>
      </c>
      <c r="T2806" s="1">
        <f t="shared" si="217"/>
        <v>9.9950341796359102E-3</v>
      </c>
      <c r="U2806" t="str">
        <f t="shared" si="218"/>
        <v>Profit</v>
      </c>
      <c r="V2806" t="str">
        <f t="shared" si="219"/>
        <v>Small Order</v>
      </c>
    </row>
    <row r="2807" spans="1:22" x14ac:dyDescent="0.35">
      <c r="A2807" t="s">
        <v>3104</v>
      </c>
      <c r="B2807" s="2">
        <v>45277</v>
      </c>
      <c r="C2807" s="2">
        <v>45282</v>
      </c>
      <c r="D2807" t="s">
        <v>405</v>
      </c>
      <c r="E2807" t="s">
        <v>406</v>
      </c>
      <c r="F2807" t="s">
        <v>20</v>
      </c>
      <c r="G2807" t="s">
        <v>21</v>
      </c>
      <c r="H2807" t="s">
        <v>22</v>
      </c>
      <c r="I2807" t="s">
        <v>23</v>
      </c>
      <c r="J2807" t="s">
        <v>87</v>
      </c>
      <c r="K2807" t="s">
        <v>33</v>
      </c>
      <c r="L2807" t="s">
        <v>88</v>
      </c>
      <c r="M2807" t="s">
        <v>89</v>
      </c>
      <c r="N2807" s="3">
        <v>1661.09</v>
      </c>
      <c r="O2807">
        <v>6</v>
      </c>
      <c r="P2807" s="4">
        <v>0</v>
      </c>
      <c r="Q2807" s="3">
        <v>415.27</v>
      </c>
      <c r="R2807">
        <f t="shared" si="215"/>
        <v>2023</v>
      </c>
      <c r="S2807" t="str">
        <f t="shared" si="216"/>
        <v>December</v>
      </c>
      <c r="T2807" s="1">
        <f t="shared" si="217"/>
        <v>0.24999849496415005</v>
      </c>
      <c r="U2807" t="str">
        <f t="shared" si="218"/>
        <v>Profit</v>
      </c>
      <c r="V2807" t="str">
        <f t="shared" si="219"/>
        <v>Large Order</v>
      </c>
    </row>
    <row r="2808" spans="1:22" x14ac:dyDescent="0.35">
      <c r="A2808" t="s">
        <v>3105</v>
      </c>
      <c r="B2808" s="2">
        <v>45171</v>
      </c>
      <c r="C2808" s="2">
        <v>45176</v>
      </c>
      <c r="D2808" t="s">
        <v>859</v>
      </c>
      <c r="E2808" t="s">
        <v>860</v>
      </c>
      <c r="F2808" t="s">
        <v>31</v>
      </c>
      <c r="G2808" t="s">
        <v>39</v>
      </c>
      <c r="H2808" t="s">
        <v>40</v>
      </c>
      <c r="I2808" t="s">
        <v>40</v>
      </c>
      <c r="J2808" t="s">
        <v>302</v>
      </c>
      <c r="K2808" t="s">
        <v>33</v>
      </c>
      <c r="L2808" t="s">
        <v>34</v>
      </c>
      <c r="M2808" t="s">
        <v>303</v>
      </c>
      <c r="N2808" s="3">
        <v>1098.9100000000001</v>
      </c>
      <c r="O2808">
        <v>3</v>
      </c>
      <c r="P2808" s="4">
        <v>0.3</v>
      </c>
      <c r="Q2808" s="3">
        <v>10.99</v>
      </c>
      <c r="R2808">
        <f t="shared" si="215"/>
        <v>2023</v>
      </c>
      <c r="S2808" t="str">
        <f t="shared" si="216"/>
        <v>September</v>
      </c>
      <c r="T2808" s="1">
        <f t="shared" si="217"/>
        <v>1.0000818993366153E-2</v>
      </c>
      <c r="U2808" t="str">
        <f t="shared" si="218"/>
        <v>Profit</v>
      </c>
      <c r="V2808" t="str">
        <f t="shared" si="219"/>
        <v>Large Order</v>
      </c>
    </row>
    <row r="2809" spans="1:22" x14ac:dyDescent="0.35">
      <c r="A2809" t="s">
        <v>3106</v>
      </c>
      <c r="B2809" s="2">
        <v>44988</v>
      </c>
      <c r="C2809" s="2">
        <v>44995</v>
      </c>
      <c r="D2809" t="s">
        <v>278</v>
      </c>
      <c r="E2809" t="s">
        <v>279</v>
      </c>
      <c r="F2809" t="s">
        <v>20</v>
      </c>
      <c r="G2809" t="s">
        <v>78</v>
      </c>
      <c r="H2809" t="s">
        <v>79</v>
      </c>
      <c r="I2809" t="s">
        <v>80</v>
      </c>
      <c r="J2809" t="s">
        <v>170</v>
      </c>
      <c r="K2809" t="s">
        <v>25</v>
      </c>
      <c r="L2809" t="s">
        <v>171</v>
      </c>
      <c r="M2809" t="s">
        <v>172</v>
      </c>
      <c r="N2809" s="3">
        <v>1729.88</v>
      </c>
      <c r="O2809">
        <v>1</v>
      </c>
      <c r="P2809" s="4">
        <v>0.05</v>
      </c>
      <c r="Q2809" s="3">
        <v>363.27</v>
      </c>
      <c r="R2809">
        <f t="shared" si="215"/>
        <v>2023</v>
      </c>
      <c r="S2809" t="str">
        <f t="shared" si="216"/>
        <v>March</v>
      </c>
      <c r="T2809" s="1">
        <f t="shared" si="217"/>
        <v>0.20999722524105716</v>
      </c>
      <c r="U2809" t="str">
        <f t="shared" si="218"/>
        <v>Profit</v>
      </c>
      <c r="V2809" t="str">
        <f t="shared" si="219"/>
        <v>Large Order</v>
      </c>
    </row>
    <row r="2810" spans="1:22" x14ac:dyDescent="0.35">
      <c r="A2810" t="s">
        <v>3107</v>
      </c>
      <c r="B2810" s="2">
        <v>45646</v>
      </c>
      <c r="C2810" s="2">
        <v>45651</v>
      </c>
      <c r="D2810" t="s">
        <v>330</v>
      </c>
      <c r="E2810" t="s">
        <v>331</v>
      </c>
      <c r="F2810" t="s">
        <v>31</v>
      </c>
      <c r="G2810" t="s">
        <v>49</v>
      </c>
      <c r="H2810" t="s">
        <v>50</v>
      </c>
      <c r="I2810" t="s">
        <v>50</v>
      </c>
      <c r="J2810" t="s">
        <v>72</v>
      </c>
      <c r="K2810" t="s">
        <v>42</v>
      </c>
      <c r="L2810" t="s">
        <v>73</v>
      </c>
      <c r="M2810" t="s">
        <v>74</v>
      </c>
      <c r="N2810" s="3">
        <v>1149.43</v>
      </c>
      <c r="O2810">
        <v>6</v>
      </c>
      <c r="P2810" s="4">
        <v>0.3</v>
      </c>
      <c r="Q2810" s="3">
        <v>11.49</v>
      </c>
      <c r="R2810">
        <f t="shared" si="215"/>
        <v>2024</v>
      </c>
      <c r="S2810" t="str">
        <f t="shared" si="216"/>
        <v>December</v>
      </c>
      <c r="T2810" s="1">
        <f t="shared" si="217"/>
        <v>9.9962590153380368E-3</v>
      </c>
      <c r="U2810" t="str">
        <f t="shared" si="218"/>
        <v>Profit</v>
      </c>
      <c r="V2810" t="str">
        <f t="shared" si="219"/>
        <v>Large Order</v>
      </c>
    </row>
    <row r="2811" spans="1:22" x14ac:dyDescent="0.35">
      <c r="A2811" t="s">
        <v>3108</v>
      </c>
      <c r="B2811" s="2">
        <v>45492</v>
      </c>
      <c r="C2811" s="2">
        <v>45497</v>
      </c>
      <c r="D2811" t="s">
        <v>447</v>
      </c>
      <c r="E2811" t="s">
        <v>448</v>
      </c>
      <c r="F2811" t="s">
        <v>31</v>
      </c>
      <c r="G2811" t="s">
        <v>49</v>
      </c>
      <c r="H2811" t="s">
        <v>50</v>
      </c>
      <c r="I2811" t="s">
        <v>50</v>
      </c>
      <c r="J2811" t="s">
        <v>32</v>
      </c>
      <c r="K2811" t="s">
        <v>33</v>
      </c>
      <c r="L2811" t="s">
        <v>34</v>
      </c>
      <c r="M2811" t="s">
        <v>35</v>
      </c>
      <c r="N2811" s="3">
        <v>651.91</v>
      </c>
      <c r="O2811">
        <v>10</v>
      </c>
      <c r="P2811" s="4">
        <v>0.1</v>
      </c>
      <c r="Q2811" s="3">
        <v>110.82</v>
      </c>
      <c r="R2811">
        <f t="shared" si="215"/>
        <v>2024</v>
      </c>
      <c r="S2811" t="str">
        <f t="shared" si="216"/>
        <v>July</v>
      </c>
      <c r="T2811" s="1">
        <f t="shared" si="217"/>
        <v>0.16999279041585494</v>
      </c>
      <c r="U2811" t="str">
        <f t="shared" si="218"/>
        <v>Profit</v>
      </c>
      <c r="V2811" t="str">
        <f t="shared" si="219"/>
        <v>Small Order</v>
      </c>
    </row>
    <row r="2812" spans="1:22" x14ac:dyDescent="0.35">
      <c r="A2812" t="s">
        <v>3109</v>
      </c>
      <c r="B2812" s="2">
        <v>45588</v>
      </c>
      <c r="C2812" s="2">
        <v>45594</v>
      </c>
      <c r="D2812" t="s">
        <v>326</v>
      </c>
      <c r="E2812" t="s">
        <v>327</v>
      </c>
      <c r="F2812" t="s">
        <v>20</v>
      </c>
      <c r="G2812" t="s">
        <v>49</v>
      </c>
      <c r="H2812" t="s">
        <v>50</v>
      </c>
      <c r="I2812" t="s">
        <v>50</v>
      </c>
      <c r="J2812" t="s">
        <v>232</v>
      </c>
      <c r="K2812" t="s">
        <v>33</v>
      </c>
      <c r="L2812" t="s">
        <v>34</v>
      </c>
      <c r="M2812" t="s">
        <v>233</v>
      </c>
      <c r="N2812" s="3">
        <v>1330.75</v>
      </c>
      <c r="O2812">
        <v>9</v>
      </c>
      <c r="P2812" s="4">
        <v>0.05</v>
      </c>
      <c r="Q2812" s="3">
        <v>279.45999999999998</v>
      </c>
      <c r="R2812">
        <f t="shared" si="215"/>
        <v>2024</v>
      </c>
      <c r="S2812" t="str">
        <f t="shared" si="216"/>
        <v>October</v>
      </c>
      <c r="T2812" s="1">
        <f t="shared" si="217"/>
        <v>0.21000187863986472</v>
      </c>
      <c r="U2812" t="str">
        <f t="shared" si="218"/>
        <v>Profit</v>
      </c>
      <c r="V2812" t="str">
        <f t="shared" si="219"/>
        <v>Large Order</v>
      </c>
    </row>
    <row r="2813" spans="1:22" x14ac:dyDescent="0.35">
      <c r="A2813" t="s">
        <v>3110</v>
      </c>
      <c r="B2813" s="2">
        <v>45372</v>
      </c>
      <c r="C2813" s="2">
        <v>45377</v>
      </c>
      <c r="D2813" t="s">
        <v>220</v>
      </c>
      <c r="E2813" t="s">
        <v>221</v>
      </c>
      <c r="F2813" t="s">
        <v>20</v>
      </c>
      <c r="G2813" t="s">
        <v>39</v>
      </c>
      <c r="H2813" t="s">
        <v>40</v>
      </c>
      <c r="I2813" t="s">
        <v>40</v>
      </c>
      <c r="J2813" t="s">
        <v>232</v>
      </c>
      <c r="K2813" t="s">
        <v>33</v>
      </c>
      <c r="L2813" t="s">
        <v>34</v>
      </c>
      <c r="M2813" t="s">
        <v>233</v>
      </c>
      <c r="N2813" s="3">
        <v>911.14</v>
      </c>
      <c r="O2813">
        <v>3</v>
      </c>
      <c r="P2813" s="4">
        <v>0.2</v>
      </c>
      <c r="Q2813" s="3">
        <v>82</v>
      </c>
      <c r="R2813">
        <f t="shared" si="215"/>
        <v>2024</v>
      </c>
      <c r="S2813" t="str">
        <f t="shared" si="216"/>
        <v>March</v>
      </c>
      <c r="T2813" s="1">
        <f t="shared" si="217"/>
        <v>8.9997146431942399E-2</v>
      </c>
      <c r="U2813" t="str">
        <f t="shared" si="218"/>
        <v>Profit</v>
      </c>
      <c r="V2813" t="str">
        <f t="shared" si="219"/>
        <v>Small Order</v>
      </c>
    </row>
    <row r="2814" spans="1:22" x14ac:dyDescent="0.35">
      <c r="A2814" t="s">
        <v>3111</v>
      </c>
      <c r="B2814" s="2">
        <v>45275</v>
      </c>
      <c r="C2814" s="2">
        <v>45277</v>
      </c>
      <c r="D2814" t="s">
        <v>150</v>
      </c>
      <c r="E2814" t="s">
        <v>151</v>
      </c>
      <c r="F2814" t="s">
        <v>48</v>
      </c>
      <c r="G2814" t="s">
        <v>39</v>
      </c>
      <c r="H2814" t="s">
        <v>40</v>
      </c>
      <c r="I2814" t="s">
        <v>40</v>
      </c>
      <c r="J2814" t="s">
        <v>72</v>
      </c>
      <c r="K2814" t="s">
        <v>42</v>
      </c>
      <c r="L2814" t="s">
        <v>73</v>
      </c>
      <c r="M2814" t="s">
        <v>74</v>
      </c>
      <c r="N2814" s="3">
        <v>1329.91</v>
      </c>
      <c r="O2814">
        <v>5</v>
      </c>
      <c r="P2814" s="4">
        <v>0</v>
      </c>
      <c r="Q2814" s="3">
        <v>332.48</v>
      </c>
      <c r="R2814">
        <f t="shared" si="215"/>
        <v>2023</v>
      </c>
      <c r="S2814" t="str">
        <f t="shared" si="216"/>
        <v>December</v>
      </c>
      <c r="T2814" s="1">
        <f t="shared" si="217"/>
        <v>0.25000187982645444</v>
      </c>
      <c r="U2814" t="str">
        <f t="shared" si="218"/>
        <v>Profit</v>
      </c>
      <c r="V2814" t="str">
        <f t="shared" si="219"/>
        <v>Large Order</v>
      </c>
    </row>
    <row r="2815" spans="1:22" x14ac:dyDescent="0.35">
      <c r="A2815" t="s">
        <v>3112</v>
      </c>
      <c r="B2815" s="2">
        <v>45545</v>
      </c>
      <c r="C2815" s="2">
        <v>45548</v>
      </c>
      <c r="D2815" t="s">
        <v>536</v>
      </c>
      <c r="E2815" t="s">
        <v>537</v>
      </c>
      <c r="F2815" t="s">
        <v>48</v>
      </c>
      <c r="G2815" t="s">
        <v>49</v>
      </c>
      <c r="H2815" t="s">
        <v>50</v>
      </c>
      <c r="I2815" t="s">
        <v>50</v>
      </c>
      <c r="J2815" t="s">
        <v>176</v>
      </c>
      <c r="K2815" t="s">
        <v>25</v>
      </c>
      <c r="L2815" t="s">
        <v>171</v>
      </c>
      <c r="M2815" t="s">
        <v>177</v>
      </c>
      <c r="N2815" s="3">
        <v>1565.39</v>
      </c>
      <c r="O2815">
        <v>9</v>
      </c>
      <c r="P2815" s="4">
        <v>0.3</v>
      </c>
      <c r="Q2815" s="3">
        <v>15.65</v>
      </c>
      <c r="R2815">
        <f t="shared" si="215"/>
        <v>2024</v>
      </c>
      <c r="S2815" t="str">
        <f t="shared" si="216"/>
        <v>September</v>
      </c>
      <c r="T2815" s="1">
        <f t="shared" si="217"/>
        <v>9.9975086080784977E-3</v>
      </c>
      <c r="U2815" t="str">
        <f t="shared" si="218"/>
        <v>Profit</v>
      </c>
      <c r="V2815" t="str">
        <f t="shared" si="219"/>
        <v>Large Order</v>
      </c>
    </row>
    <row r="2816" spans="1:22" x14ac:dyDescent="0.35">
      <c r="A2816" t="s">
        <v>3113</v>
      </c>
      <c r="B2816" s="2">
        <v>45502</v>
      </c>
      <c r="C2816" s="2">
        <v>45503</v>
      </c>
      <c r="D2816" t="s">
        <v>272</v>
      </c>
      <c r="E2816" t="s">
        <v>273</v>
      </c>
      <c r="F2816" t="s">
        <v>31</v>
      </c>
      <c r="G2816" t="s">
        <v>78</v>
      </c>
      <c r="H2816" t="s">
        <v>79</v>
      </c>
      <c r="I2816" t="s">
        <v>80</v>
      </c>
      <c r="J2816" t="s">
        <v>207</v>
      </c>
      <c r="K2816" t="s">
        <v>25</v>
      </c>
      <c r="L2816" t="s">
        <v>26</v>
      </c>
      <c r="M2816" t="s">
        <v>208</v>
      </c>
      <c r="N2816" s="3">
        <v>1440.11</v>
      </c>
      <c r="O2816">
        <v>4</v>
      </c>
      <c r="P2816" s="4">
        <v>0.1</v>
      </c>
      <c r="Q2816" s="3">
        <v>244.82</v>
      </c>
      <c r="R2816">
        <f t="shared" si="215"/>
        <v>2024</v>
      </c>
      <c r="S2816" t="str">
        <f t="shared" si="216"/>
        <v>July</v>
      </c>
      <c r="T2816" s="1">
        <f t="shared" si="217"/>
        <v>0.17000090270882087</v>
      </c>
      <c r="U2816" t="str">
        <f t="shared" si="218"/>
        <v>Profit</v>
      </c>
      <c r="V2816" t="str">
        <f t="shared" si="219"/>
        <v>Large Order</v>
      </c>
    </row>
    <row r="2817" spans="1:22" x14ac:dyDescent="0.35">
      <c r="A2817" t="s">
        <v>3114</v>
      </c>
      <c r="B2817" s="2">
        <v>45410</v>
      </c>
      <c r="C2817" s="2">
        <v>45414</v>
      </c>
      <c r="D2817" t="s">
        <v>425</v>
      </c>
      <c r="E2817" t="s">
        <v>426</v>
      </c>
      <c r="F2817" t="s">
        <v>31</v>
      </c>
      <c r="G2817" t="s">
        <v>78</v>
      </c>
      <c r="H2817" t="s">
        <v>79</v>
      </c>
      <c r="I2817" t="s">
        <v>80</v>
      </c>
      <c r="J2817" t="s">
        <v>67</v>
      </c>
      <c r="K2817" t="s">
        <v>42</v>
      </c>
      <c r="L2817" t="s">
        <v>43</v>
      </c>
      <c r="M2817" t="s">
        <v>68</v>
      </c>
      <c r="N2817" s="3">
        <v>1559.61</v>
      </c>
      <c r="O2817">
        <v>4</v>
      </c>
      <c r="P2817" s="4">
        <v>0.2</v>
      </c>
      <c r="Q2817" s="3">
        <v>140.36000000000001</v>
      </c>
      <c r="R2817">
        <f t="shared" si="215"/>
        <v>2024</v>
      </c>
      <c r="S2817" t="str">
        <f t="shared" si="216"/>
        <v>April</v>
      </c>
      <c r="T2817" s="1">
        <f t="shared" si="217"/>
        <v>8.9996858188906209E-2</v>
      </c>
      <c r="U2817" t="str">
        <f t="shared" si="218"/>
        <v>Profit</v>
      </c>
      <c r="V2817" t="str">
        <f t="shared" si="219"/>
        <v>Large Order</v>
      </c>
    </row>
    <row r="2818" spans="1:22" x14ac:dyDescent="0.35">
      <c r="A2818" t="s">
        <v>3115</v>
      </c>
      <c r="B2818" s="2">
        <v>45109</v>
      </c>
      <c r="C2818" s="2">
        <v>45116</v>
      </c>
      <c r="D2818" t="s">
        <v>285</v>
      </c>
      <c r="E2818" t="s">
        <v>286</v>
      </c>
      <c r="F2818" t="s">
        <v>48</v>
      </c>
      <c r="G2818" t="s">
        <v>39</v>
      </c>
      <c r="H2818" t="s">
        <v>40</v>
      </c>
      <c r="I2818" t="s">
        <v>40</v>
      </c>
      <c r="J2818" t="s">
        <v>189</v>
      </c>
      <c r="K2818" t="s">
        <v>42</v>
      </c>
      <c r="L2818" t="s">
        <v>43</v>
      </c>
      <c r="M2818" t="s">
        <v>190</v>
      </c>
      <c r="N2818" s="3">
        <v>730.96</v>
      </c>
      <c r="O2818">
        <v>8</v>
      </c>
      <c r="P2818" s="4">
        <v>0.05</v>
      </c>
      <c r="Q2818" s="3">
        <v>153.5</v>
      </c>
      <c r="R2818">
        <f t="shared" ref="R2818:R2881" si="220">YEAR(B2818)</f>
        <v>2023</v>
      </c>
      <c r="S2818" t="str">
        <f t="shared" ref="S2818:S2881" si="221">TEXT(B2818,"mmmm")</f>
        <v>July</v>
      </c>
      <c r="T2818" s="1">
        <f t="shared" ref="T2818:T2881" si="222">Q2818/N2818</f>
        <v>0.20999781109773447</v>
      </c>
      <c r="U2818" t="str">
        <f t="shared" ref="U2818:U2881" si="223">IF(Q2818&gt;0,"Profit","Loss")</f>
        <v>Profit</v>
      </c>
      <c r="V2818" t="str">
        <f t="shared" ref="V2818:V2881" si="224">IF(N2818&gt;1000,"Large Order","Small Order")</f>
        <v>Small Order</v>
      </c>
    </row>
    <row r="2819" spans="1:22" x14ac:dyDescent="0.35">
      <c r="A2819" t="s">
        <v>3116</v>
      </c>
      <c r="B2819" s="2">
        <v>45252</v>
      </c>
      <c r="C2819" s="2">
        <v>45258</v>
      </c>
      <c r="D2819" t="s">
        <v>330</v>
      </c>
      <c r="E2819" t="s">
        <v>331</v>
      </c>
      <c r="F2819" t="s">
        <v>31</v>
      </c>
      <c r="G2819" t="s">
        <v>49</v>
      </c>
      <c r="H2819" t="s">
        <v>50</v>
      </c>
      <c r="I2819" t="s">
        <v>50</v>
      </c>
      <c r="J2819" t="s">
        <v>391</v>
      </c>
      <c r="K2819" t="s">
        <v>33</v>
      </c>
      <c r="L2819" t="s">
        <v>88</v>
      </c>
      <c r="M2819" t="s">
        <v>392</v>
      </c>
      <c r="N2819" s="3">
        <v>931.93</v>
      </c>
      <c r="O2819">
        <v>5</v>
      </c>
      <c r="P2819" s="4">
        <v>0.2</v>
      </c>
      <c r="Q2819" s="3">
        <v>83.87</v>
      </c>
      <c r="R2819">
        <f t="shared" si="220"/>
        <v>2023</v>
      </c>
      <c r="S2819" t="str">
        <f t="shared" si="221"/>
        <v>November</v>
      </c>
      <c r="T2819" s="1">
        <f t="shared" si="222"/>
        <v>8.999602974472333E-2</v>
      </c>
      <c r="U2819" t="str">
        <f t="shared" si="223"/>
        <v>Profit</v>
      </c>
      <c r="V2819" t="str">
        <f t="shared" si="224"/>
        <v>Small Order</v>
      </c>
    </row>
    <row r="2820" spans="1:22" x14ac:dyDescent="0.35">
      <c r="A2820" t="s">
        <v>3117</v>
      </c>
      <c r="B2820" s="2">
        <v>45399</v>
      </c>
      <c r="C2820" s="2">
        <v>45406</v>
      </c>
      <c r="D2820" t="s">
        <v>165</v>
      </c>
      <c r="E2820" t="s">
        <v>166</v>
      </c>
      <c r="F2820" t="s">
        <v>31</v>
      </c>
      <c r="G2820" t="s">
        <v>78</v>
      </c>
      <c r="H2820" t="s">
        <v>79</v>
      </c>
      <c r="I2820" t="s">
        <v>80</v>
      </c>
      <c r="J2820" t="s">
        <v>84</v>
      </c>
      <c r="K2820" t="s">
        <v>33</v>
      </c>
      <c r="L2820" t="s">
        <v>34</v>
      </c>
      <c r="M2820" t="s">
        <v>85</v>
      </c>
      <c r="N2820" s="3">
        <v>98.58</v>
      </c>
      <c r="O2820">
        <v>7</v>
      </c>
      <c r="P2820" s="4">
        <v>0.1</v>
      </c>
      <c r="Q2820" s="3">
        <v>16.760000000000002</v>
      </c>
      <c r="R2820">
        <f t="shared" si="220"/>
        <v>2024</v>
      </c>
      <c r="S2820" t="str">
        <f t="shared" si="221"/>
        <v>April</v>
      </c>
      <c r="T2820" s="1">
        <f t="shared" si="222"/>
        <v>0.17001420166362347</v>
      </c>
      <c r="U2820" t="str">
        <f t="shared" si="223"/>
        <v>Profit</v>
      </c>
      <c r="V2820" t="str">
        <f t="shared" si="224"/>
        <v>Small Order</v>
      </c>
    </row>
    <row r="2821" spans="1:22" x14ac:dyDescent="0.35">
      <c r="A2821" t="s">
        <v>3118</v>
      </c>
      <c r="B2821" s="2">
        <v>45598</v>
      </c>
      <c r="C2821" s="2">
        <v>45605</v>
      </c>
      <c r="D2821" t="s">
        <v>530</v>
      </c>
      <c r="E2821" t="s">
        <v>531</v>
      </c>
      <c r="F2821" t="s">
        <v>31</v>
      </c>
      <c r="G2821" t="s">
        <v>49</v>
      </c>
      <c r="H2821" t="s">
        <v>50</v>
      </c>
      <c r="I2821" t="s">
        <v>50</v>
      </c>
      <c r="J2821" t="s">
        <v>41</v>
      </c>
      <c r="K2821" t="s">
        <v>42</v>
      </c>
      <c r="L2821" t="s">
        <v>43</v>
      </c>
      <c r="M2821" t="s">
        <v>44</v>
      </c>
      <c r="N2821" s="3">
        <v>1402.84</v>
      </c>
      <c r="O2821">
        <v>7</v>
      </c>
      <c r="P2821" s="4">
        <v>0.05</v>
      </c>
      <c r="Q2821" s="3">
        <v>294.60000000000002</v>
      </c>
      <c r="R2821">
        <f t="shared" si="220"/>
        <v>2024</v>
      </c>
      <c r="S2821" t="str">
        <f t="shared" si="221"/>
        <v>November</v>
      </c>
      <c r="T2821" s="1">
        <f t="shared" si="222"/>
        <v>0.21000256622280519</v>
      </c>
      <c r="U2821" t="str">
        <f t="shared" si="223"/>
        <v>Profit</v>
      </c>
      <c r="V2821" t="str">
        <f t="shared" si="224"/>
        <v>Large Order</v>
      </c>
    </row>
    <row r="2822" spans="1:22" x14ac:dyDescent="0.35">
      <c r="A2822" t="s">
        <v>3119</v>
      </c>
      <c r="B2822" s="2">
        <v>45619</v>
      </c>
      <c r="C2822" s="2">
        <v>45624</v>
      </c>
      <c r="D2822" t="s">
        <v>155</v>
      </c>
      <c r="E2822" t="s">
        <v>156</v>
      </c>
      <c r="F2822" t="s">
        <v>20</v>
      </c>
      <c r="G2822" t="s">
        <v>21</v>
      </c>
      <c r="H2822" t="s">
        <v>22</v>
      </c>
      <c r="I2822" t="s">
        <v>23</v>
      </c>
      <c r="J2822" t="s">
        <v>51</v>
      </c>
      <c r="K2822" t="s">
        <v>33</v>
      </c>
      <c r="L2822" t="s">
        <v>34</v>
      </c>
      <c r="M2822" t="s">
        <v>52</v>
      </c>
      <c r="N2822" s="3">
        <v>1461.2</v>
      </c>
      <c r="O2822">
        <v>4</v>
      </c>
      <c r="P2822" s="4">
        <v>0.2</v>
      </c>
      <c r="Q2822" s="3">
        <v>131.51</v>
      </c>
      <c r="R2822">
        <f t="shared" si="220"/>
        <v>2024</v>
      </c>
      <c r="S2822" t="str">
        <f t="shared" si="221"/>
        <v>November</v>
      </c>
      <c r="T2822" s="1">
        <f t="shared" si="222"/>
        <v>9.0001368738023529E-2</v>
      </c>
      <c r="U2822" t="str">
        <f t="shared" si="223"/>
        <v>Profit</v>
      </c>
      <c r="V2822" t="str">
        <f t="shared" si="224"/>
        <v>Large Order</v>
      </c>
    </row>
    <row r="2823" spans="1:22" x14ac:dyDescent="0.35">
      <c r="A2823" t="s">
        <v>3120</v>
      </c>
      <c r="B2823" s="2">
        <v>45046</v>
      </c>
      <c r="C2823" s="2">
        <v>45048</v>
      </c>
      <c r="D2823" t="s">
        <v>330</v>
      </c>
      <c r="E2823" t="s">
        <v>331</v>
      </c>
      <c r="F2823" t="s">
        <v>31</v>
      </c>
      <c r="G2823" t="s">
        <v>21</v>
      </c>
      <c r="H2823" t="s">
        <v>22</v>
      </c>
      <c r="I2823" t="s">
        <v>23</v>
      </c>
      <c r="J2823" t="s">
        <v>51</v>
      </c>
      <c r="K2823" t="s">
        <v>33</v>
      </c>
      <c r="L2823" t="s">
        <v>34</v>
      </c>
      <c r="M2823" t="s">
        <v>52</v>
      </c>
      <c r="N2823" s="3">
        <v>527.57000000000005</v>
      </c>
      <c r="O2823">
        <v>1</v>
      </c>
      <c r="P2823" s="4">
        <v>0.05</v>
      </c>
      <c r="Q2823" s="3">
        <v>110.79</v>
      </c>
      <c r="R2823">
        <f t="shared" si="220"/>
        <v>2023</v>
      </c>
      <c r="S2823" t="str">
        <f t="shared" si="221"/>
        <v>April</v>
      </c>
      <c r="T2823" s="1">
        <f t="shared" si="222"/>
        <v>0.21000056864491914</v>
      </c>
      <c r="U2823" t="str">
        <f t="shared" si="223"/>
        <v>Profit</v>
      </c>
      <c r="V2823" t="str">
        <f t="shared" si="224"/>
        <v>Small Order</v>
      </c>
    </row>
    <row r="2824" spans="1:22" x14ac:dyDescent="0.35">
      <c r="A2824" t="s">
        <v>3121</v>
      </c>
      <c r="B2824" s="2">
        <v>45562</v>
      </c>
      <c r="C2824" s="2">
        <v>45565</v>
      </c>
      <c r="D2824" t="s">
        <v>296</v>
      </c>
      <c r="E2824" t="s">
        <v>297</v>
      </c>
      <c r="F2824" t="s">
        <v>48</v>
      </c>
      <c r="G2824" t="s">
        <v>49</v>
      </c>
      <c r="H2824" t="s">
        <v>50</v>
      </c>
      <c r="I2824" t="s">
        <v>50</v>
      </c>
      <c r="J2824" t="s">
        <v>41</v>
      </c>
      <c r="K2824" t="s">
        <v>42</v>
      </c>
      <c r="L2824" t="s">
        <v>43</v>
      </c>
      <c r="M2824" t="s">
        <v>44</v>
      </c>
      <c r="N2824" s="3">
        <v>897.92</v>
      </c>
      <c r="O2824">
        <v>9</v>
      </c>
      <c r="P2824" s="4">
        <v>0.2</v>
      </c>
      <c r="Q2824" s="3">
        <v>80.81</v>
      </c>
      <c r="R2824">
        <f t="shared" si="220"/>
        <v>2024</v>
      </c>
      <c r="S2824" t="str">
        <f t="shared" si="221"/>
        <v>September</v>
      </c>
      <c r="T2824" s="1">
        <f t="shared" si="222"/>
        <v>8.9996881682109772E-2</v>
      </c>
      <c r="U2824" t="str">
        <f t="shared" si="223"/>
        <v>Profit</v>
      </c>
      <c r="V2824" t="str">
        <f t="shared" si="224"/>
        <v>Small Order</v>
      </c>
    </row>
    <row r="2825" spans="1:22" x14ac:dyDescent="0.35">
      <c r="A2825" t="s">
        <v>3122</v>
      </c>
      <c r="B2825" s="2">
        <v>45526</v>
      </c>
      <c r="C2825" s="2">
        <v>45531</v>
      </c>
      <c r="D2825" t="s">
        <v>281</v>
      </c>
      <c r="E2825" t="s">
        <v>282</v>
      </c>
      <c r="F2825" t="s">
        <v>20</v>
      </c>
      <c r="G2825" t="s">
        <v>21</v>
      </c>
      <c r="H2825" t="s">
        <v>22</v>
      </c>
      <c r="I2825" t="s">
        <v>23</v>
      </c>
      <c r="J2825" t="s">
        <v>141</v>
      </c>
      <c r="K2825" t="s">
        <v>33</v>
      </c>
      <c r="L2825" t="s">
        <v>88</v>
      </c>
      <c r="M2825" t="s">
        <v>142</v>
      </c>
      <c r="N2825" s="3">
        <v>836.13</v>
      </c>
      <c r="O2825">
        <v>9</v>
      </c>
      <c r="P2825" s="4">
        <v>0</v>
      </c>
      <c r="Q2825" s="3">
        <v>209.03</v>
      </c>
      <c r="R2825">
        <f t="shared" si="220"/>
        <v>2024</v>
      </c>
      <c r="S2825" t="str">
        <f t="shared" si="221"/>
        <v>August</v>
      </c>
      <c r="T2825" s="1">
        <f t="shared" si="222"/>
        <v>0.24999701003432481</v>
      </c>
      <c r="U2825" t="str">
        <f t="shared" si="223"/>
        <v>Profit</v>
      </c>
      <c r="V2825" t="str">
        <f t="shared" si="224"/>
        <v>Small Order</v>
      </c>
    </row>
    <row r="2826" spans="1:22" x14ac:dyDescent="0.35">
      <c r="A2826" t="s">
        <v>3123</v>
      </c>
      <c r="B2826" s="2">
        <v>45113</v>
      </c>
      <c r="C2826" s="2">
        <v>45118</v>
      </c>
      <c r="D2826" t="s">
        <v>145</v>
      </c>
      <c r="E2826" t="s">
        <v>146</v>
      </c>
      <c r="F2826" t="s">
        <v>48</v>
      </c>
      <c r="G2826" t="s">
        <v>78</v>
      </c>
      <c r="H2826" t="s">
        <v>79</v>
      </c>
      <c r="I2826" t="s">
        <v>80</v>
      </c>
      <c r="J2826" t="s">
        <v>51</v>
      </c>
      <c r="K2826" t="s">
        <v>33</v>
      </c>
      <c r="L2826" t="s">
        <v>34</v>
      </c>
      <c r="M2826" t="s">
        <v>52</v>
      </c>
      <c r="N2826" s="3">
        <v>1595.65</v>
      </c>
      <c r="O2826">
        <v>2</v>
      </c>
      <c r="P2826" s="4">
        <v>0.2</v>
      </c>
      <c r="Q2826" s="3">
        <v>143.61000000000001</v>
      </c>
      <c r="R2826">
        <f t="shared" si="220"/>
        <v>2023</v>
      </c>
      <c r="S2826" t="str">
        <f t="shared" si="221"/>
        <v>July</v>
      </c>
      <c r="T2826" s="1">
        <f t="shared" si="222"/>
        <v>9.0000940055776649E-2</v>
      </c>
      <c r="U2826" t="str">
        <f t="shared" si="223"/>
        <v>Profit</v>
      </c>
      <c r="V2826" t="str">
        <f t="shared" si="224"/>
        <v>Large Order</v>
      </c>
    </row>
    <row r="2827" spans="1:22" x14ac:dyDescent="0.35">
      <c r="A2827" t="s">
        <v>3124</v>
      </c>
      <c r="B2827" s="2">
        <v>45416</v>
      </c>
      <c r="C2827" s="2">
        <v>45421</v>
      </c>
      <c r="D2827" t="s">
        <v>123</v>
      </c>
      <c r="E2827" t="s">
        <v>124</v>
      </c>
      <c r="F2827" t="s">
        <v>48</v>
      </c>
      <c r="G2827" t="s">
        <v>78</v>
      </c>
      <c r="H2827" t="s">
        <v>79</v>
      </c>
      <c r="I2827" t="s">
        <v>80</v>
      </c>
      <c r="J2827" t="s">
        <v>104</v>
      </c>
      <c r="K2827" t="s">
        <v>42</v>
      </c>
      <c r="L2827" t="s">
        <v>73</v>
      </c>
      <c r="M2827" t="s">
        <v>105</v>
      </c>
      <c r="N2827" s="3">
        <v>1948.15</v>
      </c>
      <c r="O2827">
        <v>10</v>
      </c>
      <c r="P2827" s="4">
        <v>0.05</v>
      </c>
      <c r="Q2827" s="3">
        <v>409.11</v>
      </c>
      <c r="R2827">
        <f t="shared" si="220"/>
        <v>2024</v>
      </c>
      <c r="S2827" t="str">
        <f t="shared" si="221"/>
        <v>May</v>
      </c>
      <c r="T2827" s="1">
        <f t="shared" si="222"/>
        <v>0.2099992300387547</v>
      </c>
      <c r="U2827" t="str">
        <f t="shared" si="223"/>
        <v>Profit</v>
      </c>
      <c r="V2827" t="str">
        <f t="shared" si="224"/>
        <v>Large Order</v>
      </c>
    </row>
    <row r="2828" spans="1:22" x14ac:dyDescent="0.35">
      <c r="A2828" t="s">
        <v>3125</v>
      </c>
      <c r="B2828" s="2">
        <v>44976</v>
      </c>
      <c r="C2828" s="2">
        <v>44980</v>
      </c>
      <c r="D2828" t="s">
        <v>415</v>
      </c>
      <c r="E2828" t="s">
        <v>416</v>
      </c>
      <c r="F2828" t="s">
        <v>48</v>
      </c>
      <c r="G2828" t="s">
        <v>39</v>
      </c>
      <c r="H2828" t="s">
        <v>40</v>
      </c>
      <c r="I2828" t="s">
        <v>40</v>
      </c>
      <c r="J2828" t="s">
        <v>302</v>
      </c>
      <c r="K2828" t="s">
        <v>33</v>
      </c>
      <c r="L2828" t="s">
        <v>34</v>
      </c>
      <c r="M2828" t="s">
        <v>303</v>
      </c>
      <c r="N2828" s="3">
        <v>943.78</v>
      </c>
      <c r="O2828">
        <v>1</v>
      </c>
      <c r="P2828" s="4">
        <v>0.1</v>
      </c>
      <c r="Q2828" s="3">
        <v>160.44</v>
      </c>
      <c r="R2828">
        <f t="shared" si="220"/>
        <v>2023</v>
      </c>
      <c r="S2828" t="str">
        <f t="shared" si="221"/>
        <v>February</v>
      </c>
      <c r="T2828" s="1">
        <f t="shared" si="222"/>
        <v>0.1699972451206849</v>
      </c>
      <c r="U2828" t="str">
        <f t="shared" si="223"/>
        <v>Profit</v>
      </c>
      <c r="V2828" t="str">
        <f t="shared" si="224"/>
        <v>Small Order</v>
      </c>
    </row>
    <row r="2829" spans="1:22" x14ac:dyDescent="0.35">
      <c r="A2829" t="s">
        <v>3126</v>
      </c>
      <c r="B2829" s="2">
        <v>45581</v>
      </c>
      <c r="C2829" s="2">
        <v>45587</v>
      </c>
      <c r="D2829" t="s">
        <v>394</v>
      </c>
      <c r="E2829" t="s">
        <v>395</v>
      </c>
      <c r="F2829" t="s">
        <v>48</v>
      </c>
      <c r="G2829" t="s">
        <v>39</v>
      </c>
      <c r="H2829" t="s">
        <v>40</v>
      </c>
      <c r="I2829" t="s">
        <v>40</v>
      </c>
      <c r="J2829" t="s">
        <v>207</v>
      </c>
      <c r="K2829" t="s">
        <v>25</v>
      </c>
      <c r="L2829" t="s">
        <v>26</v>
      </c>
      <c r="M2829" t="s">
        <v>208</v>
      </c>
      <c r="N2829" s="3">
        <v>995.2</v>
      </c>
      <c r="O2829">
        <v>1</v>
      </c>
      <c r="P2829" s="4">
        <v>0.1</v>
      </c>
      <c r="Q2829" s="3">
        <v>169.18</v>
      </c>
      <c r="R2829">
        <f t="shared" si="220"/>
        <v>2024</v>
      </c>
      <c r="S2829" t="str">
        <f t="shared" si="221"/>
        <v>October</v>
      </c>
      <c r="T2829" s="1">
        <f t="shared" si="222"/>
        <v>0.16999598070739549</v>
      </c>
      <c r="U2829" t="str">
        <f t="shared" si="223"/>
        <v>Profit</v>
      </c>
      <c r="V2829" t="str">
        <f t="shared" si="224"/>
        <v>Small Order</v>
      </c>
    </row>
    <row r="2830" spans="1:22" x14ac:dyDescent="0.35">
      <c r="A2830" t="s">
        <v>3127</v>
      </c>
      <c r="B2830" s="2">
        <v>45293</v>
      </c>
      <c r="C2830" s="2">
        <v>45296</v>
      </c>
      <c r="D2830" t="s">
        <v>362</v>
      </c>
      <c r="E2830" t="s">
        <v>363</v>
      </c>
      <c r="F2830" t="s">
        <v>31</v>
      </c>
      <c r="G2830" t="s">
        <v>21</v>
      </c>
      <c r="H2830" t="s">
        <v>22</v>
      </c>
      <c r="I2830" t="s">
        <v>23</v>
      </c>
      <c r="J2830" t="s">
        <v>51</v>
      </c>
      <c r="K2830" t="s">
        <v>33</v>
      </c>
      <c r="L2830" t="s">
        <v>34</v>
      </c>
      <c r="M2830" t="s">
        <v>52</v>
      </c>
      <c r="N2830" s="3">
        <v>437.92</v>
      </c>
      <c r="O2830">
        <v>5</v>
      </c>
      <c r="P2830" s="4">
        <v>0.3</v>
      </c>
      <c r="Q2830" s="3">
        <v>4.38</v>
      </c>
      <c r="R2830">
        <f t="shared" si="220"/>
        <v>2024</v>
      </c>
      <c r="S2830" t="str">
        <f t="shared" si="221"/>
        <v>January</v>
      </c>
      <c r="T2830" s="1">
        <f t="shared" si="222"/>
        <v>1.0001826817683595E-2</v>
      </c>
      <c r="U2830" t="str">
        <f t="shared" si="223"/>
        <v>Profit</v>
      </c>
      <c r="V2830" t="str">
        <f t="shared" si="224"/>
        <v>Small Order</v>
      </c>
    </row>
    <row r="2831" spans="1:22" x14ac:dyDescent="0.35">
      <c r="A2831" t="s">
        <v>3128</v>
      </c>
      <c r="B2831" s="2">
        <v>45541</v>
      </c>
      <c r="C2831" s="2">
        <v>45544</v>
      </c>
      <c r="D2831" t="s">
        <v>82</v>
      </c>
      <c r="E2831" t="s">
        <v>83</v>
      </c>
      <c r="F2831" t="s">
        <v>20</v>
      </c>
      <c r="G2831" t="s">
        <v>39</v>
      </c>
      <c r="H2831" t="s">
        <v>40</v>
      </c>
      <c r="I2831" t="s">
        <v>40</v>
      </c>
      <c r="J2831" t="s">
        <v>251</v>
      </c>
      <c r="K2831" t="s">
        <v>25</v>
      </c>
      <c r="L2831" t="s">
        <v>171</v>
      </c>
      <c r="M2831" t="s">
        <v>252</v>
      </c>
      <c r="N2831" s="3">
        <v>309.04000000000002</v>
      </c>
      <c r="O2831">
        <v>8</v>
      </c>
      <c r="P2831" s="4">
        <v>0.3</v>
      </c>
      <c r="Q2831" s="3">
        <v>3.09</v>
      </c>
      <c r="R2831">
        <f t="shared" si="220"/>
        <v>2024</v>
      </c>
      <c r="S2831" t="str">
        <f t="shared" si="221"/>
        <v>September</v>
      </c>
      <c r="T2831" s="1">
        <f t="shared" si="222"/>
        <v>9.998705669169038E-3</v>
      </c>
      <c r="U2831" t="str">
        <f t="shared" si="223"/>
        <v>Profit</v>
      </c>
      <c r="V2831" t="str">
        <f t="shared" si="224"/>
        <v>Small Order</v>
      </c>
    </row>
    <row r="2832" spans="1:22" x14ac:dyDescent="0.35">
      <c r="A2832" t="s">
        <v>3129</v>
      </c>
      <c r="B2832" s="2">
        <v>45056</v>
      </c>
      <c r="C2832" s="2">
        <v>45063</v>
      </c>
      <c r="D2832" t="s">
        <v>145</v>
      </c>
      <c r="E2832" t="s">
        <v>146</v>
      </c>
      <c r="F2832" t="s">
        <v>48</v>
      </c>
      <c r="G2832" t="s">
        <v>39</v>
      </c>
      <c r="H2832" t="s">
        <v>40</v>
      </c>
      <c r="I2832" t="s">
        <v>40</v>
      </c>
      <c r="J2832" t="s">
        <v>251</v>
      </c>
      <c r="K2832" t="s">
        <v>25</v>
      </c>
      <c r="L2832" t="s">
        <v>171</v>
      </c>
      <c r="M2832" t="s">
        <v>252</v>
      </c>
      <c r="N2832" s="3">
        <v>1369.61</v>
      </c>
      <c r="O2832">
        <v>5</v>
      </c>
      <c r="P2832" s="4">
        <v>0.3</v>
      </c>
      <c r="Q2832" s="3">
        <v>13.7</v>
      </c>
      <c r="R2832">
        <f t="shared" si="220"/>
        <v>2023</v>
      </c>
      <c r="S2832" t="str">
        <f t="shared" si="221"/>
        <v>May</v>
      </c>
      <c r="T2832" s="1">
        <f t="shared" si="222"/>
        <v>1.000284752593804E-2</v>
      </c>
      <c r="U2832" t="str">
        <f t="shared" si="223"/>
        <v>Profit</v>
      </c>
      <c r="V2832" t="str">
        <f t="shared" si="224"/>
        <v>Large Order</v>
      </c>
    </row>
    <row r="2833" spans="1:22" x14ac:dyDescent="0.35">
      <c r="A2833" t="s">
        <v>3130</v>
      </c>
      <c r="B2833" s="2">
        <v>45213</v>
      </c>
      <c r="C2833" s="2">
        <v>45214</v>
      </c>
      <c r="D2833" t="s">
        <v>145</v>
      </c>
      <c r="E2833" t="s">
        <v>146</v>
      </c>
      <c r="F2833" t="s">
        <v>48</v>
      </c>
      <c r="G2833" t="s">
        <v>78</v>
      </c>
      <c r="H2833" t="s">
        <v>79</v>
      </c>
      <c r="I2833" t="s">
        <v>80</v>
      </c>
      <c r="J2833" t="s">
        <v>24</v>
      </c>
      <c r="K2833" t="s">
        <v>25</v>
      </c>
      <c r="L2833" t="s">
        <v>26</v>
      </c>
      <c r="M2833" t="s">
        <v>27</v>
      </c>
      <c r="N2833" s="3">
        <v>1218.21</v>
      </c>
      <c r="O2833">
        <v>2</v>
      </c>
      <c r="P2833" s="4">
        <v>0.3</v>
      </c>
      <c r="Q2833" s="3">
        <v>12.18</v>
      </c>
      <c r="R2833">
        <f t="shared" si="220"/>
        <v>2023</v>
      </c>
      <c r="S2833" t="str">
        <f t="shared" si="221"/>
        <v>October</v>
      </c>
      <c r="T2833" s="1">
        <f t="shared" si="222"/>
        <v>9.9982761592828824E-3</v>
      </c>
      <c r="U2833" t="str">
        <f t="shared" si="223"/>
        <v>Profit</v>
      </c>
      <c r="V2833" t="str">
        <f t="shared" si="224"/>
        <v>Large Order</v>
      </c>
    </row>
    <row r="2834" spans="1:22" x14ac:dyDescent="0.35">
      <c r="A2834" t="s">
        <v>3131</v>
      </c>
      <c r="B2834" s="2">
        <v>44992</v>
      </c>
      <c r="C2834" s="2">
        <v>44996</v>
      </c>
      <c r="D2834" t="s">
        <v>487</v>
      </c>
      <c r="E2834" t="s">
        <v>488</v>
      </c>
      <c r="F2834" t="s">
        <v>20</v>
      </c>
      <c r="G2834" t="s">
        <v>49</v>
      </c>
      <c r="H2834" t="s">
        <v>50</v>
      </c>
      <c r="I2834" t="s">
        <v>50</v>
      </c>
      <c r="J2834" t="s">
        <v>120</v>
      </c>
      <c r="K2834" t="s">
        <v>42</v>
      </c>
      <c r="L2834" t="s">
        <v>43</v>
      </c>
      <c r="M2834" t="s">
        <v>121</v>
      </c>
      <c r="N2834" s="3">
        <v>1206.18</v>
      </c>
      <c r="O2834">
        <v>9</v>
      </c>
      <c r="P2834" s="4">
        <v>0.2</v>
      </c>
      <c r="Q2834" s="3">
        <v>108.56</v>
      </c>
      <c r="R2834">
        <f t="shared" si="220"/>
        <v>2023</v>
      </c>
      <c r="S2834" t="str">
        <f t="shared" si="221"/>
        <v>March</v>
      </c>
      <c r="T2834" s="1">
        <f t="shared" si="222"/>
        <v>9.0003150441890931E-2</v>
      </c>
      <c r="U2834" t="str">
        <f t="shared" si="223"/>
        <v>Profit</v>
      </c>
      <c r="V2834" t="str">
        <f t="shared" si="224"/>
        <v>Large Order</v>
      </c>
    </row>
    <row r="2835" spans="1:22" x14ac:dyDescent="0.35">
      <c r="A2835" t="s">
        <v>3132</v>
      </c>
      <c r="B2835" s="2">
        <v>45050</v>
      </c>
      <c r="C2835" s="2">
        <v>45056</v>
      </c>
      <c r="D2835" t="s">
        <v>29</v>
      </c>
      <c r="E2835" t="s">
        <v>30</v>
      </c>
      <c r="F2835" t="s">
        <v>31</v>
      </c>
      <c r="G2835" t="s">
        <v>21</v>
      </c>
      <c r="H2835" t="s">
        <v>22</v>
      </c>
      <c r="I2835" t="s">
        <v>23</v>
      </c>
      <c r="J2835" t="s">
        <v>24</v>
      </c>
      <c r="K2835" t="s">
        <v>25</v>
      </c>
      <c r="L2835" t="s">
        <v>26</v>
      </c>
      <c r="M2835" t="s">
        <v>27</v>
      </c>
      <c r="N2835" s="3">
        <v>503.25</v>
      </c>
      <c r="O2835">
        <v>4</v>
      </c>
      <c r="P2835" s="4">
        <v>0</v>
      </c>
      <c r="Q2835" s="3">
        <v>125.81</v>
      </c>
      <c r="R2835">
        <f t="shared" si="220"/>
        <v>2023</v>
      </c>
      <c r="S2835" t="str">
        <f t="shared" si="221"/>
        <v>May</v>
      </c>
      <c r="T2835" s="1">
        <f t="shared" si="222"/>
        <v>0.24999503229011427</v>
      </c>
      <c r="U2835" t="str">
        <f t="shared" si="223"/>
        <v>Profit</v>
      </c>
      <c r="V2835" t="str">
        <f t="shared" si="224"/>
        <v>Small Order</v>
      </c>
    </row>
    <row r="2836" spans="1:22" x14ac:dyDescent="0.35">
      <c r="A2836" t="s">
        <v>3133</v>
      </c>
      <c r="B2836" s="2">
        <v>44992</v>
      </c>
      <c r="C2836" s="2">
        <v>44999</v>
      </c>
      <c r="D2836" t="s">
        <v>447</v>
      </c>
      <c r="E2836" t="s">
        <v>448</v>
      </c>
      <c r="F2836" t="s">
        <v>31</v>
      </c>
      <c r="G2836" t="s">
        <v>39</v>
      </c>
      <c r="H2836" t="s">
        <v>40</v>
      </c>
      <c r="I2836" t="s">
        <v>40</v>
      </c>
      <c r="J2836" t="s">
        <v>67</v>
      </c>
      <c r="K2836" t="s">
        <v>42</v>
      </c>
      <c r="L2836" t="s">
        <v>43</v>
      </c>
      <c r="M2836" t="s">
        <v>68</v>
      </c>
      <c r="N2836" s="3">
        <v>1782.67</v>
      </c>
      <c r="O2836">
        <v>2</v>
      </c>
      <c r="P2836" s="4">
        <v>0</v>
      </c>
      <c r="Q2836" s="3">
        <v>445.67</v>
      </c>
      <c r="R2836">
        <f t="shared" si="220"/>
        <v>2023</v>
      </c>
      <c r="S2836" t="str">
        <f t="shared" si="221"/>
        <v>March</v>
      </c>
      <c r="T2836" s="1">
        <f t="shared" si="222"/>
        <v>0.25000140239079582</v>
      </c>
      <c r="U2836" t="str">
        <f t="shared" si="223"/>
        <v>Profit</v>
      </c>
      <c r="V2836" t="str">
        <f t="shared" si="224"/>
        <v>Large Order</v>
      </c>
    </row>
    <row r="2837" spans="1:22" x14ac:dyDescent="0.35">
      <c r="A2837" t="s">
        <v>3134</v>
      </c>
      <c r="B2837" s="2">
        <v>45055</v>
      </c>
      <c r="C2837" s="2">
        <v>45058</v>
      </c>
      <c r="D2837" t="s">
        <v>347</v>
      </c>
      <c r="E2837" t="s">
        <v>348</v>
      </c>
      <c r="F2837" t="s">
        <v>31</v>
      </c>
      <c r="G2837" t="s">
        <v>78</v>
      </c>
      <c r="H2837" t="s">
        <v>79</v>
      </c>
      <c r="I2837" t="s">
        <v>80</v>
      </c>
      <c r="J2837" t="s">
        <v>41</v>
      </c>
      <c r="K2837" t="s">
        <v>42</v>
      </c>
      <c r="L2837" t="s">
        <v>43</v>
      </c>
      <c r="M2837" t="s">
        <v>44</v>
      </c>
      <c r="N2837" s="3">
        <v>360.35</v>
      </c>
      <c r="O2837">
        <v>1</v>
      </c>
      <c r="P2837" s="4">
        <v>0</v>
      </c>
      <c r="Q2837" s="3">
        <v>90.09</v>
      </c>
      <c r="R2837">
        <f t="shared" si="220"/>
        <v>2023</v>
      </c>
      <c r="S2837" t="str">
        <f t="shared" si="221"/>
        <v>May</v>
      </c>
      <c r="T2837" s="1">
        <f t="shared" si="222"/>
        <v>0.25000693769945886</v>
      </c>
      <c r="U2837" t="str">
        <f t="shared" si="223"/>
        <v>Profit</v>
      </c>
      <c r="V2837" t="str">
        <f t="shared" si="224"/>
        <v>Small Order</v>
      </c>
    </row>
    <row r="2838" spans="1:22" x14ac:dyDescent="0.35">
      <c r="A2838" t="s">
        <v>3135</v>
      </c>
      <c r="B2838" s="2">
        <v>45490</v>
      </c>
      <c r="C2838" s="2">
        <v>45491</v>
      </c>
      <c r="D2838" t="s">
        <v>503</v>
      </c>
      <c r="E2838" t="s">
        <v>504</v>
      </c>
      <c r="F2838" t="s">
        <v>31</v>
      </c>
      <c r="G2838" t="s">
        <v>49</v>
      </c>
      <c r="H2838" t="s">
        <v>50</v>
      </c>
      <c r="I2838" t="s">
        <v>50</v>
      </c>
      <c r="J2838" t="s">
        <v>251</v>
      </c>
      <c r="K2838" t="s">
        <v>25</v>
      </c>
      <c r="L2838" t="s">
        <v>171</v>
      </c>
      <c r="M2838" t="s">
        <v>252</v>
      </c>
      <c r="N2838" s="3">
        <v>1852.9</v>
      </c>
      <c r="O2838">
        <v>4</v>
      </c>
      <c r="P2838" s="4">
        <v>0.2</v>
      </c>
      <c r="Q2838" s="3">
        <v>166.76</v>
      </c>
      <c r="R2838">
        <f t="shared" si="220"/>
        <v>2024</v>
      </c>
      <c r="S2838" t="str">
        <f t="shared" si="221"/>
        <v>July</v>
      </c>
      <c r="T2838" s="1">
        <f t="shared" si="222"/>
        <v>8.9999460305467099E-2</v>
      </c>
      <c r="U2838" t="str">
        <f t="shared" si="223"/>
        <v>Profit</v>
      </c>
      <c r="V2838" t="str">
        <f t="shared" si="224"/>
        <v>Large Order</v>
      </c>
    </row>
    <row r="2839" spans="1:22" x14ac:dyDescent="0.35">
      <c r="A2839" t="s">
        <v>3136</v>
      </c>
      <c r="B2839" s="2">
        <v>45631</v>
      </c>
      <c r="C2839" s="2">
        <v>45635</v>
      </c>
      <c r="D2839" t="s">
        <v>738</v>
      </c>
      <c r="E2839" t="s">
        <v>739</v>
      </c>
      <c r="F2839" t="s">
        <v>48</v>
      </c>
      <c r="G2839" t="s">
        <v>49</v>
      </c>
      <c r="H2839" t="s">
        <v>50</v>
      </c>
      <c r="I2839" t="s">
        <v>50</v>
      </c>
      <c r="J2839" t="s">
        <v>67</v>
      </c>
      <c r="K2839" t="s">
        <v>42</v>
      </c>
      <c r="L2839" t="s">
        <v>43</v>
      </c>
      <c r="M2839" t="s">
        <v>68</v>
      </c>
      <c r="N2839" s="3">
        <v>1827.21</v>
      </c>
      <c r="O2839">
        <v>7</v>
      </c>
      <c r="P2839" s="4">
        <v>0.05</v>
      </c>
      <c r="Q2839" s="3">
        <v>383.71</v>
      </c>
      <c r="R2839">
        <f t="shared" si="220"/>
        <v>2024</v>
      </c>
      <c r="S2839" t="str">
        <f t="shared" si="221"/>
        <v>December</v>
      </c>
      <c r="T2839" s="1">
        <f t="shared" si="222"/>
        <v>0.20999775614187749</v>
      </c>
      <c r="U2839" t="str">
        <f t="shared" si="223"/>
        <v>Profit</v>
      </c>
      <c r="V2839" t="str">
        <f t="shared" si="224"/>
        <v>Large Order</v>
      </c>
    </row>
    <row r="2840" spans="1:22" x14ac:dyDescent="0.35">
      <c r="A2840" t="s">
        <v>3137</v>
      </c>
      <c r="B2840" s="2">
        <v>45554</v>
      </c>
      <c r="C2840" s="2">
        <v>45560</v>
      </c>
      <c r="D2840" t="s">
        <v>115</v>
      </c>
      <c r="E2840" t="s">
        <v>116</v>
      </c>
      <c r="F2840" t="s">
        <v>20</v>
      </c>
      <c r="G2840" t="s">
        <v>78</v>
      </c>
      <c r="H2840" t="s">
        <v>79</v>
      </c>
      <c r="I2840" t="s">
        <v>80</v>
      </c>
      <c r="J2840" t="s">
        <v>67</v>
      </c>
      <c r="K2840" t="s">
        <v>42</v>
      </c>
      <c r="L2840" t="s">
        <v>43</v>
      </c>
      <c r="M2840" t="s">
        <v>68</v>
      </c>
      <c r="N2840" s="3">
        <v>1815.01</v>
      </c>
      <c r="O2840">
        <v>1</v>
      </c>
      <c r="P2840" s="4">
        <v>0.3</v>
      </c>
      <c r="Q2840" s="3">
        <v>18.149999999999999</v>
      </c>
      <c r="R2840">
        <f t="shared" si="220"/>
        <v>2024</v>
      </c>
      <c r="S2840" t="str">
        <f t="shared" si="221"/>
        <v>September</v>
      </c>
      <c r="T2840" s="1">
        <f t="shared" si="222"/>
        <v>9.9999449038848266E-3</v>
      </c>
      <c r="U2840" t="str">
        <f t="shared" si="223"/>
        <v>Profit</v>
      </c>
      <c r="V2840" t="str">
        <f t="shared" si="224"/>
        <v>Large Order</v>
      </c>
    </row>
    <row r="2841" spans="1:22" x14ac:dyDescent="0.35">
      <c r="A2841" t="s">
        <v>3138</v>
      </c>
      <c r="B2841" s="2">
        <v>45491</v>
      </c>
      <c r="C2841" s="2">
        <v>45495</v>
      </c>
      <c r="D2841" t="s">
        <v>552</v>
      </c>
      <c r="E2841" t="s">
        <v>553</v>
      </c>
      <c r="F2841" t="s">
        <v>48</v>
      </c>
      <c r="G2841" t="s">
        <v>49</v>
      </c>
      <c r="H2841" t="s">
        <v>50</v>
      </c>
      <c r="I2841" t="s">
        <v>50</v>
      </c>
      <c r="J2841" t="s">
        <v>232</v>
      </c>
      <c r="K2841" t="s">
        <v>33</v>
      </c>
      <c r="L2841" t="s">
        <v>34</v>
      </c>
      <c r="M2841" t="s">
        <v>233</v>
      </c>
      <c r="N2841" s="3">
        <v>1844.99</v>
      </c>
      <c r="O2841">
        <v>6</v>
      </c>
      <c r="P2841" s="4">
        <v>0</v>
      </c>
      <c r="Q2841" s="3">
        <v>461.25</v>
      </c>
      <c r="R2841">
        <f t="shared" si="220"/>
        <v>2024</v>
      </c>
      <c r="S2841" t="str">
        <f t="shared" si="221"/>
        <v>July</v>
      </c>
      <c r="T2841" s="1">
        <f t="shared" si="222"/>
        <v>0.25000135502089443</v>
      </c>
      <c r="U2841" t="str">
        <f t="shared" si="223"/>
        <v>Profit</v>
      </c>
      <c r="V2841" t="str">
        <f t="shared" si="224"/>
        <v>Large Order</v>
      </c>
    </row>
    <row r="2842" spans="1:22" x14ac:dyDescent="0.35">
      <c r="A2842" t="s">
        <v>3139</v>
      </c>
      <c r="B2842" s="2">
        <v>45392</v>
      </c>
      <c r="C2842" s="2">
        <v>45394</v>
      </c>
      <c r="D2842" t="s">
        <v>220</v>
      </c>
      <c r="E2842" t="s">
        <v>221</v>
      </c>
      <c r="F2842" t="s">
        <v>20</v>
      </c>
      <c r="G2842" t="s">
        <v>39</v>
      </c>
      <c r="H2842" t="s">
        <v>40</v>
      </c>
      <c r="I2842" t="s">
        <v>40</v>
      </c>
      <c r="J2842" t="s">
        <v>126</v>
      </c>
      <c r="K2842" t="s">
        <v>25</v>
      </c>
      <c r="L2842" t="s">
        <v>26</v>
      </c>
      <c r="M2842" t="s">
        <v>127</v>
      </c>
      <c r="N2842" s="3">
        <v>1801.53</v>
      </c>
      <c r="O2842">
        <v>9</v>
      </c>
      <c r="P2842" s="4">
        <v>0.3</v>
      </c>
      <c r="Q2842" s="3">
        <v>18.02</v>
      </c>
      <c r="R2842">
        <f t="shared" si="220"/>
        <v>2024</v>
      </c>
      <c r="S2842" t="str">
        <f t="shared" si="221"/>
        <v>April</v>
      </c>
      <c r="T2842" s="1">
        <f t="shared" si="222"/>
        <v>1.0002608893551592E-2</v>
      </c>
      <c r="U2842" t="str">
        <f t="shared" si="223"/>
        <v>Profit</v>
      </c>
      <c r="V2842" t="str">
        <f t="shared" si="224"/>
        <v>Large Order</v>
      </c>
    </row>
    <row r="2843" spans="1:22" x14ac:dyDescent="0.35">
      <c r="A2843" t="s">
        <v>3140</v>
      </c>
      <c r="B2843" s="2">
        <v>45535</v>
      </c>
      <c r="C2843" s="2">
        <v>45541</v>
      </c>
      <c r="D2843" t="s">
        <v>366</v>
      </c>
      <c r="E2843" t="s">
        <v>367</v>
      </c>
      <c r="F2843" t="s">
        <v>20</v>
      </c>
      <c r="G2843" t="s">
        <v>49</v>
      </c>
      <c r="H2843" t="s">
        <v>50</v>
      </c>
      <c r="I2843" t="s">
        <v>50</v>
      </c>
      <c r="J2843" t="s">
        <v>104</v>
      </c>
      <c r="K2843" t="s">
        <v>42</v>
      </c>
      <c r="L2843" t="s">
        <v>73</v>
      </c>
      <c r="M2843" t="s">
        <v>105</v>
      </c>
      <c r="N2843" s="3">
        <v>734.35</v>
      </c>
      <c r="O2843">
        <v>4</v>
      </c>
      <c r="P2843" s="4">
        <v>0.1</v>
      </c>
      <c r="Q2843" s="3">
        <v>124.84</v>
      </c>
      <c r="R2843">
        <f t="shared" si="220"/>
        <v>2024</v>
      </c>
      <c r="S2843" t="str">
        <f t="shared" si="221"/>
        <v>August</v>
      </c>
      <c r="T2843" s="1">
        <f t="shared" si="222"/>
        <v>0.17000068087424253</v>
      </c>
      <c r="U2843" t="str">
        <f t="shared" si="223"/>
        <v>Profit</v>
      </c>
      <c r="V2843" t="str">
        <f t="shared" si="224"/>
        <v>Small Order</v>
      </c>
    </row>
    <row r="2844" spans="1:22" x14ac:dyDescent="0.35">
      <c r="A2844" t="s">
        <v>3141</v>
      </c>
      <c r="B2844" s="2">
        <v>45467</v>
      </c>
      <c r="C2844" s="2">
        <v>45472</v>
      </c>
      <c r="D2844" t="s">
        <v>738</v>
      </c>
      <c r="E2844" t="s">
        <v>739</v>
      </c>
      <c r="F2844" t="s">
        <v>48</v>
      </c>
      <c r="G2844" t="s">
        <v>78</v>
      </c>
      <c r="H2844" t="s">
        <v>79</v>
      </c>
      <c r="I2844" t="s">
        <v>80</v>
      </c>
      <c r="J2844" t="s">
        <v>112</v>
      </c>
      <c r="K2844" t="s">
        <v>25</v>
      </c>
      <c r="L2844" t="s">
        <v>26</v>
      </c>
      <c r="M2844" t="s">
        <v>113</v>
      </c>
      <c r="N2844" s="3">
        <v>876.41</v>
      </c>
      <c r="O2844">
        <v>7</v>
      </c>
      <c r="P2844" s="4">
        <v>0.2</v>
      </c>
      <c r="Q2844" s="3">
        <v>78.88</v>
      </c>
      <c r="R2844">
        <f t="shared" si="220"/>
        <v>2024</v>
      </c>
      <c r="S2844" t="str">
        <f t="shared" si="221"/>
        <v>June</v>
      </c>
      <c r="T2844" s="1">
        <f t="shared" si="222"/>
        <v>9.0003537157266569E-2</v>
      </c>
      <c r="U2844" t="str">
        <f t="shared" si="223"/>
        <v>Profit</v>
      </c>
      <c r="V2844" t="str">
        <f t="shared" si="224"/>
        <v>Small Order</v>
      </c>
    </row>
    <row r="2845" spans="1:22" x14ac:dyDescent="0.35">
      <c r="A2845" t="s">
        <v>3142</v>
      </c>
      <c r="B2845" s="2">
        <v>45363</v>
      </c>
      <c r="C2845" s="2">
        <v>45370</v>
      </c>
      <c r="D2845" t="s">
        <v>262</v>
      </c>
      <c r="E2845" t="s">
        <v>263</v>
      </c>
      <c r="F2845" t="s">
        <v>31</v>
      </c>
      <c r="G2845" t="s">
        <v>39</v>
      </c>
      <c r="H2845" t="s">
        <v>40</v>
      </c>
      <c r="I2845" t="s">
        <v>40</v>
      </c>
      <c r="J2845" t="s">
        <v>126</v>
      </c>
      <c r="K2845" t="s">
        <v>25</v>
      </c>
      <c r="L2845" t="s">
        <v>26</v>
      </c>
      <c r="M2845" t="s">
        <v>127</v>
      </c>
      <c r="N2845" s="3">
        <v>1759.37</v>
      </c>
      <c r="O2845">
        <v>5</v>
      </c>
      <c r="P2845" s="4">
        <v>0.1</v>
      </c>
      <c r="Q2845" s="3">
        <v>299.08999999999997</v>
      </c>
      <c r="R2845">
        <f t="shared" si="220"/>
        <v>2024</v>
      </c>
      <c r="S2845" t="str">
        <f t="shared" si="221"/>
        <v>March</v>
      </c>
      <c r="T2845" s="1">
        <f t="shared" si="222"/>
        <v>0.16999835168270461</v>
      </c>
      <c r="U2845" t="str">
        <f t="shared" si="223"/>
        <v>Profit</v>
      </c>
      <c r="V2845" t="str">
        <f t="shared" si="224"/>
        <v>Large Order</v>
      </c>
    </row>
    <row r="2846" spans="1:22" x14ac:dyDescent="0.35">
      <c r="A2846" t="s">
        <v>3143</v>
      </c>
      <c r="B2846" s="2">
        <v>45099</v>
      </c>
      <c r="C2846" s="2">
        <v>45105</v>
      </c>
      <c r="D2846" t="s">
        <v>430</v>
      </c>
      <c r="E2846" t="s">
        <v>431</v>
      </c>
      <c r="F2846" t="s">
        <v>31</v>
      </c>
      <c r="G2846" t="s">
        <v>21</v>
      </c>
      <c r="H2846" t="s">
        <v>22</v>
      </c>
      <c r="I2846" t="s">
        <v>23</v>
      </c>
      <c r="J2846" t="s">
        <v>176</v>
      </c>
      <c r="K2846" t="s">
        <v>25</v>
      </c>
      <c r="L2846" t="s">
        <v>171</v>
      </c>
      <c r="M2846" t="s">
        <v>177</v>
      </c>
      <c r="N2846" s="3">
        <v>1744.13</v>
      </c>
      <c r="O2846">
        <v>10</v>
      </c>
      <c r="P2846" s="4">
        <v>0.1</v>
      </c>
      <c r="Q2846" s="3">
        <v>296.5</v>
      </c>
      <c r="R2846">
        <f t="shared" si="220"/>
        <v>2023</v>
      </c>
      <c r="S2846" t="str">
        <f t="shared" si="221"/>
        <v>June</v>
      </c>
      <c r="T2846" s="1">
        <f t="shared" si="222"/>
        <v>0.16999879596131021</v>
      </c>
      <c r="U2846" t="str">
        <f t="shared" si="223"/>
        <v>Profit</v>
      </c>
      <c r="V2846" t="str">
        <f t="shared" si="224"/>
        <v>Large Order</v>
      </c>
    </row>
    <row r="2847" spans="1:22" x14ac:dyDescent="0.35">
      <c r="A2847" t="s">
        <v>3144</v>
      </c>
      <c r="B2847" s="2">
        <v>45191</v>
      </c>
      <c r="C2847" s="2">
        <v>45196</v>
      </c>
      <c r="D2847" t="s">
        <v>65</v>
      </c>
      <c r="E2847" t="s">
        <v>66</v>
      </c>
      <c r="F2847" t="s">
        <v>31</v>
      </c>
      <c r="G2847" t="s">
        <v>39</v>
      </c>
      <c r="H2847" t="s">
        <v>40</v>
      </c>
      <c r="I2847" t="s">
        <v>40</v>
      </c>
      <c r="J2847" t="s">
        <v>141</v>
      </c>
      <c r="K2847" t="s">
        <v>33</v>
      </c>
      <c r="L2847" t="s">
        <v>88</v>
      </c>
      <c r="M2847" t="s">
        <v>142</v>
      </c>
      <c r="N2847" s="3">
        <v>1247.96</v>
      </c>
      <c r="O2847">
        <v>7</v>
      </c>
      <c r="P2847" s="4">
        <v>0.2</v>
      </c>
      <c r="Q2847" s="3">
        <v>112.32</v>
      </c>
      <c r="R2847">
        <f t="shared" si="220"/>
        <v>2023</v>
      </c>
      <c r="S2847" t="str">
        <f t="shared" si="221"/>
        <v>September</v>
      </c>
      <c r="T2847" s="1">
        <f t="shared" si="222"/>
        <v>9.0002884707843192E-2</v>
      </c>
      <c r="U2847" t="str">
        <f t="shared" si="223"/>
        <v>Profit</v>
      </c>
      <c r="V2847" t="str">
        <f t="shared" si="224"/>
        <v>Large Order</v>
      </c>
    </row>
    <row r="2848" spans="1:22" x14ac:dyDescent="0.35">
      <c r="A2848" t="s">
        <v>3145</v>
      </c>
      <c r="B2848" s="2">
        <v>45348</v>
      </c>
      <c r="C2848" s="2">
        <v>45354</v>
      </c>
      <c r="D2848" t="s">
        <v>91</v>
      </c>
      <c r="E2848" t="s">
        <v>92</v>
      </c>
      <c r="F2848" t="s">
        <v>31</v>
      </c>
      <c r="G2848" t="s">
        <v>39</v>
      </c>
      <c r="H2848" t="s">
        <v>40</v>
      </c>
      <c r="I2848" t="s">
        <v>40</v>
      </c>
      <c r="J2848" t="s">
        <v>391</v>
      </c>
      <c r="K2848" t="s">
        <v>33</v>
      </c>
      <c r="L2848" t="s">
        <v>88</v>
      </c>
      <c r="M2848" t="s">
        <v>392</v>
      </c>
      <c r="N2848" s="3">
        <v>1838.28</v>
      </c>
      <c r="O2848">
        <v>1</v>
      </c>
      <c r="P2848" s="4">
        <v>0.2</v>
      </c>
      <c r="Q2848" s="3">
        <v>165.45</v>
      </c>
      <c r="R2848">
        <f t="shared" si="220"/>
        <v>2024</v>
      </c>
      <c r="S2848" t="str">
        <f t="shared" si="221"/>
        <v>February</v>
      </c>
      <c r="T2848" s="1">
        <f t="shared" si="222"/>
        <v>9.0002611136497157E-2</v>
      </c>
      <c r="U2848" t="str">
        <f t="shared" si="223"/>
        <v>Profit</v>
      </c>
      <c r="V2848" t="str">
        <f t="shared" si="224"/>
        <v>Large Order</v>
      </c>
    </row>
    <row r="2849" spans="1:22" x14ac:dyDescent="0.35">
      <c r="A2849" t="s">
        <v>3146</v>
      </c>
      <c r="B2849" s="2">
        <v>45380</v>
      </c>
      <c r="C2849" s="2">
        <v>45386</v>
      </c>
      <c r="D2849" t="s">
        <v>552</v>
      </c>
      <c r="E2849" t="s">
        <v>553</v>
      </c>
      <c r="F2849" t="s">
        <v>48</v>
      </c>
      <c r="G2849" t="s">
        <v>39</v>
      </c>
      <c r="H2849" t="s">
        <v>40</v>
      </c>
      <c r="I2849" t="s">
        <v>40</v>
      </c>
      <c r="J2849" t="s">
        <v>141</v>
      </c>
      <c r="K2849" t="s">
        <v>33</v>
      </c>
      <c r="L2849" t="s">
        <v>88</v>
      </c>
      <c r="M2849" t="s">
        <v>142</v>
      </c>
      <c r="N2849" s="3">
        <v>560.21</v>
      </c>
      <c r="O2849">
        <v>1</v>
      </c>
      <c r="P2849" s="4">
        <v>0.1</v>
      </c>
      <c r="Q2849" s="3">
        <v>95.24</v>
      </c>
      <c r="R2849">
        <f t="shared" si="220"/>
        <v>2024</v>
      </c>
      <c r="S2849" t="str">
        <f t="shared" si="221"/>
        <v>March</v>
      </c>
      <c r="T2849" s="1">
        <f t="shared" si="222"/>
        <v>0.17000767569304365</v>
      </c>
      <c r="U2849" t="str">
        <f t="shared" si="223"/>
        <v>Profit</v>
      </c>
      <c r="V2849" t="str">
        <f t="shared" si="224"/>
        <v>Small Order</v>
      </c>
    </row>
    <row r="2850" spans="1:22" x14ac:dyDescent="0.35">
      <c r="A2850" t="s">
        <v>3147</v>
      </c>
      <c r="B2850" s="2">
        <v>45447</v>
      </c>
      <c r="C2850" s="2">
        <v>45450</v>
      </c>
      <c r="D2850" t="s">
        <v>354</v>
      </c>
      <c r="E2850" t="s">
        <v>355</v>
      </c>
      <c r="F2850" t="s">
        <v>20</v>
      </c>
      <c r="G2850" t="s">
        <v>49</v>
      </c>
      <c r="H2850" t="s">
        <v>50</v>
      </c>
      <c r="I2850" t="s">
        <v>50</v>
      </c>
      <c r="J2850" t="s">
        <v>302</v>
      </c>
      <c r="K2850" t="s">
        <v>33</v>
      </c>
      <c r="L2850" t="s">
        <v>34</v>
      </c>
      <c r="M2850" t="s">
        <v>303</v>
      </c>
      <c r="N2850" s="3">
        <v>1323.99</v>
      </c>
      <c r="O2850">
        <v>4</v>
      </c>
      <c r="P2850" s="4">
        <v>0.3</v>
      </c>
      <c r="Q2850" s="3">
        <v>13.24</v>
      </c>
      <c r="R2850">
        <f t="shared" si="220"/>
        <v>2024</v>
      </c>
      <c r="S2850" t="str">
        <f t="shared" si="221"/>
        <v>June</v>
      </c>
      <c r="T2850" s="1">
        <f t="shared" si="222"/>
        <v>1.0000075529271369E-2</v>
      </c>
      <c r="U2850" t="str">
        <f t="shared" si="223"/>
        <v>Profit</v>
      </c>
      <c r="V2850" t="str">
        <f t="shared" si="224"/>
        <v>Large Order</v>
      </c>
    </row>
    <row r="2851" spans="1:22" x14ac:dyDescent="0.35">
      <c r="A2851" t="s">
        <v>3148</v>
      </c>
      <c r="B2851" s="2">
        <v>45070</v>
      </c>
      <c r="C2851" s="2">
        <v>45074</v>
      </c>
      <c r="D2851" t="s">
        <v>278</v>
      </c>
      <c r="E2851" t="s">
        <v>279</v>
      </c>
      <c r="F2851" t="s">
        <v>20</v>
      </c>
      <c r="G2851" t="s">
        <v>21</v>
      </c>
      <c r="H2851" t="s">
        <v>22</v>
      </c>
      <c r="I2851" t="s">
        <v>23</v>
      </c>
      <c r="J2851" t="s">
        <v>179</v>
      </c>
      <c r="K2851" t="s">
        <v>33</v>
      </c>
      <c r="L2851" t="s">
        <v>88</v>
      </c>
      <c r="M2851" t="s">
        <v>180</v>
      </c>
      <c r="N2851" s="3">
        <v>38.299999999999997</v>
      </c>
      <c r="O2851">
        <v>9</v>
      </c>
      <c r="P2851" s="4">
        <v>0.3</v>
      </c>
      <c r="Q2851" s="3">
        <v>0.38</v>
      </c>
      <c r="R2851">
        <f t="shared" si="220"/>
        <v>2023</v>
      </c>
      <c r="S2851" t="str">
        <f t="shared" si="221"/>
        <v>May</v>
      </c>
      <c r="T2851" s="1">
        <f t="shared" si="222"/>
        <v>9.9216710182767637E-3</v>
      </c>
      <c r="U2851" t="str">
        <f t="shared" si="223"/>
        <v>Profit</v>
      </c>
      <c r="V2851" t="str">
        <f t="shared" si="224"/>
        <v>Small Order</v>
      </c>
    </row>
    <row r="2852" spans="1:22" x14ac:dyDescent="0.35">
      <c r="A2852" t="s">
        <v>3149</v>
      </c>
      <c r="B2852" s="2">
        <v>45473</v>
      </c>
      <c r="C2852" s="2">
        <v>45478</v>
      </c>
      <c r="D2852" t="s">
        <v>358</v>
      </c>
      <c r="E2852" t="s">
        <v>359</v>
      </c>
      <c r="F2852" t="s">
        <v>31</v>
      </c>
      <c r="G2852" t="s">
        <v>21</v>
      </c>
      <c r="H2852" t="s">
        <v>22</v>
      </c>
      <c r="I2852" t="s">
        <v>23</v>
      </c>
      <c r="J2852" t="s">
        <v>157</v>
      </c>
      <c r="K2852" t="s">
        <v>42</v>
      </c>
      <c r="L2852" t="s">
        <v>73</v>
      </c>
      <c r="M2852" t="s">
        <v>158</v>
      </c>
      <c r="N2852" s="3">
        <v>1711.36</v>
      </c>
      <c r="O2852">
        <v>2</v>
      </c>
      <c r="P2852" s="4">
        <v>0.05</v>
      </c>
      <c r="Q2852" s="3">
        <v>359.39</v>
      </c>
      <c r="R2852">
        <f t="shared" si="220"/>
        <v>2024</v>
      </c>
      <c r="S2852" t="str">
        <f t="shared" si="221"/>
        <v>June</v>
      </c>
      <c r="T2852" s="1">
        <f t="shared" si="222"/>
        <v>0.21000257105459985</v>
      </c>
      <c r="U2852" t="str">
        <f t="shared" si="223"/>
        <v>Profit</v>
      </c>
      <c r="V2852" t="str">
        <f t="shared" si="224"/>
        <v>Large Order</v>
      </c>
    </row>
    <row r="2853" spans="1:22" x14ac:dyDescent="0.35">
      <c r="A2853" t="s">
        <v>3150</v>
      </c>
      <c r="B2853" s="2">
        <v>45181</v>
      </c>
      <c r="C2853" s="2">
        <v>45182</v>
      </c>
      <c r="D2853" t="s">
        <v>54</v>
      </c>
      <c r="E2853" t="s">
        <v>55</v>
      </c>
      <c r="F2853" t="s">
        <v>31</v>
      </c>
      <c r="G2853" t="s">
        <v>21</v>
      </c>
      <c r="H2853" t="s">
        <v>22</v>
      </c>
      <c r="I2853" t="s">
        <v>23</v>
      </c>
      <c r="J2853" t="s">
        <v>72</v>
      </c>
      <c r="K2853" t="s">
        <v>42</v>
      </c>
      <c r="L2853" t="s">
        <v>73</v>
      </c>
      <c r="M2853" t="s">
        <v>74</v>
      </c>
      <c r="N2853" s="3">
        <v>1684.21</v>
      </c>
      <c r="O2853">
        <v>10</v>
      </c>
      <c r="P2853" s="4">
        <v>0</v>
      </c>
      <c r="Q2853" s="3">
        <v>421.05</v>
      </c>
      <c r="R2853">
        <f t="shared" si="220"/>
        <v>2023</v>
      </c>
      <c r="S2853" t="str">
        <f t="shared" si="221"/>
        <v>September</v>
      </c>
      <c r="T2853" s="1">
        <f t="shared" si="222"/>
        <v>0.24999851562453612</v>
      </c>
      <c r="U2853" t="str">
        <f t="shared" si="223"/>
        <v>Profit</v>
      </c>
      <c r="V2853" t="str">
        <f t="shared" si="224"/>
        <v>Large Order</v>
      </c>
    </row>
    <row r="2854" spans="1:22" x14ac:dyDescent="0.35">
      <c r="A2854" t="s">
        <v>3151</v>
      </c>
      <c r="B2854" s="2">
        <v>45199</v>
      </c>
      <c r="C2854" s="2">
        <v>45201</v>
      </c>
      <c r="D2854" t="s">
        <v>60</v>
      </c>
      <c r="E2854" t="s">
        <v>61</v>
      </c>
      <c r="F2854" t="s">
        <v>48</v>
      </c>
      <c r="G2854" t="s">
        <v>49</v>
      </c>
      <c r="H2854" t="s">
        <v>50</v>
      </c>
      <c r="I2854" t="s">
        <v>50</v>
      </c>
      <c r="J2854" t="s">
        <v>251</v>
      </c>
      <c r="K2854" t="s">
        <v>25</v>
      </c>
      <c r="L2854" t="s">
        <v>171</v>
      </c>
      <c r="M2854" t="s">
        <v>252</v>
      </c>
      <c r="N2854" s="3">
        <v>491.59</v>
      </c>
      <c r="O2854">
        <v>1</v>
      </c>
      <c r="P2854" s="4">
        <v>0.1</v>
      </c>
      <c r="Q2854" s="3">
        <v>83.57</v>
      </c>
      <c r="R2854">
        <f t="shared" si="220"/>
        <v>2023</v>
      </c>
      <c r="S2854" t="str">
        <f t="shared" si="221"/>
        <v>September</v>
      </c>
      <c r="T2854" s="1">
        <f t="shared" si="222"/>
        <v>0.16999938973534856</v>
      </c>
      <c r="U2854" t="str">
        <f t="shared" si="223"/>
        <v>Profit</v>
      </c>
      <c r="V2854" t="str">
        <f t="shared" si="224"/>
        <v>Small Order</v>
      </c>
    </row>
    <row r="2855" spans="1:22" x14ac:dyDescent="0.35">
      <c r="A2855" t="s">
        <v>3152</v>
      </c>
      <c r="B2855" s="2">
        <v>44929</v>
      </c>
      <c r="C2855" s="2">
        <v>44933</v>
      </c>
      <c r="D2855" t="s">
        <v>522</v>
      </c>
      <c r="E2855" t="s">
        <v>523</v>
      </c>
      <c r="F2855" t="s">
        <v>31</v>
      </c>
      <c r="G2855" t="s">
        <v>49</v>
      </c>
      <c r="H2855" t="s">
        <v>50</v>
      </c>
      <c r="I2855" t="s">
        <v>50</v>
      </c>
      <c r="J2855" t="s">
        <v>141</v>
      </c>
      <c r="K2855" t="s">
        <v>33</v>
      </c>
      <c r="L2855" t="s">
        <v>88</v>
      </c>
      <c r="M2855" t="s">
        <v>142</v>
      </c>
      <c r="N2855" s="3">
        <v>1802.01</v>
      </c>
      <c r="O2855">
        <v>6</v>
      </c>
      <c r="P2855" s="4">
        <v>0.2</v>
      </c>
      <c r="Q2855" s="3">
        <v>162.18</v>
      </c>
      <c r="R2855">
        <f t="shared" si="220"/>
        <v>2023</v>
      </c>
      <c r="S2855" t="str">
        <f t="shared" si="221"/>
        <v>January</v>
      </c>
      <c r="T2855" s="1">
        <f t="shared" si="222"/>
        <v>8.9999500557710554E-2</v>
      </c>
      <c r="U2855" t="str">
        <f t="shared" si="223"/>
        <v>Profit</v>
      </c>
      <c r="V2855" t="str">
        <f t="shared" si="224"/>
        <v>Large Order</v>
      </c>
    </row>
    <row r="2856" spans="1:22" x14ac:dyDescent="0.35">
      <c r="A2856" t="s">
        <v>3153</v>
      </c>
      <c r="B2856" s="2">
        <v>45436</v>
      </c>
      <c r="C2856" s="2">
        <v>45441</v>
      </c>
      <c r="D2856" t="s">
        <v>174</v>
      </c>
      <c r="E2856" t="s">
        <v>175</v>
      </c>
      <c r="F2856" t="s">
        <v>48</v>
      </c>
      <c r="G2856" t="s">
        <v>49</v>
      </c>
      <c r="H2856" t="s">
        <v>50</v>
      </c>
      <c r="I2856" t="s">
        <v>50</v>
      </c>
      <c r="J2856" t="s">
        <v>391</v>
      </c>
      <c r="K2856" t="s">
        <v>33</v>
      </c>
      <c r="L2856" t="s">
        <v>88</v>
      </c>
      <c r="M2856" t="s">
        <v>392</v>
      </c>
      <c r="N2856" s="3">
        <v>333.9</v>
      </c>
      <c r="O2856">
        <v>2</v>
      </c>
      <c r="P2856" s="4">
        <v>0.05</v>
      </c>
      <c r="Q2856" s="3">
        <v>70.12</v>
      </c>
      <c r="R2856">
        <f t="shared" si="220"/>
        <v>2024</v>
      </c>
      <c r="S2856" t="str">
        <f t="shared" si="221"/>
        <v>May</v>
      </c>
      <c r="T2856" s="1">
        <f t="shared" si="222"/>
        <v>0.21000299490865532</v>
      </c>
      <c r="U2856" t="str">
        <f t="shared" si="223"/>
        <v>Profit</v>
      </c>
      <c r="V2856" t="str">
        <f t="shared" si="224"/>
        <v>Small Order</v>
      </c>
    </row>
    <row r="2857" spans="1:22" x14ac:dyDescent="0.35">
      <c r="A2857" t="s">
        <v>3154</v>
      </c>
      <c r="B2857" s="2">
        <v>45554</v>
      </c>
      <c r="C2857" s="2">
        <v>45561</v>
      </c>
      <c r="D2857" t="s">
        <v>65</v>
      </c>
      <c r="E2857" t="s">
        <v>66</v>
      </c>
      <c r="F2857" t="s">
        <v>31</v>
      </c>
      <c r="G2857" t="s">
        <v>78</v>
      </c>
      <c r="H2857" t="s">
        <v>79</v>
      </c>
      <c r="I2857" t="s">
        <v>80</v>
      </c>
      <c r="J2857" t="s">
        <v>72</v>
      </c>
      <c r="K2857" t="s">
        <v>42</v>
      </c>
      <c r="L2857" t="s">
        <v>73</v>
      </c>
      <c r="M2857" t="s">
        <v>74</v>
      </c>
      <c r="N2857" s="3">
        <v>1443.19</v>
      </c>
      <c r="O2857">
        <v>3</v>
      </c>
      <c r="P2857" s="4">
        <v>0.2</v>
      </c>
      <c r="Q2857" s="3">
        <v>129.88999999999999</v>
      </c>
      <c r="R2857">
        <f t="shared" si="220"/>
        <v>2024</v>
      </c>
      <c r="S2857" t="str">
        <f t="shared" si="221"/>
        <v>September</v>
      </c>
      <c r="T2857" s="1">
        <f t="shared" si="222"/>
        <v>9.0002009437426797E-2</v>
      </c>
      <c r="U2857" t="str">
        <f t="shared" si="223"/>
        <v>Profit</v>
      </c>
      <c r="V2857" t="str">
        <f t="shared" si="224"/>
        <v>Large Order</v>
      </c>
    </row>
    <row r="2858" spans="1:22" x14ac:dyDescent="0.35">
      <c r="A2858" t="s">
        <v>3155</v>
      </c>
      <c r="B2858" s="2">
        <v>45221</v>
      </c>
      <c r="C2858" s="2">
        <v>45223</v>
      </c>
      <c r="D2858" t="s">
        <v>102</v>
      </c>
      <c r="E2858" t="s">
        <v>103</v>
      </c>
      <c r="F2858" t="s">
        <v>20</v>
      </c>
      <c r="G2858" t="s">
        <v>21</v>
      </c>
      <c r="H2858" t="s">
        <v>22</v>
      </c>
      <c r="I2858" t="s">
        <v>23</v>
      </c>
      <c r="J2858" t="s">
        <v>134</v>
      </c>
      <c r="K2858" t="s">
        <v>42</v>
      </c>
      <c r="L2858" t="s">
        <v>43</v>
      </c>
      <c r="M2858" t="s">
        <v>135</v>
      </c>
      <c r="N2858" s="3">
        <v>1979.7</v>
      </c>
      <c r="O2858">
        <v>3</v>
      </c>
      <c r="P2858" s="4">
        <v>0.1</v>
      </c>
      <c r="Q2858" s="3">
        <v>336.55</v>
      </c>
      <c r="R2858">
        <f t="shared" si="220"/>
        <v>2023</v>
      </c>
      <c r="S2858" t="str">
        <f t="shared" si="221"/>
        <v>October</v>
      </c>
      <c r="T2858" s="1">
        <f t="shared" si="222"/>
        <v>0.17000050512703946</v>
      </c>
      <c r="U2858" t="str">
        <f t="shared" si="223"/>
        <v>Profit</v>
      </c>
      <c r="V2858" t="str">
        <f t="shared" si="224"/>
        <v>Large Order</v>
      </c>
    </row>
    <row r="2859" spans="1:22" x14ac:dyDescent="0.35">
      <c r="A2859" t="s">
        <v>3156</v>
      </c>
      <c r="B2859" s="2">
        <v>45523</v>
      </c>
      <c r="C2859" s="2">
        <v>45528</v>
      </c>
      <c r="D2859" t="s">
        <v>300</v>
      </c>
      <c r="E2859" t="s">
        <v>301</v>
      </c>
      <c r="F2859" t="s">
        <v>48</v>
      </c>
      <c r="G2859" t="s">
        <v>21</v>
      </c>
      <c r="H2859" t="s">
        <v>22</v>
      </c>
      <c r="I2859" t="s">
        <v>23</v>
      </c>
      <c r="J2859" t="s">
        <v>232</v>
      </c>
      <c r="K2859" t="s">
        <v>33</v>
      </c>
      <c r="L2859" t="s">
        <v>34</v>
      </c>
      <c r="M2859" t="s">
        <v>233</v>
      </c>
      <c r="N2859" s="3">
        <v>1000</v>
      </c>
      <c r="O2859">
        <v>9</v>
      </c>
      <c r="P2859" s="4">
        <v>0.1</v>
      </c>
      <c r="Q2859" s="3">
        <v>170</v>
      </c>
      <c r="R2859">
        <f t="shared" si="220"/>
        <v>2024</v>
      </c>
      <c r="S2859" t="str">
        <f t="shared" si="221"/>
        <v>August</v>
      </c>
      <c r="T2859" s="1">
        <f t="shared" si="222"/>
        <v>0.17</v>
      </c>
      <c r="U2859" t="str">
        <f t="shared" si="223"/>
        <v>Profit</v>
      </c>
      <c r="V2859" t="str">
        <f t="shared" si="224"/>
        <v>Small Order</v>
      </c>
    </row>
    <row r="2860" spans="1:22" x14ac:dyDescent="0.35">
      <c r="A2860" t="s">
        <v>3157</v>
      </c>
      <c r="B2860" s="2">
        <v>45240</v>
      </c>
      <c r="C2860" s="2">
        <v>45243</v>
      </c>
      <c r="D2860" t="s">
        <v>312</v>
      </c>
      <c r="E2860" t="s">
        <v>313</v>
      </c>
      <c r="F2860" t="s">
        <v>48</v>
      </c>
      <c r="G2860" t="s">
        <v>49</v>
      </c>
      <c r="H2860" t="s">
        <v>50</v>
      </c>
      <c r="I2860" t="s">
        <v>50</v>
      </c>
      <c r="J2860" t="s">
        <v>207</v>
      </c>
      <c r="K2860" t="s">
        <v>25</v>
      </c>
      <c r="L2860" t="s">
        <v>26</v>
      </c>
      <c r="M2860" t="s">
        <v>208</v>
      </c>
      <c r="N2860" s="3">
        <v>1280.52</v>
      </c>
      <c r="O2860">
        <v>9</v>
      </c>
      <c r="P2860" s="4">
        <v>0.05</v>
      </c>
      <c r="Q2860" s="3">
        <v>268.91000000000003</v>
      </c>
      <c r="R2860">
        <f t="shared" si="220"/>
        <v>2023</v>
      </c>
      <c r="S2860" t="str">
        <f t="shared" si="221"/>
        <v>November</v>
      </c>
      <c r="T2860" s="1">
        <f t="shared" si="222"/>
        <v>0.21000062474619688</v>
      </c>
      <c r="U2860" t="str">
        <f t="shared" si="223"/>
        <v>Profit</v>
      </c>
      <c r="V2860" t="str">
        <f t="shared" si="224"/>
        <v>Large Order</v>
      </c>
    </row>
    <row r="2861" spans="1:22" x14ac:dyDescent="0.35">
      <c r="A2861" t="s">
        <v>3158</v>
      </c>
      <c r="B2861" s="2">
        <v>45383</v>
      </c>
      <c r="C2861" s="2">
        <v>45384</v>
      </c>
      <c r="D2861" t="s">
        <v>511</v>
      </c>
      <c r="E2861" t="s">
        <v>512</v>
      </c>
      <c r="F2861" t="s">
        <v>31</v>
      </c>
      <c r="G2861" t="s">
        <v>21</v>
      </c>
      <c r="H2861" t="s">
        <v>22</v>
      </c>
      <c r="I2861" t="s">
        <v>23</v>
      </c>
      <c r="J2861" t="s">
        <v>176</v>
      </c>
      <c r="K2861" t="s">
        <v>25</v>
      </c>
      <c r="L2861" t="s">
        <v>171</v>
      </c>
      <c r="M2861" t="s">
        <v>177</v>
      </c>
      <c r="N2861" s="3">
        <v>34.36</v>
      </c>
      <c r="O2861">
        <v>9</v>
      </c>
      <c r="P2861" s="4">
        <v>0.3</v>
      </c>
      <c r="Q2861" s="3">
        <v>0.34</v>
      </c>
      <c r="R2861">
        <f t="shared" si="220"/>
        <v>2024</v>
      </c>
      <c r="S2861" t="str">
        <f t="shared" si="221"/>
        <v>April</v>
      </c>
      <c r="T2861" s="1">
        <f t="shared" si="222"/>
        <v>9.8952270081490122E-3</v>
      </c>
      <c r="U2861" t="str">
        <f t="shared" si="223"/>
        <v>Profit</v>
      </c>
      <c r="V2861" t="str">
        <f t="shared" si="224"/>
        <v>Small Order</v>
      </c>
    </row>
    <row r="2862" spans="1:22" x14ac:dyDescent="0.35">
      <c r="A2862" t="s">
        <v>3159</v>
      </c>
      <c r="B2862" s="2">
        <v>45539</v>
      </c>
      <c r="C2862" s="2">
        <v>45542</v>
      </c>
      <c r="D2862" t="s">
        <v>370</v>
      </c>
      <c r="E2862" t="s">
        <v>371</v>
      </c>
      <c r="F2862" t="s">
        <v>48</v>
      </c>
      <c r="G2862" t="s">
        <v>78</v>
      </c>
      <c r="H2862" t="s">
        <v>79</v>
      </c>
      <c r="I2862" t="s">
        <v>80</v>
      </c>
      <c r="J2862" t="s">
        <v>51</v>
      </c>
      <c r="K2862" t="s">
        <v>33</v>
      </c>
      <c r="L2862" t="s">
        <v>34</v>
      </c>
      <c r="M2862" t="s">
        <v>52</v>
      </c>
      <c r="N2862" s="3">
        <v>749.79</v>
      </c>
      <c r="O2862">
        <v>4</v>
      </c>
      <c r="P2862" s="4">
        <v>0.2</v>
      </c>
      <c r="Q2862" s="3">
        <v>67.48</v>
      </c>
      <c r="R2862">
        <f t="shared" si="220"/>
        <v>2024</v>
      </c>
      <c r="S2862" t="str">
        <f t="shared" si="221"/>
        <v>September</v>
      </c>
      <c r="T2862" s="1">
        <f t="shared" si="222"/>
        <v>8.9998532922551652E-2</v>
      </c>
      <c r="U2862" t="str">
        <f t="shared" si="223"/>
        <v>Profit</v>
      </c>
      <c r="V2862" t="str">
        <f t="shared" si="224"/>
        <v>Small Order</v>
      </c>
    </row>
    <row r="2863" spans="1:22" x14ac:dyDescent="0.35">
      <c r="A2863" t="s">
        <v>3160</v>
      </c>
      <c r="B2863" s="2">
        <v>45635</v>
      </c>
      <c r="C2863" s="2">
        <v>45638</v>
      </c>
      <c r="D2863" t="s">
        <v>217</v>
      </c>
      <c r="E2863" t="s">
        <v>218</v>
      </c>
      <c r="F2863" t="s">
        <v>48</v>
      </c>
      <c r="G2863" t="s">
        <v>49</v>
      </c>
      <c r="H2863" t="s">
        <v>50</v>
      </c>
      <c r="I2863" t="s">
        <v>50</v>
      </c>
      <c r="J2863" t="s">
        <v>126</v>
      </c>
      <c r="K2863" t="s">
        <v>25</v>
      </c>
      <c r="L2863" t="s">
        <v>26</v>
      </c>
      <c r="M2863" t="s">
        <v>127</v>
      </c>
      <c r="N2863" s="3">
        <v>1470.95</v>
      </c>
      <c r="O2863">
        <v>7</v>
      </c>
      <c r="P2863" s="4">
        <v>0.2</v>
      </c>
      <c r="Q2863" s="3">
        <v>132.38999999999999</v>
      </c>
      <c r="R2863">
        <f t="shared" si="220"/>
        <v>2024</v>
      </c>
      <c r="S2863" t="str">
        <f t="shared" si="221"/>
        <v>December</v>
      </c>
      <c r="T2863" s="1">
        <f t="shared" si="222"/>
        <v>9.0003059247425118E-2</v>
      </c>
      <c r="U2863" t="str">
        <f t="shared" si="223"/>
        <v>Profit</v>
      </c>
      <c r="V2863" t="str">
        <f t="shared" si="224"/>
        <v>Large Order</v>
      </c>
    </row>
    <row r="2864" spans="1:22" x14ac:dyDescent="0.35">
      <c r="A2864" t="s">
        <v>3161</v>
      </c>
      <c r="B2864" s="2">
        <v>45462</v>
      </c>
      <c r="C2864" s="2">
        <v>45463</v>
      </c>
      <c r="D2864" t="s">
        <v>309</v>
      </c>
      <c r="E2864" t="s">
        <v>310</v>
      </c>
      <c r="F2864" t="s">
        <v>20</v>
      </c>
      <c r="G2864" t="s">
        <v>39</v>
      </c>
      <c r="H2864" t="s">
        <v>40</v>
      </c>
      <c r="I2864" t="s">
        <v>40</v>
      </c>
      <c r="J2864" t="s">
        <v>152</v>
      </c>
      <c r="K2864" t="s">
        <v>42</v>
      </c>
      <c r="L2864" t="s">
        <v>73</v>
      </c>
      <c r="M2864" t="s">
        <v>153</v>
      </c>
      <c r="N2864" s="3">
        <v>673.31</v>
      </c>
      <c r="O2864">
        <v>4</v>
      </c>
      <c r="P2864" s="4">
        <v>0.05</v>
      </c>
      <c r="Q2864" s="3">
        <v>141.4</v>
      </c>
      <c r="R2864">
        <f t="shared" si="220"/>
        <v>2024</v>
      </c>
      <c r="S2864" t="str">
        <f t="shared" si="221"/>
        <v>June</v>
      </c>
      <c r="T2864" s="1">
        <f t="shared" si="222"/>
        <v>0.21000727747991269</v>
      </c>
      <c r="U2864" t="str">
        <f t="shared" si="223"/>
        <v>Profit</v>
      </c>
      <c r="V2864" t="str">
        <f t="shared" si="224"/>
        <v>Small Order</v>
      </c>
    </row>
    <row r="2865" spans="1:22" x14ac:dyDescent="0.35">
      <c r="A2865" t="s">
        <v>3162</v>
      </c>
      <c r="B2865" s="2">
        <v>45005</v>
      </c>
      <c r="C2865" s="2">
        <v>45009</v>
      </c>
      <c r="D2865" t="s">
        <v>293</v>
      </c>
      <c r="E2865" t="s">
        <v>294</v>
      </c>
      <c r="F2865" t="s">
        <v>20</v>
      </c>
      <c r="G2865" t="s">
        <v>21</v>
      </c>
      <c r="H2865" t="s">
        <v>22</v>
      </c>
      <c r="I2865" t="s">
        <v>23</v>
      </c>
      <c r="J2865" t="s">
        <v>179</v>
      </c>
      <c r="K2865" t="s">
        <v>33</v>
      </c>
      <c r="L2865" t="s">
        <v>88</v>
      </c>
      <c r="M2865" t="s">
        <v>180</v>
      </c>
      <c r="N2865" s="3">
        <v>921.45</v>
      </c>
      <c r="O2865">
        <v>10</v>
      </c>
      <c r="P2865" s="4">
        <v>0</v>
      </c>
      <c r="Q2865" s="3">
        <v>230.36</v>
      </c>
      <c r="R2865">
        <f t="shared" si="220"/>
        <v>2023</v>
      </c>
      <c r="S2865" t="str">
        <f t="shared" si="221"/>
        <v>March</v>
      </c>
      <c r="T2865" s="1">
        <f t="shared" si="222"/>
        <v>0.24999728688480113</v>
      </c>
      <c r="U2865" t="str">
        <f t="shared" si="223"/>
        <v>Profit</v>
      </c>
      <c r="V2865" t="str">
        <f t="shared" si="224"/>
        <v>Small Order</v>
      </c>
    </row>
    <row r="2866" spans="1:22" x14ac:dyDescent="0.35">
      <c r="A2866" t="s">
        <v>3163</v>
      </c>
      <c r="B2866" s="2">
        <v>44941</v>
      </c>
      <c r="C2866" s="2">
        <v>44945</v>
      </c>
      <c r="D2866" t="s">
        <v>37</v>
      </c>
      <c r="E2866" t="s">
        <v>38</v>
      </c>
      <c r="F2866" t="s">
        <v>20</v>
      </c>
      <c r="G2866" t="s">
        <v>39</v>
      </c>
      <c r="H2866" t="s">
        <v>40</v>
      </c>
      <c r="I2866" t="s">
        <v>40</v>
      </c>
      <c r="J2866" t="s">
        <v>157</v>
      </c>
      <c r="K2866" t="s">
        <v>42</v>
      </c>
      <c r="L2866" t="s">
        <v>73</v>
      </c>
      <c r="M2866" t="s">
        <v>158</v>
      </c>
      <c r="N2866" s="3">
        <v>286.51</v>
      </c>
      <c r="O2866">
        <v>10</v>
      </c>
      <c r="P2866" s="4">
        <v>0.1</v>
      </c>
      <c r="Q2866" s="3">
        <v>48.71</v>
      </c>
      <c r="R2866">
        <f t="shared" si="220"/>
        <v>2023</v>
      </c>
      <c r="S2866" t="str">
        <f t="shared" si="221"/>
        <v>January</v>
      </c>
      <c r="T2866" s="1">
        <f t="shared" si="222"/>
        <v>0.17001151792258562</v>
      </c>
      <c r="U2866" t="str">
        <f t="shared" si="223"/>
        <v>Profit</v>
      </c>
      <c r="V2866" t="str">
        <f t="shared" si="224"/>
        <v>Small Order</v>
      </c>
    </row>
    <row r="2867" spans="1:22" x14ac:dyDescent="0.35">
      <c r="A2867" t="s">
        <v>3164</v>
      </c>
      <c r="B2867" s="2">
        <v>45057</v>
      </c>
      <c r="C2867" s="2">
        <v>45059</v>
      </c>
      <c r="D2867" t="s">
        <v>296</v>
      </c>
      <c r="E2867" t="s">
        <v>297</v>
      </c>
      <c r="F2867" t="s">
        <v>48</v>
      </c>
      <c r="G2867" t="s">
        <v>21</v>
      </c>
      <c r="H2867" t="s">
        <v>22</v>
      </c>
      <c r="I2867" t="s">
        <v>23</v>
      </c>
      <c r="J2867" t="s">
        <v>93</v>
      </c>
      <c r="K2867" t="s">
        <v>33</v>
      </c>
      <c r="L2867" t="s">
        <v>88</v>
      </c>
      <c r="M2867" t="s">
        <v>94</v>
      </c>
      <c r="N2867" s="3">
        <v>1290.52</v>
      </c>
      <c r="O2867">
        <v>1</v>
      </c>
      <c r="P2867" s="4">
        <v>0.3</v>
      </c>
      <c r="Q2867" s="3">
        <v>12.91</v>
      </c>
      <c r="R2867">
        <f t="shared" si="220"/>
        <v>2023</v>
      </c>
      <c r="S2867" t="str">
        <f t="shared" si="221"/>
        <v>May</v>
      </c>
      <c r="T2867" s="1">
        <f t="shared" si="222"/>
        <v>1.0003719430927068E-2</v>
      </c>
      <c r="U2867" t="str">
        <f t="shared" si="223"/>
        <v>Profit</v>
      </c>
      <c r="V2867" t="str">
        <f t="shared" si="224"/>
        <v>Large Order</v>
      </c>
    </row>
    <row r="2868" spans="1:22" x14ac:dyDescent="0.35">
      <c r="A2868" t="s">
        <v>3165</v>
      </c>
      <c r="B2868" s="2">
        <v>45269</v>
      </c>
      <c r="C2868" s="2">
        <v>45271</v>
      </c>
      <c r="D2868" t="s">
        <v>447</v>
      </c>
      <c r="E2868" t="s">
        <v>448</v>
      </c>
      <c r="F2868" t="s">
        <v>31</v>
      </c>
      <c r="G2868" t="s">
        <v>39</v>
      </c>
      <c r="H2868" t="s">
        <v>40</v>
      </c>
      <c r="I2868" t="s">
        <v>40</v>
      </c>
      <c r="J2868" t="s">
        <v>72</v>
      </c>
      <c r="K2868" t="s">
        <v>42</v>
      </c>
      <c r="L2868" t="s">
        <v>73</v>
      </c>
      <c r="M2868" t="s">
        <v>74</v>
      </c>
      <c r="N2868" s="3">
        <v>101.9</v>
      </c>
      <c r="O2868">
        <v>1</v>
      </c>
      <c r="P2868" s="4">
        <v>0.1</v>
      </c>
      <c r="Q2868" s="3">
        <v>17.32</v>
      </c>
      <c r="R2868">
        <f t="shared" si="220"/>
        <v>2023</v>
      </c>
      <c r="S2868" t="str">
        <f t="shared" si="221"/>
        <v>December</v>
      </c>
      <c r="T2868" s="1">
        <f t="shared" si="222"/>
        <v>0.16997055937193326</v>
      </c>
      <c r="U2868" t="str">
        <f t="shared" si="223"/>
        <v>Profit</v>
      </c>
      <c r="V2868" t="str">
        <f t="shared" si="224"/>
        <v>Small Order</v>
      </c>
    </row>
    <row r="2869" spans="1:22" x14ac:dyDescent="0.35">
      <c r="A2869" t="s">
        <v>3166</v>
      </c>
      <c r="B2869" s="2">
        <v>45308</v>
      </c>
      <c r="C2869" s="2">
        <v>45312</v>
      </c>
      <c r="D2869" t="s">
        <v>272</v>
      </c>
      <c r="E2869" t="s">
        <v>273</v>
      </c>
      <c r="F2869" t="s">
        <v>31</v>
      </c>
      <c r="G2869" t="s">
        <v>39</v>
      </c>
      <c r="H2869" t="s">
        <v>40</v>
      </c>
      <c r="I2869" t="s">
        <v>40</v>
      </c>
      <c r="J2869" t="s">
        <v>170</v>
      </c>
      <c r="K2869" t="s">
        <v>25</v>
      </c>
      <c r="L2869" t="s">
        <v>171</v>
      </c>
      <c r="M2869" t="s">
        <v>172</v>
      </c>
      <c r="N2869" s="3">
        <v>1211.2</v>
      </c>
      <c r="O2869">
        <v>10</v>
      </c>
      <c r="P2869" s="4">
        <v>0.05</v>
      </c>
      <c r="Q2869" s="3">
        <v>254.35</v>
      </c>
      <c r="R2869">
        <f t="shared" si="220"/>
        <v>2024</v>
      </c>
      <c r="S2869" t="str">
        <f t="shared" si="221"/>
        <v>January</v>
      </c>
      <c r="T2869" s="1">
        <f t="shared" si="222"/>
        <v>0.20999834874504622</v>
      </c>
      <c r="U2869" t="str">
        <f t="shared" si="223"/>
        <v>Profit</v>
      </c>
      <c r="V2869" t="str">
        <f t="shared" si="224"/>
        <v>Large Order</v>
      </c>
    </row>
    <row r="2870" spans="1:22" x14ac:dyDescent="0.35">
      <c r="A2870" t="s">
        <v>3167</v>
      </c>
      <c r="B2870" s="2">
        <v>45171</v>
      </c>
      <c r="C2870" s="2">
        <v>45173</v>
      </c>
      <c r="D2870" t="s">
        <v>118</v>
      </c>
      <c r="E2870" t="s">
        <v>119</v>
      </c>
      <c r="F2870" t="s">
        <v>20</v>
      </c>
      <c r="G2870" t="s">
        <v>49</v>
      </c>
      <c r="H2870" t="s">
        <v>50</v>
      </c>
      <c r="I2870" t="s">
        <v>50</v>
      </c>
      <c r="J2870" t="s">
        <v>251</v>
      </c>
      <c r="K2870" t="s">
        <v>25</v>
      </c>
      <c r="L2870" t="s">
        <v>171</v>
      </c>
      <c r="M2870" t="s">
        <v>252</v>
      </c>
      <c r="N2870" s="3">
        <v>1159.17</v>
      </c>
      <c r="O2870">
        <v>3</v>
      </c>
      <c r="P2870" s="4">
        <v>0.05</v>
      </c>
      <c r="Q2870" s="3">
        <v>243.43</v>
      </c>
      <c r="R2870">
        <f t="shared" si="220"/>
        <v>2023</v>
      </c>
      <c r="S2870" t="str">
        <f t="shared" si="221"/>
        <v>September</v>
      </c>
      <c r="T2870" s="1">
        <f t="shared" si="222"/>
        <v>0.21000370955079928</v>
      </c>
      <c r="U2870" t="str">
        <f t="shared" si="223"/>
        <v>Profit</v>
      </c>
      <c r="V2870" t="str">
        <f t="shared" si="224"/>
        <v>Large Order</v>
      </c>
    </row>
    <row r="2871" spans="1:22" x14ac:dyDescent="0.35">
      <c r="A2871" t="s">
        <v>3168</v>
      </c>
      <c r="B2871" s="2">
        <v>45656</v>
      </c>
      <c r="C2871" s="2">
        <v>45659</v>
      </c>
      <c r="D2871" t="s">
        <v>296</v>
      </c>
      <c r="E2871" t="s">
        <v>297</v>
      </c>
      <c r="F2871" t="s">
        <v>48</v>
      </c>
      <c r="G2871" t="s">
        <v>78</v>
      </c>
      <c r="H2871" t="s">
        <v>79</v>
      </c>
      <c r="I2871" t="s">
        <v>80</v>
      </c>
      <c r="J2871" t="s">
        <v>84</v>
      </c>
      <c r="K2871" t="s">
        <v>33</v>
      </c>
      <c r="L2871" t="s">
        <v>34</v>
      </c>
      <c r="M2871" t="s">
        <v>85</v>
      </c>
      <c r="N2871" s="3">
        <v>454.32</v>
      </c>
      <c r="O2871">
        <v>4</v>
      </c>
      <c r="P2871" s="4">
        <v>0</v>
      </c>
      <c r="Q2871" s="3">
        <v>113.58</v>
      </c>
      <c r="R2871">
        <f t="shared" si="220"/>
        <v>2024</v>
      </c>
      <c r="S2871" t="str">
        <f t="shared" si="221"/>
        <v>December</v>
      </c>
      <c r="T2871" s="1">
        <f t="shared" si="222"/>
        <v>0.25</v>
      </c>
      <c r="U2871" t="str">
        <f t="shared" si="223"/>
        <v>Profit</v>
      </c>
      <c r="V2871" t="str">
        <f t="shared" si="224"/>
        <v>Small Order</v>
      </c>
    </row>
    <row r="2872" spans="1:22" x14ac:dyDescent="0.35">
      <c r="A2872" t="s">
        <v>3169</v>
      </c>
      <c r="B2872" s="2">
        <v>45516</v>
      </c>
      <c r="C2872" s="2">
        <v>45521</v>
      </c>
      <c r="D2872" t="s">
        <v>293</v>
      </c>
      <c r="E2872" t="s">
        <v>294</v>
      </c>
      <c r="F2872" t="s">
        <v>20</v>
      </c>
      <c r="G2872" t="s">
        <v>39</v>
      </c>
      <c r="H2872" t="s">
        <v>40</v>
      </c>
      <c r="I2872" t="s">
        <v>40</v>
      </c>
      <c r="J2872" t="s">
        <v>104</v>
      </c>
      <c r="K2872" t="s">
        <v>42</v>
      </c>
      <c r="L2872" t="s">
        <v>73</v>
      </c>
      <c r="M2872" t="s">
        <v>105</v>
      </c>
      <c r="N2872" s="3">
        <v>1837.64</v>
      </c>
      <c r="O2872">
        <v>8</v>
      </c>
      <c r="P2872" s="4">
        <v>0.05</v>
      </c>
      <c r="Q2872" s="3">
        <v>385.9</v>
      </c>
      <c r="R2872">
        <f t="shared" si="220"/>
        <v>2024</v>
      </c>
      <c r="S2872" t="str">
        <f t="shared" si="221"/>
        <v>August</v>
      </c>
      <c r="T2872" s="1">
        <f t="shared" si="222"/>
        <v>0.20999760562460545</v>
      </c>
      <c r="U2872" t="str">
        <f t="shared" si="223"/>
        <v>Profit</v>
      </c>
      <c r="V2872" t="str">
        <f t="shared" si="224"/>
        <v>Large Order</v>
      </c>
    </row>
    <row r="2873" spans="1:22" x14ac:dyDescent="0.35">
      <c r="A2873" t="s">
        <v>3170</v>
      </c>
      <c r="B2873" s="2">
        <v>45297</v>
      </c>
      <c r="C2873" s="2">
        <v>45301</v>
      </c>
      <c r="D2873" t="s">
        <v>226</v>
      </c>
      <c r="E2873" t="s">
        <v>227</v>
      </c>
      <c r="F2873" t="s">
        <v>48</v>
      </c>
      <c r="G2873" t="s">
        <v>39</v>
      </c>
      <c r="H2873" t="s">
        <v>40</v>
      </c>
      <c r="I2873" t="s">
        <v>40</v>
      </c>
      <c r="J2873" t="s">
        <v>320</v>
      </c>
      <c r="K2873" t="s">
        <v>25</v>
      </c>
      <c r="L2873" t="s">
        <v>171</v>
      </c>
      <c r="M2873" t="s">
        <v>321</v>
      </c>
      <c r="N2873" s="3">
        <v>244.31</v>
      </c>
      <c r="O2873">
        <v>8</v>
      </c>
      <c r="P2873" s="4">
        <v>0</v>
      </c>
      <c r="Q2873" s="3">
        <v>61.08</v>
      </c>
      <c r="R2873">
        <f t="shared" si="220"/>
        <v>2024</v>
      </c>
      <c r="S2873" t="str">
        <f t="shared" si="221"/>
        <v>January</v>
      </c>
      <c r="T2873" s="1">
        <f t="shared" si="222"/>
        <v>0.25001023290082269</v>
      </c>
      <c r="U2873" t="str">
        <f t="shared" si="223"/>
        <v>Profit</v>
      </c>
      <c r="V2873" t="str">
        <f t="shared" si="224"/>
        <v>Small Order</v>
      </c>
    </row>
    <row r="2874" spans="1:22" x14ac:dyDescent="0.35">
      <c r="A2874" t="s">
        <v>3171</v>
      </c>
      <c r="B2874" s="2">
        <v>45640</v>
      </c>
      <c r="C2874" s="2">
        <v>45641</v>
      </c>
      <c r="D2874" t="s">
        <v>405</v>
      </c>
      <c r="E2874" t="s">
        <v>406</v>
      </c>
      <c r="F2874" t="s">
        <v>20</v>
      </c>
      <c r="G2874" t="s">
        <v>21</v>
      </c>
      <c r="H2874" t="s">
        <v>22</v>
      </c>
      <c r="I2874" t="s">
        <v>23</v>
      </c>
      <c r="J2874" t="s">
        <v>126</v>
      </c>
      <c r="K2874" t="s">
        <v>25</v>
      </c>
      <c r="L2874" t="s">
        <v>26</v>
      </c>
      <c r="M2874" t="s">
        <v>127</v>
      </c>
      <c r="N2874" s="3">
        <v>849.58</v>
      </c>
      <c r="O2874">
        <v>9</v>
      </c>
      <c r="P2874" s="4">
        <v>0.3</v>
      </c>
      <c r="Q2874" s="3">
        <v>8.5</v>
      </c>
      <c r="R2874">
        <f t="shared" si="220"/>
        <v>2024</v>
      </c>
      <c r="S2874" t="str">
        <f t="shared" si="221"/>
        <v>December</v>
      </c>
      <c r="T2874" s="1">
        <f t="shared" si="222"/>
        <v>1.0004943619200075E-2</v>
      </c>
      <c r="U2874" t="str">
        <f t="shared" si="223"/>
        <v>Profit</v>
      </c>
      <c r="V2874" t="str">
        <f t="shared" si="224"/>
        <v>Small Order</v>
      </c>
    </row>
    <row r="2875" spans="1:22" x14ac:dyDescent="0.35">
      <c r="A2875" t="s">
        <v>3172</v>
      </c>
      <c r="B2875" s="2">
        <v>45173</v>
      </c>
      <c r="C2875" s="2">
        <v>45174</v>
      </c>
      <c r="D2875" t="s">
        <v>229</v>
      </c>
      <c r="E2875" t="s">
        <v>230</v>
      </c>
      <c r="F2875" t="s">
        <v>48</v>
      </c>
      <c r="G2875" t="s">
        <v>49</v>
      </c>
      <c r="H2875" t="s">
        <v>50</v>
      </c>
      <c r="I2875" t="s">
        <v>50</v>
      </c>
      <c r="J2875" t="s">
        <v>334</v>
      </c>
      <c r="K2875" t="s">
        <v>25</v>
      </c>
      <c r="L2875" t="s">
        <v>171</v>
      </c>
      <c r="M2875" t="s">
        <v>335</v>
      </c>
      <c r="N2875" s="3">
        <v>1732.08</v>
      </c>
      <c r="O2875">
        <v>7</v>
      </c>
      <c r="P2875" s="4">
        <v>0.3</v>
      </c>
      <c r="Q2875" s="3">
        <v>17.32</v>
      </c>
      <c r="R2875">
        <f t="shared" si="220"/>
        <v>2023</v>
      </c>
      <c r="S2875" t="str">
        <f t="shared" si="221"/>
        <v>September</v>
      </c>
      <c r="T2875" s="1">
        <f t="shared" si="222"/>
        <v>9.9995381275691658E-3</v>
      </c>
      <c r="U2875" t="str">
        <f t="shared" si="223"/>
        <v>Profit</v>
      </c>
      <c r="V2875" t="str">
        <f t="shared" si="224"/>
        <v>Large Order</v>
      </c>
    </row>
    <row r="2876" spans="1:22" x14ac:dyDescent="0.35">
      <c r="A2876" t="s">
        <v>3173</v>
      </c>
      <c r="B2876" s="2">
        <v>45021</v>
      </c>
      <c r="C2876" s="2">
        <v>45026</v>
      </c>
      <c r="D2876" t="s">
        <v>323</v>
      </c>
      <c r="E2876" t="s">
        <v>324</v>
      </c>
      <c r="F2876" t="s">
        <v>31</v>
      </c>
      <c r="G2876" t="s">
        <v>39</v>
      </c>
      <c r="H2876" t="s">
        <v>40</v>
      </c>
      <c r="I2876" t="s">
        <v>40</v>
      </c>
      <c r="J2876" t="s">
        <v>189</v>
      </c>
      <c r="K2876" t="s">
        <v>42</v>
      </c>
      <c r="L2876" t="s">
        <v>43</v>
      </c>
      <c r="M2876" t="s">
        <v>190</v>
      </c>
      <c r="N2876" s="3">
        <v>557.30999999999995</v>
      </c>
      <c r="O2876">
        <v>8</v>
      </c>
      <c r="P2876" s="4">
        <v>0.05</v>
      </c>
      <c r="Q2876" s="3">
        <v>117.04</v>
      </c>
      <c r="R2876">
        <f t="shared" si="220"/>
        <v>2023</v>
      </c>
      <c r="S2876" t="str">
        <f t="shared" si="221"/>
        <v>April</v>
      </c>
      <c r="T2876" s="1">
        <f t="shared" si="222"/>
        <v>0.21000879223412466</v>
      </c>
      <c r="U2876" t="str">
        <f t="shared" si="223"/>
        <v>Profit</v>
      </c>
      <c r="V2876" t="str">
        <f t="shared" si="224"/>
        <v>Small Order</v>
      </c>
    </row>
    <row r="2877" spans="1:22" x14ac:dyDescent="0.35">
      <c r="A2877" t="s">
        <v>3174</v>
      </c>
      <c r="B2877" s="2">
        <v>45092</v>
      </c>
      <c r="C2877" s="2">
        <v>45098</v>
      </c>
      <c r="D2877" t="s">
        <v>318</v>
      </c>
      <c r="E2877" t="s">
        <v>319</v>
      </c>
      <c r="F2877" t="s">
        <v>48</v>
      </c>
      <c r="G2877" t="s">
        <v>21</v>
      </c>
      <c r="H2877" t="s">
        <v>22</v>
      </c>
      <c r="I2877" t="s">
        <v>23</v>
      </c>
      <c r="J2877" t="s">
        <v>93</v>
      </c>
      <c r="K2877" t="s">
        <v>33</v>
      </c>
      <c r="L2877" t="s">
        <v>88</v>
      </c>
      <c r="M2877" t="s">
        <v>94</v>
      </c>
      <c r="N2877" s="3">
        <v>707.55</v>
      </c>
      <c r="O2877">
        <v>2</v>
      </c>
      <c r="P2877" s="4">
        <v>0.1</v>
      </c>
      <c r="Q2877" s="3">
        <v>120.28</v>
      </c>
      <c r="R2877">
        <f t="shared" si="220"/>
        <v>2023</v>
      </c>
      <c r="S2877" t="str">
        <f t="shared" si="221"/>
        <v>June</v>
      </c>
      <c r="T2877" s="1">
        <f t="shared" si="222"/>
        <v>0.16999505335311993</v>
      </c>
      <c r="U2877" t="str">
        <f t="shared" si="223"/>
        <v>Profit</v>
      </c>
      <c r="V2877" t="str">
        <f t="shared" si="224"/>
        <v>Small Order</v>
      </c>
    </row>
    <row r="2878" spans="1:22" x14ac:dyDescent="0.35">
      <c r="A2878" t="s">
        <v>3175</v>
      </c>
      <c r="B2878" s="2">
        <v>45646</v>
      </c>
      <c r="C2878" s="2">
        <v>45649</v>
      </c>
      <c r="D2878" t="s">
        <v>330</v>
      </c>
      <c r="E2878" t="s">
        <v>331</v>
      </c>
      <c r="F2878" t="s">
        <v>31</v>
      </c>
      <c r="G2878" t="s">
        <v>49</v>
      </c>
      <c r="H2878" t="s">
        <v>50</v>
      </c>
      <c r="I2878" t="s">
        <v>50</v>
      </c>
      <c r="J2878" t="s">
        <v>41</v>
      </c>
      <c r="K2878" t="s">
        <v>42</v>
      </c>
      <c r="L2878" t="s">
        <v>43</v>
      </c>
      <c r="M2878" t="s">
        <v>44</v>
      </c>
      <c r="N2878" s="3">
        <v>387.7</v>
      </c>
      <c r="O2878">
        <v>3</v>
      </c>
      <c r="P2878" s="4">
        <v>0.3</v>
      </c>
      <c r="Q2878" s="3">
        <v>3.88</v>
      </c>
      <c r="R2878">
        <f t="shared" si="220"/>
        <v>2024</v>
      </c>
      <c r="S2878" t="str">
        <f t="shared" si="221"/>
        <v>December</v>
      </c>
      <c r="T2878" s="1">
        <f t="shared" si="222"/>
        <v>1.0007737941707506E-2</v>
      </c>
      <c r="U2878" t="str">
        <f t="shared" si="223"/>
        <v>Profit</v>
      </c>
      <c r="V2878" t="str">
        <f t="shared" si="224"/>
        <v>Small Order</v>
      </c>
    </row>
    <row r="2879" spans="1:22" x14ac:dyDescent="0.35">
      <c r="A2879" t="s">
        <v>3176</v>
      </c>
      <c r="B2879" s="2">
        <v>44954</v>
      </c>
      <c r="C2879" s="2">
        <v>44960</v>
      </c>
      <c r="D2879" t="s">
        <v>530</v>
      </c>
      <c r="E2879" t="s">
        <v>531</v>
      </c>
      <c r="F2879" t="s">
        <v>31</v>
      </c>
      <c r="G2879" t="s">
        <v>49</v>
      </c>
      <c r="H2879" t="s">
        <v>50</v>
      </c>
      <c r="I2879" t="s">
        <v>50</v>
      </c>
      <c r="J2879" t="s">
        <v>112</v>
      </c>
      <c r="K2879" t="s">
        <v>25</v>
      </c>
      <c r="L2879" t="s">
        <v>26</v>
      </c>
      <c r="M2879" t="s">
        <v>113</v>
      </c>
      <c r="N2879" s="3">
        <v>1389.86</v>
      </c>
      <c r="O2879">
        <v>2</v>
      </c>
      <c r="P2879" s="4">
        <v>0.3</v>
      </c>
      <c r="Q2879" s="3">
        <v>13.9</v>
      </c>
      <c r="R2879">
        <f t="shared" si="220"/>
        <v>2023</v>
      </c>
      <c r="S2879" t="str">
        <f t="shared" si="221"/>
        <v>January</v>
      </c>
      <c r="T2879" s="1">
        <f t="shared" si="222"/>
        <v>1.0001007295698848E-2</v>
      </c>
      <c r="U2879" t="str">
        <f t="shared" si="223"/>
        <v>Profit</v>
      </c>
      <c r="V2879" t="str">
        <f t="shared" si="224"/>
        <v>Large Order</v>
      </c>
    </row>
    <row r="2880" spans="1:22" x14ac:dyDescent="0.35">
      <c r="A2880" t="s">
        <v>3177</v>
      </c>
      <c r="B2880" s="2">
        <v>45636</v>
      </c>
      <c r="C2880" s="2">
        <v>45642</v>
      </c>
      <c r="D2880" t="s">
        <v>278</v>
      </c>
      <c r="E2880" t="s">
        <v>279</v>
      </c>
      <c r="F2880" t="s">
        <v>20</v>
      </c>
      <c r="G2880" t="s">
        <v>39</v>
      </c>
      <c r="H2880" t="s">
        <v>40</v>
      </c>
      <c r="I2880" t="s">
        <v>40</v>
      </c>
      <c r="J2880" t="s">
        <v>87</v>
      </c>
      <c r="K2880" t="s">
        <v>33</v>
      </c>
      <c r="L2880" t="s">
        <v>88</v>
      </c>
      <c r="M2880" t="s">
        <v>89</v>
      </c>
      <c r="N2880" s="3">
        <v>316.64</v>
      </c>
      <c r="O2880">
        <v>3</v>
      </c>
      <c r="P2880" s="4">
        <v>0.2</v>
      </c>
      <c r="Q2880" s="3">
        <v>28.5</v>
      </c>
      <c r="R2880">
        <f t="shared" si="220"/>
        <v>2024</v>
      </c>
      <c r="S2880" t="str">
        <f t="shared" si="221"/>
        <v>December</v>
      </c>
      <c r="T2880" s="1">
        <f t="shared" si="222"/>
        <v>9.0007579585649325E-2</v>
      </c>
      <c r="U2880" t="str">
        <f t="shared" si="223"/>
        <v>Profit</v>
      </c>
      <c r="V2880" t="str">
        <f t="shared" si="224"/>
        <v>Small Order</v>
      </c>
    </row>
    <row r="2881" spans="1:22" x14ac:dyDescent="0.35">
      <c r="A2881" t="s">
        <v>3178</v>
      </c>
      <c r="B2881" s="2">
        <v>45468</v>
      </c>
      <c r="C2881" s="2">
        <v>45469</v>
      </c>
      <c r="D2881" t="s">
        <v>370</v>
      </c>
      <c r="E2881" t="s">
        <v>371</v>
      </c>
      <c r="F2881" t="s">
        <v>48</v>
      </c>
      <c r="G2881" t="s">
        <v>39</v>
      </c>
      <c r="H2881" t="s">
        <v>40</v>
      </c>
      <c r="I2881" t="s">
        <v>40</v>
      </c>
      <c r="J2881" t="s">
        <v>104</v>
      </c>
      <c r="K2881" t="s">
        <v>42</v>
      </c>
      <c r="L2881" t="s">
        <v>73</v>
      </c>
      <c r="M2881" t="s">
        <v>105</v>
      </c>
      <c r="N2881" s="3">
        <v>1899.24</v>
      </c>
      <c r="O2881">
        <v>9</v>
      </c>
      <c r="P2881" s="4">
        <v>0.3</v>
      </c>
      <c r="Q2881" s="3">
        <v>18.989999999999998</v>
      </c>
      <c r="R2881">
        <f t="shared" si="220"/>
        <v>2024</v>
      </c>
      <c r="S2881" t="str">
        <f t="shared" si="221"/>
        <v>June</v>
      </c>
      <c r="T2881" s="1">
        <f t="shared" si="222"/>
        <v>9.9987363366399185E-3</v>
      </c>
      <c r="U2881" t="str">
        <f t="shared" si="223"/>
        <v>Profit</v>
      </c>
      <c r="V2881" t="str">
        <f t="shared" si="224"/>
        <v>Large Order</v>
      </c>
    </row>
    <row r="2882" spans="1:22" x14ac:dyDescent="0.35">
      <c r="A2882" t="s">
        <v>3179</v>
      </c>
      <c r="B2882" s="2">
        <v>44970</v>
      </c>
      <c r="C2882" s="2">
        <v>44974</v>
      </c>
      <c r="D2882" t="s">
        <v>165</v>
      </c>
      <c r="E2882" t="s">
        <v>166</v>
      </c>
      <c r="F2882" t="s">
        <v>31</v>
      </c>
      <c r="G2882" t="s">
        <v>49</v>
      </c>
      <c r="H2882" t="s">
        <v>50</v>
      </c>
      <c r="I2882" t="s">
        <v>50</v>
      </c>
      <c r="J2882" t="s">
        <v>162</v>
      </c>
      <c r="K2882" t="s">
        <v>42</v>
      </c>
      <c r="L2882" t="s">
        <v>73</v>
      </c>
      <c r="M2882" t="s">
        <v>163</v>
      </c>
      <c r="N2882" s="3">
        <v>1130.68</v>
      </c>
      <c r="O2882">
        <v>5</v>
      </c>
      <c r="P2882" s="4">
        <v>0.1</v>
      </c>
      <c r="Q2882" s="3">
        <v>192.22</v>
      </c>
      <c r="R2882">
        <f t="shared" ref="R2882:R2945" si="225">YEAR(B2882)</f>
        <v>2023</v>
      </c>
      <c r="S2882" t="str">
        <f t="shared" ref="S2882:S2945" si="226">TEXT(B2882,"mmmm")</f>
        <v>February</v>
      </c>
      <c r="T2882" s="1">
        <f t="shared" ref="T2882:T2945" si="227">Q2882/N2882</f>
        <v>0.17000389146354405</v>
      </c>
      <c r="U2882" t="str">
        <f t="shared" ref="U2882:U2945" si="228">IF(Q2882&gt;0,"Profit","Loss")</f>
        <v>Profit</v>
      </c>
      <c r="V2882" t="str">
        <f t="shared" ref="V2882:V2945" si="229">IF(N2882&gt;1000,"Large Order","Small Order")</f>
        <v>Large Order</v>
      </c>
    </row>
    <row r="2883" spans="1:22" x14ac:dyDescent="0.35">
      <c r="A2883" t="s">
        <v>3180</v>
      </c>
      <c r="B2883" s="2">
        <v>45334</v>
      </c>
      <c r="C2883" s="2">
        <v>45340</v>
      </c>
      <c r="D2883" t="s">
        <v>300</v>
      </c>
      <c r="E2883" t="s">
        <v>301</v>
      </c>
      <c r="F2883" t="s">
        <v>48</v>
      </c>
      <c r="G2883" t="s">
        <v>78</v>
      </c>
      <c r="H2883" t="s">
        <v>79</v>
      </c>
      <c r="I2883" t="s">
        <v>80</v>
      </c>
      <c r="J2883" t="s">
        <v>170</v>
      </c>
      <c r="K2883" t="s">
        <v>25</v>
      </c>
      <c r="L2883" t="s">
        <v>171</v>
      </c>
      <c r="M2883" t="s">
        <v>172</v>
      </c>
      <c r="N2883" s="3">
        <v>1449.44</v>
      </c>
      <c r="O2883">
        <v>6</v>
      </c>
      <c r="P2883" s="4">
        <v>0.3</v>
      </c>
      <c r="Q2883" s="3">
        <v>14.49</v>
      </c>
      <c r="R2883">
        <f t="shared" si="225"/>
        <v>2024</v>
      </c>
      <c r="S2883" t="str">
        <f t="shared" si="226"/>
        <v>February</v>
      </c>
      <c r="T2883" s="1">
        <f t="shared" si="227"/>
        <v>9.9969643448504248E-3</v>
      </c>
      <c r="U2883" t="str">
        <f t="shared" si="228"/>
        <v>Profit</v>
      </c>
      <c r="V2883" t="str">
        <f t="shared" si="229"/>
        <v>Large Order</v>
      </c>
    </row>
    <row r="2884" spans="1:22" x14ac:dyDescent="0.35">
      <c r="A2884" t="s">
        <v>3181</v>
      </c>
      <c r="B2884" s="2">
        <v>45295</v>
      </c>
      <c r="C2884" s="2">
        <v>45298</v>
      </c>
      <c r="D2884" t="s">
        <v>246</v>
      </c>
      <c r="E2884" t="s">
        <v>247</v>
      </c>
      <c r="F2884" t="s">
        <v>31</v>
      </c>
      <c r="G2884" t="s">
        <v>78</v>
      </c>
      <c r="H2884" t="s">
        <v>79</v>
      </c>
      <c r="I2884" t="s">
        <v>80</v>
      </c>
      <c r="J2884" t="s">
        <v>126</v>
      </c>
      <c r="K2884" t="s">
        <v>25</v>
      </c>
      <c r="L2884" t="s">
        <v>26</v>
      </c>
      <c r="M2884" t="s">
        <v>127</v>
      </c>
      <c r="N2884" s="3">
        <v>1983.03</v>
      </c>
      <c r="O2884">
        <v>5</v>
      </c>
      <c r="P2884" s="4">
        <v>0.2</v>
      </c>
      <c r="Q2884" s="3">
        <v>178.47</v>
      </c>
      <c r="R2884">
        <f t="shared" si="225"/>
        <v>2024</v>
      </c>
      <c r="S2884" t="str">
        <f t="shared" si="226"/>
        <v>January</v>
      </c>
      <c r="T2884" s="1">
        <f t="shared" si="227"/>
        <v>8.9998638447224708E-2</v>
      </c>
      <c r="U2884" t="str">
        <f t="shared" si="228"/>
        <v>Profit</v>
      </c>
      <c r="V2884" t="str">
        <f t="shared" si="229"/>
        <v>Large Order</v>
      </c>
    </row>
    <row r="2885" spans="1:22" x14ac:dyDescent="0.35">
      <c r="A2885" t="s">
        <v>3182</v>
      </c>
      <c r="B2885" s="2">
        <v>45277</v>
      </c>
      <c r="C2885" s="2">
        <v>45282</v>
      </c>
      <c r="D2885" t="s">
        <v>340</v>
      </c>
      <c r="E2885" t="s">
        <v>341</v>
      </c>
      <c r="F2885" t="s">
        <v>20</v>
      </c>
      <c r="G2885" t="s">
        <v>39</v>
      </c>
      <c r="H2885" t="s">
        <v>40</v>
      </c>
      <c r="I2885" t="s">
        <v>40</v>
      </c>
      <c r="J2885" t="s">
        <v>24</v>
      </c>
      <c r="K2885" t="s">
        <v>25</v>
      </c>
      <c r="L2885" t="s">
        <v>26</v>
      </c>
      <c r="M2885" t="s">
        <v>27</v>
      </c>
      <c r="N2885" s="3">
        <v>1595.48</v>
      </c>
      <c r="O2885">
        <v>1</v>
      </c>
      <c r="P2885" s="4">
        <v>0.2</v>
      </c>
      <c r="Q2885" s="3">
        <v>143.59</v>
      </c>
      <c r="R2885">
        <f t="shared" si="225"/>
        <v>2023</v>
      </c>
      <c r="S2885" t="str">
        <f t="shared" si="226"/>
        <v>December</v>
      </c>
      <c r="T2885" s="1">
        <f t="shared" si="227"/>
        <v>8.9997994333993539E-2</v>
      </c>
      <c r="U2885" t="str">
        <f t="shared" si="228"/>
        <v>Profit</v>
      </c>
      <c r="V2885" t="str">
        <f t="shared" si="229"/>
        <v>Large Order</v>
      </c>
    </row>
    <row r="2886" spans="1:22" x14ac:dyDescent="0.35">
      <c r="A2886" t="s">
        <v>3183</v>
      </c>
      <c r="B2886" s="2">
        <v>45436</v>
      </c>
      <c r="C2886" s="2">
        <v>45441</v>
      </c>
      <c r="D2886" t="s">
        <v>115</v>
      </c>
      <c r="E2886" t="s">
        <v>116</v>
      </c>
      <c r="F2886" t="s">
        <v>20</v>
      </c>
      <c r="G2886" t="s">
        <v>21</v>
      </c>
      <c r="H2886" t="s">
        <v>22</v>
      </c>
      <c r="I2886" t="s">
        <v>23</v>
      </c>
      <c r="J2886" t="s">
        <v>32</v>
      </c>
      <c r="K2886" t="s">
        <v>33</v>
      </c>
      <c r="L2886" t="s">
        <v>34</v>
      </c>
      <c r="M2886" t="s">
        <v>35</v>
      </c>
      <c r="N2886" s="3">
        <v>746.72</v>
      </c>
      <c r="O2886">
        <v>7</v>
      </c>
      <c r="P2886" s="4">
        <v>0.2</v>
      </c>
      <c r="Q2886" s="3">
        <v>67.2</v>
      </c>
      <c r="R2886">
        <f t="shared" si="225"/>
        <v>2024</v>
      </c>
      <c r="S2886" t="str">
        <f t="shared" si="226"/>
        <v>May</v>
      </c>
      <c r="T2886" s="1">
        <f t="shared" si="227"/>
        <v>8.9993571887722307E-2</v>
      </c>
      <c r="U2886" t="str">
        <f t="shared" si="228"/>
        <v>Profit</v>
      </c>
      <c r="V2886" t="str">
        <f t="shared" si="229"/>
        <v>Small Order</v>
      </c>
    </row>
    <row r="2887" spans="1:22" x14ac:dyDescent="0.35">
      <c r="A2887" t="s">
        <v>3184</v>
      </c>
      <c r="B2887" s="2">
        <v>45114</v>
      </c>
      <c r="C2887" s="2">
        <v>45121</v>
      </c>
      <c r="D2887" t="s">
        <v>107</v>
      </c>
      <c r="E2887" t="s">
        <v>108</v>
      </c>
      <c r="F2887" t="s">
        <v>48</v>
      </c>
      <c r="G2887" t="s">
        <v>49</v>
      </c>
      <c r="H2887" t="s">
        <v>50</v>
      </c>
      <c r="I2887" t="s">
        <v>50</v>
      </c>
      <c r="J2887" t="s">
        <v>391</v>
      </c>
      <c r="K2887" t="s">
        <v>33</v>
      </c>
      <c r="L2887" t="s">
        <v>88</v>
      </c>
      <c r="M2887" t="s">
        <v>392</v>
      </c>
      <c r="N2887" s="3">
        <v>1821.81</v>
      </c>
      <c r="O2887">
        <v>4</v>
      </c>
      <c r="P2887" s="4">
        <v>0</v>
      </c>
      <c r="Q2887" s="3">
        <v>455.45</v>
      </c>
      <c r="R2887">
        <f t="shared" si="225"/>
        <v>2023</v>
      </c>
      <c r="S2887" t="str">
        <f t="shared" si="226"/>
        <v>July</v>
      </c>
      <c r="T2887" s="1">
        <f t="shared" si="227"/>
        <v>0.24999862773834813</v>
      </c>
      <c r="U2887" t="str">
        <f t="shared" si="228"/>
        <v>Profit</v>
      </c>
      <c r="V2887" t="str">
        <f t="shared" si="229"/>
        <v>Large Order</v>
      </c>
    </row>
    <row r="2888" spans="1:22" x14ac:dyDescent="0.35">
      <c r="A2888" t="s">
        <v>3185</v>
      </c>
      <c r="B2888" s="2">
        <v>45188</v>
      </c>
      <c r="C2888" s="2">
        <v>45191</v>
      </c>
      <c r="D2888" t="s">
        <v>145</v>
      </c>
      <c r="E2888" t="s">
        <v>146</v>
      </c>
      <c r="F2888" t="s">
        <v>48</v>
      </c>
      <c r="G2888" t="s">
        <v>21</v>
      </c>
      <c r="H2888" t="s">
        <v>22</v>
      </c>
      <c r="I2888" t="s">
        <v>23</v>
      </c>
      <c r="J2888" t="s">
        <v>104</v>
      </c>
      <c r="K2888" t="s">
        <v>42</v>
      </c>
      <c r="L2888" t="s">
        <v>73</v>
      </c>
      <c r="M2888" t="s">
        <v>105</v>
      </c>
      <c r="N2888" s="3">
        <v>1553.72</v>
      </c>
      <c r="O2888">
        <v>3</v>
      </c>
      <c r="P2888" s="4">
        <v>0</v>
      </c>
      <c r="Q2888" s="3">
        <v>388.43</v>
      </c>
      <c r="R2888">
        <f t="shared" si="225"/>
        <v>2023</v>
      </c>
      <c r="S2888" t="str">
        <f t="shared" si="226"/>
        <v>September</v>
      </c>
      <c r="T2888" s="1">
        <f t="shared" si="227"/>
        <v>0.25</v>
      </c>
      <c r="U2888" t="str">
        <f t="shared" si="228"/>
        <v>Profit</v>
      </c>
      <c r="V2888" t="str">
        <f t="shared" si="229"/>
        <v>Large Order</v>
      </c>
    </row>
    <row r="2889" spans="1:22" x14ac:dyDescent="0.35">
      <c r="A2889" t="s">
        <v>3186</v>
      </c>
      <c r="B2889" s="2">
        <v>45314</v>
      </c>
      <c r="C2889" s="2">
        <v>45316</v>
      </c>
      <c r="D2889" t="s">
        <v>272</v>
      </c>
      <c r="E2889" t="s">
        <v>273</v>
      </c>
      <c r="F2889" t="s">
        <v>31</v>
      </c>
      <c r="G2889" t="s">
        <v>21</v>
      </c>
      <c r="H2889" t="s">
        <v>22</v>
      </c>
      <c r="I2889" t="s">
        <v>23</v>
      </c>
      <c r="J2889" t="s">
        <v>207</v>
      </c>
      <c r="K2889" t="s">
        <v>25</v>
      </c>
      <c r="L2889" t="s">
        <v>26</v>
      </c>
      <c r="M2889" t="s">
        <v>208</v>
      </c>
      <c r="N2889" s="3">
        <v>1831.6</v>
      </c>
      <c r="O2889">
        <v>1</v>
      </c>
      <c r="P2889" s="4">
        <v>0.05</v>
      </c>
      <c r="Q2889" s="3">
        <v>384.64</v>
      </c>
      <c r="R2889">
        <f t="shared" si="225"/>
        <v>2024</v>
      </c>
      <c r="S2889" t="str">
        <f t="shared" si="226"/>
        <v>January</v>
      </c>
      <c r="T2889" s="1">
        <f t="shared" si="227"/>
        <v>0.21000218388294387</v>
      </c>
      <c r="U2889" t="str">
        <f t="shared" si="228"/>
        <v>Profit</v>
      </c>
      <c r="V2889" t="str">
        <f t="shared" si="229"/>
        <v>Large Order</v>
      </c>
    </row>
    <row r="2890" spans="1:22" x14ac:dyDescent="0.35">
      <c r="A2890" t="s">
        <v>3187</v>
      </c>
      <c r="B2890" s="2">
        <v>44941</v>
      </c>
      <c r="C2890" s="2">
        <v>44945</v>
      </c>
      <c r="D2890" t="s">
        <v>57</v>
      </c>
      <c r="E2890" t="s">
        <v>58</v>
      </c>
      <c r="F2890" t="s">
        <v>20</v>
      </c>
      <c r="G2890" t="s">
        <v>21</v>
      </c>
      <c r="H2890" t="s">
        <v>22</v>
      </c>
      <c r="I2890" t="s">
        <v>23</v>
      </c>
      <c r="J2890" t="s">
        <v>141</v>
      </c>
      <c r="K2890" t="s">
        <v>33</v>
      </c>
      <c r="L2890" t="s">
        <v>88</v>
      </c>
      <c r="M2890" t="s">
        <v>142</v>
      </c>
      <c r="N2890" s="3">
        <v>1544.96</v>
      </c>
      <c r="O2890">
        <v>2</v>
      </c>
      <c r="P2890" s="4">
        <v>0.3</v>
      </c>
      <c r="Q2890" s="3">
        <v>15.45</v>
      </c>
      <c r="R2890">
        <f t="shared" si="225"/>
        <v>2023</v>
      </c>
      <c r="S2890" t="str">
        <f t="shared" si="226"/>
        <v>January</v>
      </c>
      <c r="T2890" s="1">
        <f t="shared" si="227"/>
        <v>1.0000258906379452E-2</v>
      </c>
      <c r="U2890" t="str">
        <f t="shared" si="228"/>
        <v>Profit</v>
      </c>
      <c r="V2890" t="str">
        <f t="shared" si="229"/>
        <v>Large Order</v>
      </c>
    </row>
    <row r="2891" spans="1:22" x14ac:dyDescent="0.35">
      <c r="A2891" t="s">
        <v>3188</v>
      </c>
      <c r="B2891" s="2">
        <v>45123</v>
      </c>
      <c r="C2891" s="2">
        <v>45127</v>
      </c>
      <c r="D2891" t="s">
        <v>91</v>
      </c>
      <c r="E2891" t="s">
        <v>92</v>
      </c>
      <c r="F2891" t="s">
        <v>31</v>
      </c>
      <c r="G2891" t="s">
        <v>39</v>
      </c>
      <c r="H2891" t="s">
        <v>40</v>
      </c>
      <c r="I2891" t="s">
        <v>40</v>
      </c>
      <c r="J2891" t="s">
        <v>141</v>
      </c>
      <c r="K2891" t="s">
        <v>33</v>
      </c>
      <c r="L2891" t="s">
        <v>88</v>
      </c>
      <c r="M2891" t="s">
        <v>142</v>
      </c>
      <c r="N2891" s="3">
        <v>422.93</v>
      </c>
      <c r="O2891">
        <v>5</v>
      </c>
      <c r="P2891" s="4">
        <v>0</v>
      </c>
      <c r="Q2891" s="3">
        <v>105.73</v>
      </c>
      <c r="R2891">
        <f t="shared" si="225"/>
        <v>2023</v>
      </c>
      <c r="S2891" t="str">
        <f t="shared" si="226"/>
        <v>July</v>
      </c>
      <c r="T2891" s="1">
        <f t="shared" si="227"/>
        <v>0.24999408885631191</v>
      </c>
      <c r="U2891" t="str">
        <f t="shared" si="228"/>
        <v>Profit</v>
      </c>
      <c r="V2891" t="str">
        <f t="shared" si="229"/>
        <v>Small Order</v>
      </c>
    </row>
    <row r="2892" spans="1:22" x14ac:dyDescent="0.35">
      <c r="A2892" t="s">
        <v>3189</v>
      </c>
      <c r="B2892" s="2">
        <v>45257</v>
      </c>
      <c r="C2892" s="2">
        <v>45264</v>
      </c>
      <c r="D2892" t="s">
        <v>394</v>
      </c>
      <c r="E2892" t="s">
        <v>395</v>
      </c>
      <c r="F2892" t="s">
        <v>48</v>
      </c>
      <c r="G2892" t="s">
        <v>21</v>
      </c>
      <c r="H2892" t="s">
        <v>22</v>
      </c>
      <c r="I2892" t="s">
        <v>23</v>
      </c>
      <c r="J2892" t="s">
        <v>152</v>
      </c>
      <c r="K2892" t="s">
        <v>42</v>
      </c>
      <c r="L2892" t="s">
        <v>73</v>
      </c>
      <c r="M2892" t="s">
        <v>153</v>
      </c>
      <c r="N2892" s="3">
        <v>1173.26</v>
      </c>
      <c r="O2892">
        <v>10</v>
      </c>
      <c r="P2892" s="4">
        <v>0.1</v>
      </c>
      <c r="Q2892" s="3">
        <v>199.45</v>
      </c>
      <c r="R2892">
        <f t="shared" si="225"/>
        <v>2023</v>
      </c>
      <c r="S2892" t="str">
        <f t="shared" si="226"/>
        <v>November</v>
      </c>
      <c r="T2892" s="1">
        <f t="shared" si="227"/>
        <v>0.16999642023080988</v>
      </c>
      <c r="U2892" t="str">
        <f t="shared" si="228"/>
        <v>Profit</v>
      </c>
      <c r="V2892" t="str">
        <f t="shared" si="229"/>
        <v>Large Order</v>
      </c>
    </row>
    <row r="2893" spans="1:22" x14ac:dyDescent="0.35">
      <c r="A2893" t="s">
        <v>3190</v>
      </c>
      <c r="B2893" s="2">
        <v>45021</v>
      </c>
      <c r="C2893" s="2">
        <v>45024</v>
      </c>
      <c r="D2893" t="s">
        <v>229</v>
      </c>
      <c r="E2893" t="s">
        <v>230</v>
      </c>
      <c r="F2893" t="s">
        <v>48</v>
      </c>
      <c r="G2893" t="s">
        <v>49</v>
      </c>
      <c r="H2893" t="s">
        <v>50</v>
      </c>
      <c r="I2893" t="s">
        <v>50</v>
      </c>
      <c r="J2893" t="s">
        <v>120</v>
      </c>
      <c r="K2893" t="s">
        <v>42</v>
      </c>
      <c r="L2893" t="s">
        <v>43</v>
      </c>
      <c r="M2893" t="s">
        <v>121</v>
      </c>
      <c r="N2893" s="3">
        <v>745.02</v>
      </c>
      <c r="O2893">
        <v>6</v>
      </c>
      <c r="P2893" s="4">
        <v>0.05</v>
      </c>
      <c r="Q2893" s="3">
        <v>156.44999999999999</v>
      </c>
      <c r="R2893">
        <f t="shared" si="225"/>
        <v>2023</v>
      </c>
      <c r="S2893" t="str">
        <f t="shared" si="226"/>
        <v>April</v>
      </c>
      <c r="T2893" s="1">
        <f t="shared" si="227"/>
        <v>0.20999436256744786</v>
      </c>
      <c r="U2893" t="str">
        <f t="shared" si="228"/>
        <v>Profit</v>
      </c>
      <c r="V2893" t="str">
        <f t="shared" si="229"/>
        <v>Small Order</v>
      </c>
    </row>
    <row r="2894" spans="1:22" x14ac:dyDescent="0.35">
      <c r="A2894" t="s">
        <v>3191</v>
      </c>
      <c r="B2894" s="2">
        <v>45585</v>
      </c>
      <c r="C2894" s="2">
        <v>45592</v>
      </c>
      <c r="D2894" t="s">
        <v>366</v>
      </c>
      <c r="E2894" t="s">
        <v>367</v>
      </c>
      <c r="F2894" t="s">
        <v>20</v>
      </c>
      <c r="G2894" t="s">
        <v>78</v>
      </c>
      <c r="H2894" t="s">
        <v>79</v>
      </c>
      <c r="I2894" t="s">
        <v>80</v>
      </c>
      <c r="J2894" t="s">
        <v>207</v>
      </c>
      <c r="K2894" t="s">
        <v>25</v>
      </c>
      <c r="L2894" t="s">
        <v>26</v>
      </c>
      <c r="M2894" t="s">
        <v>208</v>
      </c>
      <c r="N2894" s="3">
        <v>1309.49</v>
      </c>
      <c r="O2894">
        <v>8</v>
      </c>
      <c r="P2894" s="4">
        <v>0.3</v>
      </c>
      <c r="Q2894" s="3">
        <v>13.09</v>
      </c>
      <c r="R2894">
        <f t="shared" si="225"/>
        <v>2024</v>
      </c>
      <c r="S2894" t="str">
        <f t="shared" si="226"/>
        <v>October</v>
      </c>
      <c r="T2894" s="1">
        <f t="shared" si="227"/>
        <v>9.9962580852087455E-3</v>
      </c>
      <c r="U2894" t="str">
        <f t="shared" si="228"/>
        <v>Profit</v>
      </c>
      <c r="V2894" t="str">
        <f t="shared" si="229"/>
        <v>Large Order</v>
      </c>
    </row>
    <row r="2895" spans="1:22" x14ac:dyDescent="0.35">
      <c r="A2895" t="s">
        <v>3192</v>
      </c>
      <c r="B2895" s="2">
        <v>45504</v>
      </c>
      <c r="C2895" s="2">
        <v>45510</v>
      </c>
      <c r="D2895" t="s">
        <v>376</v>
      </c>
      <c r="E2895" t="s">
        <v>377</v>
      </c>
      <c r="F2895" t="s">
        <v>20</v>
      </c>
      <c r="G2895" t="s">
        <v>21</v>
      </c>
      <c r="H2895" t="s">
        <v>22</v>
      </c>
      <c r="I2895" t="s">
        <v>23</v>
      </c>
      <c r="J2895" t="s">
        <v>320</v>
      </c>
      <c r="K2895" t="s">
        <v>25</v>
      </c>
      <c r="L2895" t="s">
        <v>171</v>
      </c>
      <c r="M2895" t="s">
        <v>321</v>
      </c>
      <c r="N2895" s="3">
        <v>1557.04</v>
      </c>
      <c r="O2895">
        <v>9</v>
      </c>
      <c r="P2895" s="4">
        <v>0.3</v>
      </c>
      <c r="Q2895" s="3">
        <v>15.57</v>
      </c>
      <c r="R2895">
        <f t="shared" si="225"/>
        <v>2024</v>
      </c>
      <c r="S2895" t="str">
        <f t="shared" si="226"/>
        <v>July</v>
      </c>
      <c r="T2895" s="1">
        <f t="shared" si="227"/>
        <v>9.9997431022966661E-3</v>
      </c>
      <c r="U2895" t="str">
        <f t="shared" si="228"/>
        <v>Profit</v>
      </c>
      <c r="V2895" t="str">
        <f t="shared" si="229"/>
        <v>Large Order</v>
      </c>
    </row>
    <row r="2896" spans="1:22" x14ac:dyDescent="0.35">
      <c r="A2896" t="s">
        <v>3193</v>
      </c>
      <c r="B2896" s="2">
        <v>45350</v>
      </c>
      <c r="C2896" s="2">
        <v>45354</v>
      </c>
      <c r="D2896" t="s">
        <v>249</v>
      </c>
      <c r="E2896" t="s">
        <v>250</v>
      </c>
      <c r="F2896" t="s">
        <v>31</v>
      </c>
      <c r="G2896" t="s">
        <v>21</v>
      </c>
      <c r="H2896" t="s">
        <v>22</v>
      </c>
      <c r="I2896" t="s">
        <v>23</v>
      </c>
      <c r="J2896" t="s">
        <v>112</v>
      </c>
      <c r="K2896" t="s">
        <v>25</v>
      </c>
      <c r="L2896" t="s">
        <v>26</v>
      </c>
      <c r="M2896" t="s">
        <v>113</v>
      </c>
      <c r="N2896" s="3">
        <v>1920.46</v>
      </c>
      <c r="O2896">
        <v>4</v>
      </c>
      <c r="P2896" s="4">
        <v>0.2</v>
      </c>
      <c r="Q2896" s="3">
        <v>172.84</v>
      </c>
      <c r="R2896">
        <f t="shared" si="225"/>
        <v>2024</v>
      </c>
      <c r="S2896" t="str">
        <f t="shared" si="226"/>
        <v>February</v>
      </c>
      <c r="T2896" s="1">
        <f t="shared" si="227"/>
        <v>8.9999271007987672E-2</v>
      </c>
      <c r="U2896" t="str">
        <f t="shared" si="228"/>
        <v>Profit</v>
      </c>
      <c r="V2896" t="str">
        <f t="shared" si="229"/>
        <v>Large Order</v>
      </c>
    </row>
    <row r="2897" spans="1:22" x14ac:dyDescent="0.35">
      <c r="A2897" t="s">
        <v>3194</v>
      </c>
      <c r="B2897" s="2">
        <v>45468</v>
      </c>
      <c r="C2897" s="2">
        <v>45469</v>
      </c>
      <c r="D2897" t="s">
        <v>370</v>
      </c>
      <c r="E2897" t="s">
        <v>371</v>
      </c>
      <c r="F2897" t="s">
        <v>48</v>
      </c>
      <c r="G2897" t="s">
        <v>39</v>
      </c>
      <c r="H2897" t="s">
        <v>40</v>
      </c>
      <c r="I2897" t="s">
        <v>40</v>
      </c>
      <c r="J2897" t="s">
        <v>112</v>
      </c>
      <c r="K2897" t="s">
        <v>25</v>
      </c>
      <c r="L2897" t="s">
        <v>26</v>
      </c>
      <c r="M2897" t="s">
        <v>113</v>
      </c>
      <c r="N2897" s="3">
        <v>1842.02</v>
      </c>
      <c r="O2897">
        <v>1</v>
      </c>
      <c r="P2897" s="4">
        <v>0.2</v>
      </c>
      <c r="Q2897" s="3">
        <v>165.78</v>
      </c>
      <c r="R2897">
        <f t="shared" si="225"/>
        <v>2024</v>
      </c>
      <c r="S2897" t="str">
        <f t="shared" si="226"/>
        <v>June</v>
      </c>
      <c r="T2897" s="1">
        <f t="shared" si="227"/>
        <v>8.9999022811913007E-2</v>
      </c>
      <c r="U2897" t="str">
        <f t="shared" si="228"/>
        <v>Profit</v>
      </c>
      <c r="V2897" t="str">
        <f t="shared" si="229"/>
        <v>Large Order</v>
      </c>
    </row>
    <row r="2898" spans="1:22" x14ac:dyDescent="0.35">
      <c r="A2898" t="s">
        <v>3195</v>
      </c>
      <c r="B2898" s="2">
        <v>45214</v>
      </c>
      <c r="C2898" s="2">
        <v>45221</v>
      </c>
      <c r="D2898" t="s">
        <v>272</v>
      </c>
      <c r="E2898" t="s">
        <v>273</v>
      </c>
      <c r="F2898" t="s">
        <v>31</v>
      </c>
      <c r="G2898" t="s">
        <v>49</v>
      </c>
      <c r="H2898" t="s">
        <v>50</v>
      </c>
      <c r="I2898" t="s">
        <v>50</v>
      </c>
      <c r="J2898" t="s">
        <v>302</v>
      </c>
      <c r="K2898" t="s">
        <v>33</v>
      </c>
      <c r="L2898" t="s">
        <v>34</v>
      </c>
      <c r="M2898" t="s">
        <v>303</v>
      </c>
      <c r="N2898" s="3">
        <v>1854.67</v>
      </c>
      <c r="O2898">
        <v>1</v>
      </c>
      <c r="P2898" s="4">
        <v>0.05</v>
      </c>
      <c r="Q2898" s="3">
        <v>389.48</v>
      </c>
      <c r="R2898">
        <f t="shared" si="225"/>
        <v>2023</v>
      </c>
      <c r="S2898" t="str">
        <f t="shared" si="226"/>
        <v>October</v>
      </c>
      <c r="T2898" s="1">
        <f t="shared" si="227"/>
        <v>0.20999962257436633</v>
      </c>
      <c r="U2898" t="str">
        <f t="shared" si="228"/>
        <v>Profit</v>
      </c>
      <c r="V2898" t="str">
        <f t="shared" si="229"/>
        <v>Large Order</v>
      </c>
    </row>
    <row r="2899" spans="1:22" x14ac:dyDescent="0.35">
      <c r="A2899" t="s">
        <v>3196</v>
      </c>
      <c r="B2899" s="2">
        <v>45030</v>
      </c>
      <c r="C2899" s="2">
        <v>45031</v>
      </c>
      <c r="D2899" t="s">
        <v>281</v>
      </c>
      <c r="E2899" t="s">
        <v>282</v>
      </c>
      <c r="F2899" t="s">
        <v>20</v>
      </c>
      <c r="G2899" t="s">
        <v>78</v>
      </c>
      <c r="H2899" t="s">
        <v>79</v>
      </c>
      <c r="I2899" t="s">
        <v>80</v>
      </c>
      <c r="J2899" t="s">
        <v>87</v>
      </c>
      <c r="K2899" t="s">
        <v>33</v>
      </c>
      <c r="L2899" t="s">
        <v>88</v>
      </c>
      <c r="M2899" t="s">
        <v>89</v>
      </c>
      <c r="N2899" s="3">
        <v>1153.6600000000001</v>
      </c>
      <c r="O2899">
        <v>5</v>
      </c>
      <c r="P2899" s="4">
        <v>0.2</v>
      </c>
      <c r="Q2899" s="3">
        <v>103.83</v>
      </c>
      <c r="R2899">
        <f t="shared" si="225"/>
        <v>2023</v>
      </c>
      <c r="S2899" t="str">
        <f t="shared" si="226"/>
        <v>April</v>
      </c>
      <c r="T2899" s="1">
        <f t="shared" si="227"/>
        <v>9.0000520083906868E-2</v>
      </c>
      <c r="U2899" t="str">
        <f t="shared" si="228"/>
        <v>Profit</v>
      </c>
      <c r="V2899" t="str">
        <f t="shared" si="229"/>
        <v>Large Order</v>
      </c>
    </row>
    <row r="2900" spans="1:22" x14ac:dyDescent="0.35">
      <c r="A2900" t="s">
        <v>3197</v>
      </c>
      <c r="B2900" s="2">
        <v>45407</v>
      </c>
      <c r="C2900" s="2">
        <v>45411</v>
      </c>
      <c r="D2900" t="s">
        <v>487</v>
      </c>
      <c r="E2900" t="s">
        <v>488</v>
      </c>
      <c r="F2900" t="s">
        <v>20</v>
      </c>
      <c r="G2900" t="s">
        <v>21</v>
      </c>
      <c r="H2900" t="s">
        <v>22</v>
      </c>
      <c r="I2900" t="s">
        <v>23</v>
      </c>
      <c r="J2900" t="s">
        <v>67</v>
      </c>
      <c r="K2900" t="s">
        <v>42</v>
      </c>
      <c r="L2900" t="s">
        <v>43</v>
      </c>
      <c r="M2900" t="s">
        <v>68</v>
      </c>
      <c r="N2900" s="3">
        <v>1848.42</v>
      </c>
      <c r="O2900">
        <v>10</v>
      </c>
      <c r="P2900" s="4">
        <v>0.2</v>
      </c>
      <c r="Q2900" s="3">
        <v>166.36</v>
      </c>
      <c r="R2900">
        <f t="shared" si="225"/>
        <v>2024</v>
      </c>
      <c r="S2900" t="str">
        <f t="shared" si="226"/>
        <v>April</v>
      </c>
      <c r="T2900" s="1">
        <f t="shared" si="227"/>
        <v>9.0001190205689183E-2</v>
      </c>
      <c r="U2900" t="str">
        <f t="shared" si="228"/>
        <v>Profit</v>
      </c>
      <c r="V2900" t="str">
        <f t="shared" si="229"/>
        <v>Large Order</v>
      </c>
    </row>
    <row r="2901" spans="1:22" x14ac:dyDescent="0.35">
      <c r="A2901" t="s">
        <v>3198</v>
      </c>
      <c r="B2901" s="2">
        <v>45134</v>
      </c>
      <c r="C2901" s="2">
        <v>45135</v>
      </c>
      <c r="D2901" t="s">
        <v>721</v>
      </c>
      <c r="E2901" t="s">
        <v>722</v>
      </c>
      <c r="F2901" t="s">
        <v>20</v>
      </c>
      <c r="G2901" t="s">
        <v>78</v>
      </c>
      <c r="H2901" t="s">
        <v>79</v>
      </c>
      <c r="I2901" t="s">
        <v>80</v>
      </c>
      <c r="J2901" t="s">
        <v>189</v>
      </c>
      <c r="K2901" t="s">
        <v>42</v>
      </c>
      <c r="L2901" t="s">
        <v>43</v>
      </c>
      <c r="M2901" t="s">
        <v>190</v>
      </c>
      <c r="N2901" s="3">
        <v>1174.32</v>
      </c>
      <c r="O2901">
        <v>2</v>
      </c>
      <c r="P2901" s="4">
        <v>0.05</v>
      </c>
      <c r="Q2901" s="3">
        <v>246.61</v>
      </c>
      <c r="R2901">
        <f t="shared" si="225"/>
        <v>2023</v>
      </c>
      <c r="S2901" t="str">
        <f t="shared" si="226"/>
        <v>July</v>
      </c>
      <c r="T2901" s="1">
        <f t="shared" si="227"/>
        <v>0.21000238435860755</v>
      </c>
      <c r="U2901" t="str">
        <f t="shared" si="228"/>
        <v>Profit</v>
      </c>
      <c r="V2901" t="str">
        <f t="shared" si="229"/>
        <v>Large Order</v>
      </c>
    </row>
    <row r="2902" spans="1:22" x14ac:dyDescent="0.35">
      <c r="A2902" t="s">
        <v>3199</v>
      </c>
      <c r="B2902" s="2">
        <v>45160</v>
      </c>
      <c r="C2902" s="2">
        <v>45166</v>
      </c>
      <c r="D2902" t="s">
        <v>326</v>
      </c>
      <c r="E2902" t="s">
        <v>327</v>
      </c>
      <c r="F2902" t="s">
        <v>20</v>
      </c>
      <c r="G2902" t="s">
        <v>21</v>
      </c>
      <c r="H2902" t="s">
        <v>22</v>
      </c>
      <c r="I2902" t="s">
        <v>23</v>
      </c>
      <c r="J2902" t="s">
        <v>320</v>
      </c>
      <c r="K2902" t="s">
        <v>25</v>
      </c>
      <c r="L2902" t="s">
        <v>171</v>
      </c>
      <c r="M2902" t="s">
        <v>321</v>
      </c>
      <c r="N2902" s="3">
        <v>331.15</v>
      </c>
      <c r="O2902">
        <v>8</v>
      </c>
      <c r="P2902" s="4">
        <v>0.1</v>
      </c>
      <c r="Q2902" s="3">
        <v>56.3</v>
      </c>
      <c r="R2902">
        <f t="shared" si="225"/>
        <v>2023</v>
      </c>
      <c r="S2902" t="str">
        <f t="shared" si="226"/>
        <v>August</v>
      </c>
      <c r="T2902" s="1">
        <f t="shared" si="227"/>
        <v>0.17001358900800242</v>
      </c>
      <c r="U2902" t="str">
        <f t="shared" si="228"/>
        <v>Profit</v>
      </c>
      <c r="V2902" t="str">
        <f t="shared" si="229"/>
        <v>Small Order</v>
      </c>
    </row>
    <row r="2903" spans="1:22" x14ac:dyDescent="0.35">
      <c r="A2903" t="s">
        <v>3200</v>
      </c>
      <c r="B2903" s="2">
        <v>44963</v>
      </c>
      <c r="C2903" s="2">
        <v>44965</v>
      </c>
      <c r="D2903" t="s">
        <v>721</v>
      </c>
      <c r="E2903" t="s">
        <v>722</v>
      </c>
      <c r="F2903" t="s">
        <v>20</v>
      </c>
      <c r="G2903" t="s">
        <v>78</v>
      </c>
      <c r="H2903" t="s">
        <v>79</v>
      </c>
      <c r="I2903" t="s">
        <v>80</v>
      </c>
      <c r="J2903" t="s">
        <v>87</v>
      </c>
      <c r="K2903" t="s">
        <v>33</v>
      </c>
      <c r="L2903" t="s">
        <v>88</v>
      </c>
      <c r="M2903" t="s">
        <v>89</v>
      </c>
      <c r="N2903" s="3">
        <v>1394.53</v>
      </c>
      <c r="O2903">
        <v>10</v>
      </c>
      <c r="P2903" s="4">
        <v>0.1</v>
      </c>
      <c r="Q2903" s="3">
        <v>237.07</v>
      </c>
      <c r="R2903">
        <f t="shared" si="225"/>
        <v>2023</v>
      </c>
      <c r="S2903" t="str">
        <f t="shared" si="226"/>
        <v>February</v>
      </c>
      <c r="T2903" s="1">
        <f t="shared" si="227"/>
        <v>0.16999992829125224</v>
      </c>
      <c r="U2903" t="str">
        <f t="shared" si="228"/>
        <v>Profit</v>
      </c>
      <c r="V2903" t="str">
        <f t="shared" si="229"/>
        <v>Large Order</v>
      </c>
    </row>
    <row r="2904" spans="1:22" x14ac:dyDescent="0.35">
      <c r="A2904" t="s">
        <v>3201</v>
      </c>
      <c r="B2904" s="2">
        <v>45171</v>
      </c>
      <c r="C2904" s="2">
        <v>45174</v>
      </c>
      <c r="D2904" t="s">
        <v>99</v>
      </c>
      <c r="E2904" t="s">
        <v>100</v>
      </c>
      <c r="F2904" t="s">
        <v>31</v>
      </c>
      <c r="G2904" t="s">
        <v>39</v>
      </c>
      <c r="H2904" t="s">
        <v>40</v>
      </c>
      <c r="I2904" t="s">
        <v>40</v>
      </c>
      <c r="J2904" t="s">
        <v>334</v>
      </c>
      <c r="K2904" t="s">
        <v>25</v>
      </c>
      <c r="L2904" t="s">
        <v>171</v>
      </c>
      <c r="M2904" t="s">
        <v>335</v>
      </c>
      <c r="N2904" s="3">
        <v>845.31</v>
      </c>
      <c r="O2904">
        <v>10</v>
      </c>
      <c r="P2904" s="4">
        <v>0</v>
      </c>
      <c r="Q2904" s="3">
        <v>211.33</v>
      </c>
      <c r="R2904">
        <f t="shared" si="225"/>
        <v>2023</v>
      </c>
      <c r="S2904" t="str">
        <f t="shared" si="226"/>
        <v>September</v>
      </c>
      <c r="T2904" s="1">
        <f t="shared" si="227"/>
        <v>0.25000295749488355</v>
      </c>
      <c r="U2904" t="str">
        <f t="shared" si="228"/>
        <v>Profit</v>
      </c>
      <c r="V2904" t="str">
        <f t="shared" si="229"/>
        <v>Small Order</v>
      </c>
    </row>
    <row r="2905" spans="1:22" x14ac:dyDescent="0.35">
      <c r="A2905" t="s">
        <v>3202</v>
      </c>
      <c r="B2905" s="2">
        <v>45427</v>
      </c>
      <c r="C2905" s="2">
        <v>45432</v>
      </c>
      <c r="D2905" t="s">
        <v>405</v>
      </c>
      <c r="E2905" t="s">
        <v>406</v>
      </c>
      <c r="F2905" t="s">
        <v>20</v>
      </c>
      <c r="G2905" t="s">
        <v>39</v>
      </c>
      <c r="H2905" t="s">
        <v>40</v>
      </c>
      <c r="I2905" t="s">
        <v>40</v>
      </c>
      <c r="J2905" t="s">
        <v>120</v>
      </c>
      <c r="K2905" t="s">
        <v>42</v>
      </c>
      <c r="L2905" t="s">
        <v>43</v>
      </c>
      <c r="M2905" t="s">
        <v>121</v>
      </c>
      <c r="N2905" s="3">
        <v>236.79</v>
      </c>
      <c r="O2905">
        <v>3</v>
      </c>
      <c r="P2905" s="4">
        <v>0.3</v>
      </c>
      <c r="Q2905" s="3">
        <v>2.37</v>
      </c>
      <c r="R2905">
        <f t="shared" si="225"/>
        <v>2024</v>
      </c>
      <c r="S2905" t="str">
        <f t="shared" si="226"/>
        <v>May</v>
      </c>
      <c r="T2905" s="1">
        <f t="shared" si="227"/>
        <v>1.0008868617762574E-2</v>
      </c>
      <c r="U2905" t="str">
        <f t="shared" si="228"/>
        <v>Profit</v>
      </c>
      <c r="V2905" t="str">
        <f t="shared" si="229"/>
        <v>Small Order</v>
      </c>
    </row>
    <row r="2906" spans="1:22" x14ac:dyDescent="0.35">
      <c r="A2906" t="s">
        <v>3203</v>
      </c>
      <c r="B2906" s="2">
        <v>45243</v>
      </c>
      <c r="C2906" s="2">
        <v>45245</v>
      </c>
      <c r="D2906" t="s">
        <v>185</v>
      </c>
      <c r="E2906" t="s">
        <v>186</v>
      </c>
      <c r="F2906" t="s">
        <v>31</v>
      </c>
      <c r="G2906" t="s">
        <v>78</v>
      </c>
      <c r="H2906" t="s">
        <v>79</v>
      </c>
      <c r="I2906" t="s">
        <v>80</v>
      </c>
      <c r="J2906" t="s">
        <v>104</v>
      </c>
      <c r="K2906" t="s">
        <v>42</v>
      </c>
      <c r="L2906" t="s">
        <v>73</v>
      </c>
      <c r="M2906" t="s">
        <v>105</v>
      </c>
      <c r="N2906" s="3">
        <v>1360.98</v>
      </c>
      <c r="O2906">
        <v>2</v>
      </c>
      <c r="P2906" s="4">
        <v>0.05</v>
      </c>
      <c r="Q2906" s="3">
        <v>285.81</v>
      </c>
      <c r="R2906">
        <f t="shared" si="225"/>
        <v>2023</v>
      </c>
      <c r="S2906" t="str">
        <f t="shared" si="226"/>
        <v>November</v>
      </c>
      <c r="T2906" s="1">
        <f t="shared" si="227"/>
        <v>0.21000308601155049</v>
      </c>
      <c r="U2906" t="str">
        <f t="shared" si="228"/>
        <v>Profit</v>
      </c>
      <c r="V2906" t="str">
        <f t="shared" si="229"/>
        <v>Large Order</v>
      </c>
    </row>
    <row r="2907" spans="1:22" x14ac:dyDescent="0.35">
      <c r="A2907" t="s">
        <v>3204</v>
      </c>
      <c r="B2907" s="2">
        <v>45101</v>
      </c>
      <c r="C2907" s="2">
        <v>45104</v>
      </c>
      <c r="D2907" t="s">
        <v>129</v>
      </c>
      <c r="E2907" t="s">
        <v>130</v>
      </c>
      <c r="F2907" t="s">
        <v>48</v>
      </c>
      <c r="G2907" t="s">
        <v>49</v>
      </c>
      <c r="H2907" t="s">
        <v>50</v>
      </c>
      <c r="I2907" t="s">
        <v>50</v>
      </c>
      <c r="J2907" t="s">
        <v>157</v>
      </c>
      <c r="K2907" t="s">
        <v>42</v>
      </c>
      <c r="L2907" t="s">
        <v>73</v>
      </c>
      <c r="M2907" t="s">
        <v>158</v>
      </c>
      <c r="N2907" s="3">
        <v>1104.83</v>
      </c>
      <c r="O2907">
        <v>2</v>
      </c>
      <c r="P2907" s="4">
        <v>0.2</v>
      </c>
      <c r="Q2907" s="3">
        <v>99.43</v>
      </c>
      <c r="R2907">
        <f t="shared" si="225"/>
        <v>2023</v>
      </c>
      <c r="S2907" t="str">
        <f t="shared" si="226"/>
        <v>June</v>
      </c>
      <c r="T2907" s="1">
        <f t="shared" si="227"/>
        <v>8.9995745951865908E-2</v>
      </c>
      <c r="U2907" t="str">
        <f t="shared" si="228"/>
        <v>Profit</v>
      </c>
      <c r="V2907" t="str">
        <f t="shared" si="229"/>
        <v>Large Order</v>
      </c>
    </row>
    <row r="2908" spans="1:22" x14ac:dyDescent="0.35">
      <c r="A2908" t="s">
        <v>3205</v>
      </c>
      <c r="B2908" s="2">
        <v>45547</v>
      </c>
      <c r="C2908" s="2">
        <v>45549</v>
      </c>
      <c r="D2908" t="s">
        <v>168</v>
      </c>
      <c r="E2908" t="s">
        <v>169</v>
      </c>
      <c r="F2908" t="s">
        <v>48</v>
      </c>
      <c r="G2908" t="s">
        <v>78</v>
      </c>
      <c r="H2908" t="s">
        <v>79</v>
      </c>
      <c r="I2908" t="s">
        <v>80</v>
      </c>
      <c r="J2908" t="s">
        <v>179</v>
      </c>
      <c r="K2908" t="s">
        <v>33</v>
      </c>
      <c r="L2908" t="s">
        <v>88</v>
      </c>
      <c r="M2908" t="s">
        <v>180</v>
      </c>
      <c r="N2908" s="3">
        <v>833.82</v>
      </c>
      <c r="O2908">
        <v>4</v>
      </c>
      <c r="P2908" s="4">
        <v>0.1</v>
      </c>
      <c r="Q2908" s="3">
        <v>141.75</v>
      </c>
      <c r="R2908">
        <f t="shared" si="225"/>
        <v>2024</v>
      </c>
      <c r="S2908" t="str">
        <f t="shared" si="226"/>
        <v>September</v>
      </c>
      <c r="T2908" s="1">
        <f t="shared" si="227"/>
        <v>0.1700007195797654</v>
      </c>
      <c r="U2908" t="str">
        <f t="shared" si="228"/>
        <v>Profit</v>
      </c>
      <c r="V2908" t="str">
        <f t="shared" si="229"/>
        <v>Small Order</v>
      </c>
    </row>
    <row r="2909" spans="1:22" x14ac:dyDescent="0.35">
      <c r="A2909" t="s">
        <v>3206</v>
      </c>
      <c r="B2909" s="2">
        <v>44969</v>
      </c>
      <c r="C2909" s="2">
        <v>44971</v>
      </c>
      <c r="D2909" t="s">
        <v>220</v>
      </c>
      <c r="E2909" t="s">
        <v>221</v>
      </c>
      <c r="F2909" t="s">
        <v>20</v>
      </c>
      <c r="G2909" t="s">
        <v>21</v>
      </c>
      <c r="H2909" t="s">
        <v>22</v>
      </c>
      <c r="I2909" t="s">
        <v>23</v>
      </c>
      <c r="J2909" t="s">
        <v>72</v>
      </c>
      <c r="K2909" t="s">
        <v>42</v>
      </c>
      <c r="L2909" t="s">
        <v>73</v>
      </c>
      <c r="M2909" t="s">
        <v>74</v>
      </c>
      <c r="N2909" s="3">
        <v>1667.94</v>
      </c>
      <c r="O2909">
        <v>10</v>
      </c>
      <c r="P2909" s="4">
        <v>0.3</v>
      </c>
      <c r="Q2909" s="3">
        <v>16.68</v>
      </c>
      <c r="R2909">
        <f t="shared" si="225"/>
        <v>2023</v>
      </c>
      <c r="S2909" t="str">
        <f t="shared" si="226"/>
        <v>February</v>
      </c>
      <c r="T2909" s="1">
        <f t="shared" si="227"/>
        <v>1.000035972516997E-2</v>
      </c>
      <c r="U2909" t="str">
        <f t="shared" si="228"/>
        <v>Profit</v>
      </c>
      <c r="V2909" t="str">
        <f t="shared" si="229"/>
        <v>Large Order</v>
      </c>
    </row>
    <row r="2910" spans="1:22" x14ac:dyDescent="0.35">
      <c r="A2910" t="s">
        <v>3207</v>
      </c>
      <c r="B2910" s="2">
        <v>45213</v>
      </c>
      <c r="C2910" s="2">
        <v>45218</v>
      </c>
      <c r="D2910" t="s">
        <v>721</v>
      </c>
      <c r="E2910" t="s">
        <v>722</v>
      </c>
      <c r="F2910" t="s">
        <v>20</v>
      </c>
      <c r="G2910" t="s">
        <v>49</v>
      </c>
      <c r="H2910" t="s">
        <v>50</v>
      </c>
      <c r="I2910" t="s">
        <v>50</v>
      </c>
      <c r="J2910" t="s">
        <v>251</v>
      </c>
      <c r="K2910" t="s">
        <v>25</v>
      </c>
      <c r="L2910" t="s">
        <v>171</v>
      </c>
      <c r="M2910" t="s">
        <v>252</v>
      </c>
      <c r="N2910" s="3">
        <v>1745.16</v>
      </c>
      <c r="O2910">
        <v>9</v>
      </c>
      <c r="P2910" s="4">
        <v>0.05</v>
      </c>
      <c r="Q2910" s="3">
        <v>366.48</v>
      </c>
      <c r="R2910">
        <f t="shared" si="225"/>
        <v>2023</v>
      </c>
      <c r="S2910" t="str">
        <f t="shared" si="226"/>
        <v>October</v>
      </c>
      <c r="T2910" s="1">
        <f t="shared" si="227"/>
        <v>0.20999793715189438</v>
      </c>
      <c r="U2910" t="str">
        <f t="shared" si="228"/>
        <v>Profit</v>
      </c>
      <c r="V2910" t="str">
        <f t="shared" si="229"/>
        <v>Large Order</v>
      </c>
    </row>
    <row r="2911" spans="1:22" x14ac:dyDescent="0.35">
      <c r="A2911" t="s">
        <v>3208</v>
      </c>
      <c r="B2911" s="2">
        <v>45451</v>
      </c>
      <c r="C2911" s="2">
        <v>45457</v>
      </c>
      <c r="D2911" t="s">
        <v>354</v>
      </c>
      <c r="E2911" t="s">
        <v>355</v>
      </c>
      <c r="F2911" t="s">
        <v>20</v>
      </c>
      <c r="G2911" t="s">
        <v>21</v>
      </c>
      <c r="H2911" t="s">
        <v>22</v>
      </c>
      <c r="I2911" t="s">
        <v>23</v>
      </c>
      <c r="J2911" t="s">
        <v>67</v>
      </c>
      <c r="K2911" t="s">
        <v>42</v>
      </c>
      <c r="L2911" t="s">
        <v>43</v>
      </c>
      <c r="M2911" t="s">
        <v>68</v>
      </c>
      <c r="N2911" s="3">
        <v>880.04</v>
      </c>
      <c r="O2911">
        <v>9</v>
      </c>
      <c r="P2911" s="4">
        <v>0.1</v>
      </c>
      <c r="Q2911" s="3">
        <v>149.61000000000001</v>
      </c>
      <c r="R2911">
        <f t="shared" si="225"/>
        <v>2024</v>
      </c>
      <c r="S2911" t="str">
        <f t="shared" si="226"/>
        <v>June</v>
      </c>
      <c r="T2911" s="1">
        <f t="shared" si="227"/>
        <v>0.17000363619835465</v>
      </c>
      <c r="U2911" t="str">
        <f t="shared" si="228"/>
        <v>Profit</v>
      </c>
      <c r="V2911" t="str">
        <f t="shared" si="229"/>
        <v>Small Order</v>
      </c>
    </row>
    <row r="2912" spans="1:22" x14ac:dyDescent="0.35">
      <c r="A2912" t="s">
        <v>3209</v>
      </c>
      <c r="B2912" s="2">
        <v>45252</v>
      </c>
      <c r="C2912" s="2">
        <v>45254</v>
      </c>
      <c r="D2912" t="s">
        <v>447</v>
      </c>
      <c r="E2912" t="s">
        <v>448</v>
      </c>
      <c r="F2912" t="s">
        <v>31</v>
      </c>
      <c r="G2912" t="s">
        <v>49</v>
      </c>
      <c r="H2912" t="s">
        <v>50</v>
      </c>
      <c r="I2912" t="s">
        <v>50</v>
      </c>
      <c r="J2912" t="s">
        <v>251</v>
      </c>
      <c r="K2912" t="s">
        <v>25</v>
      </c>
      <c r="L2912" t="s">
        <v>171</v>
      </c>
      <c r="M2912" t="s">
        <v>252</v>
      </c>
      <c r="N2912" s="3">
        <v>225.48</v>
      </c>
      <c r="O2912">
        <v>1</v>
      </c>
      <c r="P2912" s="4">
        <v>0.3</v>
      </c>
      <c r="Q2912" s="3">
        <v>2.25</v>
      </c>
      <c r="R2912">
        <f t="shared" si="225"/>
        <v>2023</v>
      </c>
      <c r="S2912" t="str">
        <f t="shared" si="226"/>
        <v>November</v>
      </c>
      <c r="T2912" s="1">
        <f t="shared" si="227"/>
        <v>9.9787120808940925E-3</v>
      </c>
      <c r="U2912" t="str">
        <f t="shared" si="228"/>
        <v>Profit</v>
      </c>
      <c r="V2912" t="str">
        <f t="shared" si="229"/>
        <v>Small Order</v>
      </c>
    </row>
    <row r="2913" spans="1:22" x14ac:dyDescent="0.35">
      <c r="A2913" t="s">
        <v>3210</v>
      </c>
      <c r="B2913" s="2">
        <v>45223</v>
      </c>
      <c r="C2913" s="2">
        <v>45226</v>
      </c>
      <c r="D2913" t="s">
        <v>362</v>
      </c>
      <c r="E2913" t="s">
        <v>363</v>
      </c>
      <c r="F2913" t="s">
        <v>31</v>
      </c>
      <c r="G2913" t="s">
        <v>78</v>
      </c>
      <c r="H2913" t="s">
        <v>79</v>
      </c>
      <c r="I2913" t="s">
        <v>80</v>
      </c>
      <c r="J2913" t="s">
        <v>162</v>
      </c>
      <c r="K2913" t="s">
        <v>42</v>
      </c>
      <c r="L2913" t="s">
        <v>73</v>
      </c>
      <c r="M2913" t="s">
        <v>163</v>
      </c>
      <c r="N2913" s="3">
        <v>1940.42</v>
      </c>
      <c r="O2913">
        <v>6</v>
      </c>
      <c r="P2913" s="4">
        <v>0.1</v>
      </c>
      <c r="Q2913" s="3">
        <v>329.87</v>
      </c>
      <c r="R2913">
        <f t="shared" si="225"/>
        <v>2023</v>
      </c>
      <c r="S2913" t="str">
        <f t="shared" si="226"/>
        <v>October</v>
      </c>
      <c r="T2913" s="1">
        <f t="shared" si="227"/>
        <v>0.16999927850671503</v>
      </c>
      <c r="U2913" t="str">
        <f t="shared" si="228"/>
        <v>Profit</v>
      </c>
      <c r="V2913" t="str">
        <f t="shared" si="229"/>
        <v>Large Order</v>
      </c>
    </row>
    <row r="2914" spans="1:22" x14ac:dyDescent="0.35">
      <c r="A2914" t="s">
        <v>3211</v>
      </c>
      <c r="B2914" s="2">
        <v>45034</v>
      </c>
      <c r="C2914" s="2">
        <v>45040</v>
      </c>
      <c r="D2914" t="s">
        <v>738</v>
      </c>
      <c r="E2914" t="s">
        <v>739</v>
      </c>
      <c r="F2914" t="s">
        <v>48</v>
      </c>
      <c r="G2914" t="s">
        <v>49</v>
      </c>
      <c r="H2914" t="s">
        <v>50</v>
      </c>
      <c r="I2914" t="s">
        <v>50</v>
      </c>
      <c r="J2914" t="s">
        <v>134</v>
      </c>
      <c r="K2914" t="s">
        <v>42</v>
      </c>
      <c r="L2914" t="s">
        <v>43</v>
      </c>
      <c r="M2914" t="s">
        <v>135</v>
      </c>
      <c r="N2914" s="3">
        <v>64.739999999999995</v>
      </c>
      <c r="O2914">
        <v>5</v>
      </c>
      <c r="P2914" s="4">
        <v>0.3</v>
      </c>
      <c r="Q2914" s="3">
        <v>0.65</v>
      </c>
      <c r="R2914">
        <f t="shared" si="225"/>
        <v>2023</v>
      </c>
      <c r="S2914" t="str">
        <f t="shared" si="226"/>
        <v>April</v>
      </c>
      <c r="T2914" s="1">
        <f t="shared" si="227"/>
        <v>1.0040160642570283E-2</v>
      </c>
      <c r="U2914" t="str">
        <f t="shared" si="228"/>
        <v>Profit</v>
      </c>
      <c r="V2914" t="str">
        <f t="shared" si="229"/>
        <v>Small Order</v>
      </c>
    </row>
    <row r="2915" spans="1:22" x14ac:dyDescent="0.35">
      <c r="A2915" t="s">
        <v>3212</v>
      </c>
      <c r="B2915" s="2">
        <v>45063</v>
      </c>
      <c r="C2915" s="2">
        <v>45066</v>
      </c>
      <c r="D2915" t="s">
        <v>330</v>
      </c>
      <c r="E2915" t="s">
        <v>331</v>
      </c>
      <c r="F2915" t="s">
        <v>31</v>
      </c>
      <c r="G2915" t="s">
        <v>21</v>
      </c>
      <c r="H2915" t="s">
        <v>22</v>
      </c>
      <c r="I2915" t="s">
        <v>23</v>
      </c>
      <c r="J2915" t="s">
        <v>87</v>
      </c>
      <c r="K2915" t="s">
        <v>33</v>
      </c>
      <c r="L2915" t="s">
        <v>88</v>
      </c>
      <c r="M2915" t="s">
        <v>89</v>
      </c>
      <c r="N2915" s="3">
        <v>1475.74</v>
      </c>
      <c r="O2915">
        <v>7</v>
      </c>
      <c r="P2915" s="4">
        <v>0.3</v>
      </c>
      <c r="Q2915" s="3">
        <v>14.76</v>
      </c>
      <c r="R2915">
        <f t="shared" si="225"/>
        <v>2023</v>
      </c>
      <c r="S2915" t="str">
        <f t="shared" si="226"/>
        <v>May</v>
      </c>
      <c r="T2915" s="1">
        <f t="shared" si="227"/>
        <v>1.0001761827964275E-2</v>
      </c>
      <c r="U2915" t="str">
        <f t="shared" si="228"/>
        <v>Profit</v>
      </c>
      <c r="V2915" t="str">
        <f t="shared" si="229"/>
        <v>Large Order</v>
      </c>
    </row>
    <row r="2916" spans="1:22" x14ac:dyDescent="0.35">
      <c r="A2916" t="s">
        <v>3213</v>
      </c>
      <c r="B2916" s="2">
        <v>45185</v>
      </c>
      <c r="C2916" s="2">
        <v>45187</v>
      </c>
      <c r="D2916" t="s">
        <v>205</v>
      </c>
      <c r="E2916" t="s">
        <v>206</v>
      </c>
      <c r="F2916" t="s">
        <v>48</v>
      </c>
      <c r="G2916" t="s">
        <v>49</v>
      </c>
      <c r="H2916" t="s">
        <v>50</v>
      </c>
      <c r="I2916" t="s">
        <v>50</v>
      </c>
      <c r="J2916" t="s">
        <v>302</v>
      </c>
      <c r="K2916" t="s">
        <v>33</v>
      </c>
      <c r="L2916" t="s">
        <v>34</v>
      </c>
      <c r="M2916" t="s">
        <v>303</v>
      </c>
      <c r="N2916" s="3">
        <v>373.95</v>
      </c>
      <c r="O2916">
        <v>1</v>
      </c>
      <c r="P2916" s="4">
        <v>0</v>
      </c>
      <c r="Q2916" s="3">
        <v>93.49</v>
      </c>
      <c r="R2916">
        <f t="shared" si="225"/>
        <v>2023</v>
      </c>
      <c r="S2916" t="str">
        <f t="shared" si="226"/>
        <v>September</v>
      </c>
      <c r="T2916" s="1">
        <f t="shared" si="227"/>
        <v>0.25000668538574677</v>
      </c>
      <c r="U2916" t="str">
        <f t="shared" si="228"/>
        <v>Profit</v>
      </c>
      <c r="V2916" t="str">
        <f t="shared" si="229"/>
        <v>Small Order</v>
      </c>
    </row>
    <row r="2917" spans="1:22" x14ac:dyDescent="0.35">
      <c r="A2917" t="s">
        <v>3214</v>
      </c>
      <c r="B2917" s="2">
        <v>45328</v>
      </c>
      <c r="C2917" s="2">
        <v>45334</v>
      </c>
      <c r="D2917" t="s">
        <v>487</v>
      </c>
      <c r="E2917" t="s">
        <v>488</v>
      </c>
      <c r="F2917" t="s">
        <v>20</v>
      </c>
      <c r="G2917" t="s">
        <v>49</v>
      </c>
      <c r="H2917" t="s">
        <v>50</v>
      </c>
      <c r="I2917" t="s">
        <v>50</v>
      </c>
      <c r="J2917" t="s">
        <v>162</v>
      </c>
      <c r="K2917" t="s">
        <v>42</v>
      </c>
      <c r="L2917" t="s">
        <v>73</v>
      </c>
      <c r="M2917" t="s">
        <v>163</v>
      </c>
      <c r="N2917" s="3">
        <v>1834.78</v>
      </c>
      <c r="O2917">
        <v>8</v>
      </c>
      <c r="P2917" s="4">
        <v>0.3</v>
      </c>
      <c r="Q2917" s="3">
        <v>18.350000000000001</v>
      </c>
      <c r="R2917">
        <f t="shared" si="225"/>
        <v>2024</v>
      </c>
      <c r="S2917" t="str">
        <f t="shared" si="226"/>
        <v>February</v>
      </c>
      <c r="T2917" s="1">
        <f t="shared" si="227"/>
        <v>1.0001199053837518E-2</v>
      </c>
      <c r="U2917" t="str">
        <f t="shared" si="228"/>
        <v>Profit</v>
      </c>
      <c r="V2917" t="str">
        <f t="shared" si="229"/>
        <v>Large Order</v>
      </c>
    </row>
    <row r="2918" spans="1:22" x14ac:dyDescent="0.35">
      <c r="A2918" t="s">
        <v>3215</v>
      </c>
      <c r="B2918" s="2">
        <v>45449</v>
      </c>
      <c r="C2918" s="2">
        <v>45450</v>
      </c>
      <c r="D2918" t="s">
        <v>536</v>
      </c>
      <c r="E2918" t="s">
        <v>537</v>
      </c>
      <c r="F2918" t="s">
        <v>48</v>
      </c>
      <c r="G2918" t="s">
        <v>49</v>
      </c>
      <c r="H2918" t="s">
        <v>50</v>
      </c>
      <c r="I2918" t="s">
        <v>50</v>
      </c>
      <c r="J2918" t="s">
        <v>391</v>
      </c>
      <c r="K2918" t="s">
        <v>33</v>
      </c>
      <c r="L2918" t="s">
        <v>88</v>
      </c>
      <c r="M2918" t="s">
        <v>392</v>
      </c>
      <c r="N2918" s="3">
        <v>1130.8599999999999</v>
      </c>
      <c r="O2918">
        <v>9</v>
      </c>
      <c r="P2918" s="4">
        <v>0</v>
      </c>
      <c r="Q2918" s="3">
        <v>282.70999999999998</v>
      </c>
      <c r="R2918">
        <f t="shared" si="225"/>
        <v>2024</v>
      </c>
      <c r="S2918" t="str">
        <f t="shared" si="226"/>
        <v>June</v>
      </c>
      <c r="T2918" s="1">
        <f t="shared" si="227"/>
        <v>0.24999557858620872</v>
      </c>
      <c r="U2918" t="str">
        <f t="shared" si="228"/>
        <v>Profit</v>
      </c>
      <c r="V2918" t="str">
        <f t="shared" si="229"/>
        <v>Large Order</v>
      </c>
    </row>
    <row r="2919" spans="1:22" x14ac:dyDescent="0.35">
      <c r="A2919" t="s">
        <v>3216</v>
      </c>
      <c r="B2919" s="2">
        <v>45639</v>
      </c>
      <c r="C2919" s="2">
        <v>45642</v>
      </c>
      <c r="D2919" t="s">
        <v>214</v>
      </c>
      <c r="E2919" t="s">
        <v>215</v>
      </c>
      <c r="F2919" t="s">
        <v>48</v>
      </c>
      <c r="G2919" t="s">
        <v>39</v>
      </c>
      <c r="H2919" t="s">
        <v>40</v>
      </c>
      <c r="I2919" t="s">
        <v>40</v>
      </c>
      <c r="J2919" t="s">
        <v>179</v>
      </c>
      <c r="K2919" t="s">
        <v>33</v>
      </c>
      <c r="L2919" t="s">
        <v>88</v>
      </c>
      <c r="M2919" t="s">
        <v>180</v>
      </c>
      <c r="N2919" s="3">
        <v>220.23</v>
      </c>
      <c r="O2919">
        <v>7</v>
      </c>
      <c r="P2919" s="4">
        <v>0.3</v>
      </c>
      <c r="Q2919" s="3">
        <v>2.2000000000000002</v>
      </c>
      <c r="R2919">
        <f t="shared" si="225"/>
        <v>2024</v>
      </c>
      <c r="S2919" t="str">
        <f t="shared" si="226"/>
        <v>December</v>
      </c>
      <c r="T2919" s="1">
        <f t="shared" si="227"/>
        <v>9.9895563728828966E-3</v>
      </c>
      <c r="U2919" t="str">
        <f t="shared" si="228"/>
        <v>Profit</v>
      </c>
      <c r="V2919" t="str">
        <f t="shared" si="229"/>
        <v>Small Order</v>
      </c>
    </row>
    <row r="2920" spans="1:22" x14ac:dyDescent="0.35">
      <c r="A2920" t="s">
        <v>3217</v>
      </c>
      <c r="B2920" s="2">
        <v>45531</v>
      </c>
      <c r="C2920" s="2">
        <v>45538</v>
      </c>
      <c r="D2920" t="s">
        <v>309</v>
      </c>
      <c r="E2920" t="s">
        <v>310</v>
      </c>
      <c r="F2920" t="s">
        <v>20</v>
      </c>
      <c r="G2920" t="s">
        <v>78</v>
      </c>
      <c r="H2920" t="s">
        <v>79</v>
      </c>
      <c r="I2920" t="s">
        <v>80</v>
      </c>
      <c r="J2920" t="s">
        <v>162</v>
      </c>
      <c r="K2920" t="s">
        <v>42</v>
      </c>
      <c r="L2920" t="s">
        <v>73</v>
      </c>
      <c r="M2920" t="s">
        <v>163</v>
      </c>
      <c r="N2920" s="3">
        <v>1935.87</v>
      </c>
      <c r="O2920">
        <v>2</v>
      </c>
      <c r="P2920" s="4">
        <v>0.3</v>
      </c>
      <c r="Q2920" s="3">
        <v>19.36</v>
      </c>
      <c r="R2920">
        <f t="shared" si="225"/>
        <v>2024</v>
      </c>
      <c r="S2920" t="str">
        <f t="shared" si="226"/>
        <v>August</v>
      </c>
      <c r="T2920" s="1">
        <f t="shared" si="227"/>
        <v>1.0000671532695894E-2</v>
      </c>
      <c r="U2920" t="str">
        <f t="shared" si="228"/>
        <v>Profit</v>
      </c>
      <c r="V2920" t="str">
        <f t="shared" si="229"/>
        <v>Large Order</v>
      </c>
    </row>
    <row r="2921" spans="1:22" x14ac:dyDescent="0.35">
      <c r="A2921" t="s">
        <v>3218</v>
      </c>
      <c r="B2921" s="2">
        <v>45634</v>
      </c>
      <c r="C2921" s="2">
        <v>45638</v>
      </c>
      <c r="D2921" t="s">
        <v>376</v>
      </c>
      <c r="E2921" t="s">
        <v>377</v>
      </c>
      <c r="F2921" t="s">
        <v>20</v>
      </c>
      <c r="G2921" t="s">
        <v>21</v>
      </c>
      <c r="H2921" t="s">
        <v>22</v>
      </c>
      <c r="I2921" t="s">
        <v>23</v>
      </c>
      <c r="J2921" t="s">
        <v>87</v>
      </c>
      <c r="K2921" t="s">
        <v>33</v>
      </c>
      <c r="L2921" t="s">
        <v>88</v>
      </c>
      <c r="M2921" t="s">
        <v>89</v>
      </c>
      <c r="N2921" s="3">
        <v>778.06</v>
      </c>
      <c r="O2921">
        <v>1</v>
      </c>
      <c r="P2921" s="4">
        <v>0.05</v>
      </c>
      <c r="Q2921" s="3">
        <v>163.38999999999999</v>
      </c>
      <c r="R2921">
        <f t="shared" si="225"/>
        <v>2024</v>
      </c>
      <c r="S2921" t="str">
        <f t="shared" si="226"/>
        <v>December</v>
      </c>
      <c r="T2921" s="1">
        <f t="shared" si="227"/>
        <v>0.20999665835539674</v>
      </c>
      <c r="U2921" t="str">
        <f t="shared" si="228"/>
        <v>Profit</v>
      </c>
      <c r="V2921" t="str">
        <f t="shared" si="229"/>
        <v>Small Order</v>
      </c>
    </row>
    <row r="2922" spans="1:22" x14ac:dyDescent="0.35">
      <c r="A2922" t="s">
        <v>3219</v>
      </c>
      <c r="B2922" s="2">
        <v>45481</v>
      </c>
      <c r="C2922" s="2">
        <v>45482</v>
      </c>
      <c r="D2922" t="s">
        <v>354</v>
      </c>
      <c r="E2922" t="s">
        <v>355</v>
      </c>
      <c r="F2922" t="s">
        <v>20</v>
      </c>
      <c r="G2922" t="s">
        <v>78</v>
      </c>
      <c r="H2922" t="s">
        <v>79</v>
      </c>
      <c r="I2922" t="s">
        <v>80</v>
      </c>
      <c r="J2922" t="s">
        <v>176</v>
      </c>
      <c r="K2922" t="s">
        <v>25</v>
      </c>
      <c r="L2922" t="s">
        <v>171</v>
      </c>
      <c r="M2922" t="s">
        <v>177</v>
      </c>
      <c r="N2922" s="3">
        <v>1832.52</v>
      </c>
      <c r="O2922">
        <v>5</v>
      </c>
      <c r="P2922" s="4">
        <v>0.05</v>
      </c>
      <c r="Q2922" s="3">
        <v>384.83</v>
      </c>
      <c r="R2922">
        <f t="shared" si="225"/>
        <v>2024</v>
      </c>
      <c r="S2922" t="str">
        <f t="shared" si="226"/>
        <v>July</v>
      </c>
      <c r="T2922" s="1">
        <f t="shared" si="227"/>
        <v>0.21000043655730904</v>
      </c>
      <c r="U2922" t="str">
        <f t="shared" si="228"/>
        <v>Profit</v>
      </c>
      <c r="V2922" t="str">
        <f t="shared" si="229"/>
        <v>Large Order</v>
      </c>
    </row>
    <row r="2923" spans="1:22" x14ac:dyDescent="0.35">
      <c r="A2923" t="s">
        <v>3220</v>
      </c>
      <c r="B2923" s="2">
        <v>45448</v>
      </c>
      <c r="C2923" s="2">
        <v>45455</v>
      </c>
      <c r="D2923" t="s">
        <v>402</v>
      </c>
      <c r="E2923" t="s">
        <v>403</v>
      </c>
      <c r="F2923" t="s">
        <v>31</v>
      </c>
      <c r="G2923" t="s">
        <v>39</v>
      </c>
      <c r="H2923" t="s">
        <v>40</v>
      </c>
      <c r="I2923" t="s">
        <v>40</v>
      </c>
      <c r="J2923" t="s">
        <v>334</v>
      </c>
      <c r="K2923" t="s">
        <v>25</v>
      </c>
      <c r="L2923" t="s">
        <v>171</v>
      </c>
      <c r="M2923" t="s">
        <v>335</v>
      </c>
      <c r="N2923" s="3">
        <v>1203.67</v>
      </c>
      <c r="O2923">
        <v>3</v>
      </c>
      <c r="P2923" s="4">
        <v>0.2</v>
      </c>
      <c r="Q2923" s="3">
        <v>108.33</v>
      </c>
      <c r="R2923">
        <f t="shared" si="225"/>
        <v>2024</v>
      </c>
      <c r="S2923" t="str">
        <f t="shared" si="226"/>
        <v>June</v>
      </c>
      <c r="T2923" s="1">
        <f t="shared" si="227"/>
        <v>8.9999750762252112E-2</v>
      </c>
      <c r="U2923" t="str">
        <f t="shared" si="228"/>
        <v>Profit</v>
      </c>
      <c r="V2923" t="str">
        <f t="shared" si="229"/>
        <v>Large Order</v>
      </c>
    </row>
    <row r="2924" spans="1:22" x14ac:dyDescent="0.35">
      <c r="A2924" t="s">
        <v>3221</v>
      </c>
      <c r="B2924" s="2">
        <v>45558</v>
      </c>
      <c r="C2924" s="2">
        <v>45563</v>
      </c>
      <c r="D2924" t="s">
        <v>288</v>
      </c>
      <c r="E2924" t="s">
        <v>289</v>
      </c>
      <c r="F2924" t="s">
        <v>31</v>
      </c>
      <c r="G2924" t="s">
        <v>39</v>
      </c>
      <c r="H2924" t="s">
        <v>40</v>
      </c>
      <c r="I2924" t="s">
        <v>40</v>
      </c>
      <c r="J2924" t="s">
        <v>41</v>
      </c>
      <c r="K2924" t="s">
        <v>42</v>
      </c>
      <c r="L2924" t="s">
        <v>43</v>
      </c>
      <c r="M2924" t="s">
        <v>44</v>
      </c>
      <c r="N2924" s="3">
        <v>94.81</v>
      </c>
      <c r="O2924">
        <v>10</v>
      </c>
      <c r="P2924" s="4">
        <v>0.3</v>
      </c>
      <c r="Q2924" s="3">
        <v>0.95</v>
      </c>
      <c r="R2924">
        <f t="shared" si="225"/>
        <v>2024</v>
      </c>
      <c r="S2924" t="str">
        <f t="shared" si="226"/>
        <v>September</v>
      </c>
      <c r="T2924" s="1">
        <f t="shared" si="227"/>
        <v>1.002004008016032E-2</v>
      </c>
      <c r="U2924" t="str">
        <f t="shared" si="228"/>
        <v>Profit</v>
      </c>
      <c r="V2924" t="str">
        <f t="shared" si="229"/>
        <v>Small Order</v>
      </c>
    </row>
    <row r="2925" spans="1:22" x14ac:dyDescent="0.35">
      <c r="A2925" t="s">
        <v>3222</v>
      </c>
      <c r="B2925" s="2">
        <v>45107</v>
      </c>
      <c r="C2925" s="2">
        <v>45114</v>
      </c>
      <c r="D2925" t="s">
        <v>562</v>
      </c>
      <c r="E2925" t="s">
        <v>563</v>
      </c>
      <c r="F2925" t="s">
        <v>31</v>
      </c>
      <c r="G2925" t="s">
        <v>49</v>
      </c>
      <c r="H2925" t="s">
        <v>50</v>
      </c>
      <c r="I2925" t="s">
        <v>50</v>
      </c>
      <c r="J2925" t="s">
        <v>162</v>
      </c>
      <c r="K2925" t="s">
        <v>42</v>
      </c>
      <c r="L2925" t="s">
        <v>73</v>
      </c>
      <c r="M2925" t="s">
        <v>163</v>
      </c>
      <c r="N2925" s="3">
        <v>1635.6</v>
      </c>
      <c r="O2925">
        <v>5</v>
      </c>
      <c r="P2925" s="4">
        <v>0.05</v>
      </c>
      <c r="Q2925" s="3">
        <v>343.48</v>
      </c>
      <c r="R2925">
        <f t="shared" si="225"/>
        <v>2023</v>
      </c>
      <c r="S2925" t="str">
        <f t="shared" si="226"/>
        <v>June</v>
      </c>
      <c r="T2925" s="1">
        <f t="shared" si="227"/>
        <v>0.21000244558571779</v>
      </c>
      <c r="U2925" t="str">
        <f t="shared" si="228"/>
        <v>Profit</v>
      </c>
      <c r="V2925" t="str">
        <f t="shared" si="229"/>
        <v>Large Order</v>
      </c>
    </row>
    <row r="2926" spans="1:22" x14ac:dyDescent="0.35">
      <c r="A2926" t="s">
        <v>3223</v>
      </c>
      <c r="B2926" s="2">
        <v>45231</v>
      </c>
      <c r="C2926" s="2">
        <v>45235</v>
      </c>
      <c r="D2926" t="s">
        <v>285</v>
      </c>
      <c r="E2926" t="s">
        <v>286</v>
      </c>
      <c r="F2926" t="s">
        <v>48</v>
      </c>
      <c r="G2926" t="s">
        <v>39</v>
      </c>
      <c r="H2926" t="s">
        <v>40</v>
      </c>
      <c r="I2926" t="s">
        <v>40</v>
      </c>
      <c r="J2926" t="s">
        <v>302</v>
      </c>
      <c r="K2926" t="s">
        <v>33</v>
      </c>
      <c r="L2926" t="s">
        <v>34</v>
      </c>
      <c r="M2926" t="s">
        <v>303</v>
      </c>
      <c r="N2926" s="3">
        <v>538.79999999999995</v>
      </c>
      <c r="O2926">
        <v>3</v>
      </c>
      <c r="P2926" s="4">
        <v>0.1</v>
      </c>
      <c r="Q2926" s="3">
        <v>91.6</v>
      </c>
      <c r="R2926">
        <f t="shared" si="225"/>
        <v>2023</v>
      </c>
      <c r="S2926" t="str">
        <f t="shared" si="226"/>
        <v>November</v>
      </c>
      <c r="T2926" s="1">
        <f t="shared" si="227"/>
        <v>0.17000742390497403</v>
      </c>
      <c r="U2926" t="str">
        <f t="shared" si="228"/>
        <v>Profit</v>
      </c>
      <c r="V2926" t="str">
        <f t="shared" si="229"/>
        <v>Small Order</v>
      </c>
    </row>
    <row r="2927" spans="1:22" x14ac:dyDescent="0.35">
      <c r="A2927" t="s">
        <v>3224</v>
      </c>
      <c r="B2927" s="2">
        <v>45209</v>
      </c>
      <c r="C2927" s="2">
        <v>45210</v>
      </c>
      <c r="D2927" t="s">
        <v>139</v>
      </c>
      <c r="E2927" t="s">
        <v>140</v>
      </c>
      <c r="F2927" t="s">
        <v>31</v>
      </c>
      <c r="G2927" t="s">
        <v>39</v>
      </c>
      <c r="H2927" t="s">
        <v>40</v>
      </c>
      <c r="I2927" t="s">
        <v>40</v>
      </c>
      <c r="J2927" t="s">
        <v>62</v>
      </c>
      <c r="K2927" t="s">
        <v>25</v>
      </c>
      <c r="L2927" t="s">
        <v>26</v>
      </c>
      <c r="M2927" t="s">
        <v>63</v>
      </c>
      <c r="N2927" s="3">
        <v>193.02</v>
      </c>
      <c r="O2927">
        <v>9</v>
      </c>
      <c r="P2927" s="4">
        <v>0.1</v>
      </c>
      <c r="Q2927" s="3">
        <v>32.81</v>
      </c>
      <c r="R2927">
        <f t="shared" si="225"/>
        <v>2023</v>
      </c>
      <c r="S2927" t="str">
        <f t="shared" si="226"/>
        <v>October</v>
      </c>
      <c r="T2927" s="1">
        <f t="shared" si="227"/>
        <v>0.16998238524505233</v>
      </c>
      <c r="U2927" t="str">
        <f t="shared" si="228"/>
        <v>Profit</v>
      </c>
      <c r="V2927" t="str">
        <f t="shared" si="229"/>
        <v>Small Order</v>
      </c>
    </row>
    <row r="2928" spans="1:22" x14ac:dyDescent="0.35">
      <c r="A2928" t="s">
        <v>3225</v>
      </c>
      <c r="B2928" s="2">
        <v>44974</v>
      </c>
      <c r="C2928" s="2">
        <v>44980</v>
      </c>
      <c r="D2928" t="s">
        <v>330</v>
      </c>
      <c r="E2928" t="s">
        <v>331</v>
      </c>
      <c r="F2928" t="s">
        <v>31</v>
      </c>
      <c r="G2928" t="s">
        <v>21</v>
      </c>
      <c r="H2928" t="s">
        <v>22</v>
      </c>
      <c r="I2928" t="s">
        <v>23</v>
      </c>
      <c r="J2928" t="s">
        <v>162</v>
      </c>
      <c r="K2928" t="s">
        <v>42</v>
      </c>
      <c r="L2928" t="s">
        <v>73</v>
      </c>
      <c r="M2928" t="s">
        <v>163</v>
      </c>
      <c r="N2928" s="3">
        <v>516.66999999999996</v>
      </c>
      <c r="O2928">
        <v>10</v>
      </c>
      <c r="P2928" s="4">
        <v>0</v>
      </c>
      <c r="Q2928" s="3">
        <v>129.16999999999999</v>
      </c>
      <c r="R2928">
        <f t="shared" si="225"/>
        <v>2023</v>
      </c>
      <c r="S2928" t="str">
        <f t="shared" si="226"/>
        <v>February</v>
      </c>
      <c r="T2928" s="1">
        <f t="shared" si="227"/>
        <v>0.25000483867846013</v>
      </c>
      <c r="U2928" t="str">
        <f t="shared" si="228"/>
        <v>Profit</v>
      </c>
      <c r="V2928" t="str">
        <f t="shared" si="229"/>
        <v>Small Order</v>
      </c>
    </row>
    <row r="2929" spans="1:22" x14ac:dyDescent="0.35">
      <c r="A2929" t="s">
        <v>3226</v>
      </c>
      <c r="B2929" s="2">
        <v>45627</v>
      </c>
      <c r="C2929" s="2">
        <v>45632</v>
      </c>
      <c r="D2929" t="s">
        <v>511</v>
      </c>
      <c r="E2929" t="s">
        <v>512</v>
      </c>
      <c r="F2929" t="s">
        <v>31</v>
      </c>
      <c r="G2929" t="s">
        <v>39</v>
      </c>
      <c r="H2929" t="s">
        <v>40</v>
      </c>
      <c r="I2929" t="s">
        <v>40</v>
      </c>
      <c r="J2929" t="s">
        <v>67</v>
      </c>
      <c r="K2929" t="s">
        <v>42</v>
      </c>
      <c r="L2929" t="s">
        <v>43</v>
      </c>
      <c r="M2929" t="s">
        <v>68</v>
      </c>
      <c r="N2929" s="3">
        <v>425.88</v>
      </c>
      <c r="O2929">
        <v>10</v>
      </c>
      <c r="P2929" s="4">
        <v>0.3</v>
      </c>
      <c r="Q2929" s="3">
        <v>4.26</v>
      </c>
      <c r="R2929">
        <f t="shared" si="225"/>
        <v>2024</v>
      </c>
      <c r="S2929" t="str">
        <f t="shared" si="226"/>
        <v>December</v>
      </c>
      <c r="T2929" s="1">
        <f t="shared" si="227"/>
        <v>1.0002817695125387E-2</v>
      </c>
      <c r="U2929" t="str">
        <f t="shared" si="228"/>
        <v>Profit</v>
      </c>
      <c r="V2929" t="str">
        <f t="shared" si="229"/>
        <v>Small Order</v>
      </c>
    </row>
    <row r="2930" spans="1:22" x14ac:dyDescent="0.35">
      <c r="A2930" t="s">
        <v>3227</v>
      </c>
      <c r="B2930" s="2">
        <v>45284</v>
      </c>
      <c r="C2930" s="2">
        <v>45285</v>
      </c>
      <c r="D2930" t="s">
        <v>262</v>
      </c>
      <c r="E2930" t="s">
        <v>263</v>
      </c>
      <c r="F2930" t="s">
        <v>31</v>
      </c>
      <c r="G2930" t="s">
        <v>21</v>
      </c>
      <c r="H2930" t="s">
        <v>22</v>
      </c>
      <c r="I2930" t="s">
        <v>23</v>
      </c>
      <c r="J2930" t="s">
        <v>134</v>
      </c>
      <c r="K2930" t="s">
        <v>42</v>
      </c>
      <c r="L2930" t="s">
        <v>43</v>
      </c>
      <c r="M2930" t="s">
        <v>135</v>
      </c>
      <c r="N2930" s="3">
        <v>923.2</v>
      </c>
      <c r="O2930">
        <v>4</v>
      </c>
      <c r="P2930" s="4">
        <v>0.2</v>
      </c>
      <c r="Q2930" s="3">
        <v>83.09</v>
      </c>
      <c r="R2930">
        <f t="shared" si="225"/>
        <v>2023</v>
      </c>
      <c r="S2930" t="str">
        <f t="shared" si="226"/>
        <v>December</v>
      </c>
      <c r="T2930" s="1">
        <f t="shared" si="227"/>
        <v>9.0002166377816287E-2</v>
      </c>
      <c r="U2930" t="str">
        <f t="shared" si="228"/>
        <v>Profit</v>
      </c>
      <c r="V2930" t="str">
        <f t="shared" si="229"/>
        <v>Small Order</v>
      </c>
    </row>
    <row r="2931" spans="1:22" x14ac:dyDescent="0.35">
      <c r="A2931" t="s">
        <v>3228</v>
      </c>
      <c r="B2931" s="2">
        <v>45242</v>
      </c>
      <c r="C2931" s="2">
        <v>45248</v>
      </c>
      <c r="D2931" t="s">
        <v>96</v>
      </c>
      <c r="E2931" t="s">
        <v>97</v>
      </c>
      <c r="F2931" t="s">
        <v>20</v>
      </c>
      <c r="G2931" t="s">
        <v>21</v>
      </c>
      <c r="H2931" t="s">
        <v>22</v>
      </c>
      <c r="I2931" t="s">
        <v>23</v>
      </c>
      <c r="J2931" t="s">
        <v>41</v>
      </c>
      <c r="K2931" t="s">
        <v>42</v>
      </c>
      <c r="L2931" t="s">
        <v>43</v>
      </c>
      <c r="M2931" t="s">
        <v>44</v>
      </c>
      <c r="N2931" s="3">
        <v>1112.8900000000001</v>
      </c>
      <c r="O2931">
        <v>9</v>
      </c>
      <c r="P2931" s="4">
        <v>0</v>
      </c>
      <c r="Q2931" s="3">
        <v>278.22000000000003</v>
      </c>
      <c r="R2931">
        <f t="shared" si="225"/>
        <v>2023</v>
      </c>
      <c r="S2931" t="str">
        <f t="shared" si="226"/>
        <v>November</v>
      </c>
      <c r="T2931" s="1">
        <f t="shared" si="227"/>
        <v>0.24999775359649201</v>
      </c>
      <c r="U2931" t="str">
        <f t="shared" si="228"/>
        <v>Profit</v>
      </c>
      <c r="V2931" t="str">
        <f t="shared" si="229"/>
        <v>Large Order</v>
      </c>
    </row>
    <row r="2932" spans="1:22" x14ac:dyDescent="0.35">
      <c r="A2932" t="s">
        <v>3229</v>
      </c>
      <c r="B2932" s="2">
        <v>44949</v>
      </c>
      <c r="C2932" s="2">
        <v>44956</v>
      </c>
      <c r="D2932" t="s">
        <v>326</v>
      </c>
      <c r="E2932" t="s">
        <v>327</v>
      </c>
      <c r="F2932" t="s">
        <v>20</v>
      </c>
      <c r="G2932" t="s">
        <v>49</v>
      </c>
      <c r="H2932" t="s">
        <v>50</v>
      </c>
      <c r="I2932" t="s">
        <v>50</v>
      </c>
      <c r="J2932" t="s">
        <v>126</v>
      </c>
      <c r="K2932" t="s">
        <v>25</v>
      </c>
      <c r="L2932" t="s">
        <v>26</v>
      </c>
      <c r="M2932" t="s">
        <v>127</v>
      </c>
      <c r="N2932" s="3">
        <v>1242.23</v>
      </c>
      <c r="O2932">
        <v>7</v>
      </c>
      <c r="P2932" s="4">
        <v>0.2</v>
      </c>
      <c r="Q2932" s="3">
        <v>111.8</v>
      </c>
      <c r="R2932">
        <f t="shared" si="225"/>
        <v>2023</v>
      </c>
      <c r="S2932" t="str">
        <f t="shared" si="226"/>
        <v>January</v>
      </c>
      <c r="T2932" s="1">
        <f t="shared" si="227"/>
        <v>8.9999436497267007E-2</v>
      </c>
      <c r="U2932" t="str">
        <f t="shared" si="228"/>
        <v>Profit</v>
      </c>
      <c r="V2932" t="str">
        <f t="shared" si="229"/>
        <v>Large Order</v>
      </c>
    </row>
    <row r="2933" spans="1:22" x14ac:dyDescent="0.35">
      <c r="A2933" t="s">
        <v>3230</v>
      </c>
      <c r="B2933" s="2">
        <v>45150</v>
      </c>
      <c r="C2933" s="2">
        <v>45154</v>
      </c>
      <c r="D2933" t="s">
        <v>202</v>
      </c>
      <c r="E2933" t="s">
        <v>203</v>
      </c>
      <c r="F2933" t="s">
        <v>48</v>
      </c>
      <c r="G2933" t="s">
        <v>21</v>
      </c>
      <c r="H2933" t="s">
        <v>22</v>
      </c>
      <c r="I2933" t="s">
        <v>23</v>
      </c>
      <c r="J2933" t="s">
        <v>84</v>
      </c>
      <c r="K2933" t="s">
        <v>33</v>
      </c>
      <c r="L2933" t="s">
        <v>34</v>
      </c>
      <c r="M2933" t="s">
        <v>85</v>
      </c>
      <c r="N2933" s="3">
        <v>379.31</v>
      </c>
      <c r="O2933">
        <v>1</v>
      </c>
      <c r="P2933" s="4">
        <v>0.3</v>
      </c>
      <c r="Q2933" s="3">
        <v>3.79</v>
      </c>
      <c r="R2933">
        <f t="shared" si="225"/>
        <v>2023</v>
      </c>
      <c r="S2933" t="str">
        <f t="shared" si="226"/>
        <v>August</v>
      </c>
      <c r="T2933" s="1">
        <f t="shared" si="227"/>
        <v>9.9918272652975131E-3</v>
      </c>
      <c r="U2933" t="str">
        <f t="shared" si="228"/>
        <v>Profit</v>
      </c>
      <c r="V2933" t="str">
        <f t="shared" si="229"/>
        <v>Small Order</v>
      </c>
    </row>
    <row r="2934" spans="1:22" x14ac:dyDescent="0.35">
      <c r="A2934" t="s">
        <v>3231</v>
      </c>
      <c r="B2934" s="2">
        <v>45307</v>
      </c>
      <c r="C2934" s="2">
        <v>45311</v>
      </c>
      <c r="D2934" t="s">
        <v>366</v>
      </c>
      <c r="E2934" t="s">
        <v>367</v>
      </c>
      <c r="F2934" t="s">
        <v>20</v>
      </c>
      <c r="G2934" t="s">
        <v>78</v>
      </c>
      <c r="H2934" t="s">
        <v>79</v>
      </c>
      <c r="I2934" t="s">
        <v>80</v>
      </c>
      <c r="J2934" t="s">
        <v>232</v>
      </c>
      <c r="K2934" t="s">
        <v>33</v>
      </c>
      <c r="L2934" t="s">
        <v>34</v>
      </c>
      <c r="M2934" t="s">
        <v>233</v>
      </c>
      <c r="N2934" s="3">
        <v>1809.49</v>
      </c>
      <c r="O2934">
        <v>7</v>
      </c>
      <c r="P2934" s="4">
        <v>0.3</v>
      </c>
      <c r="Q2934" s="3">
        <v>18.09</v>
      </c>
      <c r="R2934">
        <f t="shared" si="225"/>
        <v>2024</v>
      </c>
      <c r="S2934" t="str">
        <f t="shared" si="226"/>
        <v>January</v>
      </c>
      <c r="T2934" s="1">
        <f t="shared" si="227"/>
        <v>9.9972920546673363E-3</v>
      </c>
      <c r="U2934" t="str">
        <f t="shared" si="228"/>
        <v>Profit</v>
      </c>
      <c r="V2934" t="str">
        <f t="shared" si="229"/>
        <v>Large Order</v>
      </c>
    </row>
    <row r="2935" spans="1:22" x14ac:dyDescent="0.35">
      <c r="A2935" t="s">
        <v>3232</v>
      </c>
      <c r="B2935" s="2">
        <v>44938</v>
      </c>
      <c r="C2935" s="2">
        <v>44941</v>
      </c>
      <c r="D2935" t="s">
        <v>229</v>
      </c>
      <c r="E2935" t="s">
        <v>230</v>
      </c>
      <c r="F2935" t="s">
        <v>48</v>
      </c>
      <c r="G2935" t="s">
        <v>78</v>
      </c>
      <c r="H2935" t="s">
        <v>79</v>
      </c>
      <c r="I2935" t="s">
        <v>80</v>
      </c>
      <c r="J2935" t="s">
        <v>391</v>
      </c>
      <c r="K2935" t="s">
        <v>33</v>
      </c>
      <c r="L2935" t="s">
        <v>88</v>
      </c>
      <c r="M2935" t="s">
        <v>392</v>
      </c>
      <c r="N2935" s="3">
        <v>1738.02</v>
      </c>
      <c r="O2935">
        <v>4</v>
      </c>
      <c r="P2935" s="4">
        <v>0.05</v>
      </c>
      <c r="Q2935" s="3">
        <v>364.98</v>
      </c>
      <c r="R2935">
        <f t="shared" si="225"/>
        <v>2023</v>
      </c>
      <c r="S2935" t="str">
        <f t="shared" si="226"/>
        <v>January</v>
      </c>
      <c r="T2935" s="1">
        <f t="shared" si="227"/>
        <v>0.20999758345703734</v>
      </c>
      <c r="U2935" t="str">
        <f t="shared" si="228"/>
        <v>Profit</v>
      </c>
      <c r="V2935" t="str">
        <f t="shared" si="229"/>
        <v>Large Order</v>
      </c>
    </row>
    <row r="2936" spans="1:22" x14ac:dyDescent="0.35">
      <c r="A2936" t="s">
        <v>3233</v>
      </c>
      <c r="B2936" s="2">
        <v>45285</v>
      </c>
      <c r="C2936" s="2">
        <v>45288</v>
      </c>
      <c r="D2936" t="s">
        <v>155</v>
      </c>
      <c r="E2936" t="s">
        <v>156</v>
      </c>
      <c r="F2936" t="s">
        <v>20</v>
      </c>
      <c r="G2936" t="s">
        <v>39</v>
      </c>
      <c r="H2936" t="s">
        <v>40</v>
      </c>
      <c r="I2936" t="s">
        <v>40</v>
      </c>
      <c r="J2936" t="s">
        <v>51</v>
      </c>
      <c r="K2936" t="s">
        <v>33</v>
      </c>
      <c r="L2936" t="s">
        <v>34</v>
      </c>
      <c r="M2936" t="s">
        <v>52</v>
      </c>
      <c r="N2936" s="3">
        <v>1207.79</v>
      </c>
      <c r="O2936">
        <v>7</v>
      </c>
      <c r="P2936" s="4">
        <v>0.2</v>
      </c>
      <c r="Q2936" s="3">
        <v>108.7</v>
      </c>
      <c r="R2936">
        <f t="shared" si="225"/>
        <v>2023</v>
      </c>
      <c r="S2936" t="str">
        <f t="shared" si="226"/>
        <v>December</v>
      </c>
      <c r="T2936" s="1">
        <f t="shared" si="227"/>
        <v>8.9999089245647007E-2</v>
      </c>
      <c r="U2936" t="str">
        <f t="shared" si="228"/>
        <v>Profit</v>
      </c>
      <c r="V2936" t="str">
        <f t="shared" si="229"/>
        <v>Large Order</v>
      </c>
    </row>
    <row r="2937" spans="1:22" x14ac:dyDescent="0.35">
      <c r="A2937" t="s">
        <v>3234</v>
      </c>
      <c r="B2937" s="2">
        <v>44939</v>
      </c>
      <c r="C2937" s="2">
        <v>44942</v>
      </c>
      <c r="D2937" t="s">
        <v>362</v>
      </c>
      <c r="E2937" t="s">
        <v>363</v>
      </c>
      <c r="F2937" t="s">
        <v>31</v>
      </c>
      <c r="G2937" t="s">
        <v>39</v>
      </c>
      <c r="H2937" t="s">
        <v>40</v>
      </c>
      <c r="I2937" t="s">
        <v>40</v>
      </c>
      <c r="J2937" t="s">
        <v>152</v>
      </c>
      <c r="K2937" t="s">
        <v>42</v>
      </c>
      <c r="L2937" t="s">
        <v>73</v>
      </c>
      <c r="M2937" t="s">
        <v>153</v>
      </c>
      <c r="N2937" s="3">
        <v>1271.67</v>
      </c>
      <c r="O2937">
        <v>6</v>
      </c>
      <c r="P2937" s="4">
        <v>0</v>
      </c>
      <c r="Q2937" s="3">
        <v>317.92</v>
      </c>
      <c r="R2937">
        <f t="shared" si="225"/>
        <v>2023</v>
      </c>
      <c r="S2937" t="str">
        <f t="shared" si="226"/>
        <v>January</v>
      </c>
      <c r="T2937" s="1">
        <f t="shared" si="227"/>
        <v>0.25000196591883111</v>
      </c>
      <c r="U2937" t="str">
        <f t="shared" si="228"/>
        <v>Profit</v>
      </c>
      <c r="V2937" t="str">
        <f t="shared" si="229"/>
        <v>Large Order</v>
      </c>
    </row>
    <row r="2938" spans="1:22" x14ac:dyDescent="0.35">
      <c r="A2938" t="s">
        <v>3235</v>
      </c>
      <c r="B2938" s="2">
        <v>45166</v>
      </c>
      <c r="C2938" s="2">
        <v>45172</v>
      </c>
      <c r="D2938" t="s">
        <v>410</v>
      </c>
      <c r="E2938" t="s">
        <v>411</v>
      </c>
      <c r="F2938" t="s">
        <v>31</v>
      </c>
      <c r="G2938" t="s">
        <v>49</v>
      </c>
      <c r="H2938" t="s">
        <v>50</v>
      </c>
      <c r="I2938" t="s">
        <v>50</v>
      </c>
      <c r="J2938" t="s">
        <v>302</v>
      </c>
      <c r="K2938" t="s">
        <v>33</v>
      </c>
      <c r="L2938" t="s">
        <v>34</v>
      </c>
      <c r="M2938" t="s">
        <v>303</v>
      </c>
      <c r="N2938" s="3">
        <v>749</v>
      </c>
      <c r="O2938">
        <v>5</v>
      </c>
      <c r="P2938" s="4">
        <v>0.3</v>
      </c>
      <c r="Q2938" s="3">
        <v>7.49</v>
      </c>
      <c r="R2938">
        <f t="shared" si="225"/>
        <v>2023</v>
      </c>
      <c r="S2938" t="str">
        <f t="shared" si="226"/>
        <v>August</v>
      </c>
      <c r="T2938" s="1">
        <f t="shared" si="227"/>
        <v>0.01</v>
      </c>
      <c r="U2938" t="str">
        <f t="shared" si="228"/>
        <v>Profit</v>
      </c>
      <c r="V2938" t="str">
        <f t="shared" si="229"/>
        <v>Small Order</v>
      </c>
    </row>
    <row r="2939" spans="1:22" x14ac:dyDescent="0.35">
      <c r="A2939" t="s">
        <v>3236</v>
      </c>
      <c r="B2939" s="2">
        <v>45195</v>
      </c>
      <c r="C2939" s="2">
        <v>45198</v>
      </c>
      <c r="D2939" t="s">
        <v>326</v>
      </c>
      <c r="E2939" t="s">
        <v>327</v>
      </c>
      <c r="F2939" t="s">
        <v>20</v>
      </c>
      <c r="G2939" t="s">
        <v>21</v>
      </c>
      <c r="H2939" t="s">
        <v>22</v>
      </c>
      <c r="I2939" t="s">
        <v>23</v>
      </c>
      <c r="J2939" t="s">
        <v>391</v>
      </c>
      <c r="K2939" t="s">
        <v>33</v>
      </c>
      <c r="L2939" t="s">
        <v>88</v>
      </c>
      <c r="M2939" t="s">
        <v>392</v>
      </c>
      <c r="N2939" s="3">
        <v>1446.71</v>
      </c>
      <c r="O2939">
        <v>1</v>
      </c>
      <c r="P2939" s="4">
        <v>0</v>
      </c>
      <c r="Q2939" s="3">
        <v>361.68</v>
      </c>
      <c r="R2939">
        <f t="shared" si="225"/>
        <v>2023</v>
      </c>
      <c r="S2939" t="str">
        <f t="shared" si="226"/>
        <v>September</v>
      </c>
      <c r="T2939" s="1">
        <f t="shared" si="227"/>
        <v>0.25000172805883697</v>
      </c>
      <c r="U2939" t="str">
        <f t="shared" si="228"/>
        <v>Profit</v>
      </c>
      <c r="V2939" t="str">
        <f t="shared" si="229"/>
        <v>Large Order</v>
      </c>
    </row>
    <row r="2940" spans="1:22" x14ac:dyDescent="0.35">
      <c r="A2940" t="s">
        <v>3237</v>
      </c>
      <c r="B2940" s="2">
        <v>45000</v>
      </c>
      <c r="C2940" s="2">
        <v>45006</v>
      </c>
      <c r="D2940" t="s">
        <v>410</v>
      </c>
      <c r="E2940" t="s">
        <v>411</v>
      </c>
      <c r="F2940" t="s">
        <v>31</v>
      </c>
      <c r="G2940" t="s">
        <v>78</v>
      </c>
      <c r="H2940" t="s">
        <v>79</v>
      </c>
      <c r="I2940" t="s">
        <v>80</v>
      </c>
      <c r="J2940" t="s">
        <v>51</v>
      </c>
      <c r="K2940" t="s">
        <v>33</v>
      </c>
      <c r="L2940" t="s">
        <v>34</v>
      </c>
      <c r="M2940" t="s">
        <v>52</v>
      </c>
      <c r="N2940" s="3">
        <v>1486.93</v>
      </c>
      <c r="O2940">
        <v>1</v>
      </c>
      <c r="P2940" s="4">
        <v>0.3</v>
      </c>
      <c r="Q2940" s="3">
        <v>14.87</v>
      </c>
      <c r="R2940">
        <f t="shared" si="225"/>
        <v>2023</v>
      </c>
      <c r="S2940" t="str">
        <f t="shared" si="226"/>
        <v>March</v>
      </c>
      <c r="T2940" s="1">
        <f t="shared" si="227"/>
        <v>1.0000470768630667E-2</v>
      </c>
      <c r="U2940" t="str">
        <f t="shared" si="228"/>
        <v>Profit</v>
      </c>
      <c r="V2940" t="str">
        <f t="shared" si="229"/>
        <v>Large Order</v>
      </c>
    </row>
    <row r="2941" spans="1:22" x14ac:dyDescent="0.35">
      <c r="A2941" t="s">
        <v>3238</v>
      </c>
      <c r="B2941" s="2">
        <v>45017</v>
      </c>
      <c r="C2941" s="2">
        <v>45021</v>
      </c>
      <c r="D2941" t="s">
        <v>536</v>
      </c>
      <c r="E2941" t="s">
        <v>537</v>
      </c>
      <c r="F2941" t="s">
        <v>48</v>
      </c>
      <c r="G2941" t="s">
        <v>39</v>
      </c>
      <c r="H2941" t="s">
        <v>40</v>
      </c>
      <c r="I2941" t="s">
        <v>40</v>
      </c>
      <c r="J2941" t="s">
        <v>62</v>
      </c>
      <c r="K2941" t="s">
        <v>25</v>
      </c>
      <c r="L2941" t="s">
        <v>26</v>
      </c>
      <c r="M2941" t="s">
        <v>63</v>
      </c>
      <c r="N2941" s="3">
        <v>843.67</v>
      </c>
      <c r="O2941">
        <v>9</v>
      </c>
      <c r="P2941" s="4">
        <v>0.1</v>
      </c>
      <c r="Q2941" s="3">
        <v>143.41999999999999</v>
      </c>
      <c r="R2941">
        <f t="shared" si="225"/>
        <v>2023</v>
      </c>
      <c r="S2941" t="str">
        <f t="shared" si="226"/>
        <v>April</v>
      </c>
      <c r="T2941" s="1">
        <f t="shared" si="227"/>
        <v>0.16999537733948106</v>
      </c>
      <c r="U2941" t="str">
        <f t="shared" si="228"/>
        <v>Profit</v>
      </c>
      <c r="V2941" t="str">
        <f t="shared" si="229"/>
        <v>Small Order</v>
      </c>
    </row>
    <row r="2942" spans="1:22" x14ac:dyDescent="0.35">
      <c r="A2942" t="s">
        <v>3239</v>
      </c>
      <c r="B2942" s="2">
        <v>45460</v>
      </c>
      <c r="C2942" s="2">
        <v>45467</v>
      </c>
      <c r="D2942" t="s">
        <v>118</v>
      </c>
      <c r="E2942" t="s">
        <v>119</v>
      </c>
      <c r="F2942" t="s">
        <v>20</v>
      </c>
      <c r="G2942" t="s">
        <v>39</v>
      </c>
      <c r="H2942" t="s">
        <v>40</v>
      </c>
      <c r="I2942" t="s">
        <v>40</v>
      </c>
      <c r="J2942" t="s">
        <v>84</v>
      </c>
      <c r="K2942" t="s">
        <v>33</v>
      </c>
      <c r="L2942" t="s">
        <v>34</v>
      </c>
      <c r="M2942" t="s">
        <v>85</v>
      </c>
      <c r="N2942" s="3">
        <v>1741.31</v>
      </c>
      <c r="O2942">
        <v>3</v>
      </c>
      <c r="P2942" s="4">
        <v>0.05</v>
      </c>
      <c r="Q2942" s="3">
        <v>365.68</v>
      </c>
      <c r="R2942">
        <f t="shared" si="225"/>
        <v>2024</v>
      </c>
      <c r="S2942" t="str">
        <f t="shared" si="226"/>
        <v>June</v>
      </c>
      <c r="T2942" s="1">
        <f t="shared" si="227"/>
        <v>0.21000281397338785</v>
      </c>
      <c r="U2942" t="str">
        <f t="shared" si="228"/>
        <v>Profit</v>
      </c>
      <c r="V2942" t="str">
        <f t="shared" si="229"/>
        <v>Large Order</v>
      </c>
    </row>
    <row r="2943" spans="1:22" x14ac:dyDescent="0.35">
      <c r="A2943" t="s">
        <v>3240</v>
      </c>
      <c r="B2943" s="2">
        <v>45203</v>
      </c>
      <c r="C2943" s="2">
        <v>45207</v>
      </c>
      <c r="D2943" t="s">
        <v>859</v>
      </c>
      <c r="E2943" t="s">
        <v>860</v>
      </c>
      <c r="F2943" t="s">
        <v>31</v>
      </c>
      <c r="G2943" t="s">
        <v>39</v>
      </c>
      <c r="H2943" t="s">
        <v>40</v>
      </c>
      <c r="I2943" t="s">
        <v>40</v>
      </c>
      <c r="J2943" t="s">
        <v>334</v>
      </c>
      <c r="K2943" t="s">
        <v>25</v>
      </c>
      <c r="L2943" t="s">
        <v>171</v>
      </c>
      <c r="M2943" t="s">
        <v>335</v>
      </c>
      <c r="N2943" s="3">
        <v>586.55999999999995</v>
      </c>
      <c r="O2943">
        <v>3</v>
      </c>
      <c r="P2943" s="4">
        <v>0.1</v>
      </c>
      <c r="Q2943" s="3">
        <v>99.72</v>
      </c>
      <c r="R2943">
        <f t="shared" si="225"/>
        <v>2023</v>
      </c>
      <c r="S2943" t="str">
        <f t="shared" si="226"/>
        <v>October</v>
      </c>
      <c r="T2943" s="1">
        <f t="shared" si="227"/>
        <v>0.17000818330605566</v>
      </c>
      <c r="U2943" t="str">
        <f t="shared" si="228"/>
        <v>Profit</v>
      </c>
      <c r="V2943" t="str">
        <f t="shared" si="229"/>
        <v>Small Order</v>
      </c>
    </row>
    <row r="2944" spans="1:22" x14ac:dyDescent="0.35">
      <c r="A2944" t="s">
        <v>3241</v>
      </c>
      <c r="B2944" s="2">
        <v>45358</v>
      </c>
      <c r="C2944" s="2">
        <v>45361</v>
      </c>
      <c r="D2944" t="s">
        <v>115</v>
      </c>
      <c r="E2944" t="s">
        <v>116</v>
      </c>
      <c r="F2944" t="s">
        <v>20</v>
      </c>
      <c r="G2944" t="s">
        <v>78</v>
      </c>
      <c r="H2944" t="s">
        <v>79</v>
      </c>
      <c r="I2944" t="s">
        <v>80</v>
      </c>
      <c r="J2944" t="s">
        <v>251</v>
      </c>
      <c r="K2944" t="s">
        <v>25</v>
      </c>
      <c r="L2944" t="s">
        <v>171</v>
      </c>
      <c r="M2944" t="s">
        <v>252</v>
      </c>
      <c r="N2944" s="3">
        <v>1021.68</v>
      </c>
      <c r="O2944">
        <v>3</v>
      </c>
      <c r="P2944" s="4">
        <v>0</v>
      </c>
      <c r="Q2944" s="3">
        <v>255.42</v>
      </c>
      <c r="R2944">
        <f t="shared" si="225"/>
        <v>2024</v>
      </c>
      <c r="S2944" t="str">
        <f t="shared" si="226"/>
        <v>March</v>
      </c>
      <c r="T2944" s="1">
        <f t="shared" si="227"/>
        <v>0.25</v>
      </c>
      <c r="U2944" t="str">
        <f t="shared" si="228"/>
        <v>Profit</v>
      </c>
      <c r="V2944" t="str">
        <f t="shared" si="229"/>
        <v>Large Order</v>
      </c>
    </row>
    <row r="2945" spans="1:22" x14ac:dyDescent="0.35">
      <c r="A2945" t="s">
        <v>3242</v>
      </c>
      <c r="B2945" s="2">
        <v>45138</v>
      </c>
      <c r="C2945" s="2">
        <v>45145</v>
      </c>
      <c r="D2945" t="s">
        <v>145</v>
      </c>
      <c r="E2945" t="s">
        <v>146</v>
      </c>
      <c r="F2945" t="s">
        <v>48</v>
      </c>
      <c r="G2945" t="s">
        <v>21</v>
      </c>
      <c r="H2945" t="s">
        <v>22</v>
      </c>
      <c r="I2945" t="s">
        <v>23</v>
      </c>
      <c r="J2945" t="s">
        <v>51</v>
      </c>
      <c r="K2945" t="s">
        <v>33</v>
      </c>
      <c r="L2945" t="s">
        <v>34</v>
      </c>
      <c r="M2945" t="s">
        <v>52</v>
      </c>
      <c r="N2945" s="3">
        <v>1671.01</v>
      </c>
      <c r="O2945">
        <v>5</v>
      </c>
      <c r="P2945" s="4">
        <v>0.05</v>
      </c>
      <c r="Q2945" s="3">
        <v>350.91</v>
      </c>
      <c r="R2945">
        <f t="shared" si="225"/>
        <v>2023</v>
      </c>
      <c r="S2945" t="str">
        <f t="shared" si="226"/>
        <v>July</v>
      </c>
      <c r="T2945" s="1">
        <f t="shared" si="227"/>
        <v>0.2099987432750253</v>
      </c>
      <c r="U2945" t="str">
        <f t="shared" si="228"/>
        <v>Profit</v>
      </c>
      <c r="V2945" t="str">
        <f t="shared" si="229"/>
        <v>Large Order</v>
      </c>
    </row>
    <row r="2946" spans="1:22" x14ac:dyDescent="0.35">
      <c r="A2946" t="s">
        <v>3243</v>
      </c>
      <c r="B2946" s="2">
        <v>45486</v>
      </c>
      <c r="C2946" s="2">
        <v>45490</v>
      </c>
      <c r="D2946" t="s">
        <v>150</v>
      </c>
      <c r="E2946" t="s">
        <v>151</v>
      </c>
      <c r="F2946" t="s">
        <v>48</v>
      </c>
      <c r="G2946" t="s">
        <v>21</v>
      </c>
      <c r="H2946" t="s">
        <v>22</v>
      </c>
      <c r="I2946" t="s">
        <v>23</v>
      </c>
      <c r="J2946" t="s">
        <v>120</v>
      </c>
      <c r="K2946" t="s">
        <v>42</v>
      </c>
      <c r="L2946" t="s">
        <v>43</v>
      </c>
      <c r="M2946" t="s">
        <v>121</v>
      </c>
      <c r="N2946" s="3">
        <v>271.83999999999997</v>
      </c>
      <c r="O2946">
        <v>8</v>
      </c>
      <c r="P2946" s="4">
        <v>0.1</v>
      </c>
      <c r="Q2946" s="3">
        <v>46.21</v>
      </c>
      <c r="R2946">
        <f t="shared" ref="R2946:R3009" si="230">YEAR(B2946)</f>
        <v>2024</v>
      </c>
      <c r="S2946" t="str">
        <f t="shared" ref="S2946:S3009" si="231">TEXT(B2946,"mmmm")</f>
        <v>July</v>
      </c>
      <c r="T2946" s="1">
        <f t="shared" ref="T2946:T3009" si="232">Q2946/N2946</f>
        <v>0.16998969982342557</v>
      </c>
      <c r="U2946" t="str">
        <f t="shared" ref="U2946:U3009" si="233">IF(Q2946&gt;0,"Profit","Loss")</f>
        <v>Profit</v>
      </c>
      <c r="V2946" t="str">
        <f t="shared" ref="V2946:V3009" si="234">IF(N2946&gt;1000,"Large Order","Small Order")</f>
        <v>Small Order</v>
      </c>
    </row>
    <row r="2947" spans="1:22" x14ac:dyDescent="0.35">
      <c r="A2947" t="s">
        <v>3244</v>
      </c>
      <c r="B2947" s="2">
        <v>45313</v>
      </c>
      <c r="C2947" s="2">
        <v>45317</v>
      </c>
      <c r="D2947" t="s">
        <v>217</v>
      </c>
      <c r="E2947" t="s">
        <v>218</v>
      </c>
      <c r="F2947" t="s">
        <v>48</v>
      </c>
      <c r="G2947" t="s">
        <v>49</v>
      </c>
      <c r="H2947" t="s">
        <v>50</v>
      </c>
      <c r="I2947" t="s">
        <v>50</v>
      </c>
      <c r="J2947" t="s">
        <v>93</v>
      </c>
      <c r="K2947" t="s">
        <v>33</v>
      </c>
      <c r="L2947" t="s">
        <v>88</v>
      </c>
      <c r="M2947" t="s">
        <v>94</v>
      </c>
      <c r="N2947" s="3">
        <v>1784.46</v>
      </c>
      <c r="O2947">
        <v>9</v>
      </c>
      <c r="P2947" s="4">
        <v>0.2</v>
      </c>
      <c r="Q2947" s="3">
        <v>160.6</v>
      </c>
      <c r="R2947">
        <f t="shared" si="230"/>
        <v>2024</v>
      </c>
      <c r="S2947" t="str">
        <f t="shared" si="231"/>
        <v>January</v>
      </c>
      <c r="T2947" s="1">
        <f t="shared" si="232"/>
        <v>8.999921544893133E-2</v>
      </c>
      <c r="U2947" t="str">
        <f t="shared" si="233"/>
        <v>Profit</v>
      </c>
      <c r="V2947" t="str">
        <f t="shared" si="234"/>
        <v>Large Order</v>
      </c>
    </row>
    <row r="2948" spans="1:22" x14ac:dyDescent="0.35">
      <c r="A2948" t="s">
        <v>3245</v>
      </c>
      <c r="B2948" s="2">
        <v>45147</v>
      </c>
      <c r="C2948" s="2">
        <v>45151</v>
      </c>
      <c r="D2948" t="s">
        <v>195</v>
      </c>
      <c r="E2948" t="s">
        <v>196</v>
      </c>
      <c r="F2948" t="s">
        <v>31</v>
      </c>
      <c r="G2948" t="s">
        <v>78</v>
      </c>
      <c r="H2948" t="s">
        <v>79</v>
      </c>
      <c r="I2948" t="s">
        <v>80</v>
      </c>
      <c r="J2948" t="s">
        <v>84</v>
      </c>
      <c r="K2948" t="s">
        <v>33</v>
      </c>
      <c r="L2948" t="s">
        <v>34</v>
      </c>
      <c r="M2948" t="s">
        <v>85</v>
      </c>
      <c r="N2948" s="3">
        <v>1705.58</v>
      </c>
      <c r="O2948">
        <v>5</v>
      </c>
      <c r="P2948" s="4">
        <v>0</v>
      </c>
      <c r="Q2948" s="3">
        <v>426.39</v>
      </c>
      <c r="R2948">
        <f t="shared" si="230"/>
        <v>2023</v>
      </c>
      <c r="S2948" t="str">
        <f t="shared" si="231"/>
        <v>August</v>
      </c>
      <c r="T2948" s="1">
        <f t="shared" si="232"/>
        <v>0.24999706844592456</v>
      </c>
      <c r="U2948" t="str">
        <f t="shared" si="233"/>
        <v>Profit</v>
      </c>
      <c r="V2948" t="str">
        <f t="shared" si="234"/>
        <v>Large Order</v>
      </c>
    </row>
    <row r="2949" spans="1:22" x14ac:dyDescent="0.35">
      <c r="A2949" t="s">
        <v>3246</v>
      </c>
      <c r="B2949" s="2">
        <v>45553</v>
      </c>
      <c r="C2949" s="2">
        <v>45554</v>
      </c>
      <c r="D2949" t="s">
        <v>182</v>
      </c>
      <c r="E2949" t="s">
        <v>183</v>
      </c>
      <c r="F2949" t="s">
        <v>20</v>
      </c>
      <c r="G2949" t="s">
        <v>49</v>
      </c>
      <c r="H2949" t="s">
        <v>50</v>
      </c>
      <c r="I2949" t="s">
        <v>50</v>
      </c>
      <c r="J2949" t="s">
        <v>232</v>
      </c>
      <c r="K2949" t="s">
        <v>33</v>
      </c>
      <c r="L2949" t="s">
        <v>34</v>
      </c>
      <c r="M2949" t="s">
        <v>233</v>
      </c>
      <c r="N2949" s="3">
        <v>232.19</v>
      </c>
      <c r="O2949">
        <v>10</v>
      </c>
      <c r="P2949" s="4">
        <v>0.05</v>
      </c>
      <c r="Q2949" s="3">
        <v>48.76</v>
      </c>
      <c r="R2949">
        <f t="shared" si="230"/>
        <v>2024</v>
      </c>
      <c r="S2949" t="str">
        <f t="shared" si="231"/>
        <v>September</v>
      </c>
      <c r="T2949" s="1">
        <f t="shared" si="232"/>
        <v>0.21000043068176924</v>
      </c>
      <c r="U2949" t="str">
        <f t="shared" si="233"/>
        <v>Profit</v>
      </c>
      <c r="V2949" t="str">
        <f t="shared" si="234"/>
        <v>Small Order</v>
      </c>
    </row>
    <row r="2950" spans="1:22" x14ac:dyDescent="0.35">
      <c r="A2950" t="s">
        <v>3247</v>
      </c>
      <c r="B2950" s="2">
        <v>45594</v>
      </c>
      <c r="C2950" s="2">
        <v>45599</v>
      </c>
      <c r="D2950" t="s">
        <v>738</v>
      </c>
      <c r="E2950" t="s">
        <v>739</v>
      </c>
      <c r="F2950" t="s">
        <v>48</v>
      </c>
      <c r="G2950" t="s">
        <v>21</v>
      </c>
      <c r="H2950" t="s">
        <v>22</v>
      </c>
      <c r="I2950" t="s">
        <v>23</v>
      </c>
      <c r="J2950" t="s">
        <v>72</v>
      </c>
      <c r="K2950" t="s">
        <v>42</v>
      </c>
      <c r="L2950" t="s">
        <v>73</v>
      </c>
      <c r="M2950" t="s">
        <v>74</v>
      </c>
      <c r="N2950" s="3">
        <v>1301.1500000000001</v>
      </c>
      <c r="O2950">
        <v>9</v>
      </c>
      <c r="P2950" s="4">
        <v>0.2</v>
      </c>
      <c r="Q2950" s="3">
        <v>117.1</v>
      </c>
      <c r="R2950">
        <f t="shared" si="230"/>
        <v>2024</v>
      </c>
      <c r="S2950" t="str">
        <f t="shared" si="231"/>
        <v>October</v>
      </c>
      <c r="T2950" s="1">
        <f t="shared" si="232"/>
        <v>8.9997310071859501E-2</v>
      </c>
      <c r="U2950" t="str">
        <f t="shared" si="233"/>
        <v>Profit</v>
      </c>
      <c r="V2950" t="str">
        <f t="shared" si="234"/>
        <v>Large Order</v>
      </c>
    </row>
    <row r="2951" spans="1:22" x14ac:dyDescent="0.35">
      <c r="A2951" t="s">
        <v>3248</v>
      </c>
      <c r="B2951" s="2">
        <v>45611</v>
      </c>
      <c r="C2951" s="2">
        <v>45618</v>
      </c>
      <c r="D2951" t="s">
        <v>587</v>
      </c>
      <c r="E2951" t="s">
        <v>588</v>
      </c>
      <c r="F2951" t="s">
        <v>31</v>
      </c>
      <c r="G2951" t="s">
        <v>39</v>
      </c>
      <c r="H2951" t="s">
        <v>40</v>
      </c>
      <c r="I2951" t="s">
        <v>40</v>
      </c>
      <c r="J2951" t="s">
        <v>93</v>
      </c>
      <c r="K2951" t="s">
        <v>33</v>
      </c>
      <c r="L2951" t="s">
        <v>88</v>
      </c>
      <c r="M2951" t="s">
        <v>94</v>
      </c>
      <c r="N2951" s="3">
        <v>1141.6600000000001</v>
      </c>
      <c r="O2951">
        <v>10</v>
      </c>
      <c r="P2951" s="4">
        <v>0.3</v>
      </c>
      <c r="Q2951" s="3">
        <v>11.42</v>
      </c>
      <c r="R2951">
        <f t="shared" si="230"/>
        <v>2024</v>
      </c>
      <c r="S2951" t="str">
        <f t="shared" si="231"/>
        <v>November</v>
      </c>
      <c r="T2951" s="1">
        <f t="shared" si="232"/>
        <v>1.000297811958026E-2</v>
      </c>
      <c r="U2951" t="str">
        <f t="shared" si="233"/>
        <v>Profit</v>
      </c>
      <c r="V2951" t="str">
        <f t="shared" si="234"/>
        <v>Large Order</v>
      </c>
    </row>
    <row r="2952" spans="1:22" x14ac:dyDescent="0.35">
      <c r="A2952" t="s">
        <v>3249</v>
      </c>
      <c r="B2952" s="2">
        <v>45178</v>
      </c>
      <c r="C2952" s="2">
        <v>45182</v>
      </c>
      <c r="D2952" t="s">
        <v>376</v>
      </c>
      <c r="E2952" t="s">
        <v>377</v>
      </c>
      <c r="F2952" t="s">
        <v>20</v>
      </c>
      <c r="G2952" t="s">
        <v>49</v>
      </c>
      <c r="H2952" t="s">
        <v>50</v>
      </c>
      <c r="I2952" t="s">
        <v>50</v>
      </c>
      <c r="J2952" t="s">
        <v>51</v>
      </c>
      <c r="K2952" t="s">
        <v>33</v>
      </c>
      <c r="L2952" t="s">
        <v>34</v>
      </c>
      <c r="M2952" t="s">
        <v>52</v>
      </c>
      <c r="N2952" s="3">
        <v>1386.73</v>
      </c>
      <c r="O2952">
        <v>2</v>
      </c>
      <c r="P2952" s="4">
        <v>0.2</v>
      </c>
      <c r="Q2952" s="3">
        <v>124.81</v>
      </c>
      <c r="R2952">
        <f t="shared" si="230"/>
        <v>2023</v>
      </c>
      <c r="S2952" t="str">
        <f t="shared" si="231"/>
        <v>September</v>
      </c>
      <c r="T2952" s="1">
        <f t="shared" si="232"/>
        <v>9.0003100819914472E-2</v>
      </c>
      <c r="U2952" t="str">
        <f t="shared" si="233"/>
        <v>Profit</v>
      </c>
      <c r="V2952" t="str">
        <f t="shared" si="234"/>
        <v>Large Order</v>
      </c>
    </row>
    <row r="2953" spans="1:22" x14ac:dyDescent="0.35">
      <c r="A2953" t="s">
        <v>3250</v>
      </c>
      <c r="B2953" s="2">
        <v>45258</v>
      </c>
      <c r="C2953" s="2">
        <v>45263</v>
      </c>
      <c r="D2953" t="s">
        <v>309</v>
      </c>
      <c r="E2953" t="s">
        <v>310</v>
      </c>
      <c r="F2953" t="s">
        <v>20</v>
      </c>
      <c r="G2953" t="s">
        <v>49</v>
      </c>
      <c r="H2953" t="s">
        <v>50</v>
      </c>
      <c r="I2953" t="s">
        <v>50</v>
      </c>
      <c r="J2953" t="s">
        <v>141</v>
      </c>
      <c r="K2953" t="s">
        <v>33</v>
      </c>
      <c r="L2953" t="s">
        <v>88</v>
      </c>
      <c r="M2953" t="s">
        <v>142</v>
      </c>
      <c r="N2953" s="3">
        <v>289.35000000000002</v>
      </c>
      <c r="O2953">
        <v>4</v>
      </c>
      <c r="P2953" s="4">
        <v>0.2</v>
      </c>
      <c r="Q2953" s="3">
        <v>26.04</v>
      </c>
      <c r="R2953">
        <f t="shared" si="230"/>
        <v>2023</v>
      </c>
      <c r="S2953" t="str">
        <f t="shared" si="231"/>
        <v>November</v>
      </c>
      <c r="T2953" s="1">
        <f t="shared" si="232"/>
        <v>8.9994815966822184E-2</v>
      </c>
      <c r="U2953" t="str">
        <f t="shared" si="233"/>
        <v>Profit</v>
      </c>
      <c r="V2953" t="str">
        <f t="shared" si="234"/>
        <v>Small Order</v>
      </c>
    </row>
    <row r="2954" spans="1:22" x14ac:dyDescent="0.35">
      <c r="A2954" t="s">
        <v>3251</v>
      </c>
      <c r="B2954" s="2">
        <v>45370</v>
      </c>
      <c r="C2954" s="2">
        <v>45373</v>
      </c>
      <c r="D2954" t="s">
        <v>522</v>
      </c>
      <c r="E2954" t="s">
        <v>523</v>
      </c>
      <c r="F2954" t="s">
        <v>31</v>
      </c>
      <c r="G2954" t="s">
        <v>21</v>
      </c>
      <c r="H2954" t="s">
        <v>22</v>
      </c>
      <c r="I2954" t="s">
        <v>23</v>
      </c>
      <c r="J2954" t="s">
        <v>134</v>
      </c>
      <c r="K2954" t="s">
        <v>42</v>
      </c>
      <c r="L2954" t="s">
        <v>43</v>
      </c>
      <c r="M2954" t="s">
        <v>135</v>
      </c>
      <c r="N2954" s="3">
        <v>261.5</v>
      </c>
      <c r="O2954">
        <v>3</v>
      </c>
      <c r="P2954" s="4">
        <v>0.2</v>
      </c>
      <c r="Q2954" s="3">
        <v>23.53</v>
      </c>
      <c r="R2954">
        <f t="shared" si="230"/>
        <v>2024</v>
      </c>
      <c r="S2954" t="str">
        <f t="shared" si="231"/>
        <v>March</v>
      </c>
      <c r="T2954" s="1">
        <f t="shared" si="232"/>
        <v>8.9980879541108991E-2</v>
      </c>
      <c r="U2954" t="str">
        <f t="shared" si="233"/>
        <v>Profit</v>
      </c>
      <c r="V2954" t="str">
        <f t="shared" si="234"/>
        <v>Small Order</v>
      </c>
    </row>
    <row r="2955" spans="1:22" x14ac:dyDescent="0.35">
      <c r="A2955" t="s">
        <v>3252</v>
      </c>
      <c r="B2955" s="2">
        <v>45600</v>
      </c>
      <c r="C2955" s="2">
        <v>45603</v>
      </c>
      <c r="D2955" t="s">
        <v>54</v>
      </c>
      <c r="E2955" t="s">
        <v>55</v>
      </c>
      <c r="F2955" t="s">
        <v>31</v>
      </c>
      <c r="G2955" t="s">
        <v>39</v>
      </c>
      <c r="H2955" t="s">
        <v>40</v>
      </c>
      <c r="I2955" t="s">
        <v>40</v>
      </c>
      <c r="J2955" t="s">
        <v>141</v>
      </c>
      <c r="K2955" t="s">
        <v>33</v>
      </c>
      <c r="L2955" t="s">
        <v>88</v>
      </c>
      <c r="M2955" t="s">
        <v>142</v>
      </c>
      <c r="N2955" s="3">
        <v>89.2</v>
      </c>
      <c r="O2955">
        <v>4</v>
      </c>
      <c r="P2955" s="4">
        <v>0.1</v>
      </c>
      <c r="Q2955" s="3">
        <v>15.16</v>
      </c>
      <c r="R2955">
        <f t="shared" si="230"/>
        <v>2024</v>
      </c>
      <c r="S2955" t="str">
        <f t="shared" si="231"/>
        <v>November</v>
      </c>
      <c r="T2955" s="1">
        <f t="shared" si="232"/>
        <v>0.16995515695067265</v>
      </c>
      <c r="U2955" t="str">
        <f t="shared" si="233"/>
        <v>Profit</v>
      </c>
      <c r="V2955" t="str">
        <f t="shared" si="234"/>
        <v>Small Order</v>
      </c>
    </row>
    <row r="2956" spans="1:22" x14ac:dyDescent="0.35">
      <c r="A2956" t="s">
        <v>3253</v>
      </c>
      <c r="B2956" s="2">
        <v>44930</v>
      </c>
      <c r="C2956" s="2">
        <v>44932</v>
      </c>
      <c r="D2956" t="s">
        <v>46</v>
      </c>
      <c r="E2956" t="s">
        <v>47</v>
      </c>
      <c r="F2956" t="s">
        <v>48</v>
      </c>
      <c r="G2956" t="s">
        <v>39</v>
      </c>
      <c r="H2956" t="s">
        <v>40</v>
      </c>
      <c r="I2956" t="s">
        <v>40</v>
      </c>
      <c r="J2956" t="s">
        <v>134</v>
      </c>
      <c r="K2956" t="s">
        <v>42</v>
      </c>
      <c r="L2956" t="s">
        <v>43</v>
      </c>
      <c r="M2956" t="s">
        <v>135</v>
      </c>
      <c r="N2956" s="3">
        <v>1574.15</v>
      </c>
      <c r="O2956">
        <v>2</v>
      </c>
      <c r="P2956" s="4">
        <v>0</v>
      </c>
      <c r="Q2956" s="3">
        <v>393.54</v>
      </c>
      <c r="R2956">
        <f t="shared" si="230"/>
        <v>2023</v>
      </c>
      <c r="S2956" t="str">
        <f t="shared" si="231"/>
        <v>January</v>
      </c>
      <c r="T2956" s="1">
        <f t="shared" si="232"/>
        <v>0.25000158815868884</v>
      </c>
      <c r="U2956" t="str">
        <f t="shared" si="233"/>
        <v>Profit</v>
      </c>
      <c r="V2956" t="str">
        <f t="shared" si="234"/>
        <v>Large Order</v>
      </c>
    </row>
    <row r="2957" spans="1:22" x14ac:dyDescent="0.35">
      <c r="A2957" t="s">
        <v>3254</v>
      </c>
      <c r="B2957" s="2">
        <v>44973</v>
      </c>
      <c r="C2957" s="2">
        <v>44978</v>
      </c>
      <c r="D2957" t="s">
        <v>192</v>
      </c>
      <c r="E2957" t="s">
        <v>193</v>
      </c>
      <c r="F2957" t="s">
        <v>48</v>
      </c>
      <c r="G2957" t="s">
        <v>78</v>
      </c>
      <c r="H2957" t="s">
        <v>79</v>
      </c>
      <c r="I2957" t="s">
        <v>80</v>
      </c>
      <c r="J2957" t="s">
        <v>84</v>
      </c>
      <c r="K2957" t="s">
        <v>33</v>
      </c>
      <c r="L2957" t="s">
        <v>34</v>
      </c>
      <c r="M2957" t="s">
        <v>85</v>
      </c>
      <c r="N2957" s="3">
        <v>1975.09</v>
      </c>
      <c r="O2957">
        <v>3</v>
      </c>
      <c r="P2957" s="4">
        <v>0.05</v>
      </c>
      <c r="Q2957" s="3">
        <v>414.77</v>
      </c>
      <c r="R2957">
        <f t="shared" si="230"/>
        <v>2023</v>
      </c>
      <c r="S2957" t="str">
        <f t="shared" si="231"/>
        <v>February</v>
      </c>
      <c r="T2957" s="1">
        <f t="shared" si="232"/>
        <v>0.21000055693664593</v>
      </c>
      <c r="U2957" t="str">
        <f t="shared" si="233"/>
        <v>Profit</v>
      </c>
      <c r="V2957" t="str">
        <f t="shared" si="234"/>
        <v>Large Order</v>
      </c>
    </row>
    <row r="2958" spans="1:22" x14ac:dyDescent="0.35">
      <c r="A2958" t="s">
        <v>3255</v>
      </c>
      <c r="B2958" s="2">
        <v>45362</v>
      </c>
      <c r="C2958" s="2">
        <v>45367</v>
      </c>
      <c r="D2958" t="s">
        <v>118</v>
      </c>
      <c r="E2958" t="s">
        <v>119</v>
      </c>
      <c r="F2958" t="s">
        <v>20</v>
      </c>
      <c r="G2958" t="s">
        <v>78</v>
      </c>
      <c r="H2958" t="s">
        <v>79</v>
      </c>
      <c r="I2958" t="s">
        <v>80</v>
      </c>
      <c r="J2958" t="s">
        <v>72</v>
      </c>
      <c r="K2958" t="s">
        <v>42</v>
      </c>
      <c r="L2958" t="s">
        <v>73</v>
      </c>
      <c r="M2958" t="s">
        <v>74</v>
      </c>
      <c r="N2958" s="3">
        <v>669.44</v>
      </c>
      <c r="O2958">
        <v>9</v>
      </c>
      <c r="P2958" s="4">
        <v>0.3</v>
      </c>
      <c r="Q2958" s="3">
        <v>6.69</v>
      </c>
      <c r="R2958">
        <f t="shared" si="230"/>
        <v>2024</v>
      </c>
      <c r="S2958" t="str">
        <f t="shared" si="231"/>
        <v>March</v>
      </c>
      <c r="T2958" s="1">
        <f t="shared" si="232"/>
        <v>9.9934273422562139E-3</v>
      </c>
      <c r="U2958" t="str">
        <f t="shared" si="233"/>
        <v>Profit</v>
      </c>
      <c r="V2958" t="str">
        <f t="shared" si="234"/>
        <v>Small Order</v>
      </c>
    </row>
    <row r="2959" spans="1:22" x14ac:dyDescent="0.35">
      <c r="A2959" t="s">
        <v>3256</v>
      </c>
      <c r="B2959" s="2">
        <v>45093</v>
      </c>
      <c r="C2959" s="2">
        <v>45098</v>
      </c>
      <c r="D2959" t="s">
        <v>139</v>
      </c>
      <c r="E2959" t="s">
        <v>140</v>
      </c>
      <c r="F2959" t="s">
        <v>31</v>
      </c>
      <c r="G2959" t="s">
        <v>39</v>
      </c>
      <c r="H2959" t="s">
        <v>40</v>
      </c>
      <c r="I2959" t="s">
        <v>40</v>
      </c>
      <c r="J2959" t="s">
        <v>157</v>
      </c>
      <c r="K2959" t="s">
        <v>42</v>
      </c>
      <c r="L2959" t="s">
        <v>73</v>
      </c>
      <c r="M2959" t="s">
        <v>158</v>
      </c>
      <c r="N2959" s="3">
        <v>1111.78</v>
      </c>
      <c r="O2959">
        <v>7</v>
      </c>
      <c r="P2959" s="4">
        <v>0.2</v>
      </c>
      <c r="Q2959" s="3">
        <v>100.06</v>
      </c>
      <c r="R2959">
        <f t="shared" si="230"/>
        <v>2023</v>
      </c>
      <c r="S2959" t="str">
        <f t="shared" si="231"/>
        <v>June</v>
      </c>
      <c r="T2959" s="1">
        <f t="shared" si="232"/>
        <v>8.9999820108294812E-2</v>
      </c>
      <c r="U2959" t="str">
        <f t="shared" si="233"/>
        <v>Profit</v>
      </c>
      <c r="V2959" t="str">
        <f t="shared" si="234"/>
        <v>Large Order</v>
      </c>
    </row>
    <row r="2960" spans="1:22" x14ac:dyDescent="0.35">
      <c r="A2960" t="s">
        <v>3257</v>
      </c>
      <c r="B2960" s="2">
        <v>45338</v>
      </c>
      <c r="C2960" s="2">
        <v>45339</v>
      </c>
      <c r="D2960" t="s">
        <v>107</v>
      </c>
      <c r="E2960" t="s">
        <v>108</v>
      </c>
      <c r="F2960" t="s">
        <v>48</v>
      </c>
      <c r="G2960" t="s">
        <v>78</v>
      </c>
      <c r="H2960" t="s">
        <v>79</v>
      </c>
      <c r="I2960" t="s">
        <v>80</v>
      </c>
      <c r="J2960" t="s">
        <v>320</v>
      </c>
      <c r="K2960" t="s">
        <v>25</v>
      </c>
      <c r="L2960" t="s">
        <v>171</v>
      </c>
      <c r="M2960" t="s">
        <v>321</v>
      </c>
      <c r="N2960" s="3">
        <v>686.02</v>
      </c>
      <c r="O2960">
        <v>5</v>
      </c>
      <c r="P2960" s="4">
        <v>0</v>
      </c>
      <c r="Q2960" s="3">
        <v>171.5</v>
      </c>
      <c r="R2960">
        <f t="shared" si="230"/>
        <v>2024</v>
      </c>
      <c r="S2960" t="str">
        <f t="shared" si="231"/>
        <v>February</v>
      </c>
      <c r="T2960" s="1">
        <f t="shared" si="232"/>
        <v>0.24999271158275269</v>
      </c>
      <c r="U2960" t="str">
        <f t="shared" si="233"/>
        <v>Profit</v>
      </c>
      <c r="V2960" t="str">
        <f t="shared" si="234"/>
        <v>Small Order</v>
      </c>
    </row>
    <row r="2961" spans="1:22" x14ac:dyDescent="0.35">
      <c r="A2961" t="s">
        <v>3258</v>
      </c>
      <c r="B2961" s="2">
        <v>45383</v>
      </c>
      <c r="C2961" s="2">
        <v>45388</v>
      </c>
      <c r="D2961" t="s">
        <v>57</v>
      </c>
      <c r="E2961" t="s">
        <v>58</v>
      </c>
      <c r="F2961" t="s">
        <v>20</v>
      </c>
      <c r="G2961" t="s">
        <v>49</v>
      </c>
      <c r="H2961" t="s">
        <v>50</v>
      </c>
      <c r="I2961" t="s">
        <v>50</v>
      </c>
      <c r="J2961" t="s">
        <v>134</v>
      </c>
      <c r="K2961" t="s">
        <v>42</v>
      </c>
      <c r="L2961" t="s">
        <v>43</v>
      </c>
      <c r="M2961" t="s">
        <v>135</v>
      </c>
      <c r="N2961" s="3">
        <v>1152.47</v>
      </c>
      <c r="O2961">
        <v>2</v>
      </c>
      <c r="P2961" s="4">
        <v>0.05</v>
      </c>
      <c r="Q2961" s="3">
        <v>242.02</v>
      </c>
      <c r="R2961">
        <f t="shared" si="230"/>
        <v>2024</v>
      </c>
      <c r="S2961" t="str">
        <f t="shared" si="231"/>
        <v>April</v>
      </c>
      <c r="T2961" s="1">
        <f t="shared" si="232"/>
        <v>0.21000112801200899</v>
      </c>
      <c r="U2961" t="str">
        <f t="shared" si="233"/>
        <v>Profit</v>
      </c>
      <c r="V2961" t="str">
        <f t="shared" si="234"/>
        <v>Large Order</v>
      </c>
    </row>
    <row r="2962" spans="1:22" x14ac:dyDescent="0.35">
      <c r="A2962" t="s">
        <v>3259</v>
      </c>
      <c r="B2962" s="2">
        <v>44966</v>
      </c>
      <c r="C2962" s="2">
        <v>44971</v>
      </c>
      <c r="D2962" t="s">
        <v>70</v>
      </c>
      <c r="E2962" t="s">
        <v>71</v>
      </c>
      <c r="F2962" t="s">
        <v>48</v>
      </c>
      <c r="G2962" t="s">
        <v>49</v>
      </c>
      <c r="H2962" t="s">
        <v>50</v>
      </c>
      <c r="I2962" t="s">
        <v>50</v>
      </c>
      <c r="J2962" t="s">
        <v>24</v>
      </c>
      <c r="K2962" t="s">
        <v>25</v>
      </c>
      <c r="L2962" t="s">
        <v>26</v>
      </c>
      <c r="M2962" t="s">
        <v>27</v>
      </c>
      <c r="N2962" s="3">
        <v>1117.67</v>
      </c>
      <c r="O2962">
        <v>4</v>
      </c>
      <c r="P2962" s="4">
        <v>0</v>
      </c>
      <c r="Q2962" s="3">
        <v>279.42</v>
      </c>
      <c r="R2962">
        <f t="shared" si="230"/>
        <v>2023</v>
      </c>
      <c r="S2962" t="str">
        <f t="shared" si="231"/>
        <v>February</v>
      </c>
      <c r="T2962" s="1">
        <f t="shared" si="232"/>
        <v>0.2500022367961921</v>
      </c>
      <c r="U2962" t="str">
        <f t="shared" si="233"/>
        <v>Profit</v>
      </c>
      <c r="V2962" t="str">
        <f t="shared" si="234"/>
        <v>Large Order</v>
      </c>
    </row>
    <row r="2963" spans="1:22" x14ac:dyDescent="0.35">
      <c r="A2963" t="s">
        <v>3260</v>
      </c>
      <c r="B2963" s="2">
        <v>45635</v>
      </c>
      <c r="C2963" s="2">
        <v>45636</v>
      </c>
      <c r="D2963" t="s">
        <v>60</v>
      </c>
      <c r="E2963" t="s">
        <v>61</v>
      </c>
      <c r="F2963" t="s">
        <v>48</v>
      </c>
      <c r="G2963" t="s">
        <v>39</v>
      </c>
      <c r="H2963" t="s">
        <v>40</v>
      </c>
      <c r="I2963" t="s">
        <v>40</v>
      </c>
      <c r="J2963" t="s">
        <v>391</v>
      </c>
      <c r="K2963" t="s">
        <v>33</v>
      </c>
      <c r="L2963" t="s">
        <v>88</v>
      </c>
      <c r="M2963" t="s">
        <v>392</v>
      </c>
      <c r="N2963" s="3">
        <v>1005.15</v>
      </c>
      <c r="O2963">
        <v>9</v>
      </c>
      <c r="P2963" s="4">
        <v>0</v>
      </c>
      <c r="Q2963" s="3">
        <v>251.29</v>
      </c>
      <c r="R2963">
        <f t="shared" si="230"/>
        <v>2024</v>
      </c>
      <c r="S2963" t="str">
        <f t="shared" si="231"/>
        <v>December</v>
      </c>
      <c r="T2963" s="1">
        <f t="shared" si="232"/>
        <v>0.25000248719096652</v>
      </c>
      <c r="U2963" t="str">
        <f t="shared" si="233"/>
        <v>Profit</v>
      </c>
      <c r="V2963" t="str">
        <f t="shared" si="234"/>
        <v>Large Order</v>
      </c>
    </row>
    <row r="2964" spans="1:22" x14ac:dyDescent="0.35">
      <c r="A2964" t="s">
        <v>3261</v>
      </c>
      <c r="B2964" s="2">
        <v>45314</v>
      </c>
      <c r="C2964" s="2">
        <v>45317</v>
      </c>
      <c r="D2964" t="s">
        <v>285</v>
      </c>
      <c r="E2964" t="s">
        <v>286</v>
      </c>
      <c r="F2964" t="s">
        <v>48</v>
      </c>
      <c r="G2964" t="s">
        <v>39</v>
      </c>
      <c r="H2964" t="s">
        <v>40</v>
      </c>
      <c r="I2964" t="s">
        <v>40</v>
      </c>
      <c r="J2964" t="s">
        <v>67</v>
      </c>
      <c r="K2964" t="s">
        <v>42</v>
      </c>
      <c r="L2964" t="s">
        <v>43</v>
      </c>
      <c r="M2964" t="s">
        <v>68</v>
      </c>
      <c r="N2964" s="3">
        <v>296.42</v>
      </c>
      <c r="O2964">
        <v>3</v>
      </c>
      <c r="P2964" s="4">
        <v>0.3</v>
      </c>
      <c r="Q2964" s="3">
        <v>2.96</v>
      </c>
      <c r="R2964">
        <f t="shared" si="230"/>
        <v>2024</v>
      </c>
      <c r="S2964" t="str">
        <f t="shared" si="231"/>
        <v>January</v>
      </c>
      <c r="T2964" s="1">
        <f t="shared" si="232"/>
        <v>9.9858309155927399E-3</v>
      </c>
      <c r="U2964" t="str">
        <f t="shared" si="233"/>
        <v>Profit</v>
      </c>
      <c r="V2964" t="str">
        <f t="shared" si="234"/>
        <v>Small Order</v>
      </c>
    </row>
    <row r="2965" spans="1:22" x14ac:dyDescent="0.35">
      <c r="A2965" t="s">
        <v>3262</v>
      </c>
      <c r="B2965" s="2">
        <v>45509</v>
      </c>
      <c r="C2965" s="2">
        <v>45514</v>
      </c>
      <c r="D2965" t="s">
        <v>309</v>
      </c>
      <c r="E2965" t="s">
        <v>310</v>
      </c>
      <c r="F2965" t="s">
        <v>20</v>
      </c>
      <c r="G2965" t="s">
        <v>39</v>
      </c>
      <c r="H2965" t="s">
        <v>40</v>
      </c>
      <c r="I2965" t="s">
        <v>40</v>
      </c>
      <c r="J2965" t="s">
        <v>232</v>
      </c>
      <c r="K2965" t="s">
        <v>33</v>
      </c>
      <c r="L2965" t="s">
        <v>34</v>
      </c>
      <c r="M2965" t="s">
        <v>233</v>
      </c>
      <c r="N2965" s="3">
        <v>342.01</v>
      </c>
      <c r="O2965">
        <v>9</v>
      </c>
      <c r="P2965" s="4">
        <v>0.3</v>
      </c>
      <c r="Q2965" s="3">
        <v>3.42</v>
      </c>
      <c r="R2965">
        <f t="shared" si="230"/>
        <v>2024</v>
      </c>
      <c r="S2965" t="str">
        <f t="shared" si="231"/>
        <v>August</v>
      </c>
      <c r="T2965" s="1">
        <f t="shared" si="232"/>
        <v>9.9997076108885707E-3</v>
      </c>
      <c r="U2965" t="str">
        <f t="shared" si="233"/>
        <v>Profit</v>
      </c>
      <c r="V2965" t="str">
        <f t="shared" si="234"/>
        <v>Small Order</v>
      </c>
    </row>
    <row r="2966" spans="1:22" x14ac:dyDescent="0.35">
      <c r="A2966" t="s">
        <v>3263</v>
      </c>
      <c r="B2966" s="2">
        <v>45638</v>
      </c>
      <c r="C2966" s="2">
        <v>45640</v>
      </c>
      <c r="D2966" t="s">
        <v>155</v>
      </c>
      <c r="E2966" t="s">
        <v>156</v>
      </c>
      <c r="F2966" t="s">
        <v>20</v>
      </c>
      <c r="G2966" t="s">
        <v>39</v>
      </c>
      <c r="H2966" t="s">
        <v>40</v>
      </c>
      <c r="I2966" t="s">
        <v>40</v>
      </c>
      <c r="J2966" t="s">
        <v>87</v>
      </c>
      <c r="K2966" t="s">
        <v>33</v>
      </c>
      <c r="L2966" t="s">
        <v>88</v>
      </c>
      <c r="M2966" t="s">
        <v>89</v>
      </c>
      <c r="N2966" s="3">
        <v>90.95</v>
      </c>
      <c r="O2966">
        <v>2</v>
      </c>
      <c r="P2966" s="4">
        <v>0.1</v>
      </c>
      <c r="Q2966" s="3">
        <v>15.46</v>
      </c>
      <c r="R2966">
        <f t="shared" si="230"/>
        <v>2024</v>
      </c>
      <c r="S2966" t="str">
        <f t="shared" si="231"/>
        <v>December</v>
      </c>
      <c r="T2966" s="1">
        <f t="shared" si="232"/>
        <v>0.16998350742166027</v>
      </c>
      <c r="U2966" t="str">
        <f t="shared" si="233"/>
        <v>Profit</v>
      </c>
      <c r="V2966" t="str">
        <f t="shared" si="234"/>
        <v>Small Order</v>
      </c>
    </row>
    <row r="2967" spans="1:22" x14ac:dyDescent="0.35">
      <c r="A2967" t="s">
        <v>3264</v>
      </c>
      <c r="B2967" s="2">
        <v>45241</v>
      </c>
      <c r="C2967" s="2">
        <v>45242</v>
      </c>
      <c r="D2967" t="s">
        <v>226</v>
      </c>
      <c r="E2967" t="s">
        <v>227</v>
      </c>
      <c r="F2967" t="s">
        <v>48</v>
      </c>
      <c r="G2967" t="s">
        <v>78</v>
      </c>
      <c r="H2967" t="s">
        <v>79</v>
      </c>
      <c r="I2967" t="s">
        <v>80</v>
      </c>
      <c r="J2967" t="s">
        <v>24</v>
      </c>
      <c r="K2967" t="s">
        <v>25</v>
      </c>
      <c r="L2967" t="s">
        <v>26</v>
      </c>
      <c r="M2967" t="s">
        <v>27</v>
      </c>
      <c r="N2967" s="3">
        <v>1537.12</v>
      </c>
      <c r="O2967">
        <v>10</v>
      </c>
      <c r="P2967" s="4">
        <v>0.2</v>
      </c>
      <c r="Q2967" s="3">
        <v>138.34</v>
      </c>
      <c r="R2967">
        <f t="shared" si="230"/>
        <v>2023</v>
      </c>
      <c r="S2967" t="str">
        <f t="shared" si="231"/>
        <v>November</v>
      </c>
      <c r="T2967" s="1">
        <f t="shared" si="232"/>
        <v>8.999947954616426E-2</v>
      </c>
      <c r="U2967" t="str">
        <f t="shared" si="233"/>
        <v>Profit</v>
      </c>
      <c r="V2967" t="str">
        <f t="shared" si="234"/>
        <v>Large Order</v>
      </c>
    </row>
    <row r="2968" spans="1:22" x14ac:dyDescent="0.35">
      <c r="A2968" t="s">
        <v>3265</v>
      </c>
      <c r="B2968" s="2">
        <v>45127</v>
      </c>
      <c r="C2968" s="2">
        <v>45131</v>
      </c>
      <c r="D2968" t="s">
        <v>562</v>
      </c>
      <c r="E2968" t="s">
        <v>563</v>
      </c>
      <c r="F2968" t="s">
        <v>31</v>
      </c>
      <c r="G2968" t="s">
        <v>39</v>
      </c>
      <c r="H2968" t="s">
        <v>40</v>
      </c>
      <c r="I2968" t="s">
        <v>40</v>
      </c>
      <c r="J2968" t="s">
        <v>112</v>
      </c>
      <c r="K2968" t="s">
        <v>25</v>
      </c>
      <c r="L2968" t="s">
        <v>26</v>
      </c>
      <c r="M2968" t="s">
        <v>113</v>
      </c>
      <c r="N2968" s="3">
        <v>1880.63</v>
      </c>
      <c r="O2968">
        <v>2</v>
      </c>
      <c r="P2968" s="4">
        <v>0.2</v>
      </c>
      <c r="Q2968" s="3">
        <v>169.26</v>
      </c>
      <c r="R2968">
        <f t="shared" si="230"/>
        <v>2023</v>
      </c>
      <c r="S2968" t="str">
        <f t="shared" si="231"/>
        <v>July</v>
      </c>
      <c r="T2968" s="1">
        <f t="shared" si="232"/>
        <v>9.0001754731127329E-2</v>
      </c>
      <c r="U2968" t="str">
        <f t="shared" si="233"/>
        <v>Profit</v>
      </c>
      <c r="V2968" t="str">
        <f t="shared" si="234"/>
        <v>Large Order</v>
      </c>
    </row>
    <row r="2969" spans="1:22" x14ac:dyDescent="0.35">
      <c r="A2969" t="s">
        <v>3266</v>
      </c>
      <c r="B2969" s="2">
        <v>45436</v>
      </c>
      <c r="C2969" s="2">
        <v>45443</v>
      </c>
      <c r="D2969" t="s">
        <v>484</v>
      </c>
      <c r="E2969" t="s">
        <v>485</v>
      </c>
      <c r="F2969" t="s">
        <v>20</v>
      </c>
      <c r="G2969" t="s">
        <v>49</v>
      </c>
      <c r="H2969" t="s">
        <v>50</v>
      </c>
      <c r="I2969" t="s">
        <v>50</v>
      </c>
      <c r="J2969" t="s">
        <v>320</v>
      </c>
      <c r="K2969" t="s">
        <v>25</v>
      </c>
      <c r="L2969" t="s">
        <v>171</v>
      </c>
      <c r="M2969" t="s">
        <v>321</v>
      </c>
      <c r="N2969" s="3">
        <v>1372.02</v>
      </c>
      <c r="O2969">
        <v>8</v>
      </c>
      <c r="P2969" s="4">
        <v>0.2</v>
      </c>
      <c r="Q2969" s="3">
        <v>123.48</v>
      </c>
      <c r="R2969">
        <f t="shared" si="230"/>
        <v>2024</v>
      </c>
      <c r="S2969" t="str">
        <f t="shared" si="231"/>
        <v>May</v>
      </c>
      <c r="T2969" s="1">
        <f t="shared" si="232"/>
        <v>8.9998688065771645E-2</v>
      </c>
      <c r="U2969" t="str">
        <f t="shared" si="233"/>
        <v>Profit</v>
      </c>
      <c r="V2969" t="str">
        <f t="shared" si="234"/>
        <v>Large Order</v>
      </c>
    </row>
    <row r="2970" spans="1:22" x14ac:dyDescent="0.35">
      <c r="A2970" t="s">
        <v>3267</v>
      </c>
      <c r="B2970" s="2">
        <v>45250</v>
      </c>
      <c r="C2970" s="2">
        <v>45255</v>
      </c>
      <c r="D2970" t="s">
        <v>76</v>
      </c>
      <c r="E2970" t="s">
        <v>77</v>
      </c>
      <c r="F2970" t="s">
        <v>48</v>
      </c>
      <c r="G2970" t="s">
        <v>21</v>
      </c>
      <c r="H2970" t="s">
        <v>22</v>
      </c>
      <c r="I2970" t="s">
        <v>23</v>
      </c>
      <c r="J2970" t="s">
        <v>112</v>
      </c>
      <c r="K2970" t="s">
        <v>25</v>
      </c>
      <c r="L2970" t="s">
        <v>26</v>
      </c>
      <c r="M2970" t="s">
        <v>113</v>
      </c>
      <c r="N2970" s="3">
        <v>1063.29</v>
      </c>
      <c r="O2970">
        <v>9</v>
      </c>
      <c r="P2970" s="4">
        <v>0.1</v>
      </c>
      <c r="Q2970" s="3">
        <v>180.76</v>
      </c>
      <c r="R2970">
        <f t="shared" si="230"/>
        <v>2023</v>
      </c>
      <c r="S2970" t="str">
        <f t="shared" si="231"/>
        <v>November</v>
      </c>
      <c r="T2970" s="1">
        <f t="shared" si="232"/>
        <v>0.17000065833403868</v>
      </c>
      <c r="U2970" t="str">
        <f t="shared" si="233"/>
        <v>Profit</v>
      </c>
      <c r="V2970" t="str">
        <f t="shared" si="234"/>
        <v>Large Order</v>
      </c>
    </row>
    <row r="2971" spans="1:22" x14ac:dyDescent="0.35">
      <c r="A2971" t="s">
        <v>3268</v>
      </c>
      <c r="B2971" s="2">
        <v>45260</v>
      </c>
      <c r="C2971" s="2">
        <v>45265</v>
      </c>
      <c r="D2971" t="s">
        <v>267</v>
      </c>
      <c r="E2971" t="s">
        <v>268</v>
      </c>
      <c r="F2971" t="s">
        <v>31</v>
      </c>
      <c r="G2971" t="s">
        <v>21</v>
      </c>
      <c r="H2971" t="s">
        <v>22</v>
      </c>
      <c r="I2971" t="s">
        <v>23</v>
      </c>
      <c r="J2971" t="s">
        <v>32</v>
      </c>
      <c r="K2971" t="s">
        <v>33</v>
      </c>
      <c r="L2971" t="s">
        <v>34</v>
      </c>
      <c r="M2971" t="s">
        <v>35</v>
      </c>
      <c r="N2971" s="3">
        <v>733.91</v>
      </c>
      <c r="O2971">
        <v>10</v>
      </c>
      <c r="P2971" s="4">
        <v>0.05</v>
      </c>
      <c r="Q2971" s="3">
        <v>154.12</v>
      </c>
      <c r="R2971">
        <f t="shared" si="230"/>
        <v>2023</v>
      </c>
      <c r="S2971" t="str">
        <f t="shared" si="231"/>
        <v>November</v>
      </c>
      <c r="T2971" s="1">
        <f t="shared" si="232"/>
        <v>0.20999850117861865</v>
      </c>
      <c r="U2971" t="str">
        <f t="shared" si="233"/>
        <v>Profit</v>
      </c>
      <c r="V2971" t="str">
        <f t="shared" si="234"/>
        <v>Small Order</v>
      </c>
    </row>
    <row r="2972" spans="1:22" x14ac:dyDescent="0.35">
      <c r="A2972" t="s">
        <v>3269</v>
      </c>
      <c r="B2972" s="2">
        <v>45597</v>
      </c>
      <c r="C2972" s="2">
        <v>45600</v>
      </c>
      <c r="D2972" t="s">
        <v>312</v>
      </c>
      <c r="E2972" t="s">
        <v>313</v>
      </c>
      <c r="F2972" t="s">
        <v>48</v>
      </c>
      <c r="G2972" t="s">
        <v>21</v>
      </c>
      <c r="H2972" t="s">
        <v>22</v>
      </c>
      <c r="I2972" t="s">
        <v>23</v>
      </c>
      <c r="J2972" t="s">
        <v>87</v>
      </c>
      <c r="K2972" t="s">
        <v>33</v>
      </c>
      <c r="L2972" t="s">
        <v>88</v>
      </c>
      <c r="M2972" t="s">
        <v>89</v>
      </c>
      <c r="N2972" s="3">
        <v>1969.15</v>
      </c>
      <c r="O2972">
        <v>4</v>
      </c>
      <c r="P2972" s="4">
        <v>0</v>
      </c>
      <c r="Q2972" s="3">
        <v>492.29</v>
      </c>
      <c r="R2972">
        <f t="shared" si="230"/>
        <v>2024</v>
      </c>
      <c r="S2972" t="str">
        <f t="shared" si="231"/>
        <v>November</v>
      </c>
      <c r="T2972" s="1">
        <f t="shared" si="232"/>
        <v>0.25000126958332275</v>
      </c>
      <c r="U2972" t="str">
        <f t="shared" si="233"/>
        <v>Profit</v>
      </c>
      <c r="V2972" t="str">
        <f t="shared" si="234"/>
        <v>Large Order</v>
      </c>
    </row>
    <row r="2973" spans="1:22" x14ac:dyDescent="0.35">
      <c r="A2973" t="s">
        <v>3270</v>
      </c>
      <c r="B2973" s="2">
        <v>45182</v>
      </c>
      <c r="C2973" s="2">
        <v>45184</v>
      </c>
      <c r="D2973" t="s">
        <v>123</v>
      </c>
      <c r="E2973" t="s">
        <v>124</v>
      </c>
      <c r="F2973" t="s">
        <v>48</v>
      </c>
      <c r="G2973" t="s">
        <v>49</v>
      </c>
      <c r="H2973" t="s">
        <v>50</v>
      </c>
      <c r="I2973" t="s">
        <v>50</v>
      </c>
      <c r="J2973" t="s">
        <v>72</v>
      </c>
      <c r="K2973" t="s">
        <v>42</v>
      </c>
      <c r="L2973" t="s">
        <v>73</v>
      </c>
      <c r="M2973" t="s">
        <v>74</v>
      </c>
      <c r="N2973" s="3">
        <v>274.07</v>
      </c>
      <c r="O2973">
        <v>5</v>
      </c>
      <c r="P2973" s="4">
        <v>0</v>
      </c>
      <c r="Q2973" s="3">
        <v>68.52</v>
      </c>
      <c r="R2973">
        <f t="shared" si="230"/>
        <v>2023</v>
      </c>
      <c r="S2973" t="str">
        <f t="shared" si="231"/>
        <v>September</v>
      </c>
      <c r="T2973" s="1">
        <f t="shared" si="232"/>
        <v>0.25000912175721529</v>
      </c>
      <c r="U2973" t="str">
        <f t="shared" si="233"/>
        <v>Profit</v>
      </c>
      <c r="V2973" t="str">
        <f t="shared" si="234"/>
        <v>Small Order</v>
      </c>
    </row>
    <row r="2974" spans="1:22" x14ac:dyDescent="0.35">
      <c r="A2974" t="s">
        <v>3271</v>
      </c>
      <c r="B2974" s="2">
        <v>45217</v>
      </c>
      <c r="C2974" s="2">
        <v>45221</v>
      </c>
      <c r="D2974" t="s">
        <v>398</v>
      </c>
      <c r="E2974" t="s">
        <v>399</v>
      </c>
      <c r="F2974" t="s">
        <v>31</v>
      </c>
      <c r="G2974" t="s">
        <v>78</v>
      </c>
      <c r="H2974" t="s">
        <v>79</v>
      </c>
      <c r="I2974" t="s">
        <v>80</v>
      </c>
      <c r="J2974" t="s">
        <v>162</v>
      </c>
      <c r="K2974" t="s">
        <v>42</v>
      </c>
      <c r="L2974" t="s">
        <v>73</v>
      </c>
      <c r="M2974" t="s">
        <v>163</v>
      </c>
      <c r="N2974" s="3">
        <v>1568.54</v>
      </c>
      <c r="O2974">
        <v>4</v>
      </c>
      <c r="P2974" s="4">
        <v>0.3</v>
      </c>
      <c r="Q2974" s="3">
        <v>15.69</v>
      </c>
      <c r="R2974">
        <f t="shared" si="230"/>
        <v>2023</v>
      </c>
      <c r="S2974" t="str">
        <f t="shared" si="231"/>
        <v>October</v>
      </c>
      <c r="T2974" s="1">
        <f t="shared" si="232"/>
        <v>1.000293266349599E-2</v>
      </c>
      <c r="U2974" t="str">
        <f t="shared" si="233"/>
        <v>Profit</v>
      </c>
      <c r="V2974" t="str">
        <f t="shared" si="234"/>
        <v>Large Order</v>
      </c>
    </row>
    <row r="2975" spans="1:22" x14ac:dyDescent="0.35">
      <c r="A2975" t="s">
        <v>3272</v>
      </c>
      <c r="B2975" s="2">
        <v>45246</v>
      </c>
      <c r="C2975" s="2">
        <v>45250</v>
      </c>
      <c r="D2975" t="s">
        <v>165</v>
      </c>
      <c r="E2975" t="s">
        <v>166</v>
      </c>
      <c r="F2975" t="s">
        <v>31</v>
      </c>
      <c r="G2975" t="s">
        <v>49</v>
      </c>
      <c r="H2975" t="s">
        <v>50</v>
      </c>
      <c r="I2975" t="s">
        <v>50</v>
      </c>
      <c r="J2975" t="s">
        <v>176</v>
      </c>
      <c r="K2975" t="s">
        <v>25</v>
      </c>
      <c r="L2975" t="s">
        <v>171</v>
      </c>
      <c r="M2975" t="s">
        <v>177</v>
      </c>
      <c r="N2975" s="3">
        <v>1311.56</v>
      </c>
      <c r="O2975">
        <v>6</v>
      </c>
      <c r="P2975" s="4">
        <v>0.05</v>
      </c>
      <c r="Q2975" s="3">
        <v>275.43</v>
      </c>
      <c r="R2975">
        <f t="shared" si="230"/>
        <v>2023</v>
      </c>
      <c r="S2975" t="str">
        <f t="shared" si="231"/>
        <v>November</v>
      </c>
      <c r="T2975" s="1">
        <f t="shared" si="232"/>
        <v>0.21000182988197263</v>
      </c>
      <c r="U2975" t="str">
        <f t="shared" si="233"/>
        <v>Profit</v>
      </c>
      <c r="V2975" t="str">
        <f t="shared" si="234"/>
        <v>Large Order</v>
      </c>
    </row>
    <row r="2976" spans="1:22" x14ac:dyDescent="0.35">
      <c r="A2976" t="s">
        <v>3273</v>
      </c>
      <c r="B2976" s="2">
        <v>45656</v>
      </c>
      <c r="C2976" s="2">
        <v>45658</v>
      </c>
      <c r="D2976" t="s">
        <v>503</v>
      </c>
      <c r="E2976" t="s">
        <v>504</v>
      </c>
      <c r="F2976" t="s">
        <v>31</v>
      </c>
      <c r="G2976" t="s">
        <v>78</v>
      </c>
      <c r="H2976" t="s">
        <v>79</v>
      </c>
      <c r="I2976" t="s">
        <v>80</v>
      </c>
      <c r="J2976" t="s">
        <v>251</v>
      </c>
      <c r="K2976" t="s">
        <v>25</v>
      </c>
      <c r="L2976" t="s">
        <v>171</v>
      </c>
      <c r="M2976" t="s">
        <v>252</v>
      </c>
      <c r="N2976" s="3">
        <v>1161.97</v>
      </c>
      <c r="O2976">
        <v>3</v>
      </c>
      <c r="P2976" s="4">
        <v>0</v>
      </c>
      <c r="Q2976" s="3">
        <v>290.49</v>
      </c>
      <c r="R2976">
        <f t="shared" si="230"/>
        <v>2024</v>
      </c>
      <c r="S2976" t="str">
        <f t="shared" si="231"/>
        <v>December</v>
      </c>
      <c r="T2976" s="1">
        <f t="shared" si="232"/>
        <v>0.2499978484814582</v>
      </c>
      <c r="U2976" t="str">
        <f t="shared" si="233"/>
        <v>Profit</v>
      </c>
      <c r="V2976" t="str">
        <f t="shared" si="234"/>
        <v>Large Order</v>
      </c>
    </row>
    <row r="2977" spans="1:22" x14ac:dyDescent="0.35">
      <c r="A2977" t="s">
        <v>3274</v>
      </c>
      <c r="B2977" s="2">
        <v>45555</v>
      </c>
      <c r="C2977" s="2">
        <v>45561</v>
      </c>
      <c r="D2977" t="s">
        <v>366</v>
      </c>
      <c r="E2977" t="s">
        <v>367</v>
      </c>
      <c r="F2977" t="s">
        <v>20</v>
      </c>
      <c r="G2977" t="s">
        <v>21</v>
      </c>
      <c r="H2977" t="s">
        <v>22</v>
      </c>
      <c r="I2977" t="s">
        <v>23</v>
      </c>
      <c r="J2977" t="s">
        <v>126</v>
      </c>
      <c r="K2977" t="s">
        <v>25</v>
      </c>
      <c r="L2977" t="s">
        <v>26</v>
      </c>
      <c r="M2977" t="s">
        <v>127</v>
      </c>
      <c r="N2977" s="3">
        <v>1792.48</v>
      </c>
      <c r="O2977">
        <v>10</v>
      </c>
      <c r="P2977" s="4">
        <v>0.3</v>
      </c>
      <c r="Q2977" s="3">
        <v>17.920000000000002</v>
      </c>
      <c r="R2977">
        <f t="shared" si="230"/>
        <v>2024</v>
      </c>
      <c r="S2977" t="str">
        <f t="shared" si="231"/>
        <v>September</v>
      </c>
      <c r="T2977" s="1">
        <f t="shared" si="232"/>
        <v>9.9973221458537903E-3</v>
      </c>
      <c r="U2977" t="str">
        <f t="shared" si="233"/>
        <v>Profit</v>
      </c>
      <c r="V2977" t="str">
        <f t="shared" si="234"/>
        <v>Large Order</v>
      </c>
    </row>
    <row r="2978" spans="1:22" x14ac:dyDescent="0.35">
      <c r="A2978" t="s">
        <v>3275</v>
      </c>
      <c r="B2978" s="2">
        <v>45081</v>
      </c>
      <c r="C2978" s="2">
        <v>45084</v>
      </c>
      <c r="D2978" t="s">
        <v>202</v>
      </c>
      <c r="E2978" t="s">
        <v>203</v>
      </c>
      <c r="F2978" t="s">
        <v>48</v>
      </c>
      <c r="G2978" t="s">
        <v>39</v>
      </c>
      <c r="H2978" t="s">
        <v>40</v>
      </c>
      <c r="I2978" t="s">
        <v>40</v>
      </c>
      <c r="J2978" t="s">
        <v>93</v>
      </c>
      <c r="K2978" t="s">
        <v>33</v>
      </c>
      <c r="L2978" t="s">
        <v>88</v>
      </c>
      <c r="M2978" t="s">
        <v>94</v>
      </c>
      <c r="N2978" s="3">
        <v>1421.47</v>
      </c>
      <c r="O2978">
        <v>7</v>
      </c>
      <c r="P2978" s="4">
        <v>0.05</v>
      </c>
      <c r="Q2978" s="3">
        <v>298.51</v>
      </c>
      <c r="R2978">
        <f t="shared" si="230"/>
        <v>2023</v>
      </c>
      <c r="S2978" t="str">
        <f t="shared" si="231"/>
        <v>June</v>
      </c>
      <c r="T2978" s="1">
        <f t="shared" si="232"/>
        <v>0.2100009145462092</v>
      </c>
      <c r="U2978" t="str">
        <f t="shared" si="233"/>
        <v>Profit</v>
      </c>
      <c r="V2978" t="str">
        <f t="shared" si="234"/>
        <v>Large Order</v>
      </c>
    </row>
    <row r="2979" spans="1:22" x14ac:dyDescent="0.35">
      <c r="A2979" t="s">
        <v>3276</v>
      </c>
      <c r="B2979" s="2">
        <v>45331</v>
      </c>
      <c r="C2979" s="2">
        <v>45333</v>
      </c>
      <c r="D2979" t="s">
        <v>347</v>
      </c>
      <c r="E2979" t="s">
        <v>348</v>
      </c>
      <c r="F2979" t="s">
        <v>31</v>
      </c>
      <c r="G2979" t="s">
        <v>21</v>
      </c>
      <c r="H2979" t="s">
        <v>22</v>
      </c>
      <c r="I2979" t="s">
        <v>23</v>
      </c>
      <c r="J2979" t="s">
        <v>334</v>
      </c>
      <c r="K2979" t="s">
        <v>25</v>
      </c>
      <c r="L2979" t="s">
        <v>171</v>
      </c>
      <c r="M2979" t="s">
        <v>335</v>
      </c>
      <c r="N2979" s="3">
        <v>371.59</v>
      </c>
      <c r="O2979">
        <v>10</v>
      </c>
      <c r="P2979" s="4">
        <v>0.2</v>
      </c>
      <c r="Q2979" s="3">
        <v>33.44</v>
      </c>
      <c r="R2979">
        <f t="shared" si="230"/>
        <v>2024</v>
      </c>
      <c r="S2979" t="str">
        <f t="shared" si="231"/>
        <v>February</v>
      </c>
      <c r="T2979" s="1">
        <f t="shared" si="232"/>
        <v>8.9991657471944889E-2</v>
      </c>
      <c r="U2979" t="str">
        <f t="shared" si="233"/>
        <v>Profit</v>
      </c>
      <c r="V2979" t="str">
        <f t="shared" si="234"/>
        <v>Small Order</v>
      </c>
    </row>
    <row r="2980" spans="1:22" x14ac:dyDescent="0.35">
      <c r="A2980" t="s">
        <v>3277</v>
      </c>
      <c r="B2980" s="2">
        <v>45156</v>
      </c>
      <c r="C2980" s="2">
        <v>45158</v>
      </c>
      <c r="D2980" t="s">
        <v>285</v>
      </c>
      <c r="E2980" t="s">
        <v>286</v>
      </c>
      <c r="F2980" t="s">
        <v>48</v>
      </c>
      <c r="G2980" t="s">
        <v>49</v>
      </c>
      <c r="H2980" t="s">
        <v>50</v>
      </c>
      <c r="I2980" t="s">
        <v>50</v>
      </c>
      <c r="J2980" t="s">
        <v>179</v>
      </c>
      <c r="K2980" t="s">
        <v>33</v>
      </c>
      <c r="L2980" t="s">
        <v>88</v>
      </c>
      <c r="M2980" t="s">
        <v>180</v>
      </c>
      <c r="N2980" s="3">
        <v>225.27</v>
      </c>
      <c r="O2980">
        <v>7</v>
      </c>
      <c r="P2980" s="4">
        <v>0.3</v>
      </c>
      <c r="Q2980" s="3">
        <v>2.25</v>
      </c>
      <c r="R2980">
        <f t="shared" si="230"/>
        <v>2023</v>
      </c>
      <c r="S2980" t="str">
        <f t="shared" si="231"/>
        <v>August</v>
      </c>
      <c r="T2980" s="1">
        <f t="shared" si="232"/>
        <v>9.9880143827407106E-3</v>
      </c>
      <c r="U2980" t="str">
        <f t="shared" si="233"/>
        <v>Profit</v>
      </c>
      <c r="V2980" t="str">
        <f t="shared" si="234"/>
        <v>Small Order</v>
      </c>
    </row>
    <row r="2981" spans="1:22" x14ac:dyDescent="0.35">
      <c r="A2981" t="s">
        <v>3278</v>
      </c>
      <c r="B2981" s="2">
        <v>45526</v>
      </c>
      <c r="C2981" s="2">
        <v>45531</v>
      </c>
      <c r="D2981" t="s">
        <v>373</v>
      </c>
      <c r="E2981" t="s">
        <v>374</v>
      </c>
      <c r="F2981" t="s">
        <v>48</v>
      </c>
      <c r="G2981" t="s">
        <v>78</v>
      </c>
      <c r="H2981" t="s">
        <v>79</v>
      </c>
      <c r="I2981" t="s">
        <v>80</v>
      </c>
      <c r="J2981" t="s">
        <v>112</v>
      </c>
      <c r="K2981" t="s">
        <v>25</v>
      </c>
      <c r="L2981" t="s">
        <v>26</v>
      </c>
      <c r="M2981" t="s">
        <v>113</v>
      </c>
      <c r="N2981" s="3">
        <v>786.16</v>
      </c>
      <c r="O2981">
        <v>1</v>
      </c>
      <c r="P2981" s="4">
        <v>0</v>
      </c>
      <c r="Q2981" s="3">
        <v>196.54</v>
      </c>
      <c r="R2981">
        <f t="shared" si="230"/>
        <v>2024</v>
      </c>
      <c r="S2981" t="str">
        <f t="shared" si="231"/>
        <v>August</v>
      </c>
      <c r="T2981" s="1">
        <f t="shared" si="232"/>
        <v>0.25</v>
      </c>
      <c r="U2981" t="str">
        <f t="shared" si="233"/>
        <v>Profit</v>
      </c>
      <c r="V2981" t="str">
        <f t="shared" si="234"/>
        <v>Small Order</v>
      </c>
    </row>
    <row r="2982" spans="1:22" x14ac:dyDescent="0.35">
      <c r="A2982" t="s">
        <v>3279</v>
      </c>
      <c r="B2982" s="2">
        <v>45104</v>
      </c>
      <c r="C2982" s="2">
        <v>45111</v>
      </c>
      <c r="D2982" t="s">
        <v>229</v>
      </c>
      <c r="E2982" t="s">
        <v>230</v>
      </c>
      <c r="F2982" t="s">
        <v>48</v>
      </c>
      <c r="G2982" t="s">
        <v>21</v>
      </c>
      <c r="H2982" t="s">
        <v>22</v>
      </c>
      <c r="I2982" t="s">
        <v>23</v>
      </c>
      <c r="J2982" t="s">
        <v>84</v>
      </c>
      <c r="K2982" t="s">
        <v>33</v>
      </c>
      <c r="L2982" t="s">
        <v>34</v>
      </c>
      <c r="M2982" t="s">
        <v>85</v>
      </c>
      <c r="N2982" s="3">
        <v>930.23</v>
      </c>
      <c r="O2982">
        <v>3</v>
      </c>
      <c r="P2982" s="4">
        <v>0.05</v>
      </c>
      <c r="Q2982" s="3">
        <v>195.35</v>
      </c>
      <c r="R2982">
        <f t="shared" si="230"/>
        <v>2023</v>
      </c>
      <c r="S2982" t="str">
        <f t="shared" si="231"/>
        <v>June</v>
      </c>
      <c r="T2982" s="1">
        <f t="shared" si="232"/>
        <v>0.21000182750502563</v>
      </c>
      <c r="U2982" t="str">
        <f t="shared" si="233"/>
        <v>Profit</v>
      </c>
      <c r="V2982" t="str">
        <f t="shared" si="234"/>
        <v>Small Order</v>
      </c>
    </row>
    <row r="2983" spans="1:22" x14ac:dyDescent="0.35">
      <c r="A2983" t="s">
        <v>3280</v>
      </c>
      <c r="B2983" s="2">
        <v>45180</v>
      </c>
      <c r="C2983" s="2">
        <v>45187</v>
      </c>
      <c r="D2983" t="s">
        <v>217</v>
      </c>
      <c r="E2983" t="s">
        <v>218</v>
      </c>
      <c r="F2983" t="s">
        <v>48</v>
      </c>
      <c r="G2983" t="s">
        <v>49</v>
      </c>
      <c r="H2983" t="s">
        <v>50</v>
      </c>
      <c r="I2983" t="s">
        <v>50</v>
      </c>
      <c r="J2983" t="s">
        <v>32</v>
      </c>
      <c r="K2983" t="s">
        <v>33</v>
      </c>
      <c r="L2983" t="s">
        <v>34</v>
      </c>
      <c r="M2983" t="s">
        <v>35</v>
      </c>
      <c r="N2983" s="3">
        <v>1604.85</v>
      </c>
      <c r="O2983">
        <v>7</v>
      </c>
      <c r="P2983" s="4">
        <v>0.3</v>
      </c>
      <c r="Q2983" s="3">
        <v>16.05</v>
      </c>
      <c r="R2983">
        <f t="shared" si="230"/>
        <v>2023</v>
      </c>
      <c r="S2983" t="str">
        <f t="shared" si="231"/>
        <v>September</v>
      </c>
      <c r="T2983" s="1">
        <f t="shared" si="232"/>
        <v>1.000093466679129E-2</v>
      </c>
      <c r="U2983" t="str">
        <f t="shared" si="233"/>
        <v>Profit</v>
      </c>
      <c r="V2983" t="str">
        <f t="shared" si="234"/>
        <v>Large Order</v>
      </c>
    </row>
    <row r="2984" spans="1:22" x14ac:dyDescent="0.35">
      <c r="A2984" t="s">
        <v>3281</v>
      </c>
      <c r="B2984" s="2">
        <v>45613</v>
      </c>
      <c r="C2984" s="2">
        <v>45617</v>
      </c>
      <c r="D2984" t="s">
        <v>272</v>
      </c>
      <c r="E2984" t="s">
        <v>273</v>
      </c>
      <c r="F2984" t="s">
        <v>31</v>
      </c>
      <c r="G2984" t="s">
        <v>78</v>
      </c>
      <c r="H2984" t="s">
        <v>79</v>
      </c>
      <c r="I2984" t="s">
        <v>80</v>
      </c>
      <c r="J2984" t="s">
        <v>152</v>
      </c>
      <c r="K2984" t="s">
        <v>42</v>
      </c>
      <c r="L2984" t="s">
        <v>73</v>
      </c>
      <c r="M2984" t="s">
        <v>153</v>
      </c>
      <c r="N2984" s="3">
        <v>792.36</v>
      </c>
      <c r="O2984">
        <v>1</v>
      </c>
      <c r="P2984" s="4">
        <v>0.1</v>
      </c>
      <c r="Q2984" s="3">
        <v>134.69999999999999</v>
      </c>
      <c r="R2984">
        <f t="shared" si="230"/>
        <v>2024</v>
      </c>
      <c r="S2984" t="str">
        <f t="shared" si="231"/>
        <v>November</v>
      </c>
      <c r="T2984" s="1">
        <f t="shared" si="232"/>
        <v>0.16999848553687716</v>
      </c>
      <c r="U2984" t="str">
        <f t="shared" si="233"/>
        <v>Profit</v>
      </c>
      <c r="V2984" t="str">
        <f t="shared" si="234"/>
        <v>Small Order</v>
      </c>
    </row>
    <row r="2985" spans="1:22" x14ac:dyDescent="0.35">
      <c r="A2985" t="s">
        <v>3282</v>
      </c>
      <c r="B2985" s="2">
        <v>45211</v>
      </c>
      <c r="C2985" s="2">
        <v>45216</v>
      </c>
      <c r="D2985" t="s">
        <v>139</v>
      </c>
      <c r="E2985" t="s">
        <v>140</v>
      </c>
      <c r="F2985" t="s">
        <v>31</v>
      </c>
      <c r="G2985" t="s">
        <v>21</v>
      </c>
      <c r="H2985" t="s">
        <v>22</v>
      </c>
      <c r="I2985" t="s">
        <v>23</v>
      </c>
      <c r="J2985" t="s">
        <v>112</v>
      </c>
      <c r="K2985" t="s">
        <v>25</v>
      </c>
      <c r="L2985" t="s">
        <v>26</v>
      </c>
      <c r="M2985" t="s">
        <v>113</v>
      </c>
      <c r="N2985" s="3">
        <v>1029.3399999999999</v>
      </c>
      <c r="O2985">
        <v>7</v>
      </c>
      <c r="P2985" s="4">
        <v>0.2</v>
      </c>
      <c r="Q2985" s="3">
        <v>92.64</v>
      </c>
      <c r="R2985">
        <f t="shared" si="230"/>
        <v>2023</v>
      </c>
      <c r="S2985" t="str">
        <f t="shared" si="231"/>
        <v>October</v>
      </c>
      <c r="T2985" s="1">
        <f t="shared" si="232"/>
        <v>8.9999417102220855E-2</v>
      </c>
      <c r="U2985" t="str">
        <f t="shared" si="233"/>
        <v>Profit</v>
      </c>
      <c r="V2985" t="str">
        <f t="shared" si="234"/>
        <v>Large Order</v>
      </c>
    </row>
    <row r="2986" spans="1:22" x14ac:dyDescent="0.35">
      <c r="A2986" t="s">
        <v>3283</v>
      </c>
      <c r="B2986" s="2">
        <v>45448</v>
      </c>
      <c r="C2986" s="2">
        <v>45452</v>
      </c>
      <c r="D2986" t="s">
        <v>150</v>
      </c>
      <c r="E2986" t="s">
        <v>151</v>
      </c>
      <c r="F2986" t="s">
        <v>48</v>
      </c>
      <c r="G2986" t="s">
        <v>49</v>
      </c>
      <c r="H2986" t="s">
        <v>50</v>
      </c>
      <c r="I2986" t="s">
        <v>50</v>
      </c>
      <c r="J2986" t="s">
        <v>207</v>
      </c>
      <c r="K2986" t="s">
        <v>25</v>
      </c>
      <c r="L2986" t="s">
        <v>26</v>
      </c>
      <c r="M2986" t="s">
        <v>208</v>
      </c>
      <c r="N2986" s="3">
        <v>614.16</v>
      </c>
      <c r="O2986">
        <v>6</v>
      </c>
      <c r="P2986" s="4">
        <v>0.3</v>
      </c>
      <c r="Q2986" s="3">
        <v>6.14</v>
      </c>
      <c r="R2986">
        <f t="shared" si="230"/>
        <v>2024</v>
      </c>
      <c r="S2986" t="str">
        <f t="shared" si="231"/>
        <v>June</v>
      </c>
      <c r="T2986" s="1">
        <f t="shared" si="232"/>
        <v>9.9973948156832099E-3</v>
      </c>
      <c r="U2986" t="str">
        <f t="shared" si="233"/>
        <v>Profit</v>
      </c>
      <c r="V2986" t="str">
        <f t="shared" si="234"/>
        <v>Small Order</v>
      </c>
    </row>
    <row r="2987" spans="1:22" x14ac:dyDescent="0.35">
      <c r="A2987" t="s">
        <v>3284</v>
      </c>
      <c r="B2987" s="2">
        <v>45004</v>
      </c>
      <c r="C2987" s="2">
        <v>45005</v>
      </c>
      <c r="D2987" t="s">
        <v>76</v>
      </c>
      <c r="E2987" t="s">
        <v>77</v>
      </c>
      <c r="F2987" t="s">
        <v>48</v>
      </c>
      <c r="G2987" t="s">
        <v>21</v>
      </c>
      <c r="H2987" t="s">
        <v>22</v>
      </c>
      <c r="I2987" t="s">
        <v>23</v>
      </c>
      <c r="J2987" t="s">
        <v>104</v>
      </c>
      <c r="K2987" t="s">
        <v>42</v>
      </c>
      <c r="L2987" t="s">
        <v>73</v>
      </c>
      <c r="M2987" t="s">
        <v>105</v>
      </c>
      <c r="N2987" s="3">
        <v>998.46</v>
      </c>
      <c r="O2987">
        <v>5</v>
      </c>
      <c r="P2987" s="4">
        <v>0.1</v>
      </c>
      <c r="Q2987" s="3">
        <v>169.74</v>
      </c>
      <c r="R2987">
        <f t="shared" si="230"/>
        <v>2023</v>
      </c>
      <c r="S2987" t="str">
        <f t="shared" si="231"/>
        <v>March</v>
      </c>
      <c r="T2987" s="1">
        <f t="shared" si="232"/>
        <v>0.17000180277627547</v>
      </c>
      <c r="U2987" t="str">
        <f t="shared" si="233"/>
        <v>Profit</v>
      </c>
      <c r="V2987" t="str">
        <f t="shared" si="234"/>
        <v>Small Order</v>
      </c>
    </row>
    <row r="2988" spans="1:22" x14ac:dyDescent="0.35">
      <c r="A2988" t="s">
        <v>3285</v>
      </c>
      <c r="B2988" s="2">
        <v>45646</v>
      </c>
      <c r="C2988" s="2">
        <v>45650</v>
      </c>
      <c r="D2988" t="s">
        <v>503</v>
      </c>
      <c r="E2988" t="s">
        <v>504</v>
      </c>
      <c r="F2988" t="s">
        <v>31</v>
      </c>
      <c r="G2988" t="s">
        <v>78</v>
      </c>
      <c r="H2988" t="s">
        <v>79</v>
      </c>
      <c r="I2988" t="s">
        <v>80</v>
      </c>
      <c r="J2988" t="s">
        <v>126</v>
      </c>
      <c r="K2988" t="s">
        <v>25</v>
      </c>
      <c r="L2988" t="s">
        <v>26</v>
      </c>
      <c r="M2988" t="s">
        <v>127</v>
      </c>
      <c r="N2988" s="3">
        <v>942.08</v>
      </c>
      <c r="O2988">
        <v>5</v>
      </c>
      <c r="P2988" s="4">
        <v>0.2</v>
      </c>
      <c r="Q2988" s="3">
        <v>84.79</v>
      </c>
      <c r="R2988">
        <f t="shared" si="230"/>
        <v>2024</v>
      </c>
      <c r="S2988" t="str">
        <f t="shared" si="231"/>
        <v>December</v>
      </c>
      <c r="T2988" s="1">
        <f t="shared" si="232"/>
        <v>9.0002972146739135E-2</v>
      </c>
      <c r="U2988" t="str">
        <f t="shared" si="233"/>
        <v>Profit</v>
      </c>
      <c r="V2988" t="str">
        <f t="shared" si="234"/>
        <v>Small Order</v>
      </c>
    </row>
    <row r="2989" spans="1:22" x14ac:dyDescent="0.35">
      <c r="A2989" t="s">
        <v>3286</v>
      </c>
      <c r="B2989" s="2">
        <v>45140</v>
      </c>
      <c r="C2989" s="2">
        <v>45145</v>
      </c>
      <c r="D2989" t="s">
        <v>347</v>
      </c>
      <c r="E2989" t="s">
        <v>348</v>
      </c>
      <c r="F2989" t="s">
        <v>31</v>
      </c>
      <c r="G2989" t="s">
        <v>39</v>
      </c>
      <c r="H2989" t="s">
        <v>40</v>
      </c>
      <c r="I2989" t="s">
        <v>40</v>
      </c>
      <c r="J2989" t="s">
        <v>93</v>
      </c>
      <c r="K2989" t="s">
        <v>33</v>
      </c>
      <c r="L2989" t="s">
        <v>88</v>
      </c>
      <c r="M2989" t="s">
        <v>94</v>
      </c>
      <c r="N2989" s="3">
        <v>1346.19</v>
      </c>
      <c r="O2989">
        <v>10</v>
      </c>
      <c r="P2989" s="4">
        <v>0.05</v>
      </c>
      <c r="Q2989" s="3">
        <v>282.7</v>
      </c>
      <c r="R2989">
        <f t="shared" si="230"/>
        <v>2023</v>
      </c>
      <c r="S2989" t="str">
        <f t="shared" si="231"/>
        <v>August</v>
      </c>
      <c r="T2989" s="1">
        <f t="shared" si="232"/>
        <v>0.21000007428371922</v>
      </c>
      <c r="U2989" t="str">
        <f t="shared" si="233"/>
        <v>Profit</v>
      </c>
      <c r="V2989" t="str">
        <f t="shared" si="234"/>
        <v>Large Order</v>
      </c>
    </row>
    <row r="2990" spans="1:22" x14ac:dyDescent="0.35">
      <c r="A2990" t="s">
        <v>3287</v>
      </c>
      <c r="B2990" s="2">
        <v>44950</v>
      </c>
      <c r="C2990" s="2">
        <v>44955</v>
      </c>
      <c r="D2990" t="s">
        <v>721</v>
      </c>
      <c r="E2990" t="s">
        <v>722</v>
      </c>
      <c r="F2990" t="s">
        <v>20</v>
      </c>
      <c r="G2990" t="s">
        <v>39</v>
      </c>
      <c r="H2990" t="s">
        <v>40</v>
      </c>
      <c r="I2990" t="s">
        <v>40</v>
      </c>
      <c r="J2990" t="s">
        <v>170</v>
      </c>
      <c r="K2990" t="s">
        <v>25</v>
      </c>
      <c r="L2990" t="s">
        <v>171</v>
      </c>
      <c r="M2990" t="s">
        <v>172</v>
      </c>
      <c r="N2990" s="3">
        <v>1190.03</v>
      </c>
      <c r="O2990">
        <v>10</v>
      </c>
      <c r="P2990" s="4">
        <v>0.2</v>
      </c>
      <c r="Q2990" s="3">
        <v>107.1</v>
      </c>
      <c r="R2990">
        <f t="shared" si="230"/>
        <v>2023</v>
      </c>
      <c r="S2990" t="str">
        <f t="shared" si="231"/>
        <v>January</v>
      </c>
      <c r="T2990" s="1">
        <f t="shared" si="232"/>
        <v>8.9997731149634885E-2</v>
      </c>
      <c r="U2990" t="str">
        <f t="shared" si="233"/>
        <v>Profit</v>
      </c>
      <c r="V2990" t="str">
        <f t="shared" si="234"/>
        <v>Large Order</v>
      </c>
    </row>
    <row r="2991" spans="1:22" x14ac:dyDescent="0.35">
      <c r="A2991" t="s">
        <v>3288</v>
      </c>
      <c r="B2991" s="2">
        <v>45604</v>
      </c>
      <c r="C2991" s="2">
        <v>45605</v>
      </c>
      <c r="D2991" t="s">
        <v>410</v>
      </c>
      <c r="E2991" t="s">
        <v>411</v>
      </c>
      <c r="F2991" t="s">
        <v>31</v>
      </c>
      <c r="G2991" t="s">
        <v>39</v>
      </c>
      <c r="H2991" t="s">
        <v>40</v>
      </c>
      <c r="I2991" t="s">
        <v>40</v>
      </c>
      <c r="J2991" t="s">
        <v>207</v>
      </c>
      <c r="K2991" t="s">
        <v>25</v>
      </c>
      <c r="L2991" t="s">
        <v>26</v>
      </c>
      <c r="M2991" t="s">
        <v>208</v>
      </c>
      <c r="N2991" s="3">
        <v>969.55</v>
      </c>
      <c r="O2991">
        <v>7</v>
      </c>
      <c r="P2991" s="4">
        <v>0.1</v>
      </c>
      <c r="Q2991" s="3">
        <v>164.82</v>
      </c>
      <c r="R2991">
        <f t="shared" si="230"/>
        <v>2024</v>
      </c>
      <c r="S2991" t="str">
        <f t="shared" si="231"/>
        <v>November</v>
      </c>
      <c r="T2991" s="1">
        <f t="shared" si="232"/>
        <v>0.16999639007787118</v>
      </c>
      <c r="U2991" t="str">
        <f t="shared" si="233"/>
        <v>Profit</v>
      </c>
      <c r="V2991" t="str">
        <f t="shared" si="234"/>
        <v>Small Order</v>
      </c>
    </row>
    <row r="2992" spans="1:22" x14ac:dyDescent="0.35">
      <c r="A2992" t="s">
        <v>3289</v>
      </c>
      <c r="B2992" s="2">
        <v>44951</v>
      </c>
      <c r="C2992" s="2">
        <v>44957</v>
      </c>
      <c r="D2992" t="s">
        <v>123</v>
      </c>
      <c r="E2992" t="s">
        <v>124</v>
      </c>
      <c r="F2992" t="s">
        <v>48</v>
      </c>
      <c r="G2992" t="s">
        <v>39</v>
      </c>
      <c r="H2992" t="s">
        <v>40</v>
      </c>
      <c r="I2992" t="s">
        <v>40</v>
      </c>
      <c r="J2992" t="s">
        <v>93</v>
      </c>
      <c r="K2992" t="s">
        <v>33</v>
      </c>
      <c r="L2992" t="s">
        <v>88</v>
      </c>
      <c r="M2992" t="s">
        <v>94</v>
      </c>
      <c r="N2992" s="3">
        <v>278.06</v>
      </c>
      <c r="O2992">
        <v>8</v>
      </c>
      <c r="P2992" s="4">
        <v>0.2</v>
      </c>
      <c r="Q2992" s="3">
        <v>25.03</v>
      </c>
      <c r="R2992">
        <f t="shared" si="230"/>
        <v>2023</v>
      </c>
      <c r="S2992" t="str">
        <f t="shared" si="231"/>
        <v>January</v>
      </c>
      <c r="T2992" s="1">
        <f t="shared" si="232"/>
        <v>9.0016543192116813E-2</v>
      </c>
      <c r="U2992" t="str">
        <f t="shared" si="233"/>
        <v>Profit</v>
      </c>
      <c r="V2992" t="str">
        <f t="shared" si="234"/>
        <v>Small Order</v>
      </c>
    </row>
    <row r="2993" spans="1:22" x14ac:dyDescent="0.35">
      <c r="A2993" t="s">
        <v>3290</v>
      </c>
      <c r="B2993" s="2">
        <v>45173</v>
      </c>
      <c r="C2993" s="2">
        <v>45174</v>
      </c>
      <c r="D2993" t="s">
        <v>110</v>
      </c>
      <c r="E2993" t="s">
        <v>111</v>
      </c>
      <c r="F2993" t="s">
        <v>48</v>
      </c>
      <c r="G2993" t="s">
        <v>49</v>
      </c>
      <c r="H2993" t="s">
        <v>50</v>
      </c>
      <c r="I2993" t="s">
        <v>50</v>
      </c>
      <c r="J2993" t="s">
        <v>126</v>
      </c>
      <c r="K2993" t="s">
        <v>25</v>
      </c>
      <c r="L2993" t="s">
        <v>26</v>
      </c>
      <c r="M2993" t="s">
        <v>127</v>
      </c>
      <c r="N2993" s="3">
        <v>20.100000000000001</v>
      </c>
      <c r="O2993">
        <v>7</v>
      </c>
      <c r="P2993" s="4">
        <v>0.3</v>
      </c>
      <c r="Q2993" s="3">
        <v>0.2</v>
      </c>
      <c r="R2993">
        <f t="shared" si="230"/>
        <v>2023</v>
      </c>
      <c r="S2993" t="str">
        <f t="shared" si="231"/>
        <v>September</v>
      </c>
      <c r="T2993" s="1">
        <f t="shared" si="232"/>
        <v>9.9502487562189053E-3</v>
      </c>
      <c r="U2993" t="str">
        <f t="shared" si="233"/>
        <v>Profit</v>
      </c>
      <c r="V2993" t="str">
        <f t="shared" si="234"/>
        <v>Small Order</v>
      </c>
    </row>
    <row r="2994" spans="1:22" x14ac:dyDescent="0.35">
      <c r="A2994" t="s">
        <v>3291</v>
      </c>
      <c r="B2994" s="2">
        <v>45438</v>
      </c>
      <c r="C2994" s="2">
        <v>45445</v>
      </c>
      <c r="D2994" t="s">
        <v>354</v>
      </c>
      <c r="E2994" t="s">
        <v>355</v>
      </c>
      <c r="F2994" t="s">
        <v>20</v>
      </c>
      <c r="G2994" t="s">
        <v>39</v>
      </c>
      <c r="H2994" t="s">
        <v>40</v>
      </c>
      <c r="I2994" t="s">
        <v>40</v>
      </c>
      <c r="J2994" t="s">
        <v>62</v>
      </c>
      <c r="K2994" t="s">
        <v>25</v>
      </c>
      <c r="L2994" t="s">
        <v>26</v>
      </c>
      <c r="M2994" t="s">
        <v>63</v>
      </c>
      <c r="N2994" s="3">
        <v>1102.8900000000001</v>
      </c>
      <c r="O2994">
        <v>1</v>
      </c>
      <c r="P2994" s="4">
        <v>0.3</v>
      </c>
      <c r="Q2994" s="3">
        <v>11.03</v>
      </c>
      <c r="R2994">
        <f t="shared" si="230"/>
        <v>2024</v>
      </c>
      <c r="S2994" t="str">
        <f t="shared" si="231"/>
        <v>May</v>
      </c>
      <c r="T2994" s="1">
        <f t="shared" si="232"/>
        <v>1.0000997379611746E-2</v>
      </c>
      <c r="U2994" t="str">
        <f t="shared" si="233"/>
        <v>Profit</v>
      </c>
      <c r="V2994" t="str">
        <f t="shared" si="234"/>
        <v>Large Order</v>
      </c>
    </row>
    <row r="2995" spans="1:22" x14ac:dyDescent="0.35">
      <c r="A2995" t="s">
        <v>3292</v>
      </c>
      <c r="B2995" s="2">
        <v>45490</v>
      </c>
      <c r="C2995" s="2">
        <v>45496</v>
      </c>
      <c r="D2995" t="s">
        <v>223</v>
      </c>
      <c r="E2995" t="s">
        <v>224</v>
      </c>
      <c r="F2995" t="s">
        <v>31</v>
      </c>
      <c r="G2995" t="s">
        <v>49</v>
      </c>
      <c r="H2995" t="s">
        <v>50</v>
      </c>
      <c r="I2995" t="s">
        <v>50</v>
      </c>
      <c r="J2995" t="s">
        <v>152</v>
      </c>
      <c r="K2995" t="s">
        <v>42</v>
      </c>
      <c r="L2995" t="s">
        <v>73</v>
      </c>
      <c r="M2995" t="s">
        <v>153</v>
      </c>
      <c r="N2995" s="3">
        <v>1196.24</v>
      </c>
      <c r="O2995">
        <v>2</v>
      </c>
      <c r="P2995" s="4">
        <v>0</v>
      </c>
      <c r="Q2995" s="3">
        <v>299.06</v>
      </c>
      <c r="R2995">
        <f t="shared" si="230"/>
        <v>2024</v>
      </c>
      <c r="S2995" t="str">
        <f t="shared" si="231"/>
        <v>July</v>
      </c>
      <c r="T2995" s="1">
        <f t="shared" si="232"/>
        <v>0.25</v>
      </c>
      <c r="U2995" t="str">
        <f t="shared" si="233"/>
        <v>Profit</v>
      </c>
      <c r="V2995" t="str">
        <f t="shared" si="234"/>
        <v>Large Order</v>
      </c>
    </row>
    <row r="2996" spans="1:22" x14ac:dyDescent="0.35">
      <c r="A2996" t="s">
        <v>3293</v>
      </c>
      <c r="B2996" s="2">
        <v>45371</v>
      </c>
      <c r="C2996" s="2">
        <v>45375</v>
      </c>
      <c r="D2996" t="s">
        <v>859</v>
      </c>
      <c r="E2996" t="s">
        <v>860</v>
      </c>
      <c r="F2996" t="s">
        <v>31</v>
      </c>
      <c r="G2996" t="s">
        <v>21</v>
      </c>
      <c r="H2996" t="s">
        <v>22</v>
      </c>
      <c r="I2996" t="s">
        <v>23</v>
      </c>
      <c r="J2996" t="s">
        <v>207</v>
      </c>
      <c r="K2996" t="s">
        <v>25</v>
      </c>
      <c r="L2996" t="s">
        <v>26</v>
      </c>
      <c r="M2996" t="s">
        <v>208</v>
      </c>
      <c r="N2996" s="3">
        <v>199.5</v>
      </c>
      <c r="O2996">
        <v>4</v>
      </c>
      <c r="P2996" s="4">
        <v>0.3</v>
      </c>
      <c r="Q2996" s="3">
        <v>2</v>
      </c>
      <c r="R2996">
        <f t="shared" si="230"/>
        <v>2024</v>
      </c>
      <c r="S2996" t="str">
        <f t="shared" si="231"/>
        <v>March</v>
      </c>
      <c r="T2996" s="1">
        <f t="shared" si="232"/>
        <v>1.0025062656641603E-2</v>
      </c>
      <c r="U2996" t="str">
        <f t="shared" si="233"/>
        <v>Profit</v>
      </c>
      <c r="V2996" t="str">
        <f t="shared" si="234"/>
        <v>Small Order</v>
      </c>
    </row>
    <row r="2997" spans="1:22" x14ac:dyDescent="0.35">
      <c r="A2997" t="s">
        <v>3294</v>
      </c>
      <c r="B2997" s="2">
        <v>45159</v>
      </c>
      <c r="C2997" s="2">
        <v>45163</v>
      </c>
      <c r="D2997" t="s">
        <v>107</v>
      </c>
      <c r="E2997" t="s">
        <v>108</v>
      </c>
      <c r="F2997" t="s">
        <v>48</v>
      </c>
      <c r="G2997" t="s">
        <v>21</v>
      </c>
      <c r="H2997" t="s">
        <v>22</v>
      </c>
      <c r="I2997" t="s">
        <v>23</v>
      </c>
      <c r="J2997" t="s">
        <v>170</v>
      </c>
      <c r="K2997" t="s">
        <v>25</v>
      </c>
      <c r="L2997" t="s">
        <v>171</v>
      </c>
      <c r="M2997" t="s">
        <v>172</v>
      </c>
      <c r="N2997" s="3">
        <v>1605.17</v>
      </c>
      <c r="O2997">
        <v>2</v>
      </c>
      <c r="P2997" s="4">
        <v>0.05</v>
      </c>
      <c r="Q2997" s="3">
        <v>337.09</v>
      </c>
      <c r="R2997">
        <f t="shared" si="230"/>
        <v>2023</v>
      </c>
      <c r="S2997" t="str">
        <f t="shared" si="231"/>
        <v>August</v>
      </c>
      <c r="T2997" s="1">
        <f t="shared" si="232"/>
        <v>0.21000267884398535</v>
      </c>
      <c r="U2997" t="str">
        <f t="shared" si="233"/>
        <v>Profit</v>
      </c>
      <c r="V2997" t="str">
        <f t="shared" si="234"/>
        <v>Large Order</v>
      </c>
    </row>
    <row r="2998" spans="1:22" x14ac:dyDescent="0.35">
      <c r="A2998" t="s">
        <v>3295</v>
      </c>
      <c r="B2998" s="2">
        <v>44949</v>
      </c>
      <c r="C2998" s="2">
        <v>44956</v>
      </c>
      <c r="D2998" t="s">
        <v>340</v>
      </c>
      <c r="E2998" t="s">
        <v>341</v>
      </c>
      <c r="F2998" t="s">
        <v>20</v>
      </c>
      <c r="G2998" t="s">
        <v>49</v>
      </c>
      <c r="H2998" t="s">
        <v>50</v>
      </c>
      <c r="I2998" t="s">
        <v>50</v>
      </c>
      <c r="J2998" t="s">
        <v>320</v>
      </c>
      <c r="K2998" t="s">
        <v>25</v>
      </c>
      <c r="L2998" t="s">
        <v>171</v>
      </c>
      <c r="M2998" t="s">
        <v>321</v>
      </c>
      <c r="N2998" s="3">
        <v>1877.75</v>
      </c>
      <c r="O2998">
        <v>8</v>
      </c>
      <c r="P2998" s="4">
        <v>0.1</v>
      </c>
      <c r="Q2998" s="3">
        <v>319.22000000000003</v>
      </c>
      <c r="R2998">
        <f t="shared" si="230"/>
        <v>2023</v>
      </c>
      <c r="S2998" t="str">
        <f t="shared" si="231"/>
        <v>January</v>
      </c>
      <c r="T2998" s="1">
        <f t="shared" si="232"/>
        <v>0.17000133138064175</v>
      </c>
      <c r="U2998" t="str">
        <f t="shared" si="233"/>
        <v>Profit</v>
      </c>
      <c r="V2998" t="str">
        <f t="shared" si="234"/>
        <v>Large Order</v>
      </c>
    </row>
    <row r="2999" spans="1:22" x14ac:dyDescent="0.35">
      <c r="A2999" t="s">
        <v>3296</v>
      </c>
      <c r="B2999" s="2">
        <v>45591</v>
      </c>
      <c r="C2999" s="2">
        <v>45593</v>
      </c>
      <c r="D2999" t="s">
        <v>293</v>
      </c>
      <c r="E2999" t="s">
        <v>294</v>
      </c>
      <c r="F2999" t="s">
        <v>20</v>
      </c>
      <c r="G2999" t="s">
        <v>39</v>
      </c>
      <c r="H2999" t="s">
        <v>40</v>
      </c>
      <c r="I2999" t="s">
        <v>40</v>
      </c>
      <c r="J2999" t="s">
        <v>93</v>
      </c>
      <c r="K2999" t="s">
        <v>33</v>
      </c>
      <c r="L2999" t="s">
        <v>88</v>
      </c>
      <c r="M2999" t="s">
        <v>94</v>
      </c>
      <c r="N2999" s="3">
        <v>971.58</v>
      </c>
      <c r="O2999">
        <v>6</v>
      </c>
      <c r="P2999" s="4">
        <v>0.05</v>
      </c>
      <c r="Q2999" s="3">
        <v>204.03</v>
      </c>
      <c r="R2999">
        <f t="shared" si="230"/>
        <v>2024</v>
      </c>
      <c r="S2999" t="str">
        <f t="shared" si="231"/>
        <v>October</v>
      </c>
      <c r="T2999" s="1">
        <f t="shared" si="232"/>
        <v>0.20999814734761935</v>
      </c>
      <c r="U2999" t="str">
        <f t="shared" si="233"/>
        <v>Profit</v>
      </c>
      <c r="V2999" t="str">
        <f t="shared" si="234"/>
        <v>Small Order</v>
      </c>
    </row>
    <row r="3000" spans="1:22" x14ac:dyDescent="0.35">
      <c r="A3000" t="s">
        <v>3297</v>
      </c>
      <c r="B3000" s="2">
        <v>45112</v>
      </c>
      <c r="C3000" s="2">
        <v>45114</v>
      </c>
      <c r="D3000" t="s">
        <v>226</v>
      </c>
      <c r="E3000" t="s">
        <v>227</v>
      </c>
      <c r="F3000" t="s">
        <v>48</v>
      </c>
      <c r="G3000" t="s">
        <v>49</v>
      </c>
      <c r="H3000" t="s">
        <v>50</v>
      </c>
      <c r="I3000" t="s">
        <v>50</v>
      </c>
      <c r="J3000" t="s">
        <v>104</v>
      </c>
      <c r="K3000" t="s">
        <v>42</v>
      </c>
      <c r="L3000" t="s">
        <v>73</v>
      </c>
      <c r="M3000" t="s">
        <v>105</v>
      </c>
      <c r="N3000" s="3">
        <v>633.9</v>
      </c>
      <c r="O3000">
        <v>1</v>
      </c>
      <c r="P3000" s="4">
        <v>0.2</v>
      </c>
      <c r="Q3000" s="3">
        <v>57.05</v>
      </c>
      <c r="R3000">
        <f t="shared" si="230"/>
        <v>2023</v>
      </c>
      <c r="S3000" t="str">
        <f t="shared" si="231"/>
        <v>July</v>
      </c>
      <c r="T3000" s="1">
        <f t="shared" si="232"/>
        <v>8.9998422464111064E-2</v>
      </c>
      <c r="U3000" t="str">
        <f t="shared" si="233"/>
        <v>Profit</v>
      </c>
      <c r="V3000" t="str">
        <f t="shared" si="234"/>
        <v>Small Order</v>
      </c>
    </row>
    <row r="3001" spans="1:22" x14ac:dyDescent="0.35">
      <c r="A3001" t="s">
        <v>3298</v>
      </c>
      <c r="B3001" s="2">
        <v>45491</v>
      </c>
      <c r="C3001" s="2">
        <v>45493</v>
      </c>
      <c r="D3001" t="s">
        <v>65</v>
      </c>
      <c r="E3001" t="s">
        <v>66</v>
      </c>
      <c r="F3001" t="s">
        <v>31</v>
      </c>
      <c r="G3001" t="s">
        <v>78</v>
      </c>
      <c r="H3001" t="s">
        <v>79</v>
      </c>
      <c r="I3001" t="s">
        <v>80</v>
      </c>
      <c r="J3001" t="s">
        <v>152</v>
      </c>
      <c r="K3001" t="s">
        <v>42</v>
      </c>
      <c r="L3001" t="s">
        <v>73</v>
      </c>
      <c r="M3001" t="s">
        <v>153</v>
      </c>
      <c r="N3001" s="3">
        <v>412.61</v>
      </c>
      <c r="O3001">
        <v>6</v>
      </c>
      <c r="P3001" s="4">
        <v>0.3</v>
      </c>
      <c r="Q3001" s="3">
        <v>4.13</v>
      </c>
      <c r="R3001">
        <f t="shared" si="230"/>
        <v>2024</v>
      </c>
      <c r="S3001" t="str">
        <f t="shared" si="231"/>
        <v>July</v>
      </c>
      <c r="T3001" s="1">
        <f t="shared" si="232"/>
        <v>1.0009452024914567E-2</v>
      </c>
      <c r="U3001" t="str">
        <f t="shared" si="233"/>
        <v>Profit</v>
      </c>
      <c r="V3001" t="str">
        <f t="shared" si="234"/>
        <v>Small Order</v>
      </c>
    </row>
    <row r="3002" spans="1:22" x14ac:dyDescent="0.35">
      <c r="A3002" t="s">
        <v>3299</v>
      </c>
      <c r="B3002" s="2">
        <v>45044</v>
      </c>
      <c r="C3002" s="2">
        <v>45047</v>
      </c>
      <c r="D3002" t="s">
        <v>235</v>
      </c>
      <c r="E3002" t="s">
        <v>236</v>
      </c>
      <c r="F3002" t="s">
        <v>48</v>
      </c>
      <c r="G3002" t="s">
        <v>78</v>
      </c>
      <c r="H3002" t="s">
        <v>79</v>
      </c>
      <c r="I3002" t="s">
        <v>80</v>
      </c>
      <c r="J3002" t="s">
        <v>51</v>
      </c>
      <c r="K3002" t="s">
        <v>33</v>
      </c>
      <c r="L3002" t="s">
        <v>34</v>
      </c>
      <c r="M3002" t="s">
        <v>52</v>
      </c>
      <c r="N3002" s="3">
        <v>645.44000000000005</v>
      </c>
      <c r="O3002">
        <v>9</v>
      </c>
      <c r="P3002" s="4">
        <v>0.1</v>
      </c>
      <c r="Q3002" s="3">
        <v>109.72</v>
      </c>
      <c r="R3002">
        <f t="shared" si="230"/>
        <v>2023</v>
      </c>
      <c r="S3002" t="str">
        <f t="shared" si="231"/>
        <v>April</v>
      </c>
      <c r="T3002" s="1">
        <f t="shared" si="232"/>
        <v>0.1699925632126921</v>
      </c>
      <c r="U3002" t="str">
        <f t="shared" si="233"/>
        <v>Profit</v>
      </c>
      <c r="V3002" t="str">
        <f t="shared" si="234"/>
        <v>Small Order</v>
      </c>
    </row>
    <row r="3003" spans="1:22" x14ac:dyDescent="0.35">
      <c r="A3003" t="s">
        <v>3300</v>
      </c>
      <c r="B3003" s="2">
        <v>45305</v>
      </c>
      <c r="C3003" s="2">
        <v>45309</v>
      </c>
      <c r="D3003" t="s">
        <v>376</v>
      </c>
      <c r="E3003" t="s">
        <v>377</v>
      </c>
      <c r="F3003" t="s">
        <v>20</v>
      </c>
      <c r="G3003" t="s">
        <v>49</v>
      </c>
      <c r="H3003" t="s">
        <v>50</v>
      </c>
      <c r="I3003" t="s">
        <v>50</v>
      </c>
      <c r="J3003" t="s">
        <v>87</v>
      </c>
      <c r="K3003" t="s">
        <v>33</v>
      </c>
      <c r="L3003" t="s">
        <v>88</v>
      </c>
      <c r="M3003" t="s">
        <v>89</v>
      </c>
      <c r="N3003" s="3">
        <v>1762.07</v>
      </c>
      <c r="O3003">
        <v>10</v>
      </c>
      <c r="P3003" s="4">
        <v>0.1</v>
      </c>
      <c r="Q3003" s="3">
        <v>299.55</v>
      </c>
      <c r="R3003">
        <f t="shared" si="230"/>
        <v>2024</v>
      </c>
      <c r="S3003" t="str">
        <f t="shared" si="231"/>
        <v>January</v>
      </c>
      <c r="T3003" s="1">
        <f t="shared" si="232"/>
        <v>0.16999892172274655</v>
      </c>
      <c r="U3003" t="str">
        <f t="shared" si="233"/>
        <v>Profit</v>
      </c>
      <c r="V3003" t="str">
        <f t="shared" si="234"/>
        <v>Large Order</v>
      </c>
    </row>
    <row r="3004" spans="1:22" x14ac:dyDescent="0.35">
      <c r="A3004" t="s">
        <v>3301</v>
      </c>
      <c r="B3004" s="2">
        <v>45377</v>
      </c>
      <c r="C3004" s="2">
        <v>45381</v>
      </c>
      <c r="D3004" t="s">
        <v>530</v>
      </c>
      <c r="E3004" t="s">
        <v>531</v>
      </c>
      <c r="F3004" t="s">
        <v>31</v>
      </c>
      <c r="G3004" t="s">
        <v>49</v>
      </c>
      <c r="H3004" t="s">
        <v>50</v>
      </c>
      <c r="I3004" t="s">
        <v>50</v>
      </c>
      <c r="J3004" t="s">
        <v>391</v>
      </c>
      <c r="K3004" t="s">
        <v>33</v>
      </c>
      <c r="L3004" t="s">
        <v>88</v>
      </c>
      <c r="M3004" t="s">
        <v>392</v>
      </c>
      <c r="N3004" s="3">
        <v>574.49</v>
      </c>
      <c r="O3004">
        <v>8</v>
      </c>
      <c r="P3004" s="4">
        <v>0</v>
      </c>
      <c r="Q3004" s="3">
        <v>143.62</v>
      </c>
      <c r="R3004">
        <f t="shared" si="230"/>
        <v>2024</v>
      </c>
      <c r="S3004" t="str">
        <f t="shared" si="231"/>
        <v>March</v>
      </c>
      <c r="T3004" s="1">
        <f t="shared" si="232"/>
        <v>0.24999564831415691</v>
      </c>
      <c r="U3004" t="str">
        <f t="shared" si="233"/>
        <v>Profit</v>
      </c>
      <c r="V3004" t="str">
        <f t="shared" si="234"/>
        <v>Small Order</v>
      </c>
    </row>
    <row r="3005" spans="1:22" x14ac:dyDescent="0.35">
      <c r="A3005" t="s">
        <v>3302</v>
      </c>
      <c r="B3005" s="2">
        <v>45561</v>
      </c>
      <c r="C3005" s="2">
        <v>45564</v>
      </c>
      <c r="D3005" t="s">
        <v>57</v>
      </c>
      <c r="E3005" t="s">
        <v>58</v>
      </c>
      <c r="F3005" t="s">
        <v>20</v>
      </c>
      <c r="G3005" t="s">
        <v>78</v>
      </c>
      <c r="H3005" t="s">
        <v>79</v>
      </c>
      <c r="I3005" t="s">
        <v>80</v>
      </c>
      <c r="J3005" t="s">
        <v>104</v>
      </c>
      <c r="K3005" t="s">
        <v>42</v>
      </c>
      <c r="L3005" t="s">
        <v>73</v>
      </c>
      <c r="M3005" t="s">
        <v>105</v>
      </c>
      <c r="N3005" s="3">
        <v>988.83</v>
      </c>
      <c r="O3005">
        <v>6</v>
      </c>
      <c r="P3005" s="4">
        <v>0.2</v>
      </c>
      <c r="Q3005" s="3">
        <v>88.99</v>
      </c>
      <c r="R3005">
        <f t="shared" si="230"/>
        <v>2024</v>
      </c>
      <c r="S3005" t="str">
        <f t="shared" si="231"/>
        <v>September</v>
      </c>
      <c r="T3005" s="1">
        <f t="shared" si="232"/>
        <v>8.9995246907961929E-2</v>
      </c>
      <c r="U3005" t="str">
        <f t="shared" si="233"/>
        <v>Profit</v>
      </c>
      <c r="V3005" t="str">
        <f t="shared" si="234"/>
        <v>Small Order</v>
      </c>
    </row>
    <row r="3006" spans="1:22" x14ac:dyDescent="0.35">
      <c r="A3006" t="s">
        <v>3303</v>
      </c>
      <c r="B3006" s="2">
        <v>45028</v>
      </c>
      <c r="C3006" s="2">
        <v>45035</v>
      </c>
      <c r="D3006" t="s">
        <v>296</v>
      </c>
      <c r="E3006" t="s">
        <v>297</v>
      </c>
      <c r="F3006" t="s">
        <v>48</v>
      </c>
      <c r="G3006" t="s">
        <v>21</v>
      </c>
      <c r="H3006" t="s">
        <v>22</v>
      </c>
      <c r="I3006" t="s">
        <v>23</v>
      </c>
      <c r="J3006" t="s">
        <v>251</v>
      </c>
      <c r="K3006" t="s">
        <v>25</v>
      </c>
      <c r="L3006" t="s">
        <v>171</v>
      </c>
      <c r="M3006" t="s">
        <v>252</v>
      </c>
      <c r="N3006" s="3">
        <v>899.79</v>
      </c>
      <c r="O3006">
        <v>8</v>
      </c>
      <c r="P3006" s="4">
        <v>0.05</v>
      </c>
      <c r="Q3006" s="3">
        <v>188.96</v>
      </c>
      <c r="R3006">
        <f t="shared" si="230"/>
        <v>2023</v>
      </c>
      <c r="S3006" t="str">
        <f t="shared" si="231"/>
        <v>April</v>
      </c>
      <c r="T3006" s="1">
        <f t="shared" si="232"/>
        <v>0.21000455661876663</v>
      </c>
      <c r="U3006" t="str">
        <f t="shared" si="233"/>
        <v>Profit</v>
      </c>
      <c r="V3006" t="str">
        <f t="shared" si="234"/>
        <v>Small Order</v>
      </c>
    </row>
    <row r="3007" spans="1:22" x14ac:dyDescent="0.35">
      <c r="A3007" t="s">
        <v>3304</v>
      </c>
      <c r="B3007" s="2">
        <v>45205</v>
      </c>
      <c r="C3007" s="2">
        <v>45210</v>
      </c>
      <c r="D3007" t="s">
        <v>110</v>
      </c>
      <c r="E3007" t="s">
        <v>111</v>
      </c>
      <c r="F3007" t="s">
        <v>48</v>
      </c>
      <c r="G3007" t="s">
        <v>21</v>
      </c>
      <c r="H3007" t="s">
        <v>22</v>
      </c>
      <c r="I3007" t="s">
        <v>23</v>
      </c>
      <c r="J3007" t="s">
        <v>120</v>
      </c>
      <c r="K3007" t="s">
        <v>42</v>
      </c>
      <c r="L3007" t="s">
        <v>43</v>
      </c>
      <c r="M3007" t="s">
        <v>121</v>
      </c>
      <c r="N3007" s="3">
        <v>106.48</v>
      </c>
      <c r="O3007">
        <v>3</v>
      </c>
      <c r="P3007" s="4">
        <v>0.2</v>
      </c>
      <c r="Q3007" s="3">
        <v>9.58</v>
      </c>
      <c r="R3007">
        <f t="shared" si="230"/>
        <v>2023</v>
      </c>
      <c r="S3007" t="str">
        <f t="shared" si="231"/>
        <v>October</v>
      </c>
      <c r="T3007" s="1">
        <f t="shared" si="232"/>
        <v>8.9969947407963935E-2</v>
      </c>
      <c r="U3007" t="str">
        <f t="shared" si="233"/>
        <v>Profit</v>
      </c>
      <c r="V3007" t="str">
        <f t="shared" si="234"/>
        <v>Small Order</v>
      </c>
    </row>
    <row r="3008" spans="1:22" x14ac:dyDescent="0.35">
      <c r="A3008" t="s">
        <v>3305</v>
      </c>
      <c r="B3008" s="2">
        <v>45529</v>
      </c>
      <c r="C3008" s="2">
        <v>45533</v>
      </c>
      <c r="D3008" t="s">
        <v>288</v>
      </c>
      <c r="E3008" t="s">
        <v>289</v>
      </c>
      <c r="F3008" t="s">
        <v>31</v>
      </c>
      <c r="G3008" t="s">
        <v>39</v>
      </c>
      <c r="H3008" t="s">
        <v>40</v>
      </c>
      <c r="I3008" t="s">
        <v>40</v>
      </c>
      <c r="J3008" t="s">
        <v>112</v>
      </c>
      <c r="K3008" t="s">
        <v>25</v>
      </c>
      <c r="L3008" t="s">
        <v>26</v>
      </c>
      <c r="M3008" t="s">
        <v>113</v>
      </c>
      <c r="N3008" s="3">
        <v>932.4</v>
      </c>
      <c r="O3008">
        <v>8</v>
      </c>
      <c r="P3008" s="4">
        <v>0.05</v>
      </c>
      <c r="Q3008" s="3">
        <v>195.8</v>
      </c>
      <c r="R3008">
        <f t="shared" si="230"/>
        <v>2024</v>
      </c>
      <c r="S3008" t="str">
        <f t="shared" si="231"/>
        <v>August</v>
      </c>
      <c r="T3008" s="1">
        <f t="shared" si="232"/>
        <v>0.20999570999571002</v>
      </c>
      <c r="U3008" t="str">
        <f t="shared" si="233"/>
        <v>Profit</v>
      </c>
      <c r="V3008" t="str">
        <f t="shared" si="234"/>
        <v>Small Order</v>
      </c>
    </row>
    <row r="3009" spans="1:22" x14ac:dyDescent="0.35">
      <c r="A3009" t="s">
        <v>3306</v>
      </c>
      <c r="B3009" s="2">
        <v>44950</v>
      </c>
      <c r="C3009" s="2">
        <v>44957</v>
      </c>
      <c r="D3009" t="s">
        <v>272</v>
      </c>
      <c r="E3009" t="s">
        <v>273</v>
      </c>
      <c r="F3009" t="s">
        <v>31</v>
      </c>
      <c r="G3009" t="s">
        <v>39</v>
      </c>
      <c r="H3009" t="s">
        <v>40</v>
      </c>
      <c r="I3009" t="s">
        <v>40</v>
      </c>
      <c r="J3009" t="s">
        <v>72</v>
      </c>
      <c r="K3009" t="s">
        <v>42</v>
      </c>
      <c r="L3009" t="s">
        <v>73</v>
      </c>
      <c r="M3009" t="s">
        <v>74</v>
      </c>
      <c r="N3009" s="3">
        <v>307.67</v>
      </c>
      <c r="O3009">
        <v>5</v>
      </c>
      <c r="P3009" s="4">
        <v>0</v>
      </c>
      <c r="Q3009" s="3">
        <v>76.92</v>
      </c>
      <c r="R3009">
        <f t="shared" si="230"/>
        <v>2023</v>
      </c>
      <c r="S3009" t="str">
        <f t="shared" si="231"/>
        <v>January</v>
      </c>
      <c r="T3009" s="1">
        <f t="shared" si="232"/>
        <v>0.25000812558910518</v>
      </c>
      <c r="U3009" t="str">
        <f t="shared" si="233"/>
        <v>Profit</v>
      </c>
      <c r="V3009" t="str">
        <f t="shared" si="234"/>
        <v>Small Order</v>
      </c>
    </row>
    <row r="3010" spans="1:22" x14ac:dyDescent="0.35">
      <c r="A3010" t="s">
        <v>3307</v>
      </c>
      <c r="B3010" s="2">
        <v>45643</v>
      </c>
      <c r="C3010" s="2">
        <v>45646</v>
      </c>
      <c r="D3010" t="s">
        <v>373</v>
      </c>
      <c r="E3010" t="s">
        <v>374</v>
      </c>
      <c r="F3010" t="s">
        <v>48</v>
      </c>
      <c r="G3010" t="s">
        <v>21</v>
      </c>
      <c r="H3010" t="s">
        <v>22</v>
      </c>
      <c r="I3010" t="s">
        <v>23</v>
      </c>
      <c r="J3010" t="s">
        <v>334</v>
      </c>
      <c r="K3010" t="s">
        <v>25</v>
      </c>
      <c r="L3010" t="s">
        <v>171</v>
      </c>
      <c r="M3010" t="s">
        <v>335</v>
      </c>
      <c r="N3010" s="3">
        <v>1787.77</v>
      </c>
      <c r="O3010">
        <v>3</v>
      </c>
      <c r="P3010" s="4">
        <v>0.05</v>
      </c>
      <c r="Q3010" s="3">
        <v>375.43</v>
      </c>
      <c r="R3010">
        <f t="shared" ref="R3010:R3073" si="235">YEAR(B3010)</f>
        <v>2024</v>
      </c>
      <c r="S3010" t="str">
        <f t="shared" ref="S3010:S3073" si="236">TEXT(B3010,"mmmm")</f>
        <v>December</v>
      </c>
      <c r="T3010" s="1">
        <f t="shared" ref="T3010:T3073" si="237">Q3010/N3010</f>
        <v>0.2099990490946822</v>
      </c>
      <c r="U3010" t="str">
        <f t="shared" ref="U3010:U3073" si="238">IF(Q3010&gt;0,"Profit","Loss")</f>
        <v>Profit</v>
      </c>
      <c r="V3010" t="str">
        <f t="shared" ref="V3010:V3073" si="239">IF(N3010&gt;1000,"Large Order","Small Order")</f>
        <v>Large Order</v>
      </c>
    </row>
    <row r="3011" spans="1:22" x14ac:dyDescent="0.35">
      <c r="A3011" t="s">
        <v>3308</v>
      </c>
      <c r="B3011" s="2">
        <v>45535</v>
      </c>
      <c r="C3011" s="2">
        <v>45541</v>
      </c>
      <c r="D3011" t="s">
        <v>370</v>
      </c>
      <c r="E3011" t="s">
        <v>371</v>
      </c>
      <c r="F3011" t="s">
        <v>48</v>
      </c>
      <c r="G3011" t="s">
        <v>78</v>
      </c>
      <c r="H3011" t="s">
        <v>79</v>
      </c>
      <c r="I3011" t="s">
        <v>80</v>
      </c>
      <c r="J3011" t="s">
        <v>251</v>
      </c>
      <c r="K3011" t="s">
        <v>25</v>
      </c>
      <c r="L3011" t="s">
        <v>171</v>
      </c>
      <c r="M3011" t="s">
        <v>252</v>
      </c>
      <c r="N3011" s="3">
        <v>1685.42</v>
      </c>
      <c r="O3011">
        <v>7</v>
      </c>
      <c r="P3011" s="4">
        <v>0.1</v>
      </c>
      <c r="Q3011" s="3">
        <v>286.52</v>
      </c>
      <c r="R3011">
        <f t="shared" si="235"/>
        <v>2024</v>
      </c>
      <c r="S3011" t="str">
        <f t="shared" si="236"/>
        <v>August</v>
      </c>
      <c r="T3011" s="1">
        <f t="shared" si="237"/>
        <v>0.16999916934651302</v>
      </c>
      <c r="U3011" t="str">
        <f t="shared" si="238"/>
        <v>Profit</v>
      </c>
      <c r="V3011" t="str">
        <f t="shared" si="239"/>
        <v>Large Order</v>
      </c>
    </row>
    <row r="3012" spans="1:22" x14ac:dyDescent="0.35">
      <c r="A3012" t="s">
        <v>3309</v>
      </c>
      <c r="B3012" s="2">
        <v>45322</v>
      </c>
      <c r="C3012" s="2">
        <v>45328</v>
      </c>
      <c r="D3012" t="s">
        <v>129</v>
      </c>
      <c r="E3012" t="s">
        <v>130</v>
      </c>
      <c r="F3012" t="s">
        <v>48</v>
      </c>
      <c r="G3012" t="s">
        <v>21</v>
      </c>
      <c r="H3012" t="s">
        <v>22</v>
      </c>
      <c r="I3012" t="s">
        <v>23</v>
      </c>
      <c r="J3012" t="s">
        <v>134</v>
      </c>
      <c r="K3012" t="s">
        <v>42</v>
      </c>
      <c r="L3012" t="s">
        <v>43</v>
      </c>
      <c r="M3012" t="s">
        <v>135</v>
      </c>
      <c r="N3012" s="3">
        <v>895.55</v>
      </c>
      <c r="O3012">
        <v>7</v>
      </c>
      <c r="P3012" s="4">
        <v>0</v>
      </c>
      <c r="Q3012" s="3">
        <v>223.89</v>
      </c>
      <c r="R3012">
        <f t="shared" si="235"/>
        <v>2024</v>
      </c>
      <c r="S3012" t="str">
        <f t="shared" si="236"/>
        <v>January</v>
      </c>
      <c r="T3012" s="1">
        <f t="shared" si="237"/>
        <v>0.25000279158059291</v>
      </c>
      <c r="U3012" t="str">
        <f t="shared" si="238"/>
        <v>Profit</v>
      </c>
      <c r="V3012" t="str">
        <f t="shared" si="239"/>
        <v>Small Order</v>
      </c>
    </row>
    <row r="3013" spans="1:22" x14ac:dyDescent="0.35">
      <c r="A3013" t="s">
        <v>3310</v>
      </c>
      <c r="B3013" s="2">
        <v>45345</v>
      </c>
      <c r="C3013" s="2">
        <v>45351</v>
      </c>
      <c r="D3013" t="s">
        <v>139</v>
      </c>
      <c r="E3013" t="s">
        <v>140</v>
      </c>
      <c r="F3013" t="s">
        <v>31</v>
      </c>
      <c r="G3013" t="s">
        <v>39</v>
      </c>
      <c r="H3013" t="s">
        <v>40</v>
      </c>
      <c r="I3013" t="s">
        <v>40</v>
      </c>
      <c r="J3013" t="s">
        <v>134</v>
      </c>
      <c r="K3013" t="s">
        <v>42</v>
      </c>
      <c r="L3013" t="s">
        <v>43</v>
      </c>
      <c r="M3013" t="s">
        <v>135</v>
      </c>
      <c r="N3013" s="3">
        <v>950.56</v>
      </c>
      <c r="O3013">
        <v>5</v>
      </c>
      <c r="P3013" s="4">
        <v>0.2</v>
      </c>
      <c r="Q3013" s="3">
        <v>85.55</v>
      </c>
      <c r="R3013">
        <f t="shared" si="235"/>
        <v>2024</v>
      </c>
      <c r="S3013" t="str">
        <f t="shared" si="236"/>
        <v>February</v>
      </c>
      <c r="T3013" s="1">
        <f t="shared" si="237"/>
        <v>8.9999579195421647E-2</v>
      </c>
      <c r="U3013" t="str">
        <f t="shared" si="238"/>
        <v>Profit</v>
      </c>
      <c r="V3013" t="str">
        <f t="shared" si="239"/>
        <v>Small Order</v>
      </c>
    </row>
    <row r="3014" spans="1:22" x14ac:dyDescent="0.35">
      <c r="A3014" t="s">
        <v>3311</v>
      </c>
      <c r="B3014" s="2">
        <v>45120</v>
      </c>
      <c r="C3014" s="2">
        <v>45125</v>
      </c>
      <c r="D3014" t="s">
        <v>129</v>
      </c>
      <c r="E3014" t="s">
        <v>130</v>
      </c>
      <c r="F3014" t="s">
        <v>48</v>
      </c>
      <c r="G3014" t="s">
        <v>39</v>
      </c>
      <c r="H3014" t="s">
        <v>40</v>
      </c>
      <c r="I3014" t="s">
        <v>40</v>
      </c>
      <c r="J3014" t="s">
        <v>176</v>
      </c>
      <c r="K3014" t="s">
        <v>25</v>
      </c>
      <c r="L3014" t="s">
        <v>171</v>
      </c>
      <c r="M3014" t="s">
        <v>177</v>
      </c>
      <c r="N3014" s="3">
        <v>1229.42</v>
      </c>
      <c r="O3014">
        <v>4</v>
      </c>
      <c r="P3014" s="4">
        <v>0.1</v>
      </c>
      <c r="Q3014" s="3">
        <v>209</v>
      </c>
      <c r="R3014">
        <f t="shared" si="235"/>
        <v>2023</v>
      </c>
      <c r="S3014" t="str">
        <f t="shared" si="236"/>
        <v>July</v>
      </c>
      <c r="T3014" s="1">
        <f t="shared" si="237"/>
        <v>0.16999886125164712</v>
      </c>
      <c r="U3014" t="str">
        <f t="shared" si="238"/>
        <v>Profit</v>
      </c>
      <c r="V3014" t="str">
        <f t="shared" si="239"/>
        <v>Large Order</v>
      </c>
    </row>
    <row r="3015" spans="1:22" x14ac:dyDescent="0.35">
      <c r="A3015" t="s">
        <v>3312</v>
      </c>
      <c r="B3015" s="2">
        <v>45120</v>
      </c>
      <c r="C3015" s="2">
        <v>45121</v>
      </c>
      <c r="D3015" t="s">
        <v>115</v>
      </c>
      <c r="E3015" t="s">
        <v>116</v>
      </c>
      <c r="F3015" t="s">
        <v>20</v>
      </c>
      <c r="G3015" t="s">
        <v>39</v>
      </c>
      <c r="H3015" t="s">
        <v>40</v>
      </c>
      <c r="I3015" t="s">
        <v>40</v>
      </c>
      <c r="J3015" t="s">
        <v>120</v>
      </c>
      <c r="K3015" t="s">
        <v>42</v>
      </c>
      <c r="L3015" t="s">
        <v>43</v>
      </c>
      <c r="M3015" t="s">
        <v>121</v>
      </c>
      <c r="N3015" s="3">
        <v>146.04</v>
      </c>
      <c r="O3015">
        <v>1</v>
      </c>
      <c r="P3015" s="4">
        <v>0</v>
      </c>
      <c r="Q3015" s="3">
        <v>36.51</v>
      </c>
      <c r="R3015">
        <f t="shared" si="235"/>
        <v>2023</v>
      </c>
      <c r="S3015" t="str">
        <f t="shared" si="236"/>
        <v>July</v>
      </c>
      <c r="T3015" s="1">
        <f t="shared" si="237"/>
        <v>0.25</v>
      </c>
      <c r="U3015" t="str">
        <f t="shared" si="238"/>
        <v>Profit</v>
      </c>
      <c r="V3015" t="str">
        <f t="shared" si="239"/>
        <v>Small Order</v>
      </c>
    </row>
    <row r="3016" spans="1:22" x14ac:dyDescent="0.35">
      <c r="A3016" t="s">
        <v>3313</v>
      </c>
      <c r="B3016" s="2">
        <v>45140</v>
      </c>
      <c r="C3016" s="2">
        <v>45146</v>
      </c>
      <c r="D3016" t="s">
        <v>323</v>
      </c>
      <c r="E3016" t="s">
        <v>324</v>
      </c>
      <c r="F3016" t="s">
        <v>31</v>
      </c>
      <c r="G3016" t="s">
        <v>78</v>
      </c>
      <c r="H3016" t="s">
        <v>79</v>
      </c>
      <c r="I3016" t="s">
        <v>80</v>
      </c>
      <c r="J3016" t="s">
        <v>157</v>
      </c>
      <c r="K3016" t="s">
        <v>42</v>
      </c>
      <c r="L3016" t="s">
        <v>73</v>
      </c>
      <c r="M3016" t="s">
        <v>158</v>
      </c>
      <c r="N3016" s="3">
        <v>1954.87</v>
      </c>
      <c r="O3016">
        <v>9</v>
      </c>
      <c r="P3016" s="4">
        <v>0.3</v>
      </c>
      <c r="Q3016" s="3">
        <v>19.55</v>
      </c>
      <c r="R3016">
        <f t="shared" si="235"/>
        <v>2023</v>
      </c>
      <c r="S3016" t="str">
        <f t="shared" si="236"/>
        <v>August</v>
      </c>
      <c r="T3016" s="1">
        <f t="shared" si="237"/>
        <v>1.0000665005857168E-2</v>
      </c>
      <c r="U3016" t="str">
        <f t="shared" si="238"/>
        <v>Profit</v>
      </c>
      <c r="V3016" t="str">
        <f t="shared" si="239"/>
        <v>Large Order</v>
      </c>
    </row>
    <row r="3017" spans="1:22" x14ac:dyDescent="0.35">
      <c r="A3017" t="s">
        <v>3314</v>
      </c>
      <c r="B3017" s="2">
        <v>45562</v>
      </c>
      <c r="C3017" s="2">
        <v>45568</v>
      </c>
      <c r="D3017" t="s">
        <v>267</v>
      </c>
      <c r="E3017" t="s">
        <v>268</v>
      </c>
      <c r="F3017" t="s">
        <v>31</v>
      </c>
      <c r="G3017" t="s">
        <v>21</v>
      </c>
      <c r="H3017" t="s">
        <v>22</v>
      </c>
      <c r="I3017" t="s">
        <v>23</v>
      </c>
      <c r="J3017" t="s">
        <v>170</v>
      </c>
      <c r="K3017" t="s">
        <v>25</v>
      </c>
      <c r="L3017" t="s">
        <v>171</v>
      </c>
      <c r="M3017" t="s">
        <v>172</v>
      </c>
      <c r="N3017" s="3">
        <v>1975.07</v>
      </c>
      <c r="O3017">
        <v>2</v>
      </c>
      <c r="P3017" s="4">
        <v>0.1</v>
      </c>
      <c r="Q3017" s="3">
        <v>335.76</v>
      </c>
      <c r="R3017">
        <f t="shared" si="235"/>
        <v>2024</v>
      </c>
      <c r="S3017" t="str">
        <f t="shared" si="236"/>
        <v>September</v>
      </c>
      <c r="T3017" s="1">
        <f t="shared" si="237"/>
        <v>0.16999903800877944</v>
      </c>
      <c r="U3017" t="str">
        <f t="shared" si="238"/>
        <v>Profit</v>
      </c>
      <c r="V3017" t="str">
        <f t="shared" si="239"/>
        <v>Large Order</v>
      </c>
    </row>
    <row r="3018" spans="1:22" x14ac:dyDescent="0.35">
      <c r="A3018" t="s">
        <v>3315</v>
      </c>
      <c r="B3018" s="2">
        <v>45398</v>
      </c>
      <c r="C3018" s="2">
        <v>45400</v>
      </c>
      <c r="D3018" t="s">
        <v>456</v>
      </c>
      <c r="E3018" t="s">
        <v>457</v>
      </c>
      <c r="F3018" t="s">
        <v>20</v>
      </c>
      <c r="G3018" t="s">
        <v>78</v>
      </c>
      <c r="H3018" t="s">
        <v>79</v>
      </c>
      <c r="I3018" t="s">
        <v>80</v>
      </c>
      <c r="J3018" t="s">
        <v>162</v>
      </c>
      <c r="K3018" t="s">
        <v>42</v>
      </c>
      <c r="L3018" t="s">
        <v>73</v>
      </c>
      <c r="M3018" t="s">
        <v>163</v>
      </c>
      <c r="N3018" s="3">
        <v>1405.06</v>
      </c>
      <c r="O3018">
        <v>4</v>
      </c>
      <c r="P3018" s="4">
        <v>0.2</v>
      </c>
      <c r="Q3018" s="3">
        <v>126.46</v>
      </c>
      <c r="R3018">
        <f t="shared" si="235"/>
        <v>2024</v>
      </c>
      <c r="S3018" t="str">
        <f t="shared" si="236"/>
        <v>April</v>
      </c>
      <c r="T3018" s="1">
        <f t="shared" si="237"/>
        <v>9.0003273881542431E-2</v>
      </c>
      <c r="U3018" t="str">
        <f t="shared" si="238"/>
        <v>Profit</v>
      </c>
      <c r="V3018" t="str">
        <f t="shared" si="239"/>
        <v>Large Order</v>
      </c>
    </row>
    <row r="3019" spans="1:22" x14ac:dyDescent="0.35">
      <c r="A3019" t="s">
        <v>3316</v>
      </c>
      <c r="B3019" s="2">
        <v>45318</v>
      </c>
      <c r="C3019" s="2">
        <v>45323</v>
      </c>
      <c r="D3019" t="s">
        <v>107</v>
      </c>
      <c r="E3019" t="s">
        <v>108</v>
      </c>
      <c r="F3019" t="s">
        <v>48</v>
      </c>
      <c r="G3019" t="s">
        <v>78</v>
      </c>
      <c r="H3019" t="s">
        <v>79</v>
      </c>
      <c r="I3019" t="s">
        <v>80</v>
      </c>
      <c r="J3019" t="s">
        <v>126</v>
      </c>
      <c r="K3019" t="s">
        <v>25</v>
      </c>
      <c r="L3019" t="s">
        <v>26</v>
      </c>
      <c r="M3019" t="s">
        <v>127</v>
      </c>
      <c r="N3019" s="3">
        <v>1659.41</v>
      </c>
      <c r="O3019">
        <v>7</v>
      </c>
      <c r="P3019" s="4">
        <v>0.3</v>
      </c>
      <c r="Q3019" s="3">
        <v>16.59</v>
      </c>
      <c r="R3019">
        <f t="shared" si="235"/>
        <v>2024</v>
      </c>
      <c r="S3019" t="str">
        <f t="shared" si="236"/>
        <v>January</v>
      </c>
      <c r="T3019" s="1">
        <f t="shared" si="237"/>
        <v>9.9975292423210658E-3</v>
      </c>
      <c r="U3019" t="str">
        <f t="shared" si="238"/>
        <v>Profit</v>
      </c>
      <c r="V3019" t="str">
        <f t="shared" si="239"/>
        <v>Large Order</v>
      </c>
    </row>
    <row r="3020" spans="1:22" x14ac:dyDescent="0.35">
      <c r="A3020" t="s">
        <v>3317</v>
      </c>
      <c r="B3020" s="2">
        <v>45505</v>
      </c>
      <c r="C3020" s="2">
        <v>45508</v>
      </c>
      <c r="D3020" t="s">
        <v>259</v>
      </c>
      <c r="E3020" t="s">
        <v>260</v>
      </c>
      <c r="F3020" t="s">
        <v>20</v>
      </c>
      <c r="G3020" t="s">
        <v>21</v>
      </c>
      <c r="H3020" t="s">
        <v>22</v>
      </c>
      <c r="I3020" t="s">
        <v>23</v>
      </c>
      <c r="J3020" t="s">
        <v>189</v>
      </c>
      <c r="K3020" t="s">
        <v>42</v>
      </c>
      <c r="L3020" t="s">
        <v>43</v>
      </c>
      <c r="M3020" t="s">
        <v>190</v>
      </c>
      <c r="N3020" s="3">
        <v>56.12</v>
      </c>
      <c r="O3020">
        <v>7</v>
      </c>
      <c r="P3020" s="4">
        <v>0.2</v>
      </c>
      <c r="Q3020" s="3">
        <v>5.05</v>
      </c>
      <c r="R3020">
        <f t="shared" si="235"/>
        <v>2024</v>
      </c>
      <c r="S3020" t="str">
        <f t="shared" si="236"/>
        <v>August</v>
      </c>
      <c r="T3020" s="1">
        <f t="shared" si="237"/>
        <v>8.9985744832501782E-2</v>
      </c>
      <c r="U3020" t="str">
        <f t="shared" si="238"/>
        <v>Profit</v>
      </c>
      <c r="V3020" t="str">
        <f t="shared" si="239"/>
        <v>Small Order</v>
      </c>
    </row>
    <row r="3021" spans="1:22" x14ac:dyDescent="0.35">
      <c r="A3021" t="s">
        <v>3318</v>
      </c>
      <c r="B3021" s="2">
        <v>45303</v>
      </c>
      <c r="C3021" s="2">
        <v>45307</v>
      </c>
      <c r="D3021" t="s">
        <v>456</v>
      </c>
      <c r="E3021" t="s">
        <v>457</v>
      </c>
      <c r="F3021" t="s">
        <v>20</v>
      </c>
      <c r="G3021" t="s">
        <v>21</v>
      </c>
      <c r="H3021" t="s">
        <v>22</v>
      </c>
      <c r="I3021" t="s">
        <v>23</v>
      </c>
      <c r="J3021" t="s">
        <v>170</v>
      </c>
      <c r="K3021" t="s">
        <v>25</v>
      </c>
      <c r="L3021" t="s">
        <v>171</v>
      </c>
      <c r="M3021" t="s">
        <v>172</v>
      </c>
      <c r="N3021" s="3">
        <v>97.65</v>
      </c>
      <c r="O3021">
        <v>7</v>
      </c>
      <c r="P3021" s="4">
        <v>0.05</v>
      </c>
      <c r="Q3021" s="3">
        <v>20.51</v>
      </c>
      <c r="R3021">
        <f t="shared" si="235"/>
        <v>2024</v>
      </c>
      <c r="S3021" t="str">
        <f t="shared" si="236"/>
        <v>January</v>
      </c>
      <c r="T3021" s="1">
        <f t="shared" si="237"/>
        <v>0.21003584229390682</v>
      </c>
      <c r="U3021" t="str">
        <f t="shared" si="238"/>
        <v>Profit</v>
      </c>
      <c r="V3021" t="str">
        <f t="shared" si="239"/>
        <v>Small Order</v>
      </c>
    </row>
    <row r="3022" spans="1:22" x14ac:dyDescent="0.35">
      <c r="A3022" t="s">
        <v>3319</v>
      </c>
      <c r="B3022" s="2">
        <v>45026</v>
      </c>
      <c r="C3022" s="2">
        <v>45028</v>
      </c>
      <c r="D3022" t="s">
        <v>484</v>
      </c>
      <c r="E3022" t="s">
        <v>485</v>
      </c>
      <c r="F3022" t="s">
        <v>20</v>
      </c>
      <c r="G3022" t="s">
        <v>49</v>
      </c>
      <c r="H3022" t="s">
        <v>50</v>
      </c>
      <c r="I3022" t="s">
        <v>50</v>
      </c>
      <c r="J3022" t="s">
        <v>302</v>
      </c>
      <c r="K3022" t="s">
        <v>33</v>
      </c>
      <c r="L3022" t="s">
        <v>34</v>
      </c>
      <c r="M3022" t="s">
        <v>303</v>
      </c>
      <c r="N3022" s="3">
        <v>1107.3499999999999</v>
      </c>
      <c r="O3022">
        <v>10</v>
      </c>
      <c r="P3022" s="4">
        <v>0.2</v>
      </c>
      <c r="Q3022" s="3">
        <v>99.66</v>
      </c>
      <c r="R3022">
        <f t="shared" si="235"/>
        <v>2023</v>
      </c>
      <c r="S3022" t="str">
        <f t="shared" si="236"/>
        <v>April</v>
      </c>
      <c r="T3022" s="1">
        <f t="shared" si="237"/>
        <v>8.9998645414728864E-2</v>
      </c>
      <c r="U3022" t="str">
        <f t="shared" si="238"/>
        <v>Profit</v>
      </c>
      <c r="V3022" t="str">
        <f t="shared" si="239"/>
        <v>Large Order</v>
      </c>
    </row>
    <row r="3023" spans="1:22" x14ac:dyDescent="0.35">
      <c r="A3023" t="s">
        <v>3320</v>
      </c>
      <c r="B3023" s="2">
        <v>45569</v>
      </c>
      <c r="C3023" s="2">
        <v>45570</v>
      </c>
      <c r="D3023" t="s">
        <v>285</v>
      </c>
      <c r="E3023" t="s">
        <v>286</v>
      </c>
      <c r="F3023" t="s">
        <v>48</v>
      </c>
      <c r="G3023" t="s">
        <v>49</v>
      </c>
      <c r="H3023" t="s">
        <v>50</v>
      </c>
      <c r="I3023" t="s">
        <v>50</v>
      </c>
      <c r="J3023" t="s">
        <v>157</v>
      </c>
      <c r="K3023" t="s">
        <v>42</v>
      </c>
      <c r="L3023" t="s">
        <v>73</v>
      </c>
      <c r="M3023" t="s">
        <v>158</v>
      </c>
      <c r="N3023" s="3">
        <v>399.62</v>
      </c>
      <c r="O3023">
        <v>7</v>
      </c>
      <c r="P3023" s="4">
        <v>0.05</v>
      </c>
      <c r="Q3023" s="3">
        <v>83.92</v>
      </c>
      <c r="R3023">
        <f t="shared" si="235"/>
        <v>2024</v>
      </c>
      <c r="S3023" t="str">
        <f t="shared" si="236"/>
        <v>October</v>
      </c>
      <c r="T3023" s="1">
        <f t="shared" si="237"/>
        <v>0.20999949952454833</v>
      </c>
      <c r="U3023" t="str">
        <f t="shared" si="238"/>
        <v>Profit</v>
      </c>
      <c r="V3023" t="str">
        <f t="shared" si="239"/>
        <v>Small Order</v>
      </c>
    </row>
    <row r="3024" spans="1:22" x14ac:dyDescent="0.35">
      <c r="A3024" t="s">
        <v>3321</v>
      </c>
      <c r="B3024" s="2">
        <v>45400</v>
      </c>
      <c r="C3024" s="2">
        <v>45404</v>
      </c>
      <c r="D3024" t="s">
        <v>430</v>
      </c>
      <c r="E3024" t="s">
        <v>431</v>
      </c>
      <c r="F3024" t="s">
        <v>31</v>
      </c>
      <c r="G3024" t="s">
        <v>78</v>
      </c>
      <c r="H3024" t="s">
        <v>79</v>
      </c>
      <c r="I3024" t="s">
        <v>80</v>
      </c>
      <c r="J3024" t="s">
        <v>62</v>
      </c>
      <c r="K3024" t="s">
        <v>25</v>
      </c>
      <c r="L3024" t="s">
        <v>26</v>
      </c>
      <c r="M3024" t="s">
        <v>63</v>
      </c>
      <c r="N3024" s="3">
        <v>212.12</v>
      </c>
      <c r="O3024">
        <v>4</v>
      </c>
      <c r="P3024" s="4">
        <v>0.1</v>
      </c>
      <c r="Q3024" s="3">
        <v>36.06</v>
      </c>
      <c r="R3024">
        <f t="shared" si="235"/>
        <v>2024</v>
      </c>
      <c r="S3024" t="str">
        <f t="shared" si="236"/>
        <v>April</v>
      </c>
      <c r="T3024" s="1">
        <f t="shared" si="237"/>
        <v>0.16999811427493872</v>
      </c>
      <c r="U3024" t="str">
        <f t="shared" si="238"/>
        <v>Profit</v>
      </c>
      <c r="V3024" t="str">
        <f t="shared" si="239"/>
        <v>Small Order</v>
      </c>
    </row>
    <row r="3025" spans="1:22" x14ac:dyDescent="0.35">
      <c r="A3025" t="s">
        <v>3322</v>
      </c>
      <c r="B3025" s="2">
        <v>45279</v>
      </c>
      <c r="C3025" s="2">
        <v>45283</v>
      </c>
      <c r="D3025" t="s">
        <v>235</v>
      </c>
      <c r="E3025" t="s">
        <v>236</v>
      </c>
      <c r="F3025" t="s">
        <v>48</v>
      </c>
      <c r="G3025" t="s">
        <v>39</v>
      </c>
      <c r="H3025" t="s">
        <v>40</v>
      </c>
      <c r="I3025" t="s">
        <v>40</v>
      </c>
      <c r="J3025" t="s">
        <v>207</v>
      </c>
      <c r="K3025" t="s">
        <v>25</v>
      </c>
      <c r="L3025" t="s">
        <v>26</v>
      </c>
      <c r="M3025" t="s">
        <v>208</v>
      </c>
      <c r="N3025" s="3">
        <v>28.28</v>
      </c>
      <c r="O3025">
        <v>10</v>
      </c>
      <c r="P3025" s="4">
        <v>0</v>
      </c>
      <c r="Q3025" s="3">
        <v>7.07</v>
      </c>
      <c r="R3025">
        <f t="shared" si="235"/>
        <v>2023</v>
      </c>
      <c r="S3025" t="str">
        <f t="shared" si="236"/>
        <v>December</v>
      </c>
      <c r="T3025" s="1">
        <f t="shared" si="237"/>
        <v>0.25</v>
      </c>
      <c r="U3025" t="str">
        <f t="shared" si="238"/>
        <v>Profit</v>
      </c>
      <c r="V3025" t="str">
        <f t="shared" si="239"/>
        <v>Small Order</v>
      </c>
    </row>
    <row r="3026" spans="1:22" x14ac:dyDescent="0.35">
      <c r="A3026" t="s">
        <v>3323</v>
      </c>
      <c r="B3026" s="2">
        <v>45186</v>
      </c>
      <c r="C3026" s="2">
        <v>45187</v>
      </c>
      <c r="D3026" t="s">
        <v>150</v>
      </c>
      <c r="E3026" t="s">
        <v>151</v>
      </c>
      <c r="F3026" t="s">
        <v>48</v>
      </c>
      <c r="G3026" t="s">
        <v>21</v>
      </c>
      <c r="H3026" t="s">
        <v>22</v>
      </c>
      <c r="I3026" t="s">
        <v>23</v>
      </c>
      <c r="J3026" t="s">
        <v>176</v>
      </c>
      <c r="K3026" t="s">
        <v>25</v>
      </c>
      <c r="L3026" t="s">
        <v>171</v>
      </c>
      <c r="M3026" t="s">
        <v>177</v>
      </c>
      <c r="N3026" s="3">
        <v>1702.05</v>
      </c>
      <c r="O3026">
        <v>3</v>
      </c>
      <c r="P3026" s="4">
        <v>0</v>
      </c>
      <c r="Q3026" s="3">
        <v>425.51</v>
      </c>
      <c r="R3026">
        <f t="shared" si="235"/>
        <v>2023</v>
      </c>
      <c r="S3026" t="str">
        <f t="shared" si="236"/>
        <v>September</v>
      </c>
      <c r="T3026" s="1">
        <f t="shared" si="237"/>
        <v>0.24999853118298523</v>
      </c>
      <c r="U3026" t="str">
        <f t="shared" si="238"/>
        <v>Profit</v>
      </c>
      <c r="V3026" t="str">
        <f t="shared" si="239"/>
        <v>Large Order</v>
      </c>
    </row>
    <row r="3027" spans="1:22" x14ac:dyDescent="0.35">
      <c r="A3027" t="s">
        <v>3324</v>
      </c>
      <c r="B3027" s="2">
        <v>45506</v>
      </c>
      <c r="C3027" s="2">
        <v>45509</v>
      </c>
      <c r="D3027" t="s">
        <v>522</v>
      </c>
      <c r="E3027" t="s">
        <v>523</v>
      </c>
      <c r="F3027" t="s">
        <v>31</v>
      </c>
      <c r="G3027" t="s">
        <v>39</v>
      </c>
      <c r="H3027" t="s">
        <v>40</v>
      </c>
      <c r="I3027" t="s">
        <v>40</v>
      </c>
      <c r="J3027" t="s">
        <v>302</v>
      </c>
      <c r="K3027" t="s">
        <v>33</v>
      </c>
      <c r="L3027" t="s">
        <v>34</v>
      </c>
      <c r="M3027" t="s">
        <v>303</v>
      </c>
      <c r="N3027" s="3">
        <v>1524.25</v>
      </c>
      <c r="O3027">
        <v>2</v>
      </c>
      <c r="P3027" s="4">
        <v>0.05</v>
      </c>
      <c r="Q3027" s="3">
        <v>320.08999999999997</v>
      </c>
      <c r="R3027">
        <f t="shared" si="235"/>
        <v>2024</v>
      </c>
      <c r="S3027" t="str">
        <f t="shared" si="236"/>
        <v>August</v>
      </c>
      <c r="T3027" s="1">
        <f t="shared" si="237"/>
        <v>0.20999835984910611</v>
      </c>
      <c r="U3027" t="str">
        <f t="shared" si="238"/>
        <v>Profit</v>
      </c>
      <c r="V3027" t="str">
        <f t="shared" si="239"/>
        <v>Large Order</v>
      </c>
    </row>
    <row r="3028" spans="1:22" x14ac:dyDescent="0.35">
      <c r="A3028" t="s">
        <v>3325</v>
      </c>
      <c r="B3028" s="2">
        <v>45465</v>
      </c>
      <c r="C3028" s="2">
        <v>45466</v>
      </c>
      <c r="D3028" t="s">
        <v>46</v>
      </c>
      <c r="E3028" t="s">
        <v>47</v>
      </c>
      <c r="F3028" t="s">
        <v>48</v>
      </c>
      <c r="G3028" t="s">
        <v>39</v>
      </c>
      <c r="H3028" t="s">
        <v>40</v>
      </c>
      <c r="I3028" t="s">
        <v>40</v>
      </c>
      <c r="J3028" t="s">
        <v>189</v>
      </c>
      <c r="K3028" t="s">
        <v>42</v>
      </c>
      <c r="L3028" t="s">
        <v>43</v>
      </c>
      <c r="M3028" t="s">
        <v>190</v>
      </c>
      <c r="N3028" s="3">
        <v>1665.63</v>
      </c>
      <c r="O3028">
        <v>7</v>
      </c>
      <c r="P3028" s="4">
        <v>0.2</v>
      </c>
      <c r="Q3028" s="3">
        <v>149.91</v>
      </c>
      <c r="R3028">
        <f t="shared" si="235"/>
        <v>2024</v>
      </c>
      <c r="S3028" t="str">
        <f t="shared" si="236"/>
        <v>June</v>
      </c>
      <c r="T3028" s="1">
        <f t="shared" si="237"/>
        <v>9.00019812323265E-2</v>
      </c>
      <c r="U3028" t="str">
        <f t="shared" si="238"/>
        <v>Profit</v>
      </c>
      <c r="V3028" t="str">
        <f t="shared" si="239"/>
        <v>Large Order</v>
      </c>
    </row>
    <row r="3029" spans="1:22" x14ac:dyDescent="0.35">
      <c r="A3029" t="s">
        <v>3326</v>
      </c>
      <c r="B3029" s="2">
        <v>45409</v>
      </c>
      <c r="C3029" s="2">
        <v>45411</v>
      </c>
      <c r="D3029" t="s">
        <v>386</v>
      </c>
      <c r="E3029" t="s">
        <v>387</v>
      </c>
      <c r="F3029" t="s">
        <v>48</v>
      </c>
      <c r="G3029" t="s">
        <v>78</v>
      </c>
      <c r="H3029" t="s">
        <v>79</v>
      </c>
      <c r="I3029" t="s">
        <v>80</v>
      </c>
      <c r="J3029" t="s">
        <v>51</v>
      </c>
      <c r="K3029" t="s">
        <v>33</v>
      </c>
      <c r="L3029" t="s">
        <v>34</v>
      </c>
      <c r="M3029" t="s">
        <v>52</v>
      </c>
      <c r="N3029" s="3">
        <v>491.5</v>
      </c>
      <c r="O3029">
        <v>6</v>
      </c>
      <c r="P3029" s="4">
        <v>0.3</v>
      </c>
      <c r="Q3029" s="3">
        <v>4.92</v>
      </c>
      <c r="R3029">
        <f t="shared" si="235"/>
        <v>2024</v>
      </c>
      <c r="S3029" t="str">
        <f t="shared" si="236"/>
        <v>April</v>
      </c>
      <c r="T3029" s="1">
        <f t="shared" si="237"/>
        <v>1.0010172939979654E-2</v>
      </c>
      <c r="U3029" t="str">
        <f t="shared" si="238"/>
        <v>Profit</v>
      </c>
      <c r="V3029" t="str">
        <f t="shared" si="239"/>
        <v>Small Order</v>
      </c>
    </row>
    <row r="3030" spans="1:22" x14ac:dyDescent="0.35">
      <c r="A3030" t="s">
        <v>3327</v>
      </c>
      <c r="B3030" s="2">
        <v>45267</v>
      </c>
      <c r="C3030" s="2">
        <v>45269</v>
      </c>
      <c r="D3030" t="s">
        <v>366</v>
      </c>
      <c r="E3030" t="s">
        <v>367</v>
      </c>
      <c r="F3030" t="s">
        <v>20</v>
      </c>
      <c r="G3030" t="s">
        <v>78</v>
      </c>
      <c r="H3030" t="s">
        <v>79</v>
      </c>
      <c r="I3030" t="s">
        <v>80</v>
      </c>
      <c r="J3030" t="s">
        <v>302</v>
      </c>
      <c r="K3030" t="s">
        <v>33</v>
      </c>
      <c r="L3030" t="s">
        <v>34</v>
      </c>
      <c r="M3030" t="s">
        <v>303</v>
      </c>
      <c r="N3030" s="3">
        <v>84.32</v>
      </c>
      <c r="O3030">
        <v>2</v>
      </c>
      <c r="P3030" s="4">
        <v>0.1</v>
      </c>
      <c r="Q3030" s="3">
        <v>14.33</v>
      </c>
      <c r="R3030">
        <f t="shared" si="235"/>
        <v>2023</v>
      </c>
      <c r="S3030" t="str">
        <f t="shared" si="236"/>
        <v>December</v>
      </c>
      <c r="T3030" s="1">
        <f t="shared" si="237"/>
        <v>0.16994781783681215</v>
      </c>
      <c r="U3030" t="str">
        <f t="shared" si="238"/>
        <v>Profit</v>
      </c>
      <c r="V3030" t="str">
        <f t="shared" si="239"/>
        <v>Small Order</v>
      </c>
    </row>
    <row r="3031" spans="1:22" x14ac:dyDescent="0.35">
      <c r="A3031" t="s">
        <v>3328</v>
      </c>
      <c r="B3031" s="2">
        <v>45522</v>
      </c>
      <c r="C3031" s="2">
        <v>45527</v>
      </c>
      <c r="D3031" t="s">
        <v>300</v>
      </c>
      <c r="E3031" t="s">
        <v>301</v>
      </c>
      <c r="F3031" t="s">
        <v>48</v>
      </c>
      <c r="G3031" t="s">
        <v>21</v>
      </c>
      <c r="H3031" t="s">
        <v>22</v>
      </c>
      <c r="I3031" t="s">
        <v>23</v>
      </c>
      <c r="J3031" t="s">
        <v>391</v>
      </c>
      <c r="K3031" t="s">
        <v>33</v>
      </c>
      <c r="L3031" t="s">
        <v>88</v>
      </c>
      <c r="M3031" t="s">
        <v>392</v>
      </c>
      <c r="N3031" s="3">
        <v>878.91</v>
      </c>
      <c r="O3031">
        <v>7</v>
      </c>
      <c r="P3031" s="4">
        <v>0</v>
      </c>
      <c r="Q3031" s="3">
        <v>219.73</v>
      </c>
      <c r="R3031">
        <f t="shared" si="235"/>
        <v>2024</v>
      </c>
      <c r="S3031" t="str">
        <f t="shared" si="236"/>
        <v>August</v>
      </c>
      <c r="T3031" s="1">
        <f t="shared" si="237"/>
        <v>0.25000284443230819</v>
      </c>
      <c r="U3031" t="str">
        <f t="shared" si="238"/>
        <v>Profit</v>
      </c>
      <c r="V3031" t="str">
        <f t="shared" si="239"/>
        <v>Small Order</v>
      </c>
    </row>
    <row r="3032" spans="1:22" x14ac:dyDescent="0.35">
      <c r="A3032" t="s">
        <v>3329</v>
      </c>
      <c r="B3032" s="2">
        <v>44984</v>
      </c>
      <c r="C3032" s="2">
        <v>44991</v>
      </c>
      <c r="D3032" t="s">
        <v>721</v>
      </c>
      <c r="E3032" t="s">
        <v>722</v>
      </c>
      <c r="F3032" t="s">
        <v>20</v>
      </c>
      <c r="G3032" t="s">
        <v>49</v>
      </c>
      <c r="H3032" t="s">
        <v>50</v>
      </c>
      <c r="I3032" t="s">
        <v>50</v>
      </c>
      <c r="J3032" t="s">
        <v>87</v>
      </c>
      <c r="K3032" t="s">
        <v>33</v>
      </c>
      <c r="L3032" t="s">
        <v>88</v>
      </c>
      <c r="M3032" t="s">
        <v>89</v>
      </c>
      <c r="N3032" s="3">
        <v>1896.92</v>
      </c>
      <c r="O3032">
        <v>6</v>
      </c>
      <c r="P3032" s="4">
        <v>0</v>
      </c>
      <c r="Q3032" s="3">
        <v>474.23</v>
      </c>
      <c r="R3032">
        <f t="shared" si="235"/>
        <v>2023</v>
      </c>
      <c r="S3032" t="str">
        <f t="shared" si="236"/>
        <v>February</v>
      </c>
      <c r="T3032" s="1">
        <f t="shared" si="237"/>
        <v>0.25</v>
      </c>
      <c r="U3032" t="str">
        <f t="shared" si="238"/>
        <v>Profit</v>
      </c>
      <c r="V3032" t="str">
        <f t="shared" si="239"/>
        <v>Large Order</v>
      </c>
    </row>
    <row r="3033" spans="1:22" x14ac:dyDescent="0.35">
      <c r="A3033" t="s">
        <v>3330</v>
      </c>
      <c r="B3033" s="2">
        <v>45341</v>
      </c>
      <c r="C3033" s="2">
        <v>45342</v>
      </c>
      <c r="D3033" t="s">
        <v>139</v>
      </c>
      <c r="E3033" t="s">
        <v>140</v>
      </c>
      <c r="F3033" t="s">
        <v>31</v>
      </c>
      <c r="G3033" t="s">
        <v>49</v>
      </c>
      <c r="H3033" t="s">
        <v>50</v>
      </c>
      <c r="I3033" t="s">
        <v>50</v>
      </c>
      <c r="J3033" t="s">
        <v>162</v>
      </c>
      <c r="K3033" t="s">
        <v>42</v>
      </c>
      <c r="L3033" t="s">
        <v>73</v>
      </c>
      <c r="M3033" t="s">
        <v>163</v>
      </c>
      <c r="N3033" s="3">
        <v>1499.14</v>
      </c>
      <c r="O3033">
        <v>2</v>
      </c>
      <c r="P3033" s="4">
        <v>0</v>
      </c>
      <c r="Q3033" s="3">
        <v>374.79</v>
      </c>
      <c r="R3033">
        <f t="shared" si="235"/>
        <v>2024</v>
      </c>
      <c r="S3033" t="str">
        <f t="shared" si="236"/>
        <v>February</v>
      </c>
      <c r="T3033" s="1">
        <f t="shared" si="237"/>
        <v>0.25000333524554075</v>
      </c>
      <c r="U3033" t="str">
        <f t="shared" si="238"/>
        <v>Profit</v>
      </c>
      <c r="V3033" t="str">
        <f t="shared" si="239"/>
        <v>Large Order</v>
      </c>
    </row>
    <row r="3034" spans="1:22" x14ac:dyDescent="0.35">
      <c r="A3034" t="s">
        <v>3331</v>
      </c>
      <c r="B3034" s="2">
        <v>45275</v>
      </c>
      <c r="C3034" s="2">
        <v>45276</v>
      </c>
      <c r="D3034" t="s">
        <v>182</v>
      </c>
      <c r="E3034" t="s">
        <v>183</v>
      </c>
      <c r="F3034" t="s">
        <v>20</v>
      </c>
      <c r="G3034" t="s">
        <v>21</v>
      </c>
      <c r="H3034" t="s">
        <v>22</v>
      </c>
      <c r="I3034" t="s">
        <v>23</v>
      </c>
      <c r="J3034" t="s">
        <v>126</v>
      </c>
      <c r="K3034" t="s">
        <v>25</v>
      </c>
      <c r="L3034" t="s">
        <v>26</v>
      </c>
      <c r="M3034" t="s">
        <v>127</v>
      </c>
      <c r="N3034" s="3">
        <v>703.09</v>
      </c>
      <c r="O3034">
        <v>10</v>
      </c>
      <c r="P3034" s="4">
        <v>0.3</v>
      </c>
      <c r="Q3034" s="3">
        <v>7.03</v>
      </c>
      <c r="R3034">
        <f t="shared" si="235"/>
        <v>2023</v>
      </c>
      <c r="S3034" t="str">
        <f t="shared" si="236"/>
        <v>December</v>
      </c>
      <c r="T3034" s="1">
        <f t="shared" si="237"/>
        <v>9.9987199362812727E-3</v>
      </c>
      <c r="U3034" t="str">
        <f t="shared" si="238"/>
        <v>Profit</v>
      </c>
      <c r="V3034" t="str">
        <f t="shared" si="239"/>
        <v>Small Order</v>
      </c>
    </row>
    <row r="3035" spans="1:22" x14ac:dyDescent="0.35">
      <c r="A3035" t="s">
        <v>3332</v>
      </c>
      <c r="B3035" s="2">
        <v>44999</v>
      </c>
      <c r="C3035" s="2">
        <v>45005</v>
      </c>
      <c r="D3035" t="s">
        <v>129</v>
      </c>
      <c r="E3035" t="s">
        <v>130</v>
      </c>
      <c r="F3035" t="s">
        <v>48</v>
      </c>
      <c r="G3035" t="s">
        <v>39</v>
      </c>
      <c r="H3035" t="s">
        <v>40</v>
      </c>
      <c r="I3035" t="s">
        <v>40</v>
      </c>
      <c r="J3035" t="s">
        <v>189</v>
      </c>
      <c r="K3035" t="s">
        <v>42</v>
      </c>
      <c r="L3035" t="s">
        <v>43</v>
      </c>
      <c r="M3035" t="s">
        <v>190</v>
      </c>
      <c r="N3035" s="3">
        <v>846.51</v>
      </c>
      <c r="O3035">
        <v>3</v>
      </c>
      <c r="P3035" s="4">
        <v>0.1</v>
      </c>
      <c r="Q3035" s="3">
        <v>143.91</v>
      </c>
      <c r="R3035">
        <f t="shared" si="235"/>
        <v>2023</v>
      </c>
      <c r="S3035" t="str">
        <f t="shared" si="236"/>
        <v>March</v>
      </c>
      <c r="T3035" s="1">
        <f t="shared" si="237"/>
        <v>0.1700038983591452</v>
      </c>
      <c r="U3035" t="str">
        <f t="shared" si="238"/>
        <v>Profit</v>
      </c>
      <c r="V3035" t="str">
        <f t="shared" si="239"/>
        <v>Small Order</v>
      </c>
    </row>
    <row r="3036" spans="1:22" x14ac:dyDescent="0.35">
      <c r="A3036" t="s">
        <v>3333</v>
      </c>
      <c r="B3036" s="2">
        <v>45173</v>
      </c>
      <c r="C3036" s="2">
        <v>45178</v>
      </c>
      <c r="D3036" t="s">
        <v>552</v>
      </c>
      <c r="E3036" t="s">
        <v>553</v>
      </c>
      <c r="F3036" t="s">
        <v>48</v>
      </c>
      <c r="G3036" t="s">
        <v>78</v>
      </c>
      <c r="H3036" t="s">
        <v>79</v>
      </c>
      <c r="I3036" t="s">
        <v>80</v>
      </c>
      <c r="J3036" t="s">
        <v>126</v>
      </c>
      <c r="K3036" t="s">
        <v>25</v>
      </c>
      <c r="L3036" t="s">
        <v>26</v>
      </c>
      <c r="M3036" t="s">
        <v>127</v>
      </c>
      <c r="N3036" s="3">
        <v>1483.58</v>
      </c>
      <c r="O3036">
        <v>9</v>
      </c>
      <c r="P3036" s="4">
        <v>0.1</v>
      </c>
      <c r="Q3036" s="3">
        <v>252.21</v>
      </c>
      <c r="R3036">
        <f t="shared" si="235"/>
        <v>2023</v>
      </c>
      <c r="S3036" t="str">
        <f t="shared" si="236"/>
        <v>September</v>
      </c>
      <c r="T3036" s="1">
        <f t="shared" si="237"/>
        <v>0.17000094366330096</v>
      </c>
      <c r="U3036" t="str">
        <f t="shared" si="238"/>
        <v>Profit</v>
      </c>
      <c r="V3036" t="str">
        <f t="shared" si="239"/>
        <v>Large Order</v>
      </c>
    </row>
    <row r="3037" spans="1:22" x14ac:dyDescent="0.35">
      <c r="A3037" t="s">
        <v>3334</v>
      </c>
      <c r="B3037" s="2">
        <v>45077</v>
      </c>
      <c r="C3037" s="2">
        <v>45079</v>
      </c>
      <c r="D3037" t="s">
        <v>29</v>
      </c>
      <c r="E3037" t="s">
        <v>30</v>
      </c>
      <c r="F3037" t="s">
        <v>31</v>
      </c>
      <c r="G3037" t="s">
        <v>78</v>
      </c>
      <c r="H3037" t="s">
        <v>79</v>
      </c>
      <c r="I3037" t="s">
        <v>80</v>
      </c>
      <c r="J3037" t="s">
        <v>120</v>
      </c>
      <c r="K3037" t="s">
        <v>42</v>
      </c>
      <c r="L3037" t="s">
        <v>43</v>
      </c>
      <c r="M3037" t="s">
        <v>121</v>
      </c>
      <c r="N3037" s="3">
        <v>1558.73</v>
      </c>
      <c r="O3037">
        <v>5</v>
      </c>
      <c r="P3037" s="4">
        <v>0.05</v>
      </c>
      <c r="Q3037" s="3">
        <v>327.33</v>
      </c>
      <c r="R3037">
        <f t="shared" si="235"/>
        <v>2023</v>
      </c>
      <c r="S3037" t="str">
        <f t="shared" si="236"/>
        <v>May</v>
      </c>
      <c r="T3037" s="1">
        <f t="shared" si="237"/>
        <v>0.20999788289184143</v>
      </c>
      <c r="U3037" t="str">
        <f t="shared" si="238"/>
        <v>Profit</v>
      </c>
      <c r="V3037" t="str">
        <f t="shared" si="239"/>
        <v>Large Order</v>
      </c>
    </row>
    <row r="3038" spans="1:22" x14ac:dyDescent="0.35">
      <c r="A3038" t="s">
        <v>3335</v>
      </c>
      <c r="B3038" s="2">
        <v>44962</v>
      </c>
      <c r="C3038" s="2">
        <v>44964</v>
      </c>
      <c r="D3038" t="s">
        <v>309</v>
      </c>
      <c r="E3038" t="s">
        <v>310</v>
      </c>
      <c r="F3038" t="s">
        <v>20</v>
      </c>
      <c r="G3038" t="s">
        <v>21</v>
      </c>
      <c r="H3038" t="s">
        <v>22</v>
      </c>
      <c r="I3038" t="s">
        <v>23</v>
      </c>
      <c r="J3038" t="s">
        <v>62</v>
      </c>
      <c r="K3038" t="s">
        <v>25</v>
      </c>
      <c r="L3038" t="s">
        <v>26</v>
      </c>
      <c r="M3038" t="s">
        <v>63</v>
      </c>
      <c r="N3038" s="3">
        <v>533.02</v>
      </c>
      <c r="O3038">
        <v>2</v>
      </c>
      <c r="P3038" s="4">
        <v>0.05</v>
      </c>
      <c r="Q3038" s="3">
        <v>111.93</v>
      </c>
      <c r="R3038">
        <f t="shared" si="235"/>
        <v>2023</v>
      </c>
      <c r="S3038" t="str">
        <f t="shared" si="236"/>
        <v>February</v>
      </c>
      <c r="T3038" s="1">
        <f t="shared" si="237"/>
        <v>0.20999212037071782</v>
      </c>
      <c r="U3038" t="str">
        <f t="shared" si="238"/>
        <v>Profit</v>
      </c>
      <c r="V3038" t="str">
        <f t="shared" si="239"/>
        <v>Small Order</v>
      </c>
    </row>
    <row r="3039" spans="1:22" x14ac:dyDescent="0.35">
      <c r="A3039" t="s">
        <v>3336</v>
      </c>
      <c r="B3039" s="2">
        <v>45580</v>
      </c>
      <c r="C3039" s="2">
        <v>45586</v>
      </c>
      <c r="D3039" t="s">
        <v>70</v>
      </c>
      <c r="E3039" t="s">
        <v>71</v>
      </c>
      <c r="F3039" t="s">
        <v>48</v>
      </c>
      <c r="G3039" t="s">
        <v>21</v>
      </c>
      <c r="H3039" t="s">
        <v>22</v>
      </c>
      <c r="I3039" t="s">
        <v>23</v>
      </c>
      <c r="J3039" t="s">
        <v>104</v>
      </c>
      <c r="K3039" t="s">
        <v>42</v>
      </c>
      <c r="L3039" t="s">
        <v>73</v>
      </c>
      <c r="M3039" t="s">
        <v>105</v>
      </c>
      <c r="N3039" s="3">
        <v>1342.95</v>
      </c>
      <c r="O3039">
        <v>9</v>
      </c>
      <c r="P3039" s="4">
        <v>0</v>
      </c>
      <c r="Q3039" s="3">
        <v>335.74</v>
      </c>
      <c r="R3039">
        <f t="shared" si="235"/>
        <v>2024</v>
      </c>
      <c r="S3039" t="str">
        <f t="shared" si="236"/>
        <v>October</v>
      </c>
      <c r="T3039" s="1">
        <f t="shared" si="237"/>
        <v>0.25000186157340182</v>
      </c>
      <c r="U3039" t="str">
        <f t="shared" si="238"/>
        <v>Profit</v>
      </c>
      <c r="V3039" t="str">
        <f t="shared" si="239"/>
        <v>Large Order</v>
      </c>
    </row>
    <row r="3040" spans="1:22" x14ac:dyDescent="0.35">
      <c r="A3040" t="s">
        <v>3337</v>
      </c>
      <c r="B3040" s="2">
        <v>45291</v>
      </c>
      <c r="C3040" s="2">
        <v>45293</v>
      </c>
      <c r="D3040" t="s">
        <v>223</v>
      </c>
      <c r="E3040" t="s">
        <v>224</v>
      </c>
      <c r="F3040" t="s">
        <v>31</v>
      </c>
      <c r="G3040" t="s">
        <v>49</v>
      </c>
      <c r="H3040" t="s">
        <v>50</v>
      </c>
      <c r="I3040" t="s">
        <v>50</v>
      </c>
      <c r="J3040" t="s">
        <v>334</v>
      </c>
      <c r="K3040" t="s">
        <v>25</v>
      </c>
      <c r="L3040" t="s">
        <v>171</v>
      </c>
      <c r="M3040" t="s">
        <v>335</v>
      </c>
      <c r="N3040" s="3">
        <v>124.81</v>
      </c>
      <c r="O3040">
        <v>4</v>
      </c>
      <c r="P3040" s="4">
        <v>0.05</v>
      </c>
      <c r="Q3040" s="3">
        <v>26.21</v>
      </c>
      <c r="R3040">
        <f t="shared" si="235"/>
        <v>2023</v>
      </c>
      <c r="S3040" t="str">
        <f t="shared" si="236"/>
        <v>December</v>
      </c>
      <c r="T3040" s="1">
        <f t="shared" si="237"/>
        <v>0.20999919878214887</v>
      </c>
      <c r="U3040" t="str">
        <f t="shared" si="238"/>
        <v>Profit</v>
      </c>
      <c r="V3040" t="str">
        <f t="shared" si="239"/>
        <v>Small Order</v>
      </c>
    </row>
    <row r="3041" spans="1:22" x14ac:dyDescent="0.35">
      <c r="A3041" t="s">
        <v>3338</v>
      </c>
      <c r="B3041" s="2">
        <v>45408</v>
      </c>
      <c r="C3041" s="2">
        <v>45409</v>
      </c>
      <c r="D3041" t="s">
        <v>115</v>
      </c>
      <c r="E3041" t="s">
        <v>116</v>
      </c>
      <c r="F3041" t="s">
        <v>20</v>
      </c>
      <c r="G3041" t="s">
        <v>39</v>
      </c>
      <c r="H3041" t="s">
        <v>40</v>
      </c>
      <c r="I3041" t="s">
        <v>40</v>
      </c>
      <c r="J3041" t="s">
        <v>162</v>
      </c>
      <c r="K3041" t="s">
        <v>42</v>
      </c>
      <c r="L3041" t="s">
        <v>73</v>
      </c>
      <c r="M3041" t="s">
        <v>163</v>
      </c>
      <c r="N3041" s="3">
        <v>1656.8</v>
      </c>
      <c r="O3041">
        <v>3</v>
      </c>
      <c r="P3041" s="4">
        <v>0.1</v>
      </c>
      <c r="Q3041" s="3">
        <v>281.66000000000003</v>
      </c>
      <c r="R3041">
        <f t="shared" si="235"/>
        <v>2024</v>
      </c>
      <c r="S3041" t="str">
        <f t="shared" si="236"/>
        <v>April</v>
      </c>
      <c r="T3041" s="1">
        <f t="shared" si="237"/>
        <v>0.17000241429261229</v>
      </c>
      <c r="U3041" t="str">
        <f t="shared" si="238"/>
        <v>Profit</v>
      </c>
      <c r="V3041" t="str">
        <f t="shared" si="239"/>
        <v>Large Order</v>
      </c>
    </row>
    <row r="3042" spans="1:22" x14ac:dyDescent="0.35">
      <c r="A3042" t="s">
        <v>3339</v>
      </c>
      <c r="B3042" s="2">
        <v>45471</v>
      </c>
      <c r="C3042" s="2">
        <v>45474</v>
      </c>
      <c r="D3042" t="s">
        <v>288</v>
      </c>
      <c r="E3042" t="s">
        <v>289</v>
      </c>
      <c r="F3042" t="s">
        <v>31</v>
      </c>
      <c r="G3042" t="s">
        <v>49</v>
      </c>
      <c r="H3042" t="s">
        <v>50</v>
      </c>
      <c r="I3042" t="s">
        <v>50</v>
      </c>
      <c r="J3042" t="s">
        <v>93</v>
      </c>
      <c r="K3042" t="s">
        <v>33</v>
      </c>
      <c r="L3042" t="s">
        <v>88</v>
      </c>
      <c r="M3042" t="s">
        <v>94</v>
      </c>
      <c r="N3042" s="3">
        <v>1841.84</v>
      </c>
      <c r="O3042">
        <v>6</v>
      </c>
      <c r="P3042" s="4">
        <v>0.1</v>
      </c>
      <c r="Q3042" s="3">
        <v>313.11</v>
      </c>
      <c r="R3042">
        <f t="shared" si="235"/>
        <v>2024</v>
      </c>
      <c r="S3042" t="str">
        <f t="shared" si="236"/>
        <v>June</v>
      </c>
      <c r="T3042" s="1">
        <f t="shared" si="237"/>
        <v>0.16999847978108848</v>
      </c>
      <c r="U3042" t="str">
        <f t="shared" si="238"/>
        <v>Profit</v>
      </c>
      <c r="V3042" t="str">
        <f t="shared" si="239"/>
        <v>Large Order</v>
      </c>
    </row>
    <row r="3043" spans="1:22" x14ac:dyDescent="0.35">
      <c r="A3043" t="s">
        <v>3340</v>
      </c>
      <c r="B3043" s="2">
        <v>45015</v>
      </c>
      <c r="C3043" s="2">
        <v>45020</v>
      </c>
      <c r="D3043" t="s">
        <v>60</v>
      </c>
      <c r="E3043" t="s">
        <v>61</v>
      </c>
      <c r="F3043" t="s">
        <v>48</v>
      </c>
      <c r="G3043" t="s">
        <v>21</v>
      </c>
      <c r="H3043" t="s">
        <v>22</v>
      </c>
      <c r="I3043" t="s">
        <v>23</v>
      </c>
      <c r="J3043" t="s">
        <v>162</v>
      </c>
      <c r="K3043" t="s">
        <v>42</v>
      </c>
      <c r="L3043" t="s">
        <v>73</v>
      </c>
      <c r="M3043" t="s">
        <v>163</v>
      </c>
      <c r="N3043" s="3">
        <v>859.07</v>
      </c>
      <c r="O3043">
        <v>5</v>
      </c>
      <c r="P3043" s="4">
        <v>0</v>
      </c>
      <c r="Q3043" s="3">
        <v>214.77</v>
      </c>
      <c r="R3043">
        <f t="shared" si="235"/>
        <v>2023</v>
      </c>
      <c r="S3043" t="str">
        <f t="shared" si="236"/>
        <v>March</v>
      </c>
      <c r="T3043" s="1">
        <f t="shared" si="237"/>
        <v>0.25000291012373843</v>
      </c>
      <c r="U3043" t="str">
        <f t="shared" si="238"/>
        <v>Profit</v>
      </c>
      <c r="V3043" t="str">
        <f t="shared" si="239"/>
        <v>Small Order</v>
      </c>
    </row>
    <row r="3044" spans="1:22" x14ac:dyDescent="0.35">
      <c r="A3044" t="s">
        <v>3341</v>
      </c>
      <c r="B3044" s="2">
        <v>45321</v>
      </c>
      <c r="C3044" s="2">
        <v>45326</v>
      </c>
      <c r="D3044" t="s">
        <v>115</v>
      </c>
      <c r="E3044" t="s">
        <v>116</v>
      </c>
      <c r="F3044" t="s">
        <v>20</v>
      </c>
      <c r="G3044" t="s">
        <v>21</v>
      </c>
      <c r="H3044" t="s">
        <v>22</v>
      </c>
      <c r="I3044" t="s">
        <v>23</v>
      </c>
      <c r="J3044" t="s">
        <v>41</v>
      </c>
      <c r="K3044" t="s">
        <v>42</v>
      </c>
      <c r="L3044" t="s">
        <v>43</v>
      </c>
      <c r="M3044" t="s">
        <v>44</v>
      </c>
      <c r="N3044" s="3">
        <v>126.68</v>
      </c>
      <c r="O3044">
        <v>8</v>
      </c>
      <c r="P3044" s="4">
        <v>0.1</v>
      </c>
      <c r="Q3044" s="3">
        <v>21.54</v>
      </c>
      <c r="R3044">
        <f t="shared" si="235"/>
        <v>2024</v>
      </c>
      <c r="S3044" t="str">
        <f t="shared" si="236"/>
        <v>January</v>
      </c>
      <c r="T3044" s="1">
        <f t="shared" si="237"/>
        <v>0.17003473318598042</v>
      </c>
      <c r="U3044" t="str">
        <f t="shared" si="238"/>
        <v>Profit</v>
      </c>
      <c r="V3044" t="str">
        <f t="shared" si="239"/>
        <v>Small Order</v>
      </c>
    </row>
    <row r="3045" spans="1:22" x14ac:dyDescent="0.35">
      <c r="A3045" t="s">
        <v>3342</v>
      </c>
      <c r="B3045" s="2">
        <v>45405</v>
      </c>
      <c r="C3045" s="2">
        <v>45408</v>
      </c>
      <c r="D3045" t="s">
        <v>217</v>
      </c>
      <c r="E3045" t="s">
        <v>218</v>
      </c>
      <c r="F3045" t="s">
        <v>48</v>
      </c>
      <c r="G3045" t="s">
        <v>78</v>
      </c>
      <c r="H3045" t="s">
        <v>79</v>
      </c>
      <c r="I3045" t="s">
        <v>80</v>
      </c>
      <c r="J3045" t="s">
        <v>24</v>
      </c>
      <c r="K3045" t="s">
        <v>25</v>
      </c>
      <c r="L3045" t="s">
        <v>26</v>
      </c>
      <c r="M3045" t="s">
        <v>27</v>
      </c>
      <c r="N3045" s="3">
        <v>980.25</v>
      </c>
      <c r="O3045">
        <v>4</v>
      </c>
      <c r="P3045" s="4">
        <v>0.1</v>
      </c>
      <c r="Q3045" s="3">
        <v>166.64</v>
      </c>
      <c r="R3045">
        <f t="shared" si="235"/>
        <v>2024</v>
      </c>
      <c r="S3045" t="str">
        <f t="shared" si="236"/>
        <v>April</v>
      </c>
      <c r="T3045" s="1">
        <f t="shared" si="237"/>
        <v>0.16999744963019636</v>
      </c>
      <c r="U3045" t="str">
        <f t="shared" si="238"/>
        <v>Profit</v>
      </c>
      <c r="V3045" t="str">
        <f t="shared" si="239"/>
        <v>Small Order</v>
      </c>
    </row>
    <row r="3046" spans="1:22" x14ac:dyDescent="0.35">
      <c r="A3046" t="s">
        <v>3343</v>
      </c>
      <c r="B3046" s="2">
        <v>44973</v>
      </c>
      <c r="C3046" s="2">
        <v>44979</v>
      </c>
      <c r="D3046" t="s">
        <v>18</v>
      </c>
      <c r="E3046" t="s">
        <v>19</v>
      </c>
      <c r="F3046" t="s">
        <v>20</v>
      </c>
      <c r="G3046" t="s">
        <v>21</v>
      </c>
      <c r="H3046" t="s">
        <v>22</v>
      </c>
      <c r="I3046" t="s">
        <v>23</v>
      </c>
      <c r="J3046" t="s">
        <v>104</v>
      </c>
      <c r="K3046" t="s">
        <v>42</v>
      </c>
      <c r="L3046" t="s">
        <v>73</v>
      </c>
      <c r="M3046" t="s">
        <v>105</v>
      </c>
      <c r="N3046" s="3">
        <v>1943.38</v>
      </c>
      <c r="O3046">
        <v>4</v>
      </c>
      <c r="P3046" s="4">
        <v>0.05</v>
      </c>
      <c r="Q3046" s="3">
        <v>408.11</v>
      </c>
      <c r="R3046">
        <f t="shared" si="235"/>
        <v>2023</v>
      </c>
      <c r="S3046" t="str">
        <f t="shared" si="236"/>
        <v>February</v>
      </c>
      <c r="T3046" s="1">
        <f t="shared" si="237"/>
        <v>0.21000010291348062</v>
      </c>
      <c r="U3046" t="str">
        <f t="shared" si="238"/>
        <v>Profit</v>
      </c>
      <c r="V3046" t="str">
        <f t="shared" si="239"/>
        <v>Large Order</v>
      </c>
    </row>
    <row r="3047" spans="1:22" x14ac:dyDescent="0.35">
      <c r="A3047" t="s">
        <v>3344</v>
      </c>
      <c r="B3047" s="2">
        <v>45478</v>
      </c>
      <c r="C3047" s="2">
        <v>45482</v>
      </c>
      <c r="D3047" t="s">
        <v>96</v>
      </c>
      <c r="E3047" t="s">
        <v>97</v>
      </c>
      <c r="F3047" t="s">
        <v>20</v>
      </c>
      <c r="G3047" t="s">
        <v>49</v>
      </c>
      <c r="H3047" t="s">
        <v>50</v>
      </c>
      <c r="I3047" t="s">
        <v>50</v>
      </c>
      <c r="J3047" t="s">
        <v>170</v>
      </c>
      <c r="K3047" t="s">
        <v>25</v>
      </c>
      <c r="L3047" t="s">
        <v>171</v>
      </c>
      <c r="M3047" t="s">
        <v>172</v>
      </c>
      <c r="N3047" s="3">
        <v>246.88</v>
      </c>
      <c r="O3047">
        <v>1</v>
      </c>
      <c r="P3047" s="4">
        <v>0.1</v>
      </c>
      <c r="Q3047" s="3">
        <v>41.97</v>
      </c>
      <c r="R3047">
        <f t="shared" si="235"/>
        <v>2024</v>
      </c>
      <c r="S3047" t="str">
        <f t="shared" si="236"/>
        <v>July</v>
      </c>
      <c r="T3047" s="1">
        <f t="shared" si="237"/>
        <v>0.17000162022034995</v>
      </c>
      <c r="U3047" t="str">
        <f t="shared" si="238"/>
        <v>Profit</v>
      </c>
      <c r="V3047" t="str">
        <f t="shared" si="239"/>
        <v>Small Order</v>
      </c>
    </row>
    <row r="3048" spans="1:22" x14ac:dyDescent="0.35">
      <c r="A3048" t="s">
        <v>3345</v>
      </c>
      <c r="B3048" s="2">
        <v>45443</v>
      </c>
      <c r="C3048" s="2">
        <v>45445</v>
      </c>
      <c r="D3048" t="s">
        <v>229</v>
      </c>
      <c r="E3048" t="s">
        <v>230</v>
      </c>
      <c r="F3048" t="s">
        <v>48</v>
      </c>
      <c r="G3048" t="s">
        <v>39</v>
      </c>
      <c r="H3048" t="s">
        <v>40</v>
      </c>
      <c r="I3048" t="s">
        <v>40</v>
      </c>
      <c r="J3048" t="s">
        <v>152</v>
      </c>
      <c r="K3048" t="s">
        <v>42</v>
      </c>
      <c r="L3048" t="s">
        <v>73</v>
      </c>
      <c r="M3048" t="s">
        <v>153</v>
      </c>
      <c r="N3048" s="3">
        <v>1235.55</v>
      </c>
      <c r="O3048">
        <v>7</v>
      </c>
      <c r="P3048" s="4">
        <v>0.3</v>
      </c>
      <c r="Q3048" s="3">
        <v>12.36</v>
      </c>
      <c r="R3048">
        <f t="shared" si="235"/>
        <v>2024</v>
      </c>
      <c r="S3048" t="str">
        <f t="shared" si="236"/>
        <v>May</v>
      </c>
      <c r="T3048" s="1">
        <f t="shared" si="237"/>
        <v>1.0003642102707296E-2</v>
      </c>
      <c r="U3048" t="str">
        <f t="shared" si="238"/>
        <v>Profit</v>
      </c>
      <c r="V3048" t="str">
        <f t="shared" si="239"/>
        <v>Large Order</v>
      </c>
    </row>
    <row r="3049" spans="1:22" x14ac:dyDescent="0.35">
      <c r="A3049" t="s">
        <v>3346</v>
      </c>
      <c r="B3049" s="2">
        <v>45034</v>
      </c>
      <c r="C3049" s="2">
        <v>45041</v>
      </c>
      <c r="D3049" t="s">
        <v>487</v>
      </c>
      <c r="E3049" t="s">
        <v>488</v>
      </c>
      <c r="F3049" t="s">
        <v>20</v>
      </c>
      <c r="G3049" t="s">
        <v>21</v>
      </c>
      <c r="H3049" t="s">
        <v>22</v>
      </c>
      <c r="I3049" t="s">
        <v>23</v>
      </c>
      <c r="J3049" t="s">
        <v>84</v>
      </c>
      <c r="K3049" t="s">
        <v>33</v>
      </c>
      <c r="L3049" t="s">
        <v>34</v>
      </c>
      <c r="M3049" t="s">
        <v>85</v>
      </c>
      <c r="N3049" s="3">
        <v>174.93</v>
      </c>
      <c r="O3049">
        <v>7</v>
      </c>
      <c r="P3049" s="4">
        <v>0</v>
      </c>
      <c r="Q3049" s="3">
        <v>43.73</v>
      </c>
      <c r="R3049">
        <f t="shared" si="235"/>
        <v>2023</v>
      </c>
      <c r="S3049" t="str">
        <f t="shared" si="236"/>
        <v>April</v>
      </c>
      <c r="T3049" s="1">
        <f t="shared" si="237"/>
        <v>0.2499857085691419</v>
      </c>
      <c r="U3049" t="str">
        <f t="shared" si="238"/>
        <v>Profit</v>
      </c>
      <c r="V3049" t="str">
        <f t="shared" si="239"/>
        <v>Small Order</v>
      </c>
    </row>
    <row r="3050" spans="1:22" x14ac:dyDescent="0.35">
      <c r="A3050" t="s">
        <v>3347</v>
      </c>
      <c r="B3050" s="2">
        <v>45106</v>
      </c>
      <c r="C3050" s="2">
        <v>45107</v>
      </c>
      <c r="D3050" t="s">
        <v>272</v>
      </c>
      <c r="E3050" t="s">
        <v>273</v>
      </c>
      <c r="F3050" t="s">
        <v>31</v>
      </c>
      <c r="G3050" t="s">
        <v>78</v>
      </c>
      <c r="H3050" t="s">
        <v>79</v>
      </c>
      <c r="I3050" t="s">
        <v>80</v>
      </c>
      <c r="J3050" t="s">
        <v>120</v>
      </c>
      <c r="K3050" t="s">
        <v>42</v>
      </c>
      <c r="L3050" t="s">
        <v>43</v>
      </c>
      <c r="M3050" t="s">
        <v>121</v>
      </c>
      <c r="N3050" s="3">
        <v>1099.02</v>
      </c>
      <c r="O3050">
        <v>2</v>
      </c>
      <c r="P3050" s="4">
        <v>0.2</v>
      </c>
      <c r="Q3050" s="3">
        <v>98.91</v>
      </c>
      <c r="R3050">
        <f t="shared" si="235"/>
        <v>2023</v>
      </c>
      <c r="S3050" t="str">
        <f t="shared" si="236"/>
        <v>June</v>
      </c>
      <c r="T3050" s="1">
        <f t="shared" si="237"/>
        <v>8.9998362177212424E-2</v>
      </c>
      <c r="U3050" t="str">
        <f t="shared" si="238"/>
        <v>Profit</v>
      </c>
      <c r="V3050" t="str">
        <f t="shared" si="239"/>
        <v>Large Order</v>
      </c>
    </row>
    <row r="3051" spans="1:22" x14ac:dyDescent="0.35">
      <c r="A3051" t="s">
        <v>3348</v>
      </c>
      <c r="B3051" s="2">
        <v>44932</v>
      </c>
      <c r="C3051" s="2">
        <v>44936</v>
      </c>
      <c r="D3051" t="s">
        <v>376</v>
      </c>
      <c r="E3051" t="s">
        <v>377</v>
      </c>
      <c r="F3051" t="s">
        <v>20</v>
      </c>
      <c r="G3051" t="s">
        <v>78</v>
      </c>
      <c r="H3051" t="s">
        <v>79</v>
      </c>
      <c r="I3051" t="s">
        <v>80</v>
      </c>
      <c r="J3051" t="s">
        <v>320</v>
      </c>
      <c r="K3051" t="s">
        <v>25</v>
      </c>
      <c r="L3051" t="s">
        <v>171</v>
      </c>
      <c r="M3051" t="s">
        <v>321</v>
      </c>
      <c r="N3051" s="3">
        <v>1285.43</v>
      </c>
      <c r="O3051">
        <v>3</v>
      </c>
      <c r="P3051" s="4">
        <v>0.2</v>
      </c>
      <c r="Q3051" s="3">
        <v>115.69</v>
      </c>
      <c r="R3051">
        <f t="shared" si="235"/>
        <v>2023</v>
      </c>
      <c r="S3051" t="str">
        <f t="shared" si="236"/>
        <v>January</v>
      </c>
      <c r="T3051" s="1">
        <f t="shared" si="237"/>
        <v>9.0001011334728445E-2</v>
      </c>
      <c r="U3051" t="str">
        <f t="shared" si="238"/>
        <v>Profit</v>
      </c>
      <c r="V3051" t="str">
        <f t="shared" si="239"/>
        <v>Large Order</v>
      </c>
    </row>
    <row r="3052" spans="1:22" x14ac:dyDescent="0.35">
      <c r="A3052" t="s">
        <v>3349</v>
      </c>
      <c r="B3052" s="2">
        <v>45567</v>
      </c>
      <c r="C3052" s="2">
        <v>45574</v>
      </c>
      <c r="D3052" t="s">
        <v>76</v>
      </c>
      <c r="E3052" t="s">
        <v>77</v>
      </c>
      <c r="F3052" t="s">
        <v>48</v>
      </c>
      <c r="G3052" t="s">
        <v>49</v>
      </c>
      <c r="H3052" t="s">
        <v>50</v>
      </c>
      <c r="I3052" t="s">
        <v>50</v>
      </c>
      <c r="J3052" t="s">
        <v>170</v>
      </c>
      <c r="K3052" t="s">
        <v>25</v>
      </c>
      <c r="L3052" t="s">
        <v>171</v>
      </c>
      <c r="M3052" t="s">
        <v>172</v>
      </c>
      <c r="N3052" s="3">
        <v>535.62</v>
      </c>
      <c r="O3052">
        <v>4</v>
      </c>
      <c r="P3052" s="4">
        <v>0.1</v>
      </c>
      <c r="Q3052" s="3">
        <v>91.06</v>
      </c>
      <c r="R3052">
        <f t="shared" si="235"/>
        <v>2024</v>
      </c>
      <c r="S3052" t="str">
        <f t="shared" si="236"/>
        <v>October</v>
      </c>
      <c r="T3052" s="1">
        <f t="shared" si="237"/>
        <v>0.17000858817818604</v>
      </c>
      <c r="U3052" t="str">
        <f t="shared" si="238"/>
        <v>Profit</v>
      </c>
      <c r="V3052" t="str">
        <f t="shared" si="239"/>
        <v>Small Order</v>
      </c>
    </row>
    <row r="3053" spans="1:22" x14ac:dyDescent="0.35">
      <c r="A3053" t="s">
        <v>3350</v>
      </c>
      <c r="B3053" s="2">
        <v>45140</v>
      </c>
      <c r="C3053" s="2">
        <v>45142</v>
      </c>
      <c r="D3053" t="s">
        <v>235</v>
      </c>
      <c r="E3053" t="s">
        <v>236</v>
      </c>
      <c r="F3053" t="s">
        <v>48</v>
      </c>
      <c r="G3053" t="s">
        <v>49</v>
      </c>
      <c r="H3053" t="s">
        <v>50</v>
      </c>
      <c r="I3053" t="s">
        <v>50</v>
      </c>
      <c r="J3053" t="s">
        <v>67</v>
      </c>
      <c r="K3053" t="s">
        <v>42</v>
      </c>
      <c r="L3053" t="s">
        <v>43</v>
      </c>
      <c r="M3053" t="s">
        <v>68</v>
      </c>
      <c r="N3053" s="3">
        <v>465.09</v>
      </c>
      <c r="O3053">
        <v>7</v>
      </c>
      <c r="P3053" s="4">
        <v>0.2</v>
      </c>
      <c r="Q3053" s="3">
        <v>41.86</v>
      </c>
      <c r="R3053">
        <f t="shared" si="235"/>
        <v>2023</v>
      </c>
      <c r="S3053" t="str">
        <f t="shared" si="236"/>
        <v>August</v>
      </c>
      <c r="T3053" s="1">
        <f t="shared" si="237"/>
        <v>9.0004085230815545E-2</v>
      </c>
      <c r="U3053" t="str">
        <f t="shared" si="238"/>
        <v>Profit</v>
      </c>
      <c r="V3053" t="str">
        <f t="shared" si="239"/>
        <v>Small Order</v>
      </c>
    </row>
    <row r="3054" spans="1:22" x14ac:dyDescent="0.35">
      <c r="A3054" t="s">
        <v>3351</v>
      </c>
      <c r="B3054" s="2">
        <v>45055</v>
      </c>
      <c r="C3054" s="2">
        <v>45058</v>
      </c>
      <c r="D3054" t="s">
        <v>305</v>
      </c>
      <c r="E3054" t="s">
        <v>306</v>
      </c>
      <c r="F3054" t="s">
        <v>31</v>
      </c>
      <c r="G3054" t="s">
        <v>21</v>
      </c>
      <c r="H3054" t="s">
        <v>22</v>
      </c>
      <c r="I3054" t="s">
        <v>23</v>
      </c>
      <c r="J3054" t="s">
        <v>41</v>
      </c>
      <c r="K3054" t="s">
        <v>42</v>
      </c>
      <c r="L3054" t="s">
        <v>43</v>
      </c>
      <c r="M3054" t="s">
        <v>44</v>
      </c>
      <c r="N3054" s="3">
        <v>1366.53</v>
      </c>
      <c r="O3054">
        <v>10</v>
      </c>
      <c r="P3054" s="4">
        <v>0</v>
      </c>
      <c r="Q3054" s="3">
        <v>341.63</v>
      </c>
      <c r="R3054">
        <f t="shared" si="235"/>
        <v>2023</v>
      </c>
      <c r="S3054" t="str">
        <f t="shared" si="236"/>
        <v>May</v>
      </c>
      <c r="T3054" s="1">
        <f t="shared" si="237"/>
        <v>0.24999817054876219</v>
      </c>
      <c r="U3054" t="str">
        <f t="shared" si="238"/>
        <v>Profit</v>
      </c>
      <c r="V3054" t="str">
        <f t="shared" si="239"/>
        <v>Large Order</v>
      </c>
    </row>
    <row r="3055" spans="1:22" x14ac:dyDescent="0.35">
      <c r="A3055" t="s">
        <v>3352</v>
      </c>
      <c r="B3055" s="2">
        <v>45188</v>
      </c>
      <c r="C3055" s="2">
        <v>45189</v>
      </c>
      <c r="D3055" t="s">
        <v>536</v>
      </c>
      <c r="E3055" t="s">
        <v>537</v>
      </c>
      <c r="F3055" t="s">
        <v>48</v>
      </c>
      <c r="G3055" t="s">
        <v>78</v>
      </c>
      <c r="H3055" t="s">
        <v>79</v>
      </c>
      <c r="I3055" t="s">
        <v>80</v>
      </c>
      <c r="J3055" t="s">
        <v>334</v>
      </c>
      <c r="K3055" t="s">
        <v>25</v>
      </c>
      <c r="L3055" t="s">
        <v>171</v>
      </c>
      <c r="M3055" t="s">
        <v>335</v>
      </c>
      <c r="N3055" s="3">
        <v>716.32</v>
      </c>
      <c r="O3055">
        <v>10</v>
      </c>
      <c r="P3055" s="4">
        <v>0</v>
      </c>
      <c r="Q3055" s="3">
        <v>179.08</v>
      </c>
      <c r="R3055">
        <f t="shared" si="235"/>
        <v>2023</v>
      </c>
      <c r="S3055" t="str">
        <f t="shared" si="236"/>
        <v>September</v>
      </c>
      <c r="T3055" s="1">
        <f t="shared" si="237"/>
        <v>0.25</v>
      </c>
      <c r="U3055" t="str">
        <f t="shared" si="238"/>
        <v>Profit</v>
      </c>
      <c r="V3055" t="str">
        <f t="shared" si="239"/>
        <v>Small Order</v>
      </c>
    </row>
    <row r="3056" spans="1:22" x14ac:dyDescent="0.35">
      <c r="A3056" t="s">
        <v>3353</v>
      </c>
      <c r="B3056" s="2">
        <v>45567</v>
      </c>
      <c r="C3056" s="2">
        <v>45570</v>
      </c>
      <c r="D3056" t="s">
        <v>415</v>
      </c>
      <c r="E3056" t="s">
        <v>416</v>
      </c>
      <c r="F3056" t="s">
        <v>48</v>
      </c>
      <c r="G3056" t="s">
        <v>39</v>
      </c>
      <c r="H3056" t="s">
        <v>40</v>
      </c>
      <c r="I3056" t="s">
        <v>40</v>
      </c>
      <c r="J3056" t="s">
        <v>93</v>
      </c>
      <c r="K3056" t="s">
        <v>33</v>
      </c>
      <c r="L3056" t="s">
        <v>88</v>
      </c>
      <c r="M3056" t="s">
        <v>94</v>
      </c>
      <c r="N3056" s="3">
        <v>1282.78</v>
      </c>
      <c r="O3056">
        <v>6</v>
      </c>
      <c r="P3056" s="4">
        <v>0.2</v>
      </c>
      <c r="Q3056" s="3">
        <v>115.45</v>
      </c>
      <c r="R3056">
        <f t="shared" si="235"/>
        <v>2024</v>
      </c>
      <c r="S3056" t="str">
        <f t="shared" si="236"/>
        <v>October</v>
      </c>
      <c r="T3056" s="1">
        <f t="shared" si="237"/>
        <v>8.9999844088620037E-2</v>
      </c>
      <c r="U3056" t="str">
        <f t="shared" si="238"/>
        <v>Profit</v>
      </c>
      <c r="V3056" t="str">
        <f t="shared" si="239"/>
        <v>Large Order</v>
      </c>
    </row>
    <row r="3057" spans="1:22" x14ac:dyDescent="0.35">
      <c r="A3057" t="s">
        <v>3354</v>
      </c>
      <c r="B3057" s="2">
        <v>45126</v>
      </c>
      <c r="C3057" s="2">
        <v>45133</v>
      </c>
      <c r="D3057" t="s">
        <v>296</v>
      </c>
      <c r="E3057" t="s">
        <v>297</v>
      </c>
      <c r="F3057" t="s">
        <v>48</v>
      </c>
      <c r="G3057" t="s">
        <v>39</v>
      </c>
      <c r="H3057" t="s">
        <v>40</v>
      </c>
      <c r="I3057" t="s">
        <v>40</v>
      </c>
      <c r="J3057" t="s">
        <v>157</v>
      </c>
      <c r="K3057" t="s">
        <v>42</v>
      </c>
      <c r="L3057" t="s">
        <v>73</v>
      </c>
      <c r="M3057" t="s">
        <v>158</v>
      </c>
      <c r="N3057" s="3">
        <v>1529.54</v>
      </c>
      <c r="O3057">
        <v>1</v>
      </c>
      <c r="P3057" s="4">
        <v>0.3</v>
      </c>
      <c r="Q3057" s="3">
        <v>15.3</v>
      </c>
      <c r="R3057">
        <f t="shared" si="235"/>
        <v>2023</v>
      </c>
      <c r="S3057" t="str">
        <f t="shared" si="236"/>
        <v>July</v>
      </c>
      <c r="T3057" s="1">
        <f t="shared" si="237"/>
        <v>1.0003007440145404E-2</v>
      </c>
      <c r="U3057" t="str">
        <f t="shared" si="238"/>
        <v>Profit</v>
      </c>
      <c r="V3057" t="str">
        <f t="shared" si="239"/>
        <v>Large Order</v>
      </c>
    </row>
    <row r="3058" spans="1:22" x14ac:dyDescent="0.35">
      <c r="A3058" t="s">
        <v>3355</v>
      </c>
      <c r="B3058" s="2">
        <v>45035</v>
      </c>
      <c r="C3058" s="2">
        <v>45040</v>
      </c>
      <c r="D3058" t="s">
        <v>54</v>
      </c>
      <c r="E3058" t="s">
        <v>55</v>
      </c>
      <c r="F3058" t="s">
        <v>31</v>
      </c>
      <c r="G3058" t="s">
        <v>49</v>
      </c>
      <c r="H3058" t="s">
        <v>50</v>
      </c>
      <c r="I3058" t="s">
        <v>50</v>
      </c>
      <c r="J3058" t="s">
        <v>62</v>
      </c>
      <c r="K3058" t="s">
        <v>25</v>
      </c>
      <c r="L3058" t="s">
        <v>26</v>
      </c>
      <c r="M3058" t="s">
        <v>63</v>
      </c>
      <c r="N3058" s="3">
        <v>836.47</v>
      </c>
      <c r="O3058">
        <v>10</v>
      </c>
      <c r="P3058" s="4">
        <v>0.1</v>
      </c>
      <c r="Q3058" s="3">
        <v>142.19999999999999</v>
      </c>
      <c r="R3058">
        <f t="shared" si="235"/>
        <v>2023</v>
      </c>
      <c r="S3058" t="str">
        <f t="shared" si="236"/>
        <v>April</v>
      </c>
      <c r="T3058" s="1">
        <f t="shared" si="237"/>
        <v>0.17000011955001373</v>
      </c>
      <c r="U3058" t="str">
        <f t="shared" si="238"/>
        <v>Profit</v>
      </c>
      <c r="V3058" t="str">
        <f t="shared" si="239"/>
        <v>Small Order</v>
      </c>
    </row>
    <row r="3059" spans="1:22" x14ac:dyDescent="0.35">
      <c r="A3059" t="s">
        <v>3356</v>
      </c>
      <c r="B3059" s="2">
        <v>45610</v>
      </c>
      <c r="C3059" s="2">
        <v>45611</v>
      </c>
      <c r="D3059" t="s">
        <v>344</v>
      </c>
      <c r="E3059" t="s">
        <v>345</v>
      </c>
      <c r="F3059" t="s">
        <v>31</v>
      </c>
      <c r="G3059" t="s">
        <v>21</v>
      </c>
      <c r="H3059" t="s">
        <v>22</v>
      </c>
      <c r="I3059" t="s">
        <v>23</v>
      </c>
      <c r="J3059" t="s">
        <v>334</v>
      </c>
      <c r="K3059" t="s">
        <v>25</v>
      </c>
      <c r="L3059" t="s">
        <v>171</v>
      </c>
      <c r="M3059" t="s">
        <v>335</v>
      </c>
      <c r="N3059" s="3">
        <v>709.24</v>
      </c>
      <c r="O3059">
        <v>9</v>
      </c>
      <c r="P3059" s="4">
        <v>0</v>
      </c>
      <c r="Q3059" s="3">
        <v>177.31</v>
      </c>
      <c r="R3059">
        <f t="shared" si="235"/>
        <v>2024</v>
      </c>
      <c r="S3059" t="str">
        <f t="shared" si="236"/>
        <v>November</v>
      </c>
      <c r="T3059" s="1">
        <f t="shared" si="237"/>
        <v>0.25</v>
      </c>
      <c r="U3059" t="str">
        <f t="shared" si="238"/>
        <v>Profit</v>
      </c>
      <c r="V3059" t="str">
        <f t="shared" si="239"/>
        <v>Small Order</v>
      </c>
    </row>
    <row r="3060" spans="1:22" x14ac:dyDescent="0.35">
      <c r="A3060" t="s">
        <v>3357</v>
      </c>
      <c r="B3060" s="2">
        <v>45287</v>
      </c>
      <c r="C3060" s="2">
        <v>45293</v>
      </c>
      <c r="D3060" t="s">
        <v>285</v>
      </c>
      <c r="E3060" t="s">
        <v>286</v>
      </c>
      <c r="F3060" t="s">
        <v>48</v>
      </c>
      <c r="G3060" t="s">
        <v>49</v>
      </c>
      <c r="H3060" t="s">
        <v>50</v>
      </c>
      <c r="I3060" t="s">
        <v>50</v>
      </c>
      <c r="J3060" t="s">
        <v>72</v>
      </c>
      <c r="K3060" t="s">
        <v>42</v>
      </c>
      <c r="L3060" t="s">
        <v>73</v>
      </c>
      <c r="M3060" t="s">
        <v>74</v>
      </c>
      <c r="N3060" s="3">
        <v>1864.28</v>
      </c>
      <c r="O3060">
        <v>3</v>
      </c>
      <c r="P3060" s="4">
        <v>0</v>
      </c>
      <c r="Q3060" s="3">
        <v>466.07</v>
      </c>
      <c r="R3060">
        <f t="shared" si="235"/>
        <v>2023</v>
      </c>
      <c r="S3060" t="str">
        <f t="shared" si="236"/>
        <v>December</v>
      </c>
      <c r="T3060" s="1">
        <f t="shared" si="237"/>
        <v>0.25</v>
      </c>
      <c r="U3060" t="str">
        <f t="shared" si="238"/>
        <v>Profit</v>
      </c>
      <c r="V3060" t="str">
        <f t="shared" si="239"/>
        <v>Large Order</v>
      </c>
    </row>
    <row r="3061" spans="1:22" x14ac:dyDescent="0.35">
      <c r="A3061" t="s">
        <v>3358</v>
      </c>
      <c r="B3061" s="2">
        <v>45264</v>
      </c>
      <c r="C3061" s="2">
        <v>45270</v>
      </c>
      <c r="D3061" t="s">
        <v>132</v>
      </c>
      <c r="E3061" t="s">
        <v>133</v>
      </c>
      <c r="F3061" t="s">
        <v>48</v>
      </c>
      <c r="G3061" t="s">
        <v>49</v>
      </c>
      <c r="H3061" t="s">
        <v>50</v>
      </c>
      <c r="I3061" t="s">
        <v>50</v>
      </c>
      <c r="J3061" t="s">
        <v>67</v>
      </c>
      <c r="K3061" t="s">
        <v>42</v>
      </c>
      <c r="L3061" t="s">
        <v>43</v>
      </c>
      <c r="M3061" t="s">
        <v>68</v>
      </c>
      <c r="N3061" s="3">
        <v>220.13</v>
      </c>
      <c r="O3061">
        <v>7</v>
      </c>
      <c r="P3061" s="4">
        <v>0.2</v>
      </c>
      <c r="Q3061" s="3">
        <v>19.809999999999999</v>
      </c>
      <c r="R3061">
        <f t="shared" si="235"/>
        <v>2023</v>
      </c>
      <c r="S3061" t="str">
        <f t="shared" si="236"/>
        <v>December</v>
      </c>
      <c r="T3061" s="1">
        <f t="shared" si="237"/>
        <v>8.9992277290691855E-2</v>
      </c>
      <c r="U3061" t="str">
        <f t="shared" si="238"/>
        <v>Profit</v>
      </c>
      <c r="V3061" t="str">
        <f t="shared" si="239"/>
        <v>Small Order</v>
      </c>
    </row>
    <row r="3062" spans="1:22" x14ac:dyDescent="0.35">
      <c r="A3062" t="s">
        <v>3359</v>
      </c>
      <c r="B3062" s="2">
        <v>45352</v>
      </c>
      <c r="C3062" s="2">
        <v>45353</v>
      </c>
      <c r="D3062" t="s">
        <v>415</v>
      </c>
      <c r="E3062" t="s">
        <v>416</v>
      </c>
      <c r="F3062" t="s">
        <v>48</v>
      </c>
      <c r="G3062" t="s">
        <v>21</v>
      </c>
      <c r="H3062" t="s">
        <v>22</v>
      </c>
      <c r="I3062" t="s">
        <v>23</v>
      </c>
      <c r="J3062" t="s">
        <v>162</v>
      </c>
      <c r="K3062" t="s">
        <v>42</v>
      </c>
      <c r="L3062" t="s">
        <v>73</v>
      </c>
      <c r="M3062" t="s">
        <v>163</v>
      </c>
      <c r="N3062" s="3">
        <v>1214.44</v>
      </c>
      <c r="O3062">
        <v>1</v>
      </c>
      <c r="P3062" s="4">
        <v>0.3</v>
      </c>
      <c r="Q3062" s="3">
        <v>12.14</v>
      </c>
      <c r="R3062">
        <f t="shared" si="235"/>
        <v>2024</v>
      </c>
      <c r="S3062" t="str">
        <f t="shared" si="236"/>
        <v>March</v>
      </c>
      <c r="T3062" s="1">
        <f t="shared" si="237"/>
        <v>9.9963769309311286E-3</v>
      </c>
      <c r="U3062" t="str">
        <f t="shared" si="238"/>
        <v>Profit</v>
      </c>
      <c r="V3062" t="str">
        <f t="shared" si="239"/>
        <v>Large Order</v>
      </c>
    </row>
    <row r="3063" spans="1:22" x14ac:dyDescent="0.35">
      <c r="A3063" t="s">
        <v>3360</v>
      </c>
      <c r="B3063" s="2">
        <v>44996</v>
      </c>
      <c r="C3063" s="2">
        <v>45001</v>
      </c>
      <c r="D3063" t="s">
        <v>318</v>
      </c>
      <c r="E3063" t="s">
        <v>319</v>
      </c>
      <c r="F3063" t="s">
        <v>48</v>
      </c>
      <c r="G3063" t="s">
        <v>78</v>
      </c>
      <c r="H3063" t="s">
        <v>79</v>
      </c>
      <c r="I3063" t="s">
        <v>80</v>
      </c>
      <c r="J3063" t="s">
        <v>24</v>
      </c>
      <c r="K3063" t="s">
        <v>25</v>
      </c>
      <c r="L3063" t="s">
        <v>26</v>
      </c>
      <c r="M3063" t="s">
        <v>27</v>
      </c>
      <c r="N3063" s="3">
        <v>160.56</v>
      </c>
      <c r="O3063">
        <v>1</v>
      </c>
      <c r="P3063" s="4">
        <v>0.3</v>
      </c>
      <c r="Q3063" s="3">
        <v>1.61</v>
      </c>
      <c r="R3063">
        <f t="shared" si="235"/>
        <v>2023</v>
      </c>
      <c r="S3063" t="str">
        <f t="shared" si="236"/>
        <v>March</v>
      </c>
      <c r="T3063" s="1">
        <f t="shared" si="237"/>
        <v>1.002740408570005E-2</v>
      </c>
      <c r="U3063" t="str">
        <f t="shared" si="238"/>
        <v>Profit</v>
      </c>
      <c r="V3063" t="str">
        <f t="shared" si="239"/>
        <v>Small Order</v>
      </c>
    </row>
    <row r="3064" spans="1:22" x14ac:dyDescent="0.35">
      <c r="A3064" t="s">
        <v>3361</v>
      </c>
      <c r="B3064" s="2">
        <v>45434</v>
      </c>
      <c r="C3064" s="2">
        <v>45438</v>
      </c>
      <c r="D3064" t="s">
        <v>202</v>
      </c>
      <c r="E3064" t="s">
        <v>203</v>
      </c>
      <c r="F3064" t="s">
        <v>48</v>
      </c>
      <c r="G3064" t="s">
        <v>78</v>
      </c>
      <c r="H3064" t="s">
        <v>79</v>
      </c>
      <c r="I3064" t="s">
        <v>80</v>
      </c>
      <c r="J3064" t="s">
        <v>170</v>
      </c>
      <c r="K3064" t="s">
        <v>25</v>
      </c>
      <c r="L3064" t="s">
        <v>171</v>
      </c>
      <c r="M3064" t="s">
        <v>172</v>
      </c>
      <c r="N3064" s="3">
        <v>1294.52</v>
      </c>
      <c r="O3064">
        <v>3</v>
      </c>
      <c r="P3064" s="4">
        <v>0</v>
      </c>
      <c r="Q3064" s="3">
        <v>323.63</v>
      </c>
      <c r="R3064">
        <f t="shared" si="235"/>
        <v>2024</v>
      </c>
      <c r="S3064" t="str">
        <f t="shared" si="236"/>
        <v>May</v>
      </c>
      <c r="T3064" s="1">
        <f t="shared" si="237"/>
        <v>0.25</v>
      </c>
      <c r="U3064" t="str">
        <f t="shared" si="238"/>
        <v>Profit</v>
      </c>
      <c r="V3064" t="str">
        <f t="shared" si="239"/>
        <v>Large Order</v>
      </c>
    </row>
    <row r="3065" spans="1:22" x14ac:dyDescent="0.35">
      <c r="A3065" t="s">
        <v>3362</v>
      </c>
      <c r="B3065" s="2">
        <v>45167</v>
      </c>
      <c r="C3065" s="2">
        <v>45170</v>
      </c>
      <c r="D3065" t="s">
        <v>281</v>
      </c>
      <c r="E3065" t="s">
        <v>282</v>
      </c>
      <c r="F3065" t="s">
        <v>20</v>
      </c>
      <c r="G3065" t="s">
        <v>39</v>
      </c>
      <c r="H3065" t="s">
        <v>40</v>
      </c>
      <c r="I3065" t="s">
        <v>40</v>
      </c>
      <c r="J3065" t="s">
        <v>334</v>
      </c>
      <c r="K3065" t="s">
        <v>25</v>
      </c>
      <c r="L3065" t="s">
        <v>171</v>
      </c>
      <c r="M3065" t="s">
        <v>335</v>
      </c>
      <c r="N3065" s="3">
        <v>1485.35</v>
      </c>
      <c r="O3065">
        <v>8</v>
      </c>
      <c r="P3065" s="4">
        <v>0.05</v>
      </c>
      <c r="Q3065" s="3">
        <v>311.92</v>
      </c>
      <c r="R3065">
        <f t="shared" si="235"/>
        <v>2023</v>
      </c>
      <c r="S3065" t="str">
        <f t="shared" si="236"/>
        <v>August</v>
      </c>
      <c r="T3065" s="1">
        <f t="shared" si="237"/>
        <v>0.2099976436530111</v>
      </c>
      <c r="U3065" t="str">
        <f t="shared" si="238"/>
        <v>Profit</v>
      </c>
      <c r="V3065" t="str">
        <f t="shared" si="239"/>
        <v>Large Order</v>
      </c>
    </row>
    <row r="3066" spans="1:22" x14ac:dyDescent="0.35">
      <c r="A3066" t="s">
        <v>3363</v>
      </c>
      <c r="B3066" s="2">
        <v>45163</v>
      </c>
      <c r="C3066" s="2">
        <v>45164</v>
      </c>
      <c r="D3066" t="s">
        <v>405</v>
      </c>
      <c r="E3066" t="s">
        <v>406</v>
      </c>
      <c r="F3066" t="s">
        <v>20</v>
      </c>
      <c r="G3066" t="s">
        <v>21</v>
      </c>
      <c r="H3066" t="s">
        <v>22</v>
      </c>
      <c r="I3066" t="s">
        <v>23</v>
      </c>
      <c r="J3066" t="s">
        <v>320</v>
      </c>
      <c r="K3066" t="s">
        <v>25</v>
      </c>
      <c r="L3066" t="s">
        <v>171</v>
      </c>
      <c r="M3066" t="s">
        <v>321</v>
      </c>
      <c r="N3066" s="3">
        <v>289.68</v>
      </c>
      <c r="O3066">
        <v>9</v>
      </c>
      <c r="P3066" s="4">
        <v>0.05</v>
      </c>
      <c r="Q3066" s="3">
        <v>60.83</v>
      </c>
      <c r="R3066">
        <f t="shared" si="235"/>
        <v>2023</v>
      </c>
      <c r="S3066" t="str">
        <f t="shared" si="236"/>
        <v>August</v>
      </c>
      <c r="T3066" s="1">
        <f t="shared" si="237"/>
        <v>0.20999033416183374</v>
      </c>
      <c r="U3066" t="str">
        <f t="shared" si="238"/>
        <v>Profit</v>
      </c>
      <c r="V3066" t="str">
        <f t="shared" si="239"/>
        <v>Small Order</v>
      </c>
    </row>
    <row r="3067" spans="1:22" x14ac:dyDescent="0.35">
      <c r="A3067" t="s">
        <v>3364</v>
      </c>
      <c r="B3067" s="2">
        <v>45178</v>
      </c>
      <c r="C3067" s="2">
        <v>45184</v>
      </c>
      <c r="D3067" t="s">
        <v>721</v>
      </c>
      <c r="E3067" t="s">
        <v>722</v>
      </c>
      <c r="F3067" t="s">
        <v>20</v>
      </c>
      <c r="G3067" t="s">
        <v>21</v>
      </c>
      <c r="H3067" t="s">
        <v>22</v>
      </c>
      <c r="I3067" t="s">
        <v>23</v>
      </c>
      <c r="J3067" t="s">
        <v>141</v>
      </c>
      <c r="K3067" t="s">
        <v>33</v>
      </c>
      <c r="L3067" t="s">
        <v>88</v>
      </c>
      <c r="M3067" t="s">
        <v>142</v>
      </c>
      <c r="N3067" s="3">
        <v>199.06</v>
      </c>
      <c r="O3067">
        <v>10</v>
      </c>
      <c r="P3067" s="4">
        <v>0.2</v>
      </c>
      <c r="Q3067" s="3">
        <v>17.920000000000002</v>
      </c>
      <c r="R3067">
        <f t="shared" si="235"/>
        <v>2023</v>
      </c>
      <c r="S3067" t="str">
        <f t="shared" si="236"/>
        <v>September</v>
      </c>
      <c r="T3067" s="1">
        <f t="shared" si="237"/>
        <v>9.0023108610469207E-2</v>
      </c>
      <c r="U3067" t="str">
        <f t="shared" si="238"/>
        <v>Profit</v>
      </c>
      <c r="V3067" t="str">
        <f t="shared" si="239"/>
        <v>Small Order</v>
      </c>
    </row>
    <row r="3068" spans="1:22" x14ac:dyDescent="0.35">
      <c r="A3068" t="s">
        <v>3365</v>
      </c>
      <c r="B3068" s="2">
        <v>44970</v>
      </c>
      <c r="C3068" s="2">
        <v>44973</v>
      </c>
      <c r="D3068" t="s">
        <v>139</v>
      </c>
      <c r="E3068" t="s">
        <v>140</v>
      </c>
      <c r="F3068" t="s">
        <v>31</v>
      </c>
      <c r="G3068" t="s">
        <v>49</v>
      </c>
      <c r="H3068" t="s">
        <v>50</v>
      </c>
      <c r="I3068" t="s">
        <v>50</v>
      </c>
      <c r="J3068" t="s">
        <v>152</v>
      </c>
      <c r="K3068" t="s">
        <v>42</v>
      </c>
      <c r="L3068" t="s">
        <v>73</v>
      </c>
      <c r="M3068" t="s">
        <v>153</v>
      </c>
      <c r="N3068" s="3">
        <v>1037.55</v>
      </c>
      <c r="O3068">
        <v>3</v>
      </c>
      <c r="P3068" s="4">
        <v>0.3</v>
      </c>
      <c r="Q3068" s="3">
        <v>10.38</v>
      </c>
      <c r="R3068">
        <f t="shared" si="235"/>
        <v>2023</v>
      </c>
      <c r="S3068" t="str">
        <f t="shared" si="236"/>
        <v>February</v>
      </c>
      <c r="T3068" s="1">
        <f t="shared" si="237"/>
        <v>1.0004337140378778E-2</v>
      </c>
      <c r="U3068" t="str">
        <f t="shared" si="238"/>
        <v>Profit</v>
      </c>
      <c r="V3068" t="str">
        <f t="shared" si="239"/>
        <v>Large Order</v>
      </c>
    </row>
    <row r="3069" spans="1:22" x14ac:dyDescent="0.35">
      <c r="A3069" t="s">
        <v>3366</v>
      </c>
      <c r="B3069" s="2">
        <v>45093</v>
      </c>
      <c r="C3069" s="2">
        <v>45099</v>
      </c>
      <c r="D3069" t="s">
        <v>185</v>
      </c>
      <c r="E3069" t="s">
        <v>186</v>
      </c>
      <c r="F3069" t="s">
        <v>31</v>
      </c>
      <c r="G3069" t="s">
        <v>39</v>
      </c>
      <c r="H3069" t="s">
        <v>40</v>
      </c>
      <c r="I3069" t="s">
        <v>40</v>
      </c>
      <c r="J3069" t="s">
        <v>126</v>
      </c>
      <c r="K3069" t="s">
        <v>25</v>
      </c>
      <c r="L3069" t="s">
        <v>26</v>
      </c>
      <c r="M3069" t="s">
        <v>127</v>
      </c>
      <c r="N3069" s="3">
        <v>1213.1199999999999</v>
      </c>
      <c r="O3069">
        <v>1</v>
      </c>
      <c r="P3069" s="4">
        <v>0</v>
      </c>
      <c r="Q3069" s="3">
        <v>303.27999999999997</v>
      </c>
      <c r="R3069">
        <f t="shared" si="235"/>
        <v>2023</v>
      </c>
      <c r="S3069" t="str">
        <f t="shared" si="236"/>
        <v>June</v>
      </c>
      <c r="T3069" s="1">
        <f t="shared" si="237"/>
        <v>0.25</v>
      </c>
      <c r="U3069" t="str">
        <f t="shared" si="238"/>
        <v>Profit</v>
      </c>
      <c r="V3069" t="str">
        <f t="shared" si="239"/>
        <v>Large Order</v>
      </c>
    </row>
    <row r="3070" spans="1:22" x14ac:dyDescent="0.35">
      <c r="A3070" t="s">
        <v>3367</v>
      </c>
      <c r="B3070" s="2">
        <v>45267</v>
      </c>
      <c r="C3070" s="2">
        <v>45272</v>
      </c>
      <c r="D3070" t="s">
        <v>118</v>
      </c>
      <c r="E3070" t="s">
        <v>119</v>
      </c>
      <c r="F3070" t="s">
        <v>20</v>
      </c>
      <c r="G3070" t="s">
        <v>39</v>
      </c>
      <c r="H3070" t="s">
        <v>40</v>
      </c>
      <c r="I3070" t="s">
        <v>40</v>
      </c>
      <c r="J3070" t="s">
        <v>93</v>
      </c>
      <c r="K3070" t="s">
        <v>33</v>
      </c>
      <c r="L3070" t="s">
        <v>88</v>
      </c>
      <c r="M3070" t="s">
        <v>94</v>
      </c>
      <c r="N3070" s="3">
        <v>143.61000000000001</v>
      </c>
      <c r="O3070">
        <v>2</v>
      </c>
      <c r="P3070" s="4">
        <v>0.1</v>
      </c>
      <c r="Q3070" s="3">
        <v>24.41</v>
      </c>
      <c r="R3070">
        <f t="shared" si="235"/>
        <v>2023</v>
      </c>
      <c r="S3070" t="str">
        <f t="shared" si="236"/>
        <v>December</v>
      </c>
      <c r="T3070" s="1">
        <f t="shared" si="237"/>
        <v>0.1699742357774528</v>
      </c>
      <c r="U3070" t="str">
        <f t="shared" si="238"/>
        <v>Profit</v>
      </c>
      <c r="V3070" t="str">
        <f t="shared" si="239"/>
        <v>Small Order</v>
      </c>
    </row>
    <row r="3071" spans="1:22" x14ac:dyDescent="0.35">
      <c r="A3071" t="s">
        <v>3368</v>
      </c>
      <c r="B3071" s="2">
        <v>44936</v>
      </c>
      <c r="C3071" s="2">
        <v>44940</v>
      </c>
      <c r="D3071" t="s">
        <v>340</v>
      </c>
      <c r="E3071" t="s">
        <v>341</v>
      </c>
      <c r="F3071" t="s">
        <v>20</v>
      </c>
      <c r="G3071" t="s">
        <v>39</v>
      </c>
      <c r="H3071" t="s">
        <v>40</v>
      </c>
      <c r="I3071" t="s">
        <v>40</v>
      </c>
      <c r="J3071" t="s">
        <v>67</v>
      </c>
      <c r="K3071" t="s">
        <v>42</v>
      </c>
      <c r="L3071" t="s">
        <v>43</v>
      </c>
      <c r="M3071" t="s">
        <v>68</v>
      </c>
      <c r="N3071" s="3">
        <v>1033.77</v>
      </c>
      <c r="O3071">
        <v>2</v>
      </c>
      <c r="P3071" s="4">
        <v>0</v>
      </c>
      <c r="Q3071" s="3">
        <v>258.44</v>
      </c>
      <c r="R3071">
        <f t="shared" si="235"/>
        <v>2023</v>
      </c>
      <c r="S3071" t="str">
        <f t="shared" si="236"/>
        <v>January</v>
      </c>
      <c r="T3071" s="1">
        <f t="shared" si="237"/>
        <v>0.24999758166710198</v>
      </c>
      <c r="U3071" t="str">
        <f t="shared" si="238"/>
        <v>Profit</v>
      </c>
      <c r="V3071" t="str">
        <f t="shared" si="239"/>
        <v>Large Order</v>
      </c>
    </row>
    <row r="3072" spans="1:22" x14ac:dyDescent="0.35">
      <c r="A3072" t="s">
        <v>3369</v>
      </c>
      <c r="B3072" s="2">
        <v>45390</v>
      </c>
      <c r="C3072" s="2">
        <v>45395</v>
      </c>
      <c r="D3072" t="s">
        <v>370</v>
      </c>
      <c r="E3072" t="s">
        <v>371</v>
      </c>
      <c r="F3072" t="s">
        <v>48</v>
      </c>
      <c r="G3072" t="s">
        <v>49</v>
      </c>
      <c r="H3072" t="s">
        <v>50</v>
      </c>
      <c r="I3072" t="s">
        <v>50</v>
      </c>
      <c r="J3072" t="s">
        <v>84</v>
      </c>
      <c r="K3072" t="s">
        <v>33</v>
      </c>
      <c r="L3072" t="s">
        <v>34</v>
      </c>
      <c r="M3072" t="s">
        <v>85</v>
      </c>
      <c r="N3072" s="3">
        <v>352.43</v>
      </c>
      <c r="O3072">
        <v>2</v>
      </c>
      <c r="P3072" s="4">
        <v>0.05</v>
      </c>
      <c r="Q3072" s="3">
        <v>74.010000000000005</v>
      </c>
      <c r="R3072">
        <f t="shared" si="235"/>
        <v>2024</v>
      </c>
      <c r="S3072" t="str">
        <f t="shared" si="236"/>
        <v>April</v>
      </c>
      <c r="T3072" s="1">
        <f t="shared" si="237"/>
        <v>0.20999914876713108</v>
      </c>
      <c r="U3072" t="str">
        <f t="shared" si="238"/>
        <v>Profit</v>
      </c>
      <c r="V3072" t="str">
        <f t="shared" si="239"/>
        <v>Small Order</v>
      </c>
    </row>
    <row r="3073" spans="1:22" x14ac:dyDescent="0.35">
      <c r="A3073" t="s">
        <v>3370</v>
      </c>
      <c r="B3073" s="2">
        <v>45334</v>
      </c>
      <c r="C3073" s="2">
        <v>45336</v>
      </c>
      <c r="D3073" t="s">
        <v>318</v>
      </c>
      <c r="E3073" t="s">
        <v>319</v>
      </c>
      <c r="F3073" t="s">
        <v>48</v>
      </c>
      <c r="G3073" t="s">
        <v>49</v>
      </c>
      <c r="H3073" t="s">
        <v>50</v>
      </c>
      <c r="I3073" t="s">
        <v>50</v>
      </c>
      <c r="J3073" t="s">
        <v>251</v>
      </c>
      <c r="K3073" t="s">
        <v>25</v>
      </c>
      <c r="L3073" t="s">
        <v>171</v>
      </c>
      <c r="M3073" t="s">
        <v>252</v>
      </c>
      <c r="N3073" s="3">
        <v>1195.81</v>
      </c>
      <c r="O3073">
        <v>7</v>
      </c>
      <c r="P3073" s="4">
        <v>0.3</v>
      </c>
      <c r="Q3073" s="3">
        <v>11.96</v>
      </c>
      <c r="R3073">
        <f t="shared" si="235"/>
        <v>2024</v>
      </c>
      <c r="S3073" t="str">
        <f t="shared" si="236"/>
        <v>February</v>
      </c>
      <c r="T3073" s="1">
        <f t="shared" si="237"/>
        <v>1.0001588881176776E-2</v>
      </c>
      <c r="U3073" t="str">
        <f t="shared" si="238"/>
        <v>Profit</v>
      </c>
      <c r="V3073" t="str">
        <f t="shared" si="239"/>
        <v>Large Order</v>
      </c>
    </row>
    <row r="3074" spans="1:22" x14ac:dyDescent="0.35">
      <c r="A3074" t="s">
        <v>3371</v>
      </c>
      <c r="B3074" s="2">
        <v>45096</v>
      </c>
      <c r="C3074" s="2">
        <v>45102</v>
      </c>
      <c r="D3074" t="s">
        <v>503</v>
      </c>
      <c r="E3074" t="s">
        <v>504</v>
      </c>
      <c r="F3074" t="s">
        <v>31</v>
      </c>
      <c r="G3074" t="s">
        <v>21</v>
      </c>
      <c r="H3074" t="s">
        <v>22</v>
      </c>
      <c r="I3074" t="s">
        <v>23</v>
      </c>
      <c r="J3074" t="s">
        <v>24</v>
      </c>
      <c r="K3074" t="s">
        <v>25</v>
      </c>
      <c r="L3074" t="s">
        <v>26</v>
      </c>
      <c r="M3074" t="s">
        <v>27</v>
      </c>
      <c r="N3074" s="3">
        <v>973.05</v>
      </c>
      <c r="O3074">
        <v>4</v>
      </c>
      <c r="P3074" s="4">
        <v>0</v>
      </c>
      <c r="Q3074" s="3">
        <v>243.26</v>
      </c>
      <c r="R3074">
        <f t="shared" ref="R3074:R3137" si="240">YEAR(B3074)</f>
        <v>2023</v>
      </c>
      <c r="S3074" t="str">
        <f t="shared" ref="S3074:S3137" si="241">TEXT(B3074,"mmmm")</f>
        <v>June</v>
      </c>
      <c r="T3074" s="1">
        <f t="shared" ref="T3074:T3137" si="242">Q3074/N3074</f>
        <v>0.24999743075895381</v>
      </c>
      <c r="U3074" t="str">
        <f t="shared" ref="U3074:U3137" si="243">IF(Q3074&gt;0,"Profit","Loss")</f>
        <v>Profit</v>
      </c>
      <c r="V3074" t="str">
        <f t="shared" ref="V3074:V3137" si="244">IF(N3074&gt;1000,"Large Order","Small Order")</f>
        <v>Small Order</v>
      </c>
    </row>
    <row r="3075" spans="1:22" x14ac:dyDescent="0.35">
      <c r="A3075" t="s">
        <v>3372</v>
      </c>
      <c r="B3075" s="2">
        <v>45113</v>
      </c>
      <c r="C3075" s="2">
        <v>45116</v>
      </c>
      <c r="D3075" t="s">
        <v>145</v>
      </c>
      <c r="E3075" t="s">
        <v>146</v>
      </c>
      <c r="F3075" t="s">
        <v>48</v>
      </c>
      <c r="G3075" t="s">
        <v>21</v>
      </c>
      <c r="H3075" t="s">
        <v>22</v>
      </c>
      <c r="I3075" t="s">
        <v>23</v>
      </c>
      <c r="J3075" t="s">
        <v>207</v>
      </c>
      <c r="K3075" t="s">
        <v>25</v>
      </c>
      <c r="L3075" t="s">
        <v>26</v>
      </c>
      <c r="M3075" t="s">
        <v>208</v>
      </c>
      <c r="N3075" s="3">
        <v>1163.92</v>
      </c>
      <c r="O3075">
        <v>1</v>
      </c>
      <c r="P3075" s="4">
        <v>0.3</v>
      </c>
      <c r="Q3075" s="3">
        <v>11.64</v>
      </c>
      <c r="R3075">
        <f t="shared" si="240"/>
        <v>2023</v>
      </c>
      <c r="S3075" t="str">
        <f t="shared" si="241"/>
        <v>July</v>
      </c>
      <c r="T3075" s="1">
        <f t="shared" si="242"/>
        <v>1.0000687332462711E-2</v>
      </c>
      <c r="U3075" t="str">
        <f t="shared" si="243"/>
        <v>Profit</v>
      </c>
      <c r="V3075" t="str">
        <f t="shared" si="244"/>
        <v>Large Order</v>
      </c>
    </row>
    <row r="3076" spans="1:22" x14ac:dyDescent="0.35">
      <c r="A3076" t="s">
        <v>3373</v>
      </c>
      <c r="B3076" s="2">
        <v>44978</v>
      </c>
      <c r="C3076" s="2">
        <v>44985</v>
      </c>
      <c r="D3076" t="s">
        <v>115</v>
      </c>
      <c r="E3076" t="s">
        <v>116</v>
      </c>
      <c r="F3076" t="s">
        <v>20</v>
      </c>
      <c r="G3076" t="s">
        <v>78</v>
      </c>
      <c r="H3076" t="s">
        <v>79</v>
      </c>
      <c r="I3076" t="s">
        <v>80</v>
      </c>
      <c r="J3076" t="s">
        <v>320</v>
      </c>
      <c r="K3076" t="s">
        <v>25</v>
      </c>
      <c r="L3076" t="s">
        <v>171</v>
      </c>
      <c r="M3076" t="s">
        <v>321</v>
      </c>
      <c r="N3076" s="3">
        <v>687.22</v>
      </c>
      <c r="O3076">
        <v>6</v>
      </c>
      <c r="P3076" s="4">
        <v>0</v>
      </c>
      <c r="Q3076" s="3">
        <v>171.81</v>
      </c>
      <c r="R3076">
        <f t="shared" si="240"/>
        <v>2023</v>
      </c>
      <c r="S3076" t="str">
        <f t="shared" si="241"/>
        <v>February</v>
      </c>
      <c r="T3076" s="1">
        <f t="shared" si="242"/>
        <v>0.25000727569046299</v>
      </c>
      <c r="U3076" t="str">
        <f t="shared" si="243"/>
        <v>Profit</v>
      </c>
      <c r="V3076" t="str">
        <f t="shared" si="244"/>
        <v>Small Order</v>
      </c>
    </row>
    <row r="3077" spans="1:22" x14ac:dyDescent="0.35">
      <c r="A3077" t="s">
        <v>3374</v>
      </c>
      <c r="B3077" s="2">
        <v>45102</v>
      </c>
      <c r="C3077" s="2">
        <v>45108</v>
      </c>
      <c r="D3077" t="s">
        <v>210</v>
      </c>
      <c r="E3077" t="s">
        <v>211</v>
      </c>
      <c r="F3077" t="s">
        <v>20</v>
      </c>
      <c r="G3077" t="s">
        <v>78</v>
      </c>
      <c r="H3077" t="s">
        <v>79</v>
      </c>
      <c r="I3077" t="s">
        <v>80</v>
      </c>
      <c r="J3077" t="s">
        <v>51</v>
      </c>
      <c r="K3077" t="s">
        <v>33</v>
      </c>
      <c r="L3077" t="s">
        <v>34</v>
      </c>
      <c r="M3077" t="s">
        <v>52</v>
      </c>
      <c r="N3077" s="3">
        <v>1050.74</v>
      </c>
      <c r="O3077">
        <v>6</v>
      </c>
      <c r="P3077" s="4">
        <v>0.1</v>
      </c>
      <c r="Q3077" s="3">
        <v>178.63</v>
      </c>
      <c r="R3077">
        <f t="shared" si="240"/>
        <v>2023</v>
      </c>
      <c r="S3077" t="str">
        <f t="shared" si="241"/>
        <v>June</v>
      </c>
      <c r="T3077" s="1">
        <f t="shared" si="242"/>
        <v>0.17000399718293774</v>
      </c>
      <c r="U3077" t="str">
        <f t="shared" si="243"/>
        <v>Profit</v>
      </c>
      <c r="V3077" t="str">
        <f t="shared" si="244"/>
        <v>Large Order</v>
      </c>
    </row>
    <row r="3078" spans="1:22" x14ac:dyDescent="0.35">
      <c r="A3078" t="s">
        <v>3375</v>
      </c>
      <c r="B3078" s="2">
        <v>45329</v>
      </c>
      <c r="C3078" s="2">
        <v>45333</v>
      </c>
      <c r="D3078" t="s">
        <v>226</v>
      </c>
      <c r="E3078" t="s">
        <v>227</v>
      </c>
      <c r="F3078" t="s">
        <v>48</v>
      </c>
      <c r="G3078" t="s">
        <v>21</v>
      </c>
      <c r="H3078" t="s">
        <v>22</v>
      </c>
      <c r="I3078" t="s">
        <v>23</v>
      </c>
      <c r="J3078" t="s">
        <v>93</v>
      </c>
      <c r="K3078" t="s">
        <v>33</v>
      </c>
      <c r="L3078" t="s">
        <v>88</v>
      </c>
      <c r="M3078" t="s">
        <v>94</v>
      </c>
      <c r="N3078" s="3">
        <v>1262.3599999999999</v>
      </c>
      <c r="O3078">
        <v>10</v>
      </c>
      <c r="P3078" s="4">
        <v>0.05</v>
      </c>
      <c r="Q3078" s="3">
        <v>265.10000000000002</v>
      </c>
      <c r="R3078">
        <f t="shared" si="240"/>
        <v>2024</v>
      </c>
      <c r="S3078" t="str">
        <f t="shared" si="241"/>
        <v>February</v>
      </c>
      <c r="T3078" s="1">
        <f t="shared" si="242"/>
        <v>0.21000348553502965</v>
      </c>
      <c r="U3078" t="str">
        <f t="shared" si="243"/>
        <v>Profit</v>
      </c>
      <c r="V3078" t="str">
        <f t="shared" si="244"/>
        <v>Large Order</v>
      </c>
    </row>
    <row r="3079" spans="1:22" x14ac:dyDescent="0.35">
      <c r="A3079" t="s">
        <v>3376</v>
      </c>
      <c r="B3079" s="2">
        <v>45146</v>
      </c>
      <c r="C3079" s="2">
        <v>45148</v>
      </c>
      <c r="D3079" t="s">
        <v>118</v>
      </c>
      <c r="E3079" t="s">
        <v>119</v>
      </c>
      <c r="F3079" t="s">
        <v>20</v>
      </c>
      <c r="G3079" t="s">
        <v>39</v>
      </c>
      <c r="H3079" t="s">
        <v>40</v>
      </c>
      <c r="I3079" t="s">
        <v>40</v>
      </c>
      <c r="J3079" t="s">
        <v>67</v>
      </c>
      <c r="K3079" t="s">
        <v>42</v>
      </c>
      <c r="L3079" t="s">
        <v>43</v>
      </c>
      <c r="M3079" t="s">
        <v>68</v>
      </c>
      <c r="N3079" s="3">
        <v>1885.68</v>
      </c>
      <c r="O3079">
        <v>2</v>
      </c>
      <c r="P3079" s="4">
        <v>0.05</v>
      </c>
      <c r="Q3079" s="3">
        <v>395.99</v>
      </c>
      <c r="R3079">
        <f t="shared" si="240"/>
        <v>2023</v>
      </c>
      <c r="S3079" t="str">
        <f t="shared" si="241"/>
        <v>August</v>
      </c>
      <c r="T3079" s="1">
        <f t="shared" si="242"/>
        <v>0.20999851512451742</v>
      </c>
      <c r="U3079" t="str">
        <f t="shared" si="243"/>
        <v>Profit</v>
      </c>
      <c r="V3079" t="str">
        <f t="shared" si="244"/>
        <v>Large Order</v>
      </c>
    </row>
    <row r="3080" spans="1:22" x14ac:dyDescent="0.35">
      <c r="A3080" t="s">
        <v>3377</v>
      </c>
      <c r="B3080" s="2">
        <v>45490</v>
      </c>
      <c r="C3080" s="2">
        <v>45495</v>
      </c>
      <c r="D3080" t="s">
        <v>347</v>
      </c>
      <c r="E3080" t="s">
        <v>348</v>
      </c>
      <c r="F3080" t="s">
        <v>31</v>
      </c>
      <c r="G3080" t="s">
        <v>78</v>
      </c>
      <c r="H3080" t="s">
        <v>79</v>
      </c>
      <c r="I3080" t="s">
        <v>80</v>
      </c>
      <c r="J3080" t="s">
        <v>179</v>
      </c>
      <c r="K3080" t="s">
        <v>33</v>
      </c>
      <c r="L3080" t="s">
        <v>88</v>
      </c>
      <c r="M3080" t="s">
        <v>180</v>
      </c>
      <c r="N3080" s="3">
        <v>1464.81</v>
      </c>
      <c r="O3080">
        <v>9</v>
      </c>
      <c r="P3080" s="4">
        <v>0.05</v>
      </c>
      <c r="Q3080" s="3">
        <v>307.61</v>
      </c>
      <c r="R3080">
        <f t="shared" si="240"/>
        <v>2024</v>
      </c>
      <c r="S3080" t="str">
        <f t="shared" si="241"/>
        <v>July</v>
      </c>
      <c r="T3080" s="1">
        <f t="shared" si="242"/>
        <v>0.20999993173176046</v>
      </c>
      <c r="U3080" t="str">
        <f t="shared" si="243"/>
        <v>Profit</v>
      </c>
      <c r="V3080" t="str">
        <f t="shared" si="244"/>
        <v>Large Order</v>
      </c>
    </row>
    <row r="3081" spans="1:22" x14ac:dyDescent="0.35">
      <c r="A3081" t="s">
        <v>3378</v>
      </c>
      <c r="B3081" s="2">
        <v>45451</v>
      </c>
      <c r="C3081" s="2">
        <v>45454</v>
      </c>
      <c r="D3081" t="s">
        <v>484</v>
      </c>
      <c r="E3081" t="s">
        <v>485</v>
      </c>
      <c r="F3081" t="s">
        <v>20</v>
      </c>
      <c r="G3081" t="s">
        <v>39</v>
      </c>
      <c r="H3081" t="s">
        <v>40</v>
      </c>
      <c r="I3081" t="s">
        <v>40</v>
      </c>
      <c r="J3081" t="s">
        <v>207</v>
      </c>
      <c r="K3081" t="s">
        <v>25</v>
      </c>
      <c r="L3081" t="s">
        <v>26</v>
      </c>
      <c r="M3081" t="s">
        <v>208</v>
      </c>
      <c r="N3081" s="3">
        <v>1322.59</v>
      </c>
      <c r="O3081">
        <v>2</v>
      </c>
      <c r="P3081" s="4">
        <v>0.3</v>
      </c>
      <c r="Q3081" s="3">
        <v>13.23</v>
      </c>
      <c r="R3081">
        <f t="shared" si="240"/>
        <v>2024</v>
      </c>
      <c r="S3081" t="str">
        <f t="shared" si="241"/>
        <v>June</v>
      </c>
      <c r="T3081" s="1">
        <f t="shared" si="242"/>
        <v>1.0003099978073327E-2</v>
      </c>
      <c r="U3081" t="str">
        <f t="shared" si="243"/>
        <v>Profit</v>
      </c>
      <c r="V3081" t="str">
        <f t="shared" si="244"/>
        <v>Large Order</v>
      </c>
    </row>
    <row r="3082" spans="1:22" x14ac:dyDescent="0.35">
      <c r="A3082" t="s">
        <v>3379</v>
      </c>
      <c r="B3082" s="2">
        <v>45001</v>
      </c>
      <c r="C3082" s="2">
        <v>45003</v>
      </c>
      <c r="D3082" t="s">
        <v>425</v>
      </c>
      <c r="E3082" t="s">
        <v>426</v>
      </c>
      <c r="F3082" t="s">
        <v>31</v>
      </c>
      <c r="G3082" t="s">
        <v>78</v>
      </c>
      <c r="H3082" t="s">
        <v>79</v>
      </c>
      <c r="I3082" t="s">
        <v>80</v>
      </c>
      <c r="J3082" t="s">
        <v>67</v>
      </c>
      <c r="K3082" t="s">
        <v>42</v>
      </c>
      <c r="L3082" t="s">
        <v>43</v>
      </c>
      <c r="M3082" t="s">
        <v>68</v>
      </c>
      <c r="N3082" s="3">
        <v>953.38</v>
      </c>
      <c r="O3082">
        <v>7</v>
      </c>
      <c r="P3082" s="4">
        <v>0.05</v>
      </c>
      <c r="Q3082" s="3">
        <v>200.21</v>
      </c>
      <c r="R3082">
        <f t="shared" si="240"/>
        <v>2023</v>
      </c>
      <c r="S3082" t="str">
        <f t="shared" si="241"/>
        <v>March</v>
      </c>
      <c r="T3082" s="1">
        <f t="shared" si="242"/>
        <v>0.21000020977994086</v>
      </c>
      <c r="U3082" t="str">
        <f t="shared" si="243"/>
        <v>Profit</v>
      </c>
      <c r="V3082" t="str">
        <f t="shared" si="244"/>
        <v>Small Order</v>
      </c>
    </row>
    <row r="3083" spans="1:22" x14ac:dyDescent="0.35">
      <c r="A3083" t="s">
        <v>3380</v>
      </c>
      <c r="B3083" s="2">
        <v>45202</v>
      </c>
      <c r="C3083" s="2">
        <v>45205</v>
      </c>
      <c r="D3083" t="s">
        <v>394</v>
      </c>
      <c r="E3083" t="s">
        <v>395</v>
      </c>
      <c r="F3083" t="s">
        <v>48</v>
      </c>
      <c r="G3083" t="s">
        <v>49</v>
      </c>
      <c r="H3083" t="s">
        <v>50</v>
      </c>
      <c r="I3083" t="s">
        <v>50</v>
      </c>
      <c r="J3083" t="s">
        <v>104</v>
      </c>
      <c r="K3083" t="s">
        <v>42</v>
      </c>
      <c r="L3083" t="s">
        <v>73</v>
      </c>
      <c r="M3083" t="s">
        <v>105</v>
      </c>
      <c r="N3083" s="3">
        <v>42.05</v>
      </c>
      <c r="O3083">
        <v>3</v>
      </c>
      <c r="P3083" s="4">
        <v>0.2</v>
      </c>
      <c r="Q3083" s="3">
        <v>3.78</v>
      </c>
      <c r="R3083">
        <f t="shared" si="240"/>
        <v>2023</v>
      </c>
      <c r="S3083" t="str">
        <f t="shared" si="241"/>
        <v>October</v>
      </c>
      <c r="T3083" s="1">
        <f t="shared" si="242"/>
        <v>8.989298454221166E-2</v>
      </c>
      <c r="U3083" t="str">
        <f t="shared" si="243"/>
        <v>Profit</v>
      </c>
      <c r="V3083" t="str">
        <f t="shared" si="244"/>
        <v>Small Order</v>
      </c>
    </row>
    <row r="3084" spans="1:22" x14ac:dyDescent="0.35">
      <c r="A3084" t="s">
        <v>3381</v>
      </c>
      <c r="B3084" s="2">
        <v>45202</v>
      </c>
      <c r="C3084" s="2">
        <v>45203</v>
      </c>
      <c r="D3084" t="s">
        <v>358</v>
      </c>
      <c r="E3084" t="s">
        <v>359</v>
      </c>
      <c r="F3084" t="s">
        <v>31</v>
      </c>
      <c r="G3084" t="s">
        <v>39</v>
      </c>
      <c r="H3084" t="s">
        <v>40</v>
      </c>
      <c r="I3084" t="s">
        <v>40</v>
      </c>
      <c r="J3084" t="s">
        <v>170</v>
      </c>
      <c r="K3084" t="s">
        <v>25</v>
      </c>
      <c r="L3084" t="s">
        <v>171</v>
      </c>
      <c r="M3084" t="s">
        <v>172</v>
      </c>
      <c r="N3084" s="3">
        <v>755.99</v>
      </c>
      <c r="O3084">
        <v>2</v>
      </c>
      <c r="P3084" s="4">
        <v>0</v>
      </c>
      <c r="Q3084" s="3">
        <v>189</v>
      </c>
      <c r="R3084">
        <f t="shared" si="240"/>
        <v>2023</v>
      </c>
      <c r="S3084" t="str">
        <f t="shared" si="241"/>
        <v>October</v>
      </c>
      <c r="T3084" s="1">
        <f t="shared" si="242"/>
        <v>0.25000330692204925</v>
      </c>
      <c r="U3084" t="str">
        <f t="shared" si="243"/>
        <v>Profit</v>
      </c>
      <c r="V3084" t="str">
        <f t="shared" si="244"/>
        <v>Small Order</v>
      </c>
    </row>
    <row r="3085" spans="1:22" x14ac:dyDescent="0.35">
      <c r="A3085" t="s">
        <v>3382</v>
      </c>
      <c r="B3085" s="2">
        <v>45000</v>
      </c>
      <c r="C3085" s="2">
        <v>45001</v>
      </c>
      <c r="D3085" t="s">
        <v>262</v>
      </c>
      <c r="E3085" t="s">
        <v>263</v>
      </c>
      <c r="F3085" t="s">
        <v>31</v>
      </c>
      <c r="G3085" t="s">
        <v>39</v>
      </c>
      <c r="H3085" t="s">
        <v>40</v>
      </c>
      <c r="I3085" t="s">
        <v>40</v>
      </c>
      <c r="J3085" t="s">
        <v>251</v>
      </c>
      <c r="K3085" t="s">
        <v>25</v>
      </c>
      <c r="L3085" t="s">
        <v>171</v>
      </c>
      <c r="M3085" t="s">
        <v>252</v>
      </c>
      <c r="N3085" s="3">
        <v>1165.54</v>
      </c>
      <c r="O3085">
        <v>8</v>
      </c>
      <c r="P3085" s="4">
        <v>0</v>
      </c>
      <c r="Q3085" s="3">
        <v>291.38</v>
      </c>
      <c r="R3085">
        <f t="shared" si="240"/>
        <v>2023</v>
      </c>
      <c r="S3085" t="str">
        <f t="shared" si="241"/>
        <v>March</v>
      </c>
      <c r="T3085" s="1">
        <f t="shared" si="242"/>
        <v>0.24999571014293803</v>
      </c>
      <c r="U3085" t="str">
        <f t="shared" si="243"/>
        <v>Profit</v>
      </c>
      <c r="V3085" t="str">
        <f t="shared" si="244"/>
        <v>Large Order</v>
      </c>
    </row>
    <row r="3086" spans="1:22" x14ac:dyDescent="0.35">
      <c r="A3086" t="s">
        <v>3383</v>
      </c>
      <c r="B3086" s="2">
        <v>44963</v>
      </c>
      <c r="C3086" s="2">
        <v>44970</v>
      </c>
      <c r="D3086" t="s">
        <v>99</v>
      </c>
      <c r="E3086" t="s">
        <v>100</v>
      </c>
      <c r="F3086" t="s">
        <v>31</v>
      </c>
      <c r="G3086" t="s">
        <v>21</v>
      </c>
      <c r="H3086" t="s">
        <v>22</v>
      </c>
      <c r="I3086" t="s">
        <v>23</v>
      </c>
      <c r="J3086" t="s">
        <v>32</v>
      </c>
      <c r="K3086" t="s">
        <v>33</v>
      </c>
      <c r="L3086" t="s">
        <v>34</v>
      </c>
      <c r="M3086" t="s">
        <v>35</v>
      </c>
      <c r="N3086" s="3">
        <v>588.12</v>
      </c>
      <c r="O3086">
        <v>7</v>
      </c>
      <c r="P3086" s="4">
        <v>0</v>
      </c>
      <c r="Q3086" s="3">
        <v>147.03</v>
      </c>
      <c r="R3086">
        <f t="shared" si="240"/>
        <v>2023</v>
      </c>
      <c r="S3086" t="str">
        <f t="shared" si="241"/>
        <v>February</v>
      </c>
      <c r="T3086" s="1">
        <f t="shared" si="242"/>
        <v>0.25</v>
      </c>
      <c r="U3086" t="str">
        <f t="shared" si="243"/>
        <v>Profit</v>
      </c>
      <c r="V3086" t="str">
        <f t="shared" si="244"/>
        <v>Small Order</v>
      </c>
    </row>
    <row r="3087" spans="1:22" x14ac:dyDescent="0.35">
      <c r="A3087" t="s">
        <v>3384</v>
      </c>
      <c r="B3087" s="2">
        <v>45611</v>
      </c>
      <c r="C3087" s="2">
        <v>45613</v>
      </c>
      <c r="D3087" t="s">
        <v>405</v>
      </c>
      <c r="E3087" t="s">
        <v>406</v>
      </c>
      <c r="F3087" t="s">
        <v>20</v>
      </c>
      <c r="G3087" t="s">
        <v>21</v>
      </c>
      <c r="H3087" t="s">
        <v>22</v>
      </c>
      <c r="I3087" t="s">
        <v>23</v>
      </c>
      <c r="J3087" t="s">
        <v>104</v>
      </c>
      <c r="K3087" t="s">
        <v>42</v>
      </c>
      <c r="L3087" t="s">
        <v>73</v>
      </c>
      <c r="M3087" t="s">
        <v>105</v>
      </c>
      <c r="N3087" s="3">
        <v>1358.95</v>
      </c>
      <c r="O3087">
        <v>3</v>
      </c>
      <c r="P3087" s="4">
        <v>0</v>
      </c>
      <c r="Q3087" s="3">
        <v>339.74</v>
      </c>
      <c r="R3087">
        <f t="shared" si="240"/>
        <v>2024</v>
      </c>
      <c r="S3087" t="str">
        <f t="shared" si="241"/>
        <v>November</v>
      </c>
      <c r="T3087" s="1">
        <f t="shared" si="242"/>
        <v>0.25000183965561645</v>
      </c>
      <c r="U3087" t="str">
        <f t="shared" si="243"/>
        <v>Profit</v>
      </c>
      <c r="V3087" t="str">
        <f t="shared" si="244"/>
        <v>Large Order</v>
      </c>
    </row>
    <row r="3088" spans="1:22" x14ac:dyDescent="0.35">
      <c r="A3088" t="s">
        <v>3385</v>
      </c>
      <c r="B3088" s="2">
        <v>45276</v>
      </c>
      <c r="C3088" s="2">
        <v>45279</v>
      </c>
      <c r="D3088" t="s">
        <v>168</v>
      </c>
      <c r="E3088" t="s">
        <v>169</v>
      </c>
      <c r="F3088" t="s">
        <v>48</v>
      </c>
      <c r="G3088" t="s">
        <v>21</v>
      </c>
      <c r="H3088" t="s">
        <v>22</v>
      </c>
      <c r="I3088" t="s">
        <v>23</v>
      </c>
      <c r="J3088" t="s">
        <v>157</v>
      </c>
      <c r="K3088" t="s">
        <v>42</v>
      </c>
      <c r="L3088" t="s">
        <v>73</v>
      </c>
      <c r="M3088" t="s">
        <v>158</v>
      </c>
      <c r="N3088" s="3">
        <v>463.94</v>
      </c>
      <c r="O3088">
        <v>5</v>
      </c>
      <c r="P3088" s="4">
        <v>0.3</v>
      </c>
      <c r="Q3088" s="3">
        <v>4.6399999999999997</v>
      </c>
      <c r="R3088">
        <f t="shared" si="240"/>
        <v>2023</v>
      </c>
      <c r="S3088" t="str">
        <f t="shared" si="241"/>
        <v>December</v>
      </c>
      <c r="T3088" s="1">
        <f t="shared" si="242"/>
        <v>1.0001293270681553E-2</v>
      </c>
      <c r="U3088" t="str">
        <f t="shared" si="243"/>
        <v>Profit</v>
      </c>
      <c r="V3088" t="str">
        <f t="shared" si="244"/>
        <v>Small Order</v>
      </c>
    </row>
    <row r="3089" spans="1:22" x14ac:dyDescent="0.35">
      <c r="A3089" t="s">
        <v>3386</v>
      </c>
      <c r="B3089" s="2">
        <v>45150</v>
      </c>
      <c r="C3089" s="2">
        <v>45156</v>
      </c>
      <c r="D3089" t="s">
        <v>29</v>
      </c>
      <c r="E3089" t="s">
        <v>30</v>
      </c>
      <c r="F3089" t="s">
        <v>31</v>
      </c>
      <c r="G3089" t="s">
        <v>39</v>
      </c>
      <c r="H3089" t="s">
        <v>40</v>
      </c>
      <c r="I3089" t="s">
        <v>40</v>
      </c>
      <c r="J3089" t="s">
        <v>232</v>
      </c>
      <c r="K3089" t="s">
        <v>33</v>
      </c>
      <c r="L3089" t="s">
        <v>34</v>
      </c>
      <c r="M3089" t="s">
        <v>233</v>
      </c>
      <c r="N3089" s="3">
        <v>55.67</v>
      </c>
      <c r="O3089">
        <v>10</v>
      </c>
      <c r="P3089" s="4">
        <v>0.1</v>
      </c>
      <c r="Q3089" s="3">
        <v>9.4600000000000009</v>
      </c>
      <c r="R3089">
        <f t="shared" si="240"/>
        <v>2023</v>
      </c>
      <c r="S3089" t="str">
        <f t="shared" si="241"/>
        <v>August</v>
      </c>
      <c r="T3089" s="1">
        <f t="shared" si="242"/>
        <v>0.1699299443147117</v>
      </c>
      <c r="U3089" t="str">
        <f t="shared" si="243"/>
        <v>Profit</v>
      </c>
      <c r="V3089" t="str">
        <f t="shared" si="244"/>
        <v>Small Order</v>
      </c>
    </row>
    <row r="3090" spans="1:22" x14ac:dyDescent="0.35">
      <c r="A3090" t="s">
        <v>3387</v>
      </c>
      <c r="B3090" s="2">
        <v>45412</v>
      </c>
      <c r="C3090" s="2">
        <v>45417</v>
      </c>
      <c r="D3090" t="s">
        <v>249</v>
      </c>
      <c r="E3090" t="s">
        <v>250</v>
      </c>
      <c r="F3090" t="s">
        <v>31</v>
      </c>
      <c r="G3090" t="s">
        <v>39</v>
      </c>
      <c r="H3090" t="s">
        <v>40</v>
      </c>
      <c r="I3090" t="s">
        <v>40</v>
      </c>
      <c r="J3090" t="s">
        <v>112</v>
      </c>
      <c r="K3090" t="s">
        <v>25</v>
      </c>
      <c r="L3090" t="s">
        <v>26</v>
      </c>
      <c r="M3090" t="s">
        <v>113</v>
      </c>
      <c r="N3090" s="3">
        <v>660.3</v>
      </c>
      <c r="O3090">
        <v>9</v>
      </c>
      <c r="P3090" s="4">
        <v>0.3</v>
      </c>
      <c r="Q3090" s="3">
        <v>6.6</v>
      </c>
      <c r="R3090">
        <f t="shared" si="240"/>
        <v>2024</v>
      </c>
      <c r="S3090" t="str">
        <f t="shared" si="241"/>
        <v>April</v>
      </c>
      <c r="T3090" s="1">
        <f t="shared" si="242"/>
        <v>9.9954566106315312E-3</v>
      </c>
      <c r="U3090" t="str">
        <f t="shared" si="243"/>
        <v>Profit</v>
      </c>
      <c r="V3090" t="str">
        <f t="shared" si="244"/>
        <v>Small Order</v>
      </c>
    </row>
    <row r="3091" spans="1:22" x14ac:dyDescent="0.35">
      <c r="A3091" t="s">
        <v>3388</v>
      </c>
      <c r="B3091" s="2">
        <v>45079</v>
      </c>
      <c r="C3091" s="2">
        <v>45083</v>
      </c>
      <c r="D3091" t="s">
        <v>46</v>
      </c>
      <c r="E3091" t="s">
        <v>47</v>
      </c>
      <c r="F3091" t="s">
        <v>48</v>
      </c>
      <c r="G3091" t="s">
        <v>78</v>
      </c>
      <c r="H3091" t="s">
        <v>79</v>
      </c>
      <c r="I3091" t="s">
        <v>80</v>
      </c>
      <c r="J3091" t="s">
        <v>51</v>
      </c>
      <c r="K3091" t="s">
        <v>33</v>
      </c>
      <c r="L3091" t="s">
        <v>34</v>
      </c>
      <c r="M3091" t="s">
        <v>52</v>
      </c>
      <c r="N3091" s="3">
        <v>451.13</v>
      </c>
      <c r="O3091">
        <v>8</v>
      </c>
      <c r="P3091" s="4">
        <v>0.3</v>
      </c>
      <c r="Q3091" s="3">
        <v>4.51</v>
      </c>
      <c r="R3091">
        <f t="shared" si="240"/>
        <v>2023</v>
      </c>
      <c r="S3091" t="str">
        <f t="shared" si="241"/>
        <v>June</v>
      </c>
      <c r="T3091" s="1">
        <f t="shared" si="242"/>
        <v>9.9971183472613214E-3</v>
      </c>
      <c r="U3091" t="str">
        <f t="shared" si="243"/>
        <v>Profit</v>
      </c>
      <c r="V3091" t="str">
        <f t="shared" si="244"/>
        <v>Small Order</v>
      </c>
    </row>
    <row r="3092" spans="1:22" x14ac:dyDescent="0.35">
      <c r="A3092" t="s">
        <v>3389</v>
      </c>
      <c r="B3092" s="2">
        <v>45382</v>
      </c>
      <c r="C3092" s="2">
        <v>45384</v>
      </c>
      <c r="D3092" t="s">
        <v>405</v>
      </c>
      <c r="E3092" t="s">
        <v>406</v>
      </c>
      <c r="F3092" t="s">
        <v>20</v>
      </c>
      <c r="G3092" t="s">
        <v>21</v>
      </c>
      <c r="H3092" t="s">
        <v>22</v>
      </c>
      <c r="I3092" t="s">
        <v>23</v>
      </c>
      <c r="J3092" t="s">
        <v>176</v>
      </c>
      <c r="K3092" t="s">
        <v>25</v>
      </c>
      <c r="L3092" t="s">
        <v>171</v>
      </c>
      <c r="M3092" t="s">
        <v>177</v>
      </c>
      <c r="N3092" s="3">
        <v>1592.98</v>
      </c>
      <c r="O3092">
        <v>3</v>
      </c>
      <c r="P3092" s="4">
        <v>0</v>
      </c>
      <c r="Q3092" s="3">
        <v>398.25</v>
      </c>
      <c r="R3092">
        <f t="shared" si="240"/>
        <v>2024</v>
      </c>
      <c r="S3092" t="str">
        <f t="shared" si="241"/>
        <v>March</v>
      </c>
      <c r="T3092" s="1">
        <f t="shared" si="242"/>
        <v>0.25000313877135932</v>
      </c>
      <c r="U3092" t="str">
        <f t="shared" si="243"/>
        <v>Profit</v>
      </c>
      <c r="V3092" t="str">
        <f t="shared" si="244"/>
        <v>Large Order</v>
      </c>
    </row>
    <row r="3093" spans="1:22" x14ac:dyDescent="0.35">
      <c r="A3093" t="s">
        <v>3390</v>
      </c>
      <c r="B3093" s="2">
        <v>45566</v>
      </c>
      <c r="C3093" s="2">
        <v>45572</v>
      </c>
      <c r="D3093" t="s">
        <v>312</v>
      </c>
      <c r="E3093" t="s">
        <v>313</v>
      </c>
      <c r="F3093" t="s">
        <v>48</v>
      </c>
      <c r="G3093" t="s">
        <v>78</v>
      </c>
      <c r="H3093" t="s">
        <v>79</v>
      </c>
      <c r="I3093" t="s">
        <v>80</v>
      </c>
      <c r="J3093" t="s">
        <v>87</v>
      </c>
      <c r="K3093" t="s">
        <v>33</v>
      </c>
      <c r="L3093" t="s">
        <v>88</v>
      </c>
      <c r="M3093" t="s">
        <v>89</v>
      </c>
      <c r="N3093" s="3">
        <v>1431.59</v>
      </c>
      <c r="O3093">
        <v>9</v>
      </c>
      <c r="P3093" s="4">
        <v>0</v>
      </c>
      <c r="Q3093" s="3">
        <v>357.9</v>
      </c>
      <c r="R3093">
        <f t="shared" si="240"/>
        <v>2024</v>
      </c>
      <c r="S3093" t="str">
        <f t="shared" si="241"/>
        <v>October</v>
      </c>
      <c r="T3093" s="1">
        <f t="shared" si="242"/>
        <v>0.25000174631004685</v>
      </c>
      <c r="U3093" t="str">
        <f t="shared" si="243"/>
        <v>Profit</v>
      </c>
      <c r="V3093" t="str">
        <f t="shared" si="244"/>
        <v>Large Order</v>
      </c>
    </row>
    <row r="3094" spans="1:22" x14ac:dyDescent="0.35">
      <c r="A3094" t="s">
        <v>3391</v>
      </c>
      <c r="B3094" s="2">
        <v>45463</v>
      </c>
      <c r="C3094" s="2">
        <v>45470</v>
      </c>
      <c r="D3094" t="s">
        <v>123</v>
      </c>
      <c r="E3094" t="s">
        <v>124</v>
      </c>
      <c r="F3094" t="s">
        <v>48</v>
      </c>
      <c r="G3094" t="s">
        <v>21</v>
      </c>
      <c r="H3094" t="s">
        <v>22</v>
      </c>
      <c r="I3094" t="s">
        <v>23</v>
      </c>
      <c r="J3094" t="s">
        <v>162</v>
      </c>
      <c r="K3094" t="s">
        <v>42</v>
      </c>
      <c r="L3094" t="s">
        <v>73</v>
      </c>
      <c r="M3094" t="s">
        <v>163</v>
      </c>
      <c r="N3094" s="3">
        <v>1316.3</v>
      </c>
      <c r="O3094">
        <v>8</v>
      </c>
      <c r="P3094" s="4">
        <v>0.2</v>
      </c>
      <c r="Q3094" s="3">
        <v>118.47</v>
      </c>
      <c r="R3094">
        <f t="shared" si="240"/>
        <v>2024</v>
      </c>
      <c r="S3094" t="str">
        <f t="shared" si="241"/>
        <v>June</v>
      </c>
      <c r="T3094" s="1">
        <f t="shared" si="242"/>
        <v>9.0002279115703104E-2</v>
      </c>
      <c r="U3094" t="str">
        <f t="shared" si="243"/>
        <v>Profit</v>
      </c>
      <c r="V3094" t="str">
        <f t="shared" si="244"/>
        <v>Large Order</v>
      </c>
    </row>
    <row r="3095" spans="1:22" x14ac:dyDescent="0.35">
      <c r="A3095" t="s">
        <v>3392</v>
      </c>
      <c r="B3095" s="2">
        <v>45492</v>
      </c>
      <c r="C3095" s="2">
        <v>45493</v>
      </c>
      <c r="D3095" t="s">
        <v>430</v>
      </c>
      <c r="E3095" t="s">
        <v>431</v>
      </c>
      <c r="F3095" t="s">
        <v>31</v>
      </c>
      <c r="G3095" t="s">
        <v>39</v>
      </c>
      <c r="H3095" t="s">
        <v>40</v>
      </c>
      <c r="I3095" t="s">
        <v>40</v>
      </c>
      <c r="J3095" t="s">
        <v>162</v>
      </c>
      <c r="K3095" t="s">
        <v>42</v>
      </c>
      <c r="L3095" t="s">
        <v>73</v>
      </c>
      <c r="M3095" t="s">
        <v>163</v>
      </c>
      <c r="N3095" s="3">
        <v>440.57</v>
      </c>
      <c r="O3095">
        <v>9</v>
      </c>
      <c r="P3095" s="4">
        <v>0.2</v>
      </c>
      <c r="Q3095" s="3">
        <v>39.65</v>
      </c>
      <c r="R3095">
        <f t="shared" si="240"/>
        <v>2024</v>
      </c>
      <c r="S3095" t="str">
        <f t="shared" si="241"/>
        <v>July</v>
      </c>
      <c r="T3095" s="1">
        <f t="shared" si="242"/>
        <v>8.9997049277072874E-2</v>
      </c>
      <c r="U3095" t="str">
        <f t="shared" si="243"/>
        <v>Profit</v>
      </c>
      <c r="V3095" t="str">
        <f t="shared" si="244"/>
        <v>Small Order</v>
      </c>
    </row>
    <row r="3096" spans="1:22" x14ac:dyDescent="0.35">
      <c r="A3096" t="s">
        <v>3393</v>
      </c>
      <c r="B3096" s="2">
        <v>45623</v>
      </c>
      <c r="C3096" s="2">
        <v>45629</v>
      </c>
      <c r="D3096" t="s">
        <v>54</v>
      </c>
      <c r="E3096" t="s">
        <v>55</v>
      </c>
      <c r="F3096" t="s">
        <v>31</v>
      </c>
      <c r="G3096" t="s">
        <v>21</v>
      </c>
      <c r="H3096" t="s">
        <v>22</v>
      </c>
      <c r="I3096" t="s">
        <v>23</v>
      </c>
      <c r="J3096" t="s">
        <v>391</v>
      </c>
      <c r="K3096" t="s">
        <v>33</v>
      </c>
      <c r="L3096" t="s">
        <v>88</v>
      </c>
      <c r="M3096" t="s">
        <v>392</v>
      </c>
      <c r="N3096" s="3">
        <v>1537.45</v>
      </c>
      <c r="O3096">
        <v>4</v>
      </c>
      <c r="P3096" s="4">
        <v>0.2</v>
      </c>
      <c r="Q3096" s="3">
        <v>138.37</v>
      </c>
      <c r="R3096">
        <f t="shared" si="240"/>
        <v>2024</v>
      </c>
      <c r="S3096" t="str">
        <f t="shared" si="241"/>
        <v>November</v>
      </c>
      <c r="T3096" s="1">
        <f t="shared" si="242"/>
        <v>8.9999674786171907E-2</v>
      </c>
      <c r="U3096" t="str">
        <f t="shared" si="243"/>
        <v>Profit</v>
      </c>
      <c r="V3096" t="str">
        <f t="shared" si="244"/>
        <v>Large Order</v>
      </c>
    </row>
    <row r="3097" spans="1:22" x14ac:dyDescent="0.35">
      <c r="A3097" t="s">
        <v>3394</v>
      </c>
      <c r="B3097" s="2">
        <v>45542</v>
      </c>
      <c r="C3097" s="2">
        <v>45546</v>
      </c>
      <c r="D3097" t="s">
        <v>110</v>
      </c>
      <c r="E3097" t="s">
        <v>111</v>
      </c>
      <c r="F3097" t="s">
        <v>48</v>
      </c>
      <c r="G3097" t="s">
        <v>49</v>
      </c>
      <c r="H3097" t="s">
        <v>50</v>
      </c>
      <c r="I3097" t="s">
        <v>50</v>
      </c>
      <c r="J3097" t="s">
        <v>391</v>
      </c>
      <c r="K3097" t="s">
        <v>33</v>
      </c>
      <c r="L3097" t="s">
        <v>88</v>
      </c>
      <c r="M3097" t="s">
        <v>392</v>
      </c>
      <c r="N3097" s="3">
        <v>1957.97</v>
      </c>
      <c r="O3097">
        <v>8</v>
      </c>
      <c r="P3097" s="4">
        <v>0.3</v>
      </c>
      <c r="Q3097" s="3">
        <v>19.579999999999998</v>
      </c>
      <c r="R3097">
        <f t="shared" si="240"/>
        <v>2024</v>
      </c>
      <c r="S3097" t="str">
        <f t="shared" si="241"/>
        <v>September</v>
      </c>
      <c r="T3097" s="1">
        <f t="shared" si="242"/>
        <v>1.0000153219916545E-2</v>
      </c>
      <c r="U3097" t="str">
        <f t="shared" si="243"/>
        <v>Profit</v>
      </c>
      <c r="V3097" t="str">
        <f t="shared" si="244"/>
        <v>Large Order</v>
      </c>
    </row>
    <row r="3098" spans="1:22" x14ac:dyDescent="0.35">
      <c r="A3098" t="s">
        <v>3395</v>
      </c>
      <c r="B3098" s="2">
        <v>45052</v>
      </c>
      <c r="C3098" s="2">
        <v>45057</v>
      </c>
      <c r="D3098" t="s">
        <v>536</v>
      </c>
      <c r="E3098" t="s">
        <v>537</v>
      </c>
      <c r="F3098" t="s">
        <v>48</v>
      </c>
      <c r="G3098" t="s">
        <v>39</v>
      </c>
      <c r="H3098" t="s">
        <v>40</v>
      </c>
      <c r="I3098" t="s">
        <v>40</v>
      </c>
      <c r="J3098" t="s">
        <v>176</v>
      </c>
      <c r="K3098" t="s">
        <v>25</v>
      </c>
      <c r="L3098" t="s">
        <v>171</v>
      </c>
      <c r="M3098" t="s">
        <v>177</v>
      </c>
      <c r="N3098" s="3">
        <v>1822.27</v>
      </c>
      <c r="O3098">
        <v>4</v>
      </c>
      <c r="P3098" s="4">
        <v>0</v>
      </c>
      <c r="Q3098" s="3">
        <v>455.57</v>
      </c>
      <c r="R3098">
        <f t="shared" si="240"/>
        <v>2023</v>
      </c>
      <c r="S3098" t="str">
        <f t="shared" si="241"/>
        <v>May</v>
      </c>
      <c r="T3098" s="1">
        <f t="shared" si="242"/>
        <v>0.25000137191524857</v>
      </c>
      <c r="U3098" t="str">
        <f t="shared" si="243"/>
        <v>Profit</v>
      </c>
      <c r="V3098" t="str">
        <f t="shared" si="244"/>
        <v>Large Order</v>
      </c>
    </row>
    <row r="3099" spans="1:22" x14ac:dyDescent="0.35">
      <c r="A3099" t="s">
        <v>3396</v>
      </c>
      <c r="B3099" s="2">
        <v>45091</v>
      </c>
      <c r="C3099" s="2">
        <v>45096</v>
      </c>
      <c r="D3099" t="s">
        <v>300</v>
      </c>
      <c r="E3099" t="s">
        <v>301</v>
      </c>
      <c r="F3099" t="s">
        <v>48</v>
      </c>
      <c r="G3099" t="s">
        <v>49</v>
      </c>
      <c r="H3099" t="s">
        <v>50</v>
      </c>
      <c r="I3099" t="s">
        <v>50</v>
      </c>
      <c r="J3099" t="s">
        <v>157</v>
      </c>
      <c r="K3099" t="s">
        <v>42</v>
      </c>
      <c r="L3099" t="s">
        <v>73</v>
      </c>
      <c r="M3099" t="s">
        <v>158</v>
      </c>
      <c r="N3099" s="3">
        <v>1695.65</v>
      </c>
      <c r="O3099">
        <v>7</v>
      </c>
      <c r="P3099" s="4">
        <v>0.1</v>
      </c>
      <c r="Q3099" s="3">
        <v>288.26</v>
      </c>
      <c r="R3099">
        <f t="shared" si="240"/>
        <v>2023</v>
      </c>
      <c r="S3099" t="str">
        <f t="shared" si="241"/>
        <v>June</v>
      </c>
      <c r="T3099" s="1">
        <f t="shared" si="242"/>
        <v>0.16999970512782708</v>
      </c>
      <c r="U3099" t="str">
        <f t="shared" si="243"/>
        <v>Profit</v>
      </c>
      <c r="V3099" t="str">
        <f t="shared" si="244"/>
        <v>Large Order</v>
      </c>
    </row>
    <row r="3100" spans="1:22" x14ac:dyDescent="0.35">
      <c r="A3100" t="s">
        <v>3397</v>
      </c>
      <c r="B3100" s="2">
        <v>45240</v>
      </c>
      <c r="C3100" s="2">
        <v>45245</v>
      </c>
      <c r="D3100" t="s">
        <v>210</v>
      </c>
      <c r="E3100" t="s">
        <v>211</v>
      </c>
      <c r="F3100" t="s">
        <v>20</v>
      </c>
      <c r="G3100" t="s">
        <v>78</v>
      </c>
      <c r="H3100" t="s">
        <v>79</v>
      </c>
      <c r="I3100" t="s">
        <v>80</v>
      </c>
      <c r="J3100" t="s">
        <v>67</v>
      </c>
      <c r="K3100" t="s">
        <v>42</v>
      </c>
      <c r="L3100" t="s">
        <v>43</v>
      </c>
      <c r="M3100" t="s">
        <v>68</v>
      </c>
      <c r="N3100" s="3">
        <v>1150.0999999999999</v>
      </c>
      <c r="O3100">
        <v>4</v>
      </c>
      <c r="P3100" s="4">
        <v>0.1</v>
      </c>
      <c r="Q3100" s="3">
        <v>195.52</v>
      </c>
      <c r="R3100">
        <f t="shared" si="240"/>
        <v>2023</v>
      </c>
      <c r="S3100" t="str">
        <f t="shared" si="241"/>
        <v>November</v>
      </c>
      <c r="T3100" s="1">
        <f t="shared" si="242"/>
        <v>0.17000260846882881</v>
      </c>
      <c r="U3100" t="str">
        <f t="shared" si="243"/>
        <v>Profit</v>
      </c>
      <c r="V3100" t="str">
        <f t="shared" si="244"/>
        <v>Large Order</v>
      </c>
    </row>
    <row r="3101" spans="1:22" x14ac:dyDescent="0.35">
      <c r="A3101" t="s">
        <v>3398</v>
      </c>
      <c r="B3101" s="2">
        <v>44959</v>
      </c>
      <c r="C3101" s="2">
        <v>44963</v>
      </c>
      <c r="D3101" t="s">
        <v>347</v>
      </c>
      <c r="E3101" t="s">
        <v>348</v>
      </c>
      <c r="F3101" t="s">
        <v>31</v>
      </c>
      <c r="G3101" t="s">
        <v>39</v>
      </c>
      <c r="H3101" t="s">
        <v>40</v>
      </c>
      <c r="I3101" t="s">
        <v>40</v>
      </c>
      <c r="J3101" t="s">
        <v>302</v>
      </c>
      <c r="K3101" t="s">
        <v>33</v>
      </c>
      <c r="L3101" t="s">
        <v>34</v>
      </c>
      <c r="M3101" t="s">
        <v>303</v>
      </c>
      <c r="N3101" s="3">
        <v>261.25</v>
      </c>
      <c r="O3101">
        <v>3</v>
      </c>
      <c r="P3101" s="4">
        <v>0.05</v>
      </c>
      <c r="Q3101" s="3">
        <v>54.86</v>
      </c>
      <c r="R3101">
        <f t="shared" si="240"/>
        <v>2023</v>
      </c>
      <c r="S3101" t="str">
        <f t="shared" si="241"/>
        <v>February</v>
      </c>
      <c r="T3101" s="1">
        <f t="shared" si="242"/>
        <v>0.20999043062200956</v>
      </c>
      <c r="U3101" t="str">
        <f t="shared" si="243"/>
        <v>Profit</v>
      </c>
      <c r="V3101" t="str">
        <f t="shared" si="244"/>
        <v>Small Order</v>
      </c>
    </row>
    <row r="3102" spans="1:22" x14ac:dyDescent="0.35">
      <c r="A3102" t="s">
        <v>3399</v>
      </c>
      <c r="B3102" s="2">
        <v>45445</v>
      </c>
      <c r="C3102" s="2">
        <v>45451</v>
      </c>
      <c r="D3102" t="s">
        <v>272</v>
      </c>
      <c r="E3102" t="s">
        <v>273</v>
      </c>
      <c r="F3102" t="s">
        <v>31</v>
      </c>
      <c r="G3102" t="s">
        <v>78</v>
      </c>
      <c r="H3102" t="s">
        <v>79</v>
      </c>
      <c r="I3102" t="s">
        <v>80</v>
      </c>
      <c r="J3102" t="s">
        <v>24</v>
      </c>
      <c r="K3102" t="s">
        <v>25</v>
      </c>
      <c r="L3102" t="s">
        <v>26</v>
      </c>
      <c r="M3102" t="s">
        <v>27</v>
      </c>
      <c r="N3102" s="3">
        <v>1612.05</v>
      </c>
      <c r="O3102">
        <v>4</v>
      </c>
      <c r="P3102" s="4">
        <v>0.05</v>
      </c>
      <c r="Q3102" s="3">
        <v>338.53</v>
      </c>
      <c r="R3102">
        <f t="shared" si="240"/>
        <v>2024</v>
      </c>
      <c r="S3102" t="str">
        <f t="shared" si="241"/>
        <v>June</v>
      </c>
      <c r="T3102" s="1">
        <f t="shared" si="242"/>
        <v>0.20999968983592318</v>
      </c>
      <c r="U3102" t="str">
        <f t="shared" si="243"/>
        <v>Profit</v>
      </c>
      <c r="V3102" t="str">
        <f t="shared" si="244"/>
        <v>Large Order</v>
      </c>
    </row>
    <row r="3103" spans="1:22" x14ac:dyDescent="0.35">
      <c r="A3103" t="s">
        <v>3400</v>
      </c>
      <c r="B3103" s="2">
        <v>45446</v>
      </c>
      <c r="C3103" s="2">
        <v>45453</v>
      </c>
      <c r="D3103" t="s">
        <v>220</v>
      </c>
      <c r="E3103" t="s">
        <v>221</v>
      </c>
      <c r="F3103" t="s">
        <v>20</v>
      </c>
      <c r="G3103" t="s">
        <v>78</v>
      </c>
      <c r="H3103" t="s">
        <v>79</v>
      </c>
      <c r="I3103" t="s">
        <v>80</v>
      </c>
      <c r="J3103" t="s">
        <v>391</v>
      </c>
      <c r="K3103" t="s">
        <v>33</v>
      </c>
      <c r="L3103" t="s">
        <v>88</v>
      </c>
      <c r="M3103" t="s">
        <v>392</v>
      </c>
      <c r="N3103" s="3">
        <v>134.26</v>
      </c>
      <c r="O3103">
        <v>2</v>
      </c>
      <c r="P3103" s="4">
        <v>0.3</v>
      </c>
      <c r="Q3103" s="3">
        <v>1.34</v>
      </c>
      <c r="R3103">
        <f t="shared" si="240"/>
        <v>2024</v>
      </c>
      <c r="S3103" t="str">
        <f t="shared" si="241"/>
        <v>June</v>
      </c>
      <c r="T3103" s="1">
        <f t="shared" si="242"/>
        <v>9.980634589602265E-3</v>
      </c>
      <c r="U3103" t="str">
        <f t="shared" si="243"/>
        <v>Profit</v>
      </c>
      <c r="V3103" t="str">
        <f t="shared" si="244"/>
        <v>Small Order</v>
      </c>
    </row>
    <row r="3104" spans="1:22" x14ac:dyDescent="0.35">
      <c r="A3104" t="s">
        <v>3401</v>
      </c>
      <c r="B3104" s="2">
        <v>44974</v>
      </c>
      <c r="C3104" s="2">
        <v>44979</v>
      </c>
      <c r="D3104" t="s">
        <v>358</v>
      </c>
      <c r="E3104" t="s">
        <v>359</v>
      </c>
      <c r="F3104" t="s">
        <v>31</v>
      </c>
      <c r="G3104" t="s">
        <v>21</v>
      </c>
      <c r="H3104" t="s">
        <v>22</v>
      </c>
      <c r="I3104" t="s">
        <v>23</v>
      </c>
      <c r="J3104" t="s">
        <v>72</v>
      </c>
      <c r="K3104" t="s">
        <v>42</v>
      </c>
      <c r="L3104" t="s">
        <v>73</v>
      </c>
      <c r="M3104" t="s">
        <v>74</v>
      </c>
      <c r="N3104" s="3">
        <v>1955.42</v>
      </c>
      <c r="O3104">
        <v>7</v>
      </c>
      <c r="P3104" s="4">
        <v>0.05</v>
      </c>
      <c r="Q3104" s="3">
        <v>410.64</v>
      </c>
      <c r="R3104">
        <f t="shared" si="240"/>
        <v>2023</v>
      </c>
      <c r="S3104" t="str">
        <f t="shared" si="241"/>
        <v>February</v>
      </c>
      <c r="T3104" s="1">
        <f t="shared" si="242"/>
        <v>0.21000092051835409</v>
      </c>
      <c r="U3104" t="str">
        <f t="shared" si="243"/>
        <v>Profit</v>
      </c>
      <c r="V3104" t="str">
        <f t="shared" si="244"/>
        <v>Large Order</v>
      </c>
    </row>
    <row r="3105" spans="1:22" x14ac:dyDescent="0.35">
      <c r="A3105" t="s">
        <v>3402</v>
      </c>
      <c r="B3105" s="2">
        <v>45310</v>
      </c>
      <c r="C3105" s="2">
        <v>45312</v>
      </c>
      <c r="D3105" t="s">
        <v>96</v>
      </c>
      <c r="E3105" t="s">
        <v>97</v>
      </c>
      <c r="F3105" t="s">
        <v>20</v>
      </c>
      <c r="G3105" t="s">
        <v>21</v>
      </c>
      <c r="H3105" t="s">
        <v>22</v>
      </c>
      <c r="I3105" t="s">
        <v>23</v>
      </c>
      <c r="J3105" t="s">
        <v>51</v>
      </c>
      <c r="K3105" t="s">
        <v>33</v>
      </c>
      <c r="L3105" t="s">
        <v>34</v>
      </c>
      <c r="M3105" t="s">
        <v>52</v>
      </c>
      <c r="N3105" s="3">
        <v>1378.89</v>
      </c>
      <c r="O3105">
        <v>8</v>
      </c>
      <c r="P3105" s="4">
        <v>0</v>
      </c>
      <c r="Q3105" s="3">
        <v>344.72</v>
      </c>
      <c r="R3105">
        <f t="shared" si="240"/>
        <v>2024</v>
      </c>
      <c r="S3105" t="str">
        <f t="shared" si="241"/>
        <v>January</v>
      </c>
      <c r="T3105" s="1">
        <f t="shared" si="242"/>
        <v>0.24999818694747225</v>
      </c>
      <c r="U3105" t="str">
        <f t="shared" si="243"/>
        <v>Profit</v>
      </c>
      <c r="V3105" t="str">
        <f t="shared" si="244"/>
        <v>Large Order</v>
      </c>
    </row>
    <row r="3106" spans="1:22" x14ac:dyDescent="0.35">
      <c r="A3106" t="s">
        <v>3403</v>
      </c>
      <c r="B3106" s="2">
        <v>45381</v>
      </c>
      <c r="C3106" s="2">
        <v>45382</v>
      </c>
      <c r="D3106" t="s">
        <v>199</v>
      </c>
      <c r="E3106" t="s">
        <v>200</v>
      </c>
      <c r="F3106" t="s">
        <v>48</v>
      </c>
      <c r="G3106" t="s">
        <v>39</v>
      </c>
      <c r="H3106" t="s">
        <v>40</v>
      </c>
      <c r="I3106" t="s">
        <v>40</v>
      </c>
      <c r="J3106" t="s">
        <v>162</v>
      </c>
      <c r="K3106" t="s">
        <v>42</v>
      </c>
      <c r="L3106" t="s">
        <v>73</v>
      </c>
      <c r="M3106" t="s">
        <v>163</v>
      </c>
      <c r="N3106" s="3">
        <v>178.23</v>
      </c>
      <c r="O3106">
        <v>8</v>
      </c>
      <c r="P3106" s="4">
        <v>0.3</v>
      </c>
      <c r="Q3106" s="3">
        <v>1.78</v>
      </c>
      <c r="R3106">
        <f t="shared" si="240"/>
        <v>2024</v>
      </c>
      <c r="S3106" t="str">
        <f t="shared" si="241"/>
        <v>March</v>
      </c>
      <c r="T3106" s="1">
        <f t="shared" si="242"/>
        <v>9.9870953262638177E-3</v>
      </c>
      <c r="U3106" t="str">
        <f t="shared" si="243"/>
        <v>Profit</v>
      </c>
      <c r="V3106" t="str">
        <f t="shared" si="244"/>
        <v>Small Order</v>
      </c>
    </row>
    <row r="3107" spans="1:22" x14ac:dyDescent="0.35">
      <c r="A3107" t="s">
        <v>3404</v>
      </c>
      <c r="B3107" s="2">
        <v>45278</v>
      </c>
      <c r="C3107" s="2">
        <v>45280</v>
      </c>
      <c r="D3107" t="s">
        <v>205</v>
      </c>
      <c r="E3107" t="s">
        <v>206</v>
      </c>
      <c r="F3107" t="s">
        <v>48</v>
      </c>
      <c r="G3107" t="s">
        <v>21</v>
      </c>
      <c r="H3107" t="s">
        <v>22</v>
      </c>
      <c r="I3107" t="s">
        <v>23</v>
      </c>
      <c r="J3107" t="s">
        <v>84</v>
      </c>
      <c r="K3107" t="s">
        <v>33</v>
      </c>
      <c r="L3107" t="s">
        <v>34</v>
      </c>
      <c r="M3107" t="s">
        <v>85</v>
      </c>
      <c r="N3107" s="3">
        <v>851.57</v>
      </c>
      <c r="O3107">
        <v>6</v>
      </c>
      <c r="P3107" s="4">
        <v>0.3</v>
      </c>
      <c r="Q3107" s="3">
        <v>8.52</v>
      </c>
      <c r="R3107">
        <f t="shared" si="240"/>
        <v>2023</v>
      </c>
      <c r="S3107" t="str">
        <f t="shared" si="241"/>
        <v>December</v>
      </c>
      <c r="T3107" s="1">
        <f t="shared" si="242"/>
        <v>1.0005049496811771E-2</v>
      </c>
      <c r="U3107" t="str">
        <f t="shared" si="243"/>
        <v>Profit</v>
      </c>
      <c r="V3107" t="str">
        <f t="shared" si="244"/>
        <v>Small Order</v>
      </c>
    </row>
    <row r="3108" spans="1:22" x14ac:dyDescent="0.35">
      <c r="A3108" t="s">
        <v>3405</v>
      </c>
      <c r="B3108" s="2">
        <v>45155</v>
      </c>
      <c r="C3108" s="2">
        <v>45160</v>
      </c>
      <c r="D3108" t="s">
        <v>587</v>
      </c>
      <c r="E3108" t="s">
        <v>588</v>
      </c>
      <c r="F3108" t="s">
        <v>31</v>
      </c>
      <c r="G3108" t="s">
        <v>39</v>
      </c>
      <c r="H3108" t="s">
        <v>40</v>
      </c>
      <c r="I3108" t="s">
        <v>40</v>
      </c>
      <c r="J3108" t="s">
        <v>120</v>
      </c>
      <c r="K3108" t="s">
        <v>42</v>
      </c>
      <c r="L3108" t="s">
        <v>43</v>
      </c>
      <c r="M3108" t="s">
        <v>121</v>
      </c>
      <c r="N3108" s="3">
        <v>1305.03</v>
      </c>
      <c r="O3108">
        <v>9</v>
      </c>
      <c r="P3108" s="4">
        <v>0.2</v>
      </c>
      <c r="Q3108" s="3">
        <v>117.45</v>
      </c>
      <c r="R3108">
        <f t="shared" si="240"/>
        <v>2023</v>
      </c>
      <c r="S3108" t="str">
        <f t="shared" si="241"/>
        <v>August</v>
      </c>
      <c r="T3108" s="1">
        <f t="shared" si="242"/>
        <v>8.9997931082044097E-2</v>
      </c>
      <c r="U3108" t="str">
        <f t="shared" si="243"/>
        <v>Profit</v>
      </c>
      <c r="V3108" t="str">
        <f t="shared" si="244"/>
        <v>Large Order</v>
      </c>
    </row>
    <row r="3109" spans="1:22" x14ac:dyDescent="0.35">
      <c r="A3109" t="s">
        <v>3406</v>
      </c>
      <c r="B3109" s="2">
        <v>45242</v>
      </c>
      <c r="C3109" s="2">
        <v>45249</v>
      </c>
      <c r="D3109" t="s">
        <v>262</v>
      </c>
      <c r="E3109" t="s">
        <v>263</v>
      </c>
      <c r="F3109" t="s">
        <v>31</v>
      </c>
      <c r="G3109" t="s">
        <v>78</v>
      </c>
      <c r="H3109" t="s">
        <v>79</v>
      </c>
      <c r="I3109" t="s">
        <v>80</v>
      </c>
      <c r="J3109" t="s">
        <v>152</v>
      </c>
      <c r="K3109" t="s">
        <v>42</v>
      </c>
      <c r="L3109" t="s">
        <v>73</v>
      </c>
      <c r="M3109" t="s">
        <v>153</v>
      </c>
      <c r="N3109" s="3">
        <v>1360.72</v>
      </c>
      <c r="O3109">
        <v>10</v>
      </c>
      <c r="P3109" s="4">
        <v>0.2</v>
      </c>
      <c r="Q3109" s="3">
        <v>122.46</v>
      </c>
      <c r="R3109">
        <f t="shared" si="240"/>
        <v>2023</v>
      </c>
      <c r="S3109" t="str">
        <f t="shared" si="241"/>
        <v>November</v>
      </c>
      <c r="T3109" s="1">
        <f t="shared" si="242"/>
        <v>8.9996472455758716E-2</v>
      </c>
      <c r="U3109" t="str">
        <f t="shared" si="243"/>
        <v>Profit</v>
      </c>
      <c r="V3109" t="str">
        <f t="shared" si="244"/>
        <v>Large Order</v>
      </c>
    </row>
    <row r="3110" spans="1:22" x14ac:dyDescent="0.35">
      <c r="A3110" t="s">
        <v>3407</v>
      </c>
      <c r="B3110" s="2">
        <v>45620</v>
      </c>
      <c r="C3110" s="2">
        <v>45627</v>
      </c>
      <c r="D3110" t="s">
        <v>522</v>
      </c>
      <c r="E3110" t="s">
        <v>523</v>
      </c>
      <c r="F3110" t="s">
        <v>31</v>
      </c>
      <c r="G3110" t="s">
        <v>78</v>
      </c>
      <c r="H3110" t="s">
        <v>79</v>
      </c>
      <c r="I3110" t="s">
        <v>80</v>
      </c>
      <c r="J3110" t="s">
        <v>41</v>
      </c>
      <c r="K3110" t="s">
        <v>42</v>
      </c>
      <c r="L3110" t="s">
        <v>43</v>
      </c>
      <c r="M3110" t="s">
        <v>44</v>
      </c>
      <c r="N3110" s="3">
        <v>190.45</v>
      </c>
      <c r="O3110">
        <v>6</v>
      </c>
      <c r="P3110" s="4">
        <v>0.2</v>
      </c>
      <c r="Q3110" s="3">
        <v>17.14</v>
      </c>
      <c r="R3110">
        <f t="shared" si="240"/>
        <v>2024</v>
      </c>
      <c r="S3110" t="str">
        <f t="shared" si="241"/>
        <v>November</v>
      </c>
      <c r="T3110" s="1">
        <f t="shared" si="242"/>
        <v>8.9997374639012875E-2</v>
      </c>
      <c r="U3110" t="str">
        <f t="shared" si="243"/>
        <v>Profit</v>
      </c>
      <c r="V3110" t="str">
        <f t="shared" si="244"/>
        <v>Small Order</v>
      </c>
    </row>
    <row r="3111" spans="1:22" x14ac:dyDescent="0.35">
      <c r="A3111" t="s">
        <v>3408</v>
      </c>
      <c r="B3111" s="2">
        <v>45573</v>
      </c>
      <c r="C3111" s="2">
        <v>45577</v>
      </c>
      <c r="D3111" t="s">
        <v>168</v>
      </c>
      <c r="E3111" t="s">
        <v>169</v>
      </c>
      <c r="F3111" t="s">
        <v>48</v>
      </c>
      <c r="G3111" t="s">
        <v>78</v>
      </c>
      <c r="H3111" t="s">
        <v>79</v>
      </c>
      <c r="I3111" t="s">
        <v>80</v>
      </c>
      <c r="J3111" t="s">
        <v>67</v>
      </c>
      <c r="K3111" t="s">
        <v>42</v>
      </c>
      <c r="L3111" t="s">
        <v>43</v>
      </c>
      <c r="M3111" t="s">
        <v>68</v>
      </c>
      <c r="N3111" s="3">
        <v>566.70000000000005</v>
      </c>
      <c r="O3111">
        <v>10</v>
      </c>
      <c r="P3111" s="4">
        <v>0.1</v>
      </c>
      <c r="Q3111" s="3">
        <v>96.34</v>
      </c>
      <c r="R3111">
        <f t="shared" si="240"/>
        <v>2024</v>
      </c>
      <c r="S3111" t="str">
        <f t="shared" si="241"/>
        <v>October</v>
      </c>
      <c r="T3111" s="1">
        <f t="shared" si="242"/>
        <v>0.17000176460208222</v>
      </c>
      <c r="U3111" t="str">
        <f t="shared" si="243"/>
        <v>Profit</v>
      </c>
      <c r="V3111" t="str">
        <f t="shared" si="244"/>
        <v>Small Order</v>
      </c>
    </row>
    <row r="3112" spans="1:22" x14ac:dyDescent="0.35">
      <c r="A3112" t="s">
        <v>3409</v>
      </c>
      <c r="B3112" s="2">
        <v>45033</v>
      </c>
      <c r="C3112" s="2">
        <v>45037</v>
      </c>
      <c r="D3112" t="s">
        <v>721</v>
      </c>
      <c r="E3112" t="s">
        <v>722</v>
      </c>
      <c r="F3112" t="s">
        <v>20</v>
      </c>
      <c r="G3112" t="s">
        <v>21</v>
      </c>
      <c r="H3112" t="s">
        <v>22</v>
      </c>
      <c r="I3112" t="s">
        <v>23</v>
      </c>
      <c r="J3112" t="s">
        <v>179</v>
      </c>
      <c r="K3112" t="s">
        <v>33</v>
      </c>
      <c r="L3112" t="s">
        <v>88</v>
      </c>
      <c r="M3112" t="s">
        <v>180</v>
      </c>
      <c r="N3112" s="3">
        <v>1436.24</v>
      </c>
      <c r="O3112">
        <v>10</v>
      </c>
      <c r="P3112" s="4">
        <v>0.1</v>
      </c>
      <c r="Q3112" s="3">
        <v>244.16</v>
      </c>
      <c r="R3112">
        <f t="shared" si="240"/>
        <v>2023</v>
      </c>
      <c r="S3112" t="str">
        <f t="shared" si="241"/>
        <v>April</v>
      </c>
      <c r="T3112" s="1">
        <f t="shared" si="242"/>
        <v>0.16999944299002953</v>
      </c>
      <c r="U3112" t="str">
        <f t="shared" si="243"/>
        <v>Profit</v>
      </c>
      <c r="V3112" t="str">
        <f t="shared" si="244"/>
        <v>Large Order</v>
      </c>
    </row>
    <row r="3113" spans="1:22" x14ac:dyDescent="0.35">
      <c r="A3113" t="s">
        <v>3410</v>
      </c>
      <c r="B3113" s="2">
        <v>45025</v>
      </c>
      <c r="C3113" s="2">
        <v>45028</v>
      </c>
      <c r="D3113" t="s">
        <v>249</v>
      </c>
      <c r="E3113" t="s">
        <v>250</v>
      </c>
      <c r="F3113" t="s">
        <v>31</v>
      </c>
      <c r="G3113" t="s">
        <v>21</v>
      </c>
      <c r="H3113" t="s">
        <v>22</v>
      </c>
      <c r="I3113" t="s">
        <v>23</v>
      </c>
      <c r="J3113" t="s">
        <v>32</v>
      </c>
      <c r="K3113" t="s">
        <v>33</v>
      </c>
      <c r="L3113" t="s">
        <v>34</v>
      </c>
      <c r="M3113" t="s">
        <v>35</v>
      </c>
      <c r="N3113" s="3">
        <v>1652.14</v>
      </c>
      <c r="O3113">
        <v>8</v>
      </c>
      <c r="P3113" s="4">
        <v>0</v>
      </c>
      <c r="Q3113" s="3">
        <v>413.04</v>
      </c>
      <c r="R3113">
        <f t="shared" si="240"/>
        <v>2023</v>
      </c>
      <c r="S3113" t="str">
        <f t="shared" si="241"/>
        <v>April</v>
      </c>
      <c r="T3113" s="1">
        <f t="shared" si="242"/>
        <v>0.25000302637790989</v>
      </c>
      <c r="U3113" t="str">
        <f t="shared" si="243"/>
        <v>Profit</v>
      </c>
      <c r="V3113" t="str">
        <f t="shared" si="244"/>
        <v>Large Order</v>
      </c>
    </row>
    <row r="3114" spans="1:22" x14ac:dyDescent="0.35">
      <c r="A3114" t="s">
        <v>3411</v>
      </c>
      <c r="B3114" s="2">
        <v>45096</v>
      </c>
      <c r="C3114" s="2">
        <v>45099</v>
      </c>
      <c r="D3114" t="s">
        <v>110</v>
      </c>
      <c r="E3114" t="s">
        <v>111</v>
      </c>
      <c r="F3114" t="s">
        <v>48</v>
      </c>
      <c r="G3114" t="s">
        <v>78</v>
      </c>
      <c r="H3114" t="s">
        <v>79</v>
      </c>
      <c r="I3114" t="s">
        <v>80</v>
      </c>
      <c r="J3114" t="s">
        <v>87</v>
      </c>
      <c r="K3114" t="s">
        <v>33</v>
      </c>
      <c r="L3114" t="s">
        <v>88</v>
      </c>
      <c r="M3114" t="s">
        <v>89</v>
      </c>
      <c r="N3114" s="3">
        <v>968.1</v>
      </c>
      <c r="O3114">
        <v>10</v>
      </c>
      <c r="P3114" s="4">
        <v>0.1</v>
      </c>
      <c r="Q3114" s="3">
        <v>164.58</v>
      </c>
      <c r="R3114">
        <f t="shared" si="240"/>
        <v>2023</v>
      </c>
      <c r="S3114" t="str">
        <f t="shared" si="241"/>
        <v>June</v>
      </c>
      <c r="T3114" s="1">
        <f t="shared" si="242"/>
        <v>0.17000309885342424</v>
      </c>
      <c r="U3114" t="str">
        <f t="shared" si="243"/>
        <v>Profit</v>
      </c>
      <c r="V3114" t="str">
        <f t="shared" si="244"/>
        <v>Small Order</v>
      </c>
    </row>
    <row r="3115" spans="1:22" x14ac:dyDescent="0.35">
      <c r="A3115" t="s">
        <v>3412</v>
      </c>
      <c r="B3115" s="2">
        <v>45480</v>
      </c>
      <c r="C3115" s="2">
        <v>45487</v>
      </c>
      <c r="D3115" t="s">
        <v>288</v>
      </c>
      <c r="E3115" t="s">
        <v>289</v>
      </c>
      <c r="F3115" t="s">
        <v>31</v>
      </c>
      <c r="G3115" t="s">
        <v>21</v>
      </c>
      <c r="H3115" t="s">
        <v>22</v>
      </c>
      <c r="I3115" t="s">
        <v>23</v>
      </c>
      <c r="J3115" t="s">
        <v>87</v>
      </c>
      <c r="K3115" t="s">
        <v>33</v>
      </c>
      <c r="L3115" t="s">
        <v>88</v>
      </c>
      <c r="M3115" t="s">
        <v>89</v>
      </c>
      <c r="N3115" s="3">
        <v>1019.98</v>
      </c>
      <c r="O3115">
        <v>2</v>
      </c>
      <c r="P3115" s="4">
        <v>0.2</v>
      </c>
      <c r="Q3115" s="3">
        <v>91.8</v>
      </c>
      <c r="R3115">
        <f t="shared" si="240"/>
        <v>2024</v>
      </c>
      <c r="S3115" t="str">
        <f t="shared" si="241"/>
        <v>July</v>
      </c>
      <c r="T3115" s="1">
        <f t="shared" si="242"/>
        <v>9.0001764740485102E-2</v>
      </c>
      <c r="U3115" t="str">
        <f t="shared" si="243"/>
        <v>Profit</v>
      </c>
      <c r="V3115" t="str">
        <f t="shared" si="244"/>
        <v>Large Order</v>
      </c>
    </row>
    <row r="3116" spans="1:22" x14ac:dyDescent="0.35">
      <c r="A3116" t="s">
        <v>3413</v>
      </c>
      <c r="B3116" s="2">
        <v>45247</v>
      </c>
      <c r="C3116" s="2">
        <v>45252</v>
      </c>
      <c r="D3116" t="s">
        <v>160</v>
      </c>
      <c r="E3116" t="s">
        <v>161</v>
      </c>
      <c r="F3116" t="s">
        <v>20</v>
      </c>
      <c r="G3116" t="s">
        <v>78</v>
      </c>
      <c r="H3116" t="s">
        <v>79</v>
      </c>
      <c r="I3116" t="s">
        <v>80</v>
      </c>
      <c r="J3116" t="s">
        <v>41</v>
      </c>
      <c r="K3116" t="s">
        <v>42</v>
      </c>
      <c r="L3116" t="s">
        <v>43</v>
      </c>
      <c r="M3116" t="s">
        <v>44</v>
      </c>
      <c r="N3116" s="3">
        <v>1385.52</v>
      </c>
      <c r="O3116">
        <v>4</v>
      </c>
      <c r="P3116" s="4">
        <v>0.3</v>
      </c>
      <c r="Q3116" s="3">
        <v>13.86</v>
      </c>
      <c r="R3116">
        <f t="shared" si="240"/>
        <v>2023</v>
      </c>
      <c r="S3116" t="str">
        <f t="shared" si="241"/>
        <v>November</v>
      </c>
      <c r="T3116" s="1">
        <f t="shared" si="242"/>
        <v>1.0003464403256539E-2</v>
      </c>
      <c r="U3116" t="str">
        <f t="shared" si="243"/>
        <v>Profit</v>
      </c>
      <c r="V3116" t="str">
        <f t="shared" si="244"/>
        <v>Large Order</v>
      </c>
    </row>
    <row r="3117" spans="1:22" x14ac:dyDescent="0.35">
      <c r="A3117" t="s">
        <v>3414</v>
      </c>
      <c r="B3117" s="2">
        <v>45074</v>
      </c>
      <c r="C3117" s="2">
        <v>45077</v>
      </c>
      <c r="D3117" t="s">
        <v>139</v>
      </c>
      <c r="E3117" t="s">
        <v>140</v>
      </c>
      <c r="F3117" t="s">
        <v>31</v>
      </c>
      <c r="G3117" t="s">
        <v>39</v>
      </c>
      <c r="H3117" t="s">
        <v>40</v>
      </c>
      <c r="I3117" t="s">
        <v>40</v>
      </c>
      <c r="J3117" t="s">
        <v>152</v>
      </c>
      <c r="K3117" t="s">
        <v>42</v>
      </c>
      <c r="L3117" t="s">
        <v>73</v>
      </c>
      <c r="M3117" t="s">
        <v>153</v>
      </c>
      <c r="N3117" s="3">
        <v>733.54</v>
      </c>
      <c r="O3117">
        <v>7</v>
      </c>
      <c r="P3117" s="4">
        <v>0.05</v>
      </c>
      <c r="Q3117" s="3">
        <v>154.04</v>
      </c>
      <c r="R3117">
        <f t="shared" si="240"/>
        <v>2023</v>
      </c>
      <c r="S3117" t="str">
        <f t="shared" si="241"/>
        <v>May</v>
      </c>
      <c r="T3117" s="1">
        <f t="shared" si="242"/>
        <v>0.20999536494260709</v>
      </c>
      <c r="U3117" t="str">
        <f t="shared" si="243"/>
        <v>Profit</v>
      </c>
      <c r="V3117" t="str">
        <f t="shared" si="244"/>
        <v>Small Order</v>
      </c>
    </row>
    <row r="3118" spans="1:22" x14ac:dyDescent="0.35">
      <c r="A3118" t="s">
        <v>3415</v>
      </c>
      <c r="B3118" s="2">
        <v>45184</v>
      </c>
      <c r="C3118" s="2">
        <v>45185</v>
      </c>
      <c r="D3118" t="s">
        <v>530</v>
      </c>
      <c r="E3118" t="s">
        <v>531</v>
      </c>
      <c r="F3118" t="s">
        <v>31</v>
      </c>
      <c r="G3118" t="s">
        <v>78</v>
      </c>
      <c r="H3118" t="s">
        <v>79</v>
      </c>
      <c r="I3118" t="s">
        <v>80</v>
      </c>
      <c r="J3118" t="s">
        <v>87</v>
      </c>
      <c r="K3118" t="s">
        <v>33</v>
      </c>
      <c r="L3118" t="s">
        <v>88</v>
      </c>
      <c r="M3118" t="s">
        <v>89</v>
      </c>
      <c r="N3118" s="3">
        <v>1823.08</v>
      </c>
      <c r="O3118">
        <v>1</v>
      </c>
      <c r="P3118" s="4">
        <v>0</v>
      </c>
      <c r="Q3118" s="3">
        <v>455.77</v>
      </c>
      <c r="R3118">
        <f t="shared" si="240"/>
        <v>2023</v>
      </c>
      <c r="S3118" t="str">
        <f t="shared" si="241"/>
        <v>September</v>
      </c>
      <c r="T3118" s="1">
        <f t="shared" si="242"/>
        <v>0.25</v>
      </c>
      <c r="U3118" t="str">
        <f t="shared" si="243"/>
        <v>Profit</v>
      </c>
      <c r="V3118" t="str">
        <f t="shared" si="244"/>
        <v>Large Order</v>
      </c>
    </row>
    <row r="3119" spans="1:22" x14ac:dyDescent="0.35">
      <c r="A3119" t="s">
        <v>3416</v>
      </c>
      <c r="B3119" s="2">
        <v>45414</v>
      </c>
      <c r="C3119" s="2">
        <v>45421</v>
      </c>
      <c r="D3119" t="s">
        <v>552</v>
      </c>
      <c r="E3119" t="s">
        <v>553</v>
      </c>
      <c r="F3119" t="s">
        <v>48</v>
      </c>
      <c r="G3119" t="s">
        <v>78</v>
      </c>
      <c r="H3119" t="s">
        <v>79</v>
      </c>
      <c r="I3119" t="s">
        <v>80</v>
      </c>
      <c r="J3119" t="s">
        <v>41</v>
      </c>
      <c r="K3119" t="s">
        <v>42</v>
      </c>
      <c r="L3119" t="s">
        <v>43</v>
      </c>
      <c r="M3119" t="s">
        <v>44</v>
      </c>
      <c r="N3119" s="3">
        <v>811.15</v>
      </c>
      <c r="O3119">
        <v>5</v>
      </c>
      <c r="P3119" s="4">
        <v>0.1</v>
      </c>
      <c r="Q3119" s="3">
        <v>137.9</v>
      </c>
      <c r="R3119">
        <f t="shared" si="240"/>
        <v>2024</v>
      </c>
      <c r="S3119" t="str">
        <f t="shared" si="241"/>
        <v>May</v>
      </c>
      <c r="T3119" s="1">
        <f t="shared" si="242"/>
        <v>0.17000554767922088</v>
      </c>
      <c r="U3119" t="str">
        <f t="shared" si="243"/>
        <v>Profit</v>
      </c>
      <c r="V3119" t="str">
        <f t="shared" si="244"/>
        <v>Small Order</v>
      </c>
    </row>
    <row r="3120" spans="1:22" x14ac:dyDescent="0.35">
      <c r="A3120" t="s">
        <v>3417</v>
      </c>
      <c r="B3120" s="2">
        <v>45041</v>
      </c>
      <c r="C3120" s="2">
        <v>45042</v>
      </c>
      <c r="D3120" t="s">
        <v>118</v>
      </c>
      <c r="E3120" t="s">
        <v>119</v>
      </c>
      <c r="F3120" t="s">
        <v>20</v>
      </c>
      <c r="G3120" t="s">
        <v>21</v>
      </c>
      <c r="H3120" t="s">
        <v>22</v>
      </c>
      <c r="I3120" t="s">
        <v>23</v>
      </c>
      <c r="J3120" t="s">
        <v>176</v>
      </c>
      <c r="K3120" t="s">
        <v>25</v>
      </c>
      <c r="L3120" t="s">
        <v>171</v>
      </c>
      <c r="M3120" t="s">
        <v>177</v>
      </c>
      <c r="N3120" s="3">
        <v>539.27</v>
      </c>
      <c r="O3120">
        <v>1</v>
      </c>
      <c r="P3120" s="4">
        <v>0.2</v>
      </c>
      <c r="Q3120" s="3">
        <v>48.53</v>
      </c>
      <c r="R3120">
        <f t="shared" si="240"/>
        <v>2023</v>
      </c>
      <c r="S3120" t="str">
        <f t="shared" si="241"/>
        <v>April</v>
      </c>
      <c r="T3120" s="1">
        <f t="shared" si="242"/>
        <v>8.999202625771878E-2</v>
      </c>
      <c r="U3120" t="str">
        <f t="shared" si="243"/>
        <v>Profit</v>
      </c>
      <c r="V3120" t="str">
        <f t="shared" si="244"/>
        <v>Small Order</v>
      </c>
    </row>
    <row r="3121" spans="1:22" x14ac:dyDescent="0.35">
      <c r="A3121" t="s">
        <v>3418</v>
      </c>
      <c r="B3121" s="2">
        <v>44970</v>
      </c>
      <c r="C3121" s="2">
        <v>44974</v>
      </c>
      <c r="D3121" t="s">
        <v>415</v>
      </c>
      <c r="E3121" t="s">
        <v>416</v>
      </c>
      <c r="F3121" t="s">
        <v>48</v>
      </c>
      <c r="G3121" t="s">
        <v>78</v>
      </c>
      <c r="H3121" t="s">
        <v>79</v>
      </c>
      <c r="I3121" t="s">
        <v>80</v>
      </c>
      <c r="J3121" t="s">
        <v>93</v>
      </c>
      <c r="K3121" t="s">
        <v>33</v>
      </c>
      <c r="L3121" t="s">
        <v>88</v>
      </c>
      <c r="M3121" t="s">
        <v>94</v>
      </c>
      <c r="N3121" s="3">
        <v>33.15</v>
      </c>
      <c r="O3121">
        <v>10</v>
      </c>
      <c r="P3121" s="4">
        <v>0.05</v>
      </c>
      <c r="Q3121" s="3">
        <v>6.96</v>
      </c>
      <c r="R3121">
        <f t="shared" si="240"/>
        <v>2023</v>
      </c>
      <c r="S3121" t="str">
        <f t="shared" si="241"/>
        <v>February</v>
      </c>
      <c r="T3121" s="1">
        <f t="shared" si="242"/>
        <v>0.20995475113122172</v>
      </c>
      <c r="U3121" t="str">
        <f t="shared" si="243"/>
        <v>Profit</v>
      </c>
      <c r="V3121" t="str">
        <f t="shared" si="244"/>
        <v>Small Order</v>
      </c>
    </row>
    <row r="3122" spans="1:22" x14ac:dyDescent="0.35">
      <c r="A3122" t="s">
        <v>3419</v>
      </c>
      <c r="B3122" s="2">
        <v>45529</v>
      </c>
      <c r="C3122" s="2">
        <v>45535</v>
      </c>
      <c r="D3122" t="s">
        <v>99</v>
      </c>
      <c r="E3122" t="s">
        <v>100</v>
      </c>
      <c r="F3122" t="s">
        <v>31</v>
      </c>
      <c r="G3122" t="s">
        <v>39</v>
      </c>
      <c r="H3122" t="s">
        <v>40</v>
      </c>
      <c r="I3122" t="s">
        <v>40</v>
      </c>
      <c r="J3122" t="s">
        <v>302</v>
      </c>
      <c r="K3122" t="s">
        <v>33</v>
      </c>
      <c r="L3122" t="s">
        <v>34</v>
      </c>
      <c r="M3122" t="s">
        <v>303</v>
      </c>
      <c r="N3122" s="3">
        <v>649.99</v>
      </c>
      <c r="O3122">
        <v>6</v>
      </c>
      <c r="P3122" s="4">
        <v>0</v>
      </c>
      <c r="Q3122" s="3">
        <v>162.5</v>
      </c>
      <c r="R3122">
        <f t="shared" si="240"/>
        <v>2024</v>
      </c>
      <c r="S3122" t="str">
        <f t="shared" si="241"/>
        <v>August</v>
      </c>
      <c r="T3122" s="1">
        <f t="shared" si="242"/>
        <v>0.25000384621301863</v>
      </c>
      <c r="U3122" t="str">
        <f t="shared" si="243"/>
        <v>Profit</v>
      </c>
      <c r="V3122" t="str">
        <f t="shared" si="244"/>
        <v>Small Order</v>
      </c>
    </row>
    <row r="3123" spans="1:22" x14ac:dyDescent="0.35">
      <c r="A3123" t="s">
        <v>3420</v>
      </c>
      <c r="B3123" s="2">
        <v>45415</v>
      </c>
      <c r="C3123" s="2">
        <v>45416</v>
      </c>
      <c r="D3123" t="s">
        <v>99</v>
      </c>
      <c r="E3123" t="s">
        <v>100</v>
      </c>
      <c r="F3123" t="s">
        <v>31</v>
      </c>
      <c r="G3123" t="s">
        <v>49</v>
      </c>
      <c r="H3123" t="s">
        <v>50</v>
      </c>
      <c r="I3123" t="s">
        <v>50</v>
      </c>
      <c r="J3123" t="s">
        <v>62</v>
      </c>
      <c r="K3123" t="s">
        <v>25</v>
      </c>
      <c r="L3123" t="s">
        <v>26</v>
      </c>
      <c r="M3123" t="s">
        <v>63</v>
      </c>
      <c r="N3123" s="3">
        <v>433.24</v>
      </c>
      <c r="O3123">
        <v>3</v>
      </c>
      <c r="P3123" s="4">
        <v>0.2</v>
      </c>
      <c r="Q3123" s="3">
        <v>38.99</v>
      </c>
      <c r="R3123">
        <f t="shared" si="240"/>
        <v>2024</v>
      </c>
      <c r="S3123" t="str">
        <f t="shared" si="241"/>
        <v>May</v>
      </c>
      <c r="T3123" s="1">
        <f t="shared" si="242"/>
        <v>8.9996306896870104E-2</v>
      </c>
      <c r="U3123" t="str">
        <f t="shared" si="243"/>
        <v>Profit</v>
      </c>
      <c r="V3123" t="str">
        <f t="shared" si="244"/>
        <v>Small Order</v>
      </c>
    </row>
    <row r="3124" spans="1:22" x14ac:dyDescent="0.35">
      <c r="A3124" t="s">
        <v>3421</v>
      </c>
      <c r="B3124" s="2">
        <v>45588</v>
      </c>
      <c r="C3124" s="2">
        <v>45593</v>
      </c>
      <c r="D3124" t="s">
        <v>37</v>
      </c>
      <c r="E3124" t="s">
        <v>38</v>
      </c>
      <c r="F3124" t="s">
        <v>20</v>
      </c>
      <c r="G3124" t="s">
        <v>21</v>
      </c>
      <c r="H3124" t="s">
        <v>22</v>
      </c>
      <c r="I3124" t="s">
        <v>23</v>
      </c>
      <c r="J3124" t="s">
        <v>334</v>
      </c>
      <c r="K3124" t="s">
        <v>25</v>
      </c>
      <c r="L3124" t="s">
        <v>171</v>
      </c>
      <c r="M3124" t="s">
        <v>335</v>
      </c>
      <c r="N3124" s="3">
        <v>20.13</v>
      </c>
      <c r="O3124">
        <v>4</v>
      </c>
      <c r="P3124" s="4">
        <v>0.1</v>
      </c>
      <c r="Q3124" s="3">
        <v>3.42</v>
      </c>
      <c r="R3124">
        <f t="shared" si="240"/>
        <v>2024</v>
      </c>
      <c r="S3124" t="str">
        <f t="shared" si="241"/>
        <v>October</v>
      </c>
      <c r="T3124" s="1">
        <f t="shared" si="242"/>
        <v>0.16989567809239942</v>
      </c>
      <c r="U3124" t="str">
        <f t="shared" si="243"/>
        <v>Profit</v>
      </c>
      <c r="V3124" t="str">
        <f t="shared" si="244"/>
        <v>Small Order</v>
      </c>
    </row>
    <row r="3125" spans="1:22" x14ac:dyDescent="0.35">
      <c r="A3125" t="s">
        <v>3422</v>
      </c>
      <c r="B3125" s="2">
        <v>44947</v>
      </c>
      <c r="C3125" s="2">
        <v>44948</v>
      </c>
      <c r="D3125" t="s">
        <v>354</v>
      </c>
      <c r="E3125" t="s">
        <v>355</v>
      </c>
      <c r="F3125" t="s">
        <v>20</v>
      </c>
      <c r="G3125" t="s">
        <v>21</v>
      </c>
      <c r="H3125" t="s">
        <v>22</v>
      </c>
      <c r="I3125" t="s">
        <v>23</v>
      </c>
      <c r="J3125" t="s">
        <v>162</v>
      </c>
      <c r="K3125" t="s">
        <v>42</v>
      </c>
      <c r="L3125" t="s">
        <v>73</v>
      </c>
      <c r="M3125" t="s">
        <v>163</v>
      </c>
      <c r="N3125" s="3">
        <v>1047.07</v>
      </c>
      <c r="O3125">
        <v>2</v>
      </c>
      <c r="P3125" s="4">
        <v>0.3</v>
      </c>
      <c r="Q3125" s="3">
        <v>10.47</v>
      </c>
      <c r="R3125">
        <f t="shared" si="240"/>
        <v>2023</v>
      </c>
      <c r="S3125" t="str">
        <f t="shared" si="241"/>
        <v>January</v>
      </c>
      <c r="T3125" s="1">
        <f t="shared" si="242"/>
        <v>9.9993314678101762E-3</v>
      </c>
      <c r="U3125" t="str">
        <f t="shared" si="243"/>
        <v>Profit</v>
      </c>
      <c r="V3125" t="str">
        <f t="shared" si="244"/>
        <v>Large Order</v>
      </c>
    </row>
    <row r="3126" spans="1:22" x14ac:dyDescent="0.35">
      <c r="A3126" t="s">
        <v>3423</v>
      </c>
      <c r="B3126" s="2">
        <v>45110</v>
      </c>
      <c r="C3126" s="2">
        <v>45117</v>
      </c>
      <c r="D3126" t="s">
        <v>123</v>
      </c>
      <c r="E3126" t="s">
        <v>124</v>
      </c>
      <c r="F3126" t="s">
        <v>48</v>
      </c>
      <c r="G3126" t="s">
        <v>39</v>
      </c>
      <c r="H3126" t="s">
        <v>40</v>
      </c>
      <c r="I3126" t="s">
        <v>40</v>
      </c>
      <c r="J3126" t="s">
        <v>157</v>
      </c>
      <c r="K3126" t="s">
        <v>42</v>
      </c>
      <c r="L3126" t="s">
        <v>73</v>
      </c>
      <c r="M3126" t="s">
        <v>158</v>
      </c>
      <c r="N3126" s="3">
        <v>1682.43</v>
      </c>
      <c r="O3126">
        <v>1</v>
      </c>
      <c r="P3126" s="4">
        <v>0.05</v>
      </c>
      <c r="Q3126" s="3">
        <v>353.31</v>
      </c>
      <c r="R3126">
        <f t="shared" si="240"/>
        <v>2023</v>
      </c>
      <c r="S3126" t="str">
        <f t="shared" si="241"/>
        <v>July</v>
      </c>
      <c r="T3126" s="1">
        <f t="shared" si="242"/>
        <v>0.20999982168648917</v>
      </c>
      <c r="U3126" t="str">
        <f t="shared" si="243"/>
        <v>Profit</v>
      </c>
      <c r="V3126" t="str">
        <f t="shared" si="244"/>
        <v>Large Order</v>
      </c>
    </row>
    <row r="3127" spans="1:22" x14ac:dyDescent="0.35">
      <c r="A3127" t="s">
        <v>3424</v>
      </c>
      <c r="B3127" s="2">
        <v>45209</v>
      </c>
      <c r="C3127" s="2">
        <v>45216</v>
      </c>
      <c r="D3127" t="s">
        <v>240</v>
      </c>
      <c r="E3127" t="s">
        <v>241</v>
      </c>
      <c r="F3127" t="s">
        <v>48</v>
      </c>
      <c r="G3127" t="s">
        <v>21</v>
      </c>
      <c r="H3127" t="s">
        <v>22</v>
      </c>
      <c r="I3127" t="s">
        <v>23</v>
      </c>
      <c r="J3127" t="s">
        <v>72</v>
      </c>
      <c r="K3127" t="s">
        <v>42</v>
      </c>
      <c r="L3127" t="s">
        <v>73</v>
      </c>
      <c r="M3127" t="s">
        <v>74</v>
      </c>
      <c r="N3127" s="3">
        <v>1133.33</v>
      </c>
      <c r="O3127">
        <v>4</v>
      </c>
      <c r="P3127" s="4">
        <v>0.2</v>
      </c>
      <c r="Q3127" s="3">
        <v>102</v>
      </c>
      <c r="R3127">
        <f t="shared" si="240"/>
        <v>2023</v>
      </c>
      <c r="S3127" t="str">
        <f t="shared" si="241"/>
        <v>October</v>
      </c>
      <c r="T3127" s="1">
        <f t="shared" si="242"/>
        <v>9.0000264706660907E-2</v>
      </c>
      <c r="U3127" t="str">
        <f t="shared" si="243"/>
        <v>Profit</v>
      </c>
      <c r="V3127" t="str">
        <f t="shared" si="244"/>
        <v>Large Order</v>
      </c>
    </row>
    <row r="3128" spans="1:22" x14ac:dyDescent="0.35">
      <c r="A3128" t="s">
        <v>3425</v>
      </c>
      <c r="B3128" s="2">
        <v>45491</v>
      </c>
      <c r="C3128" s="2">
        <v>45495</v>
      </c>
      <c r="D3128" t="s">
        <v>110</v>
      </c>
      <c r="E3128" t="s">
        <v>111</v>
      </c>
      <c r="F3128" t="s">
        <v>48</v>
      </c>
      <c r="G3128" t="s">
        <v>49</v>
      </c>
      <c r="H3128" t="s">
        <v>50</v>
      </c>
      <c r="I3128" t="s">
        <v>50</v>
      </c>
      <c r="J3128" t="s">
        <v>302</v>
      </c>
      <c r="K3128" t="s">
        <v>33</v>
      </c>
      <c r="L3128" t="s">
        <v>34</v>
      </c>
      <c r="M3128" t="s">
        <v>303</v>
      </c>
      <c r="N3128" s="3">
        <v>1591.85</v>
      </c>
      <c r="O3128">
        <v>10</v>
      </c>
      <c r="P3128" s="4">
        <v>0.2</v>
      </c>
      <c r="Q3128" s="3">
        <v>143.27000000000001</v>
      </c>
      <c r="R3128">
        <f t="shared" si="240"/>
        <v>2024</v>
      </c>
      <c r="S3128" t="str">
        <f t="shared" si="241"/>
        <v>July</v>
      </c>
      <c r="T3128" s="1">
        <f t="shared" si="242"/>
        <v>9.0002198699626237E-2</v>
      </c>
      <c r="U3128" t="str">
        <f t="shared" si="243"/>
        <v>Profit</v>
      </c>
      <c r="V3128" t="str">
        <f t="shared" si="244"/>
        <v>Large Order</v>
      </c>
    </row>
    <row r="3129" spans="1:22" x14ac:dyDescent="0.35">
      <c r="A3129" t="s">
        <v>3426</v>
      </c>
      <c r="B3129" s="2">
        <v>44935</v>
      </c>
      <c r="C3129" s="2">
        <v>44938</v>
      </c>
      <c r="D3129" t="s">
        <v>96</v>
      </c>
      <c r="E3129" t="s">
        <v>97</v>
      </c>
      <c r="F3129" t="s">
        <v>20</v>
      </c>
      <c r="G3129" t="s">
        <v>78</v>
      </c>
      <c r="H3129" t="s">
        <v>79</v>
      </c>
      <c r="I3129" t="s">
        <v>80</v>
      </c>
      <c r="J3129" t="s">
        <v>104</v>
      </c>
      <c r="K3129" t="s">
        <v>42</v>
      </c>
      <c r="L3129" t="s">
        <v>73</v>
      </c>
      <c r="M3129" t="s">
        <v>105</v>
      </c>
      <c r="N3129" s="3">
        <v>1427.99</v>
      </c>
      <c r="O3129">
        <v>3</v>
      </c>
      <c r="P3129" s="4">
        <v>0.3</v>
      </c>
      <c r="Q3129" s="3">
        <v>14.28</v>
      </c>
      <c r="R3129">
        <f t="shared" si="240"/>
        <v>2023</v>
      </c>
      <c r="S3129" t="str">
        <f t="shared" si="241"/>
        <v>January</v>
      </c>
      <c r="T3129" s="1">
        <f t="shared" si="242"/>
        <v>1.00000700285016E-2</v>
      </c>
      <c r="U3129" t="str">
        <f t="shared" si="243"/>
        <v>Profit</v>
      </c>
      <c r="V3129" t="str">
        <f t="shared" si="244"/>
        <v>Large Order</v>
      </c>
    </row>
    <row r="3130" spans="1:22" x14ac:dyDescent="0.35">
      <c r="A3130" t="s">
        <v>3427</v>
      </c>
      <c r="B3130" s="2">
        <v>45228</v>
      </c>
      <c r="C3130" s="2">
        <v>45233</v>
      </c>
      <c r="D3130" t="s">
        <v>340</v>
      </c>
      <c r="E3130" t="s">
        <v>341</v>
      </c>
      <c r="F3130" t="s">
        <v>20</v>
      </c>
      <c r="G3130" t="s">
        <v>78</v>
      </c>
      <c r="H3130" t="s">
        <v>79</v>
      </c>
      <c r="I3130" t="s">
        <v>80</v>
      </c>
      <c r="J3130" t="s">
        <v>320</v>
      </c>
      <c r="K3130" t="s">
        <v>25</v>
      </c>
      <c r="L3130" t="s">
        <v>171</v>
      </c>
      <c r="M3130" t="s">
        <v>321</v>
      </c>
      <c r="N3130" s="3">
        <v>1984.51</v>
      </c>
      <c r="O3130">
        <v>1</v>
      </c>
      <c r="P3130" s="4">
        <v>0.05</v>
      </c>
      <c r="Q3130" s="3">
        <v>416.75</v>
      </c>
      <c r="R3130">
        <f t="shared" si="240"/>
        <v>2023</v>
      </c>
      <c r="S3130" t="str">
        <f t="shared" si="241"/>
        <v>October</v>
      </c>
      <c r="T3130" s="1">
        <f t="shared" si="242"/>
        <v>0.2100014613179072</v>
      </c>
      <c r="U3130" t="str">
        <f t="shared" si="243"/>
        <v>Profit</v>
      </c>
      <c r="V3130" t="str">
        <f t="shared" si="244"/>
        <v>Large Order</v>
      </c>
    </row>
    <row r="3131" spans="1:22" x14ac:dyDescent="0.35">
      <c r="A3131" t="s">
        <v>3428</v>
      </c>
      <c r="B3131" s="2">
        <v>45614</v>
      </c>
      <c r="C3131" s="2">
        <v>45617</v>
      </c>
      <c r="D3131" t="s">
        <v>165</v>
      </c>
      <c r="E3131" t="s">
        <v>166</v>
      </c>
      <c r="F3131" t="s">
        <v>31</v>
      </c>
      <c r="G3131" t="s">
        <v>21</v>
      </c>
      <c r="H3131" t="s">
        <v>22</v>
      </c>
      <c r="I3131" t="s">
        <v>23</v>
      </c>
      <c r="J3131" t="s">
        <v>93</v>
      </c>
      <c r="K3131" t="s">
        <v>33</v>
      </c>
      <c r="L3131" t="s">
        <v>88</v>
      </c>
      <c r="M3131" t="s">
        <v>94</v>
      </c>
      <c r="N3131" s="3">
        <v>508.51</v>
      </c>
      <c r="O3131">
        <v>8</v>
      </c>
      <c r="P3131" s="4">
        <v>0.05</v>
      </c>
      <c r="Q3131" s="3">
        <v>106.79</v>
      </c>
      <c r="R3131">
        <f t="shared" si="240"/>
        <v>2024</v>
      </c>
      <c r="S3131" t="str">
        <f t="shared" si="241"/>
        <v>November</v>
      </c>
      <c r="T3131" s="1">
        <f t="shared" si="242"/>
        <v>0.2100057029360288</v>
      </c>
      <c r="U3131" t="str">
        <f t="shared" si="243"/>
        <v>Profit</v>
      </c>
      <c r="V3131" t="str">
        <f t="shared" si="244"/>
        <v>Small Order</v>
      </c>
    </row>
    <row r="3132" spans="1:22" x14ac:dyDescent="0.35">
      <c r="A3132" t="s">
        <v>3429</v>
      </c>
      <c r="B3132" s="2">
        <v>45377</v>
      </c>
      <c r="C3132" s="2">
        <v>45378</v>
      </c>
      <c r="D3132" t="s">
        <v>288</v>
      </c>
      <c r="E3132" t="s">
        <v>289</v>
      </c>
      <c r="F3132" t="s">
        <v>31</v>
      </c>
      <c r="G3132" t="s">
        <v>78</v>
      </c>
      <c r="H3132" t="s">
        <v>79</v>
      </c>
      <c r="I3132" t="s">
        <v>80</v>
      </c>
      <c r="J3132" t="s">
        <v>72</v>
      </c>
      <c r="K3132" t="s">
        <v>42</v>
      </c>
      <c r="L3132" t="s">
        <v>73</v>
      </c>
      <c r="M3132" t="s">
        <v>74</v>
      </c>
      <c r="N3132" s="3">
        <v>1160.51</v>
      </c>
      <c r="O3132">
        <v>8</v>
      </c>
      <c r="P3132" s="4">
        <v>0.3</v>
      </c>
      <c r="Q3132" s="3">
        <v>11.61</v>
      </c>
      <c r="R3132">
        <f t="shared" si="240"/>
        <v>2024</v>
      </c>
      <c r="S3132" t="str">
        <f t="shared" si="241"/>
        <v>March</v>
      </c>
      <c r="T3132" s="1">
        <f t="shared" si="242"/>
        <v>1.0004222281583097E-2</v>
      </c>
      <c r="U3132" t="str">
        <f t="shared" si="243"/>
        <v>Profit</v>
      </c>
      <c r="V3132" t="str">
        <f t="shared" si="244"/>
        <v>Large Order</v>
      </c>
    </row>
    <row r="3133" spans="1:22" x14ac:dyDescent="0.35">
      <c r="A3133" t="s">
        <v>3430</v>
      </c>
      <c r="B3133" s="2">
        <v>45493</v>
      </c>
      <c r="C3133" s="2">
        <v>45500</v>
      </c>
      <c r="D3133" t="s">
        <v>259</v>
      </c>
      <c r="E3133" t="s">
        <v>260</v>
      </c>
      <c r="F3133" t="s">
        <v>20</v>
      </c>
      <c r="G3133" t="s">
        <v>39</v>
      </c>
      <c r="H3133" t="s">
        <v>40</v>
      </c>
      <c r="I3133" t="s">
        <v>40</v>
      </c>
      <c r="J3133" t="s">
        <v>112</v>
      </c>
      <c r="K3133" t="s">
        <v>25</v>
      </c>
      <c r="L3133" t="s">
        <v>26</v>
      </c>
      <c r="M3133" t="s">
        <v>113</v>
      </c>
      <c r="N3133" s="3">
        <v>1849.01</v>
      </c>
      <c r="O3133">
        <v>4</v>
      </c>
      <c r="P3133" s="4">
        <v>0.2</v>
      </c>
      <c r="Q3133" s="3">
        <v>166.41</v>
      </c>
      <c r="R3133">
        <f t="shared" si="240"/>
        <v>2024</v>
      </c>
      <c r="S3133" t="str">
        <f t="shared" si="241"/>
        <v>July</v>
      </c>
      <c r="T3133" s="1">
        <f t="shared" si="242"/>
        <v>8.9999513253038108E-2</v>
      </c>
      <c r="U3133" t="str">
        <f t="shared" si="243"/>
        <v>Profit</v>
      </c>
      <c r="V3133" t="str">
        <f t="shared" si="244"/>
        <v>Large Order</v>
      </c>
    </row>
    <row r="3134" spans="1:22" x14ac:dyDescent="0.35">
      <c r="A3134" t="s">
        <v>3431</v>
      </c>
      <c r="B3134" s="2">
        <v>45337</v>
      </c>
      <c r="C3134" s="2">
        <v>45344</v>
      </c>
      <c r="D3134" t="s">
        <v>562</v>
      </c>
      <c r="E3134" t="s">
        <v>563</v>
      </c>
      <c r="F3134" t="s">
        <v>31</v>
      </c>
      <c r="G3134" t="s">
        <v>39</v>
      </c>
      <c r="H3134" t="s">
        <v>40</v>
      </c>
      <c r="I3134" t="s">
        <v>40</v>
      </c>
      <c r="J3134" t="s">
        <v>126</v>
      </c>
      <c r="K3134" t="s">
        <v>25</v>
      </c>
      <c r="L3134" t="s">
        <v>26</v>
      </c>
      <c r="M3134" t="s">
        <v>127</v>
      </c>
      <c r="N3134" s="3">
        <v>1756.21</v>
      </c>
      <c r="O3134">
        <v>7</v>
      </c>
      <c r="P3134" s="4">
        <v>0.05</v>
      </c>
      <c r="Q3134" s="3">
        <v>368.8</v>
      </c>
      <c r="R3134">
        <f t="shared" si="240"/>
        <v>2024</v>
      </c>
      <c r="S3134" t="str">
        <f t="shared" si="241"/>
        <v>February</v>
      </c>
      <c r="T3134" s="1">
        <f t="shared" si="242"/>
        <v>0.20999766542725529</v>
      </c>
      <c r="U3134" t="str">
        <f t="shared" si="243"/>
        <v>Profit</v>
      </c>
      <c r="V3134" t="str">
        <f t="shared" si="244"/>
        <v>Large Order</v>
      </c>
    </row>
    <row r="3135" spans="1:22" x14ac:dyDescent="0.35">
      <c r="A3135" t="s">
        <v>3432</v>
      </c>
      <c r="B3135" s="2">
        <v>45224</v>
      </c>
      <c r="C3135" s="2">
        <v>45227</v>
      </c>
      <c r="D3135" t="s">
        <v>145</v>
      </c>
      <c r="E3135" t="s">
        <v>146</v>
      </c>
      <c r="F3135" t="s">
        <v>48</v>
      </c>
      <c r="G3135" t="s">
        <v>21</v>
      </c>
      <c r="H3135" t="s">
        <v>22</v>
      </c>
      <c r="I3135" t="s">
        <v>23</v>
      </c>
      <c r="J3135" t="s">
        <v>67</v>
      </c>
      <c r="K3135" t="s">
        <v>42</v>
      </c>
      <c r="L3135" t="s">
        <v>43</v>
      </c>
      <c r="M3135" t="s">
        <v>68</v>
      </c>
      <c r="N3135" s="3">
        <v>54.35</v>
      </c>
      <c r="O3135">
        <v>1</v>
      </c>
      <c r="P3135" s="4">
        <v>0.05</v>
      </c>
      <c r="Q3135" s="3">
        <v>11.41</v>
      </c>
      <c r="R3135">
        <f t="shared" si="240"/>
        <v>2023</v>
      </c>
      <c r="S3135" t="str">
        <f t="shared" si="241"/>
        <v>October</v>
      </c>
      <c r="T3135" s="1">
        <f t="shared" si="242"/>
        <v>0.20993560257589697</v>
      </c>
      <c r="U3135" t="str">
        <f t="shared" si="243"/>
        <v>Profit</v>
      </c>
      <c r="V3135" t="str">
        <f t="shared" si="244"/>
        <v>Small Order</v>
      </c>
    </row>
    <row r="3136" spans="1:22" x14ac:dyDescent="0.35">
      <c r="A3136" t="s">
        <v>3433</v>
      </c>
      <c r="B3136" s="2">
        <v>45454</v>
      </c>
      <c r="C3136" s="2">
        <v>45455</v>
      </c>
      <c r="D3136" t="s">
        <v>192</v>
      </c>
      <c r="E3136" t="s">
        <v>193</v>
      </c>
      <c r="F3136" t="s">
        <v>48</v>
      </c>
      <c r="G3136" t="s">
        <v>78</v>
      </c>
      <c r="H3136" t="s">
        <v>79</v>
      </c>
      <c r="I3136" t="s">
        <v>80</v>
      </c>
      <c r="J3136" t="s">
        <v>334</v>
      </c>
      <c r="K3136" t="s">
        <v>25</v>
      </c>
      <c r="L3136" t="s">
        <v>171</v>
      </c>
      <c r="M3136" t="s">
        <v>335</v>
      </c>
      <c r="N3136" s="3">
        <v>800.38</v>
      </c>
      <c r="O3136">
        <v>6</v>
      </c>
      <c r="P3136" s="4">
        <v>0.2</v>
      </c>
      <c r="Q3136" s="3">
        <v>72.03</v>
      </c>
      <c r="R3136">
        <f t="shared" si="240"/>
        <v>2024</v>
      </c>
      <c r="S3136" t="str">
        <f t="shared" si="241"/>
        <v>June</v>
      </c>
      <c r="T3136" s="1">
        <f t="shared" si="242"/>
        <v>8.9994752492566027E-2</v>
      </c>
      <c r="U3136" t="str">
        <f t="shared" si="243"/>
        <v>Profit</v>
      </c>
      <c r="V3136" t="str">
        <f t="shared" si="244"/>
        <v>Small Order</v>
      </c>
    </row>
    <row r="3137" spans="1:22" x14ac:dyDescent="0.35">
      <c r="A3137" t="s">
        <v>3434</v>
      </c>
      <c r="B3137" s="2">
        <v>45444</v>
      </c>
      <c r="C3137" s="2">
        <v>45445</v>
      </c>
      <c r="D3137" t="s">
        <v>165</v>
      </c>
      <c r="E3137" t="s">
        <v>166</v>
      </c>
      <c r="F3137" t="s">
        <v>31</v>
      </c>
      <c r="G3137" t="s">
        <v>78</v>
      </c>
      <c r="H3137" t="s">
        <v>79</v>
      </c>
      <c r="I3137" t="s">
        <v>80</v>
      </c>
      <c r="J3137" t="s">
        <v>32</v>
      </c>
      <c r="K3137" t="s">
        <v>33</v>
      </c>
      <c r="L3137" t="s">
        <v>34</v>
      </c>
      <c r="M3137" t="s">
        <v>35</v>
      </c>
      <c r="N3137" s="3">
        <v>1930.42</v>
      </c>
      <c r="O3137">
        <v>1</v>
      </c>
      <c r="P3137" s="4">
        <v>0</v>
      </c>
      <c r="Q3137" s="3">
        <v>482.61</v>
      </c>
      <c r="R3137">
        <f t="shared" si="240"/>
        <v>2024</v>
      </c>
      <c r="S3137" t="str">
        <f t="shared" si="241"/>
        <v>June</v>
      </c>
      <c r="T3137" s="1">
        <f t="shared" si="242"/>
        <v>0.25000259010992426</v>
      </c>
      <c r="U3137" t="str">
        <f t="shared" si="243"/>
        <v>Profit</v>
      </c>
      <c r="V3137" t="str">
        <f t="shared" si="244"/>
        <v>Large Order</v>
      </c>
    </row>
    <row r="3138" spans="1:22" x14ac:dyDescent="0.35">
      <c r="A3138" t="s">
        <v>3435</v>
      </c>
      <c r="B3138" s="2">
        <v>45019</v>
      </c>
      <c r="C3138" s="2">
        <v>45024</v>
      </c>
      <c r="D3138" t="s">
        <v>235</v>
      </c>
      <c r="E3138" t="s">
        <v>236</v>
      </c>
      <c r="F3138" t="s">
        <v>48</v>
      </c>
      <c r="G3138" t="s">
        <v>78</v>
      </c>
      <c r="H3138" t="s">
        <v>79</v>
      </c>
      <c r="I3138" t="s">
        <v>80</v>
      </c>
      <c r="J3138" t="s">
        <v>87</v>
      </c>
      <c r="K3138" t="s">
        <v>33</v>
      </c>
      <c r="L3138" t="s">
        <v>88</v>
      </c>
      <c r="M3138" t="s">
        <v>89</v>
      </c>
      <c r="N3138" s="3">
        <v>382.12</v>
      </c>
      <c r="O3138">
        <v>10</v>
      </c>
      <c r="P3138" s="4">
        <v>0.3</v>
      </c>
      <c r="Q3138" s="3">
        <v>3.82</v>
      </c>
      <c r="R3138">
        <f t="shared" ref="R3138:R3201" si="245">YEAR(B3138)</f>
        <v>2023</v>
      </c>
      <c r="S3138" t="str">
        <f t="shared" ref="S3138:S3201" si="246">TEXT(B3138,"mmmm")</f>
        <v>April</v>
      </c>
      <c r="T3138" s="1">
        <f t="shared" ref="T3138:T3201" si="247">Q3138/N3138</f>
        <v>9.9968596252486119E-3</v>
      </c>
      <c r="U3138" t="str">
        <f t="shared" ref="U3138:U3201" si="248">IF(Q3138&gt;0,"Profit","Loss")</f>
        <v>Profit</v>
      </c>
      <c r="V3138" t="str">
        <f t="shared" ref="V3138:V3201" si="249">IF(N3138&gt;1000,"Large Order","Small Order")</f>
        <v>Small Order</v>
      </c>
    </row>
    <row r="3139" spans="1:22" x14ac:dyDescent="0.35">
      <c r="A3139" t="s">
        <v>3436</v>
      </c>
      <c r="B3139" s="2">
        <v>45341</v>
      </c>
      <c r="C3139" s="2">
        <v>45348</v>
      </c>
      <c r="D3139" t="s">
        <v>165</v>
      </c>
      <c r="E3139" t="s">
        <v>166</v>
      </c>
      <c r="F3139" t="s">
        <v>31</v>
      </c>
      <c r="G3139" t="s">
        <v>78</v>
      </c>
      <c r="H3139" t="s">
        <v>79</v>
      </c>
      <c r="I3139" t="s">
        <v>80</v>
      </c>
      <c r="J3139" t="s">
        <v>152</v>
      </c>
      <c r="K3139" t="s">
        <v>42</v>
      </c>
      <c r="L3139" t="s">
        <v>73</v>
      </c>
      <c r="M3139" t="s">
        <v>153</v>
      </c>
      <c r="N3139" s="3">
        <v>1025.57</v>
      </c>
      <c r="O3139">
        <v>4</v>
      </c>
      <c r="P3139" s="4">
        <v>0.2</v>
      </c>
      <c r="Q3139" s="3">
        <v>92.3</v>
      </c>
      <c r="R3139">
        <f t="shared" si="245"/>
        <v>2024</v>
      </c>
      <c r="S3139" t="str">
        <f t="shared" si="246"/>
        <v>February</v>
      </c>
      <c r="T3139" s="1">
        <f t="shared" si="247"/>
        <v>8.9998732412219548E-2</v>
      </c>
      <c r="U3139" t="str">
        <f t="shared" si="248"/>
        <v>Profit</v>
      </c>
      <c r="V3139" t="str">
        <f t="shared" si="249"/>
        <v>Large Order</v>
      </c>
    </row>
    <row r="3140" spans="1:22" x14ac:dyDescent="0.35">
      <c r="A3140" t="s">
        <v>3437</v>
      </c>
      <c r="B3140" s="2">
        <v>44953</v>
      </c>
      <c r="C3140" s="2">
        <v>44956</v>
      </c>
      <c r="D3140" t="s">
        <v>110</v>
      </c>
      <c r="E3140" t="s">
        <v>111</v>
      </c>
      <c r="F3140" t="s">
        <v>48</v>
      </c>
      <c r="G3140" t="s">
        <v>21</v>
      </c>
      <c r="H3140" t="s">
        <v>22</v>
      </c>
      <c r="I3140" t="s">
        <v>23</v>
      </c>
      <c r="J3140" t="s">
        <v>141</v>
      </c>
      <c r="K3140" t="s">
        <v>33</v>
      </c>
      <c r="L3140" t="s">
        <v>88</v>
      </c>
      <c r="M3140" t="s">
        <v>142</v>
      </c>
      <c r="N3140" s="3">
        <v>1307.4100000000001</v>
      </c>
      <c r="O3140">
        <v>10</v>
      </c>
      <c r="P3140" s="4">
        <v>0.3</v>
      </c>
      <c r="Q3140" s="3">
        <v>13.07</v>
      </c>
      <c r="R3140">
        <f t="shared" si="245"/>
        <v>2023</v>
      </c>
      <c r="S3140" t="str">
        <f t="shared" si="246"/>
        <v>January</v>
      </c>
      <c r="T3140" s="1">
        <f t="shared" si="247"/>
        <v>9.9968640288815285E-3</v>
      </c>
      <c r="U3140" t="str">
        <f t="shared" si="248"/>
        <v>Profit</v>
      </c>
      <c r="V3140" t="str">
        <f t="shared" si="249"/>
        <v>Large Order</v>
      </c>
    </row>
    <row r="3141" spans="1:22" x14ac:dyDescent="0.35">
      <c r="A3141" t="s">
        <v>3438</v>
      </c>
      <c r="B3141" s="2">
        <v>45411</v>
      </c>
      <c r="C3141" s="2">
        <v>45417</v>
      </c>
      <c r="D3141" t="s">
        <v>305</v>
      </c>
      <c r="E3141" t="s">
        <v>306</v>
      </c>
      <c r="F3141" t="s">
        <v>31</v>
      </c>
      <c r="G3141" t="s">
        <v>21</v>
      </c>
      <c r="H3141" t="s">
        <v>22</v>
      </c>
      <c r="I3141" t="s">
        <v>23</v>
      </c>
      <c r="J3141" t="s">
        <v>51</v>
      </c>
      <c r="K3141" t="s">
        <v>33</v>
      </c>
      <c r="L3141" t="s">
        <v>34</v>
      </c>
      <c r="M3141" t="s">
        <v>52</v>
      </c>
      <c r="N3141" s="3">
        <v>403.25</v>
      </c>
      <c r="O3141">
        <v>8</v>
      </c>
      <c r="P3141" s="4">
        <v>0.05</v>
      </c>
      <c r="Q3141" s="3">
        <v>84.68</v>
      </c>
      <c r="R3141">
        <f t="shared" si="245"/>
        <v>2024</v>
      </c>
      <c r="S3141" t="str">
        <f t="shared" si="246"/>
        <v>April</v>
      </c>
      <c r="T3141" s="1">
        <f t="shared" si="247"/>
        <v>0.20999380037197771</v>
      </c>
      <c r="U3141" t="str">
        <f t="shared" si="248"/>
        <v>Profit</v>
      </c>
      <c r="V3141" t="str">
        <f t="shared" si="249"/>
        <v>Small Order</v>
      </c>
    </row>
    <row r="3142" spans="1:22" x14ac:dyDescent="0.35">
      <c r="A3142" t="s">
        <v>3439</v>
      </c>
      <c r="B3142" s="2">
        <v>45103</v>
      </c>
      <c r="C3142" s="2">
        <v>45109</v>
      </c>
      <c r="D3142" t="s">
        <v>91</v>
      </c>
      <c r="E3142" t="s">
        <v>92</v>
      </c>
      <c r="F3142" t="s">
        <v>31</v>
      </c>
      <c r="G3142" t="s">
        <v>49</v>
      </c>
      <c r="H3142" t="s">
        <v>50</v>
      </c>
      <c r="I3142" t="s">
        <v>50</v>
      </c>
      <c r="J3142" t="s">
        <v>24</v>
      </c>
      <c r="K3142" t="s">
        <v>25</v>
      </c>
      <c r="L3142" t="s">
        <v>26</v>
      </c>
      <c r="M3142" t="s">
        <v>27</v>
      </c>
      <c r="N3142" s="3">
        <v>1778.77</v>
      </c>
      <c r="O3142">
        <v>5</v>
      </c>
      <c r="P3142" s="4">
        <v>0.05</v>
      </c>
      <c r="Q3142" s="3">
        <v>373.54</v>
      </c>
      <c r="R3142">
        <f t="shared" si="245"/>
        <v>2023</v>
      </c>
      <c r="S3142" t="str">
        <f t="shared" si="246"/>
        <v>June</v>
      </c>
      <c r="T3142" s="1">
        <f t="shared" si="247"/>
        <v>0.20999904428340935</v>
      </c>
      <c r="U3142" t="str">
        <f t="shared" si="248"/>
        <v>Profit</v>
      </c>
      <c r="V3142" t="str">
        <f t="shared" si="249"/>
        <v>Large Order</v>
      </c>
    </row>
    <row r="3143" spans="1:22" x14ac:dyDescent="0.35">
      <c r="A3143" t="s">
        <v>3440</v>
      </c>
      <c r="B3143" s="2">
        <v>45587</v>
      </c>
      <c r="C3143" s="2">
        <v>45589</v>
      </c>
      <c r="D3143" t="s">
        <v>210</v>
      </c>
      <c r="E3143" t="s">
        <v>211</v>
      </c>
      <c r="F3143" t="s">
        <v>20</v>
      </c>
      <c r="G3143" t="s">
        <v>21</v>
      </c>
      <c r="H3143" t="s">
        <v>22</v>
      </c>
      <c r="I3143" t="s">
        <v>23</v>
      </c>
      <c r="J3143" t="s">
        <v>120</v>
      </c>
      <c r="K3143" t="s">
        <v>42</v>
      </c>
      <c r="L3143" t="s">
        <v>43</v>
      </c>
      <c r="M3143" t="s">
        <v>121</v>
      </c>
      <c r="N3143" s="3">
        <v>1984.77</v>
      </c>
      <c r="O3143">
        <v>5</v>
      </c>
      <c r="P3143" s="4">
        <v>0</v>
      </c>
      <c r="Q3143" s="3">
        <v>496.19</v>
      </c>
      <c r="R3143">
        <f t="shared" si="245"/>
        <v>2024</v>
      </c>
      <c r="S3143" t="str">
        <f t="shared" si="246"/>
        <v>October</v>
      </c>
      <c r="T3143" s="1">
        <f t="shared" si="247"/>
        <v>0.24999874040820852</v>
      </c>
      <c r="U3143" t="str">
        <f t="shared" si="248"/>
        <v>Profit</v>
      </c>
      <c r="V3143" t="str">
        <f t="shared" si="249"/>
        <v>Large Order</v>
      </c>
    </row>
    <row r="3144" spans="1:22" x14ac:dyDescent="0.35">
      <c r="A3144" t="s">
        <v>3441</v>
      </c>
      <c r="B3144" s="2">
        <v>45224</v>
      </c>
      <c r="C3144" s="2">
        <v>45226</v>
      </c>
      <c r="D3144" t="s">
        <v>65</v>
      </c>
      <c r="E3144" t="s">
        <v>66</v>
      </c>
      <c r="F3144" t="s">
        <v>31</v>
      </c>
      <c r="G3144" t="s">
        <v>49</v>
      </c>
      <c r="H3144" t="s">
        <v>50</v>
      </c>
      <c r="I3144" t="s">
        <v>50</v>
      </c>
      <c r="J3144" t="s">
        <v>152</v>
      </c>
      <c r="K3144" t="s">
        <v>42</v>
      </c>
      <c r="L3144" t="s">
        <v>73</v>
      </c>
      <c r="M3144" t="s">
        <v>153</v>
      </c>
      <c r="N3144" s="3">
        <v>130.24</v>
      </c>
      <c r="O3144">
        <v>9</v>
      </c>
      <c r="P3144" s="4">
        <v>0.1</v>
      </c>
      <c r="Q3144" s="3">
        <v>22.14</v>
      </c>
      <c r="R3144">
        <f t="shared" si="245"/>
        <v>2023</v>
      </c>
      <c r="S3144" t="str">
        <f t="shared" si="246"/>
        <v>October</v>
      </c>
      <c r="T3144" s="1">
        <f t="shared" si="247"/>
        <v>0.16999385749385748</v>
      </c>
      <c r="U3144" t="str">
        <f t="shared" si="248"/>
        <v>Profit</v>
      </c>
      <c r="V3144" t="str">
        <f t="shared" si="249"/>
        <v>Small Order</v>
      </c>
    </row>
    <row r="3145" spans="1:22" x14ac:dyDescent="0.35">
      <c r="A3145" t="s">
        <v>3442</v>
      </c>
      <c r="B3145" s="2">
        <v>45012</v>
      </c>
      <c r="C3145" s="2">
        <v>45014</v>
      </c>
      <c r="D3145" t="s">
        <v>220</v>
      </c>
      <c r="E3145" t="s">
        <v>221</v>
      </c>
      <c r="F3145" t="s">
        <v>20</v>
      </c>
      <c r="G3145" t="s">
        <v>39</v>
      </c>
      <c r="H3145" t="s">
        <v>40</v>
      </c>
      <c r="I3145" t="s">
        <v>40</v>
      </c>
      <c r="J3145" t="s">
        <v>162</v>
      </c>
      <c r="K3145" t="s">
        <v>42</v>
      </c>
      <c r="L3145" t="s">
        <v>73</v>
      </c>
      <c r="M3145" t="s">
        <v>163</v>
      </c>
      <c r="N3145" s="3">
        <v>244.38</v>
      </c>
      <c r="O3145">
        <v>1</v>
      </c>
      <c r="P3145" s="4">
        <v>0</v>
      </c>
      <c r="Q3145" s="3">
        <v>61.09</v>
      </c>
      <c r="R3145">
        <f t="shared" si="245"/>
        <v>2023</v>
      </c>
      <c r="S3145" t="str">
        <f t="shared" si="246"/>
        <v>March</v>
      </c>
      <c r="T3145" s="1">
        <f t="shared" si="247"/>
        <v>0.24997954006056144</v>
      </c>
      <c r="U3145" t="str">
        <f t="shared" si="248"/>
        <v>Profit</v>
      </c>
      <c r="V3145" t="str">
        <f t="shared" si="249"/>
        <v>Small Order</v>
      </c>
    </row>
    <row r="3146" spans="1:22" x14ac:dyDescent="0.35">
      <c r="A3146" t="s">
        <v>3443</v>
      </c>
      <c r="B3146" s="2">
        <v>44981</v>
      </c>
      <c r="C3146" s="2">
        <v>44984</v>
      </c>
      <c r="D3146" t="s">
        <v>859</v>
      </c>
      <c r="E3146" t="s">
        <v>860</v>
      </c>
      <c r="F3146" t="s">
        <v>31</v>
      </c>
      <c r="G3146" t="s">
        <v>21</v>
      </c>
      <c r="H3146" t="s">
        <v>22</v>
      </c>
      <c r="I3146" t="s">
        <v>23</v>
      </c>
      <c r="J3146" t="s">
        <v>391</v>
      </c>
      <c r="K3146" t="s">
        <v>33</v>
      </c>
      <c r="L3146" t="s">
        <v>88</v>
      </c>
      <c r="M3146" t="s">
        <v>392</v>
      </c>
      <c r="N3146" s="3">
        <v>1924.64</v>
      </c>
      <c r="O3146">
        <v>10</v>
      </c>
      <c r="P3146" s="4">
        <v>0.2</v>
      </c>
      <c r="Q3146" s="3">
        <v>173.22</v>
      </c>
      <c r="R3146">
        <f t="shared" si="245"/>
        <v>2023</v>
      </c>
      <c r="S3146" t="str">
        <f t="shared" si="246"/>
        <v>February</v>
      </c>
      <c r="T3146" s="1">
        <f t="shared" si="247"/>
        <v>9.0001246986449415E-2</v>
      </c>
      <c r="U3146" t="str">
        <f t="shared" si="248"/>
        <v>Profit</v>
      </c>
      <c r="V3146" t="str">
        <f t="shared" si="249"/>
        <v>Large Order</v>
      </c>
    </row>
    <row r="3147" spans="1:22" x14ac:dyDescent="0.35">
      <c r="A3147" t="s">
        <v>3444</v>
      </c>
      <c r="B3147" s="2">
        <v>45603</v>
      </c>
      <c r="C3147" s="2">
        <v>45607</v>
      </c>
      <c r="D3147" t="s">
        <v>226</v>
      </c>
      <c r="E3147" t="s">
        <v>227</v>
      </c>
      <c r="F3147" t="s">
        <v>48</v>
      </c>
      <c r="G3147" t="s">
        <v>78</v>
      </c>
      <c r="H3147" t="s">
        <v>79</v>
      </c>
      <c r="I3147" t="s">
        <v>80</v>
      </c>
      <c r="J3147" t="s">
        <v>93</v>
      </c>
      <c r="K3147" t="s">
        <v>33</v>
      </c>
      <c r="L3147" t="s">
        <v>88</v>
      </c>
      <c r="M3147" t="s">
        <v>94</v>
      </c>
      <c r="N3147" s="3">
        <v>1080.79</v>
      </c>
      <c r="O3147">
        <v>6</v>
      </c>
      <c r="P3147" s="4">
        <v>0.3</v>
      </c>
      <c r="Q3147" s="3">
        <v>10.81</v>
      </c>
      <c r="R3147">
        <f t="shared" si="245"/>
        <v>2024</v>
      </c>
      <c r="S3147" t="str">
        <f t="shared" si="246"/>
        <v>November</v>
      </c>
      <c r="T3147" s="1">
        <f t="shared" si="247"/>
        <v>1.0001943023158986E-2</v>
      </c>
      <c r="U3147" t="str">
        <f t="shared" si="248"/>
        <v>Profit</v>
      </c>
      <c r="V3147" t="str">
        <f t="shared" si="249"/>
        <v>Large Order</v>
      </c>
    </row>
    <row r="3148" spans="1:22" x14ac:dyDescent="0.35">
      <c r="A3148" t="s">
        <v>3445</v>
      </c>
      <c r="B3148" s="2">
        <v>45234</v>
      </c>
      <c r="C3148" s="2">
        <v>45236</v>
      </c>
      <c r="D3148" t="s">
        <v>402</v>
      </c>
      <c r="E3148" t="s">
        <v>403</v>
      </c>
      <c r="F3148" t="s">
        <v>31</v>
      </c>
      <c r="G3148" t="s">
        <v>39</v>
      </c>
      <c r="H3148" t="s">
        <v>40</v>
      </c>
      <c r="I3148" t="s">
        <v>40</v>
      </c>
      <c r="J3148" t="s">
        <v>141</v>
      </c>
      <c r="K3148" t="s">
        <v>33</v>
      </c>
      <c r="L3148" t="s">
        <v>88</v>
      </c>
      <c r="M3148" t="s">
        <v>142</v>
      </c>
      <c r="N3148" s="3">
        <v>333.68</v>
      </c>
      <c r="O3148">
        <v>7</v>
      </c>
      <c r="P3148" s="4">
        <v>0.05</v>
      </c>
      <c r="Q3148" s="3">
        <v>70.069999999999993</v>
      </c>
      <c r="R3148">
        <f t="shared" si="245"/>
        <v>2023</v>
      </c>
      <c r="S3148" t="str">
        <f t="shared" si="246"/>
        <v>November</v>
      </c>
      <c r="T3148" s="1">
        <f t="shared" si="247"/>
        <v>0.20999160872692396</v>
      </c>
      <c r="U3148" t="str">
        <f t="shared" si="248"/>
        <v>Profit</v>
      </c>
      <c r="V3148" t="str">
        <f t="shared" si="249"/>
        <v>Small Order</v>
      </c>
    </row>
    <row r="3149" spans="1:22" x14ac:dyDescent="0.35">
      <c r="A3149" t="s">
        <v>3446</v>
      </c>
      <c r="B3149" s="2">
        <v>45461</v>
      </c>
      <c r="C3149" s="2">
        <v>45462</v>
      </c>
      <c r="D3149" t="s">
        <v>102</v>
      </c>
      <c r="E3149" t="s">
        <v>103</v>
      </c>
      <c r="F3149" t="s">
        <v>20</v>
      </c>
      <c r="G3149" t="s">
        <v>21</v>
      </c>
      <c r="H3149" t="s">
        <v>22</v>
      </c>
      <c r="I3149" t="s">
        <v>23</v>
      </c>
      <c r="J3149" t="s">
        <v>176</v>
      </c>
      <c r="K3149" t="s">
        <v>25</v>
      </c>
      <c r="L3149" t="s">
        <v>171</v>
      </c>
      <c r="M3149" t="s">
        <v>177</v>
      </c>
      <c r="N3149" s="3">
        <v>659.22</v>
      </c>
      <c r="O3149">
        <v>2</v>
      </c>
      <c r="P3149" s="4">
        <v>0.1</v>
      </c>
      <c r="Q3149" s="3">
        <v>112.07</v>
      </c>
      <c r="R3149">
        <f t="shared" si="245"/>
        <v>2024</v>
      </c>
      <c r="S3149" t="str">
        <f t="shared" si="246"/>
        <v>June</v>
      </c>
      <c r="T3149" s="1">
        <f t="shared" si="247"/>
        <v>0.17000394405509539</v>
      </c>
      <c r="U3149" t="str">
        <f t="shared" si="248"/>
        <v>Profit</v>
      </c>
      <c r="V3149" t="str">
        <f t="shared" si="249"/>
        <v>Small Order</v>
      </c>
    </row>
    <row r="3150" spans="1:22" x14ac:dyDescent="0.35">
      <c r="A3150" t="s">
        <v>3447</v>
      </c>
      <c r="B3150" s="2">
        <v>45095</v>
      </c>
      <c r="C3150" s="2">
        <v>45098</v>
      </c>
      <c r="D3150" t="s">
        <v>366</v>
      </c>
      <c r="E3150" t="s">
        <v>367</v>
      </c>
      <c r="F3150" t="s">
        <v>20</v>
      </c>
      <c r="G3150" t="s">
        <v>39</v>
      </c>
      <c r="H3150" t="s">
        <v>40</v>
      </c>
      <c r="I3150" t="s">
        <v>40</v>
      </c>
      <c r="J3150" t="s">
        <v>41</v>
      </c>
      <c r="K3150" t="s">
        <v>42</v>
      </c>
      <c r="L3150" t="s">
        <v>43</v>
      </c>
      <c r="M3150" t="s">
        <v>44</v>
      </c>
      <c r="N3150" s="3">
        <v>1791.23</v>
      </c>
      <c r="O3150">
        <v>7</v>
      </c>
      <c r="P3150" s="4">
        <v>0.1</v>
      </c>
      <c r="Q3150" s="3">
        <v>304.51</v>
      </c>
      <c r="R3150">
        <f t="shared" si="245"/>
        <v>2023</v>
      </c>
      <c r="S3150" t="str">
        <f t="shared" si="246"/>
        <v>June</v>
      </c>
      <c r="T3150" s="1">
        <f t="shared" si="247"/>
        <v>0.17000050244803849</v>
      </c>
      <c r="U3150" t="str">
        <f t="shared" si="248"/>
        <v>Profit</v>
      </c>
      <c r="V3150" t="str">
        <f t="shared" si="249"/>
        <v>Large Order</v>
      </c>
    </row>
    <row r="3151" spans="1:22" x14ac:dyDescent="0.35">
      <c r="A3151" t="s">
        <v>3448</v>
      </c>
      <c r="B3151" s="2">
        <v>45126</v>
      </c>
      <c r="C3151" s="2">
        <v>45130</v>
      </c>
      <c r="D3151" t="s">
        <v>185</v>
      </c>
      <c r="E3151" t="s">
        <v>186</v>
      </c>
      <c r="F3151" t="s">
        <v>31</v>
      </c>
      <c r="G3151" t="s">
        <v>39</v>
      </c>
      <c r="H3151" t="s">
        <v>40</v>
      </c>
      <c r="I3151" t="s">
        <v>40</v>
      </c>
      <c r="J3151" t="s">
        <v>62</v>
      </c>
      <c r="K3151" t="s">
        <v>25</v>
      </c>
      <c r="L3151" t="s">
        <v>26</v>
      </c>
      <c r="M3151" t="s">
        <v>63</v>
      </c>
      <c r="N3151" s="3">
        <v>273.69</v>
      </c>
      <c r="O3151">
        <v>5</v>
      </c>
      <c r="P3151" s="4">
        <v>0.1</v>
      </c>
      <c r="Q3151" s="3">
        <v>46.53</v>
      </c>
      <c r="R3151">
        <f t="shared" si="245"/>
        <v>2023</v>
      </c>
      <c r="S3151" t="str">
        <f t="shared" si="246"/>
        <v>July</v>
      </c>
      <c r="T3151" s="1">
        <f t="shared" si="247"/>
        <v>0.17000986517592898</v>
      </c>
      <c r="U3151" t="str">
        <f t="shared" si="248"/>
        <v>Profit</v>
      </c>
      <c r="V3151" t="str">
        <f t="shared" si="249"/>
        <v>Small Order</v>
      </c>
    </row>
    <row r="3152" spans="1:22" x14ac:dyDescent="0.35">
      <c r="A3152" t="s">
        <v>3449</v>
      </c>
      <c r="B3152" s="2">
        <v>44936</v>
      </c>
      <c r="C3152" s="2">
        <v>44942</v>
      </c>
      <c r="D3152" t="s">
        <v>405</v>
      </c>
      <c r="E3152" t="s">
        <v>406</v>
      </c>
      <c r="F3152" t="s">
        <v>20</v>
      </c>
      <c r="G3152" t="s">
        <v>39</v>
      </c>
      <c r="H3152" t="s">
        <v>40</v>
      </c>
      <c r="I3152" t="s">
        <v>40</v>
      </c>
      <c r="J3152" t="s">
        <v>251</v>
      </c>
      <c r="K3152" t="s">
        <v>25</v>
      </c>
      <c r="L3152" t="s">
        <v>171</v>
      </c>
      <c r="M3152" t="s">
        <v>252</v>
      </c>
      <c r="N3152" s="3">
        <v>1618.51</v>
      </c>
      <c r="O3152">
        <v>10</v>
      </c>
      <c r="P3152" s="4">
        <v>0.1</v>
      </c>
      <c r="Q3152" s="3">
        <v>275.14999999999998</v>
      </c>
      <c r="R3152">
        <f t="shared" si="245"/>
        <v>2023</v>
      </c>
      <c r="S3152" t="str">
        <f t="shared" si="246"/>
        <v>January</v>
      </c>
      <c r="T3152" s="1">
        <f t="shared" si="247"/>
        <v>0.17000203891233293</v>
      </c>
      <c r="U3152" t="str">
        <f t="shared" si="248"/>
        <v>Profit</v>
      </c>
      <c r="V3152" t="str">
        <f t="shared" si="249"/>
        <v>Large Order</v>
      </c>
    </row>
    <row r="3153" spans="1:22" x14ac:dyDescent="0.35">
      <c r="A3153" t="s">
        <v>3450</v>
      </c>
      <c r="B3153" s="2">
        <v>45205</v>
      </c>
      <c r="C3153" s="2">
        <v>45207</v>
      </c>
      <c r="D3153" t="s">
        <v>285</v>
      </c>
      <c r="E3153" t="s">
        <v>286</v>
      </c>
      <c r="F3153" t="s">
        <v>48</v>
      </c>
      <c r="G3153" t="s">
        <v>78</v>
      </c>
      <c r="H3153" t="s">
        <v>79</v>
      </c>
      <c r="I3153" t="s">
        <v>80</v>
      </c>
      <c r="J3153" t="s">
        <v>189</v>
      </c>
      <c r="K3153" t="s">
        <v>42</v>
      </c>
      <c r="L3153" t="s">
        <v>43</v>
      </c>
      <c r="M3153" t="s">
        <v>190</v>
      </c>
      <c r="N3153" s="3">
        <v>1525.88</v>
      </c>
      <c r="O3153">
        <v>10</v>
      </c>
      <c r="P3153" s="4">
        <v>0.1</v>
      </c>
      <c r="Q3153" s="3">
        <v>259.39999999999998</v>
      </c>
      <c r="R3153">
        <f t="shared" si="245"/>
        <v>2023</v>
      </c>
      <c r="S3153" t="str">
        <f t="shared" si="246"/>
        <v>October</v>
      </c>
      <c r="T3153" s="1">
        <f t="shared" si="247"/>
        <v>0.17000026214381206</v>
      </c>
      <c r="U3153" t="str">
        <f t="shared" si="248"/>
        <v>Profit</v>
      </c>
      <c r="V3153" t="str">
        <f t="shared" si="249"/>
        <v>Large Order</v>
      </c>
    </row>
    <row r="3154" spans="1:22" x14ac:dyDescent="0.35">
      <c r="A3154" t="s">
        <v>3451</v>
      </c>
      <c r="B3154" s="2">
        <v>45426</v>
      </c>
      <c r="C3154" s="2">
        <v>45432</v>
      </c>
      <c r="D3154" t="s">
        <v>272</v>
      </c>
      <c r="E3154" t="s">
        <v>273</v>
      </c>
      <c r="F3154" t="s">
        <v>31</v>
      </c>
      <c r="G3154" t="s">
        <v>39</v>
      </c>
      <c r="H3154" t="s">
        <v>40</v>
      </c>
      <c r="I3154" t="s">
        <v>40</v>
      </c>
      <c r="J3154" t="s">
        <v>232</v>
      </c>
      <c r="K3154" t="s">
        <v>33</v>
      </c>
      <c r="L3154" t="s">
        <v>34</v>
      </c>
      <c r="M3154" t="s">
        <v>233</v>
      </c>
      <c r="N3154" s="3">
        <v>1597.12</v>
      </c>
      <c r="O3154">
        <v>10</v>
      </c>
      <c r="P3154" s="4">
        <v>0.1</v>
      </c>
      <c r="Q3154" s="3">
        <v>271.51</v>
      </c>
      <c r="R3154">
        <f t="shared" si="245"/>
        <v>2024</v>
      </c>
      <c r="S3154" t="str">
        <f t="shared" si="246"/>
        <v>May</v>
      </c>
      <c r="T3154" s="1">
        <f t="shared" si="247"/>
        <v>0.16999974954918853</v>
      </c>
      <c r="U3154" t="str">
        <f t="shared" si="248"/>
        <v>Profit</v>
      </c>
      <c r="V3154" t="str">
        <f t="shared" si="249"/>
        <v>Large Order</v>
      </c>
    </row>
    <row r="3155" spans="1:22" x14ac:dyDescent="0.35">
      <c r="A3155" t="s">
        <v>3452</v>
      </c>
      <c r="B3155" s="2">
        <v>45299</v>
      </c>
      <c r="C3155" s="2">
        <v>45306</v>
      </c>
      <c r="D3155" t="s">
        <v>150</v>
      </c>
      <c r="E3155" t="s">
        <v>151</v>
      </c>
      <c r="F3155" t="s">
        <v>48</v>
      </c>
      <c r="G3155" t="s">
        <v>49</v>
      </c>
      <c r="H3155" t="s">
        <v>50</v>
      </c>
      <c r="I3155" t="s">
        <v>50</v>
      </c>
      <c r="J3155" t="s">
        <v>179</v>
      </c>
      <c r="K3155" t="s">
        <v>33</v>
      </c>
      <c r="L3155" t="s">
        <v>88</v>
      </c>
      <c r="M3155" t="s">
        <v>180</v>
      </c>
      <c r="N3155" s="3">
        <v>623.53</v>
      </c>
      <c r="O3155">
        <v>8</v>
      </c>
      <c r="P3155" s="4">
        <v>0</v>
      </c>
      <c r="Q3155" s="3">
        <v>155.88</v>
      </c>
      <c r="R3155">
        <f t="shared" si="245"/>
        <v>2024</v>
      </c>
      <c r="S3155" t="str">
        <f t="shared" si="246"/>
        <v>January</v>
      </c>
      <c r="T3155" s="1">
        <f t="shared" si="247"/>
        <v>0.24999599056982022</v>
      </c>
      <c r="U3155" t="str">
        <f t="shared" si="248"/>
        <v>Profit</v>
      </c>
      <c r="V3155" t="str">
        <f t="shared" si="249"/>
        <v>Small Order</v>
      </c>
    </row>
    <row r="3156" spans="1:22" x14ac:dyDescent="0.35">
      <c r="A3156" t="s">
        <v>3453</v>
      </c>
      <c r="B3156" s="2">
        <v>45102</v>
      </c>
      <c r="C3156" s="2">
        <v>45106</v>
      </c>
      <c r="D3156" t="s">
        <v>293</v>
      </c>
      <c r="E3156" t="s">
        <v>294</v>
      </c>
      <c r="F3156" t="s">
        <v>20</v>
      </c>
      <c r="G3156" t="s">
        <v>39</v>
      </c>
      <c r="H3156" t="s">
        <v>40</v>
      </c>
      <c r="I3156" t="s">
        <v>40</v>
      </c>
      <c r="J3156" t="s">
        <v>170</v>
      </c>
      <c r="K3156" t="s">
        <v>25</v>
      </c>
      <c r="L3156" t="s">
        <v>171</v>
      </c>
      <c r="M3156" t="s">
        <v>172</v>
      </c>
      <c r="N3156" s="3">
        <v>1311.51</v>
      </c>
      <c r="O3156">
        <v>10</v>
      </c>
      <c r="P3156" s="4">
        <v>0.2</v>
      </c>
      <c r="Q3156" s="3">
        <v>118.04</v>
      </c>
      <c r="R3156">
        <f t="shared" si="245"/>
        <v>2023</v>
      </c>
      <c r="S3156" t="str">
        <f t="shared" si="246"/>
        <v>June</v>
      </c>
      <c r="T3156" s="1">
        <f t="shared" si="247"/>
        <v>9.000312616754734E-2</v>
      </c>
      <c r="U3156" t="str">
        <f t="shared" si="248"/>
        <v>Profit</v>
      </c>
      <c r="V3156" t="str">
        <f t="shared" si="249"/>
        <v>Large Order</v>
      </c>
    </row>
    <row r="3157" spans="1:22" x14ac:dyDescent="0.35">
      <c r="A3157" t="s">
        <v>3454</v>
      </c>
      <c r="B3157" s="2">
        <v>45191</v>
      </c>
      <c r="C3157" s="2">
        <v>45198</v>
      </c>
      <c r="D3157" t="s">
        <v>272</v>
      </c>
      <c r="E3157" t="s">
        <v>273</v>
      </c>
      <c r="F3157" t="s">
        <v>31</v>
      </c>
      <c r="G3157" t="s">
        <v>21</v>
      </c>
      <c r="H3157" t="s">
        <v>22</v>
      </c>
      <c r="I3157" t="s">
        <v>23</v>
      </c>
      <c r="J3157" t="s">
        <v>41</v>
      </c>
      <c r="K3157" t="s">
        <v>42</v>
      </c>
      <c r="L3157" t="s">
        <v>43</v>
      </c>
      <c r="M3157" t="s">
        <v>44</v>
      </c>
      <c r="N3157" s="3">
        <v>1590.37</v>
      </c>
      <c r="O3157">
        <v>8</v>
      </c>
      <c r="P3157" s="4">
        <v>0.2</v>
      </c>
      <c r="Q3157" s="3">
        <v>143.13</v>
      </c>
      <c r="R3157">
        <f t="shared" si="245"/>
        <v>2023</v>
      </c>
      <c r="S3157" t="str">
        <f t="shared" si="246"/>
        <v>September</v>
      </c>
      <c r="T3157" s="1">
        <f t="shared" si="247"/>
        <v>8.9997925011160926E-2</v>
      </c>
      <c r="U3157" t="str">
        <f t="shared" si="248"/>
        <v>Profit</v>
      </c>
      <c r="V3157" t="str">
        <f t="shared" si="249"/>
        <v>Large Order</v>
      </c>
    </row>
    <row r="3158" spans="1:22" x14ac:dyDescent="0.35">
      <c r="A3158" t="s">
        <v>3455</v>
      </c>
      <c r="B3158" s="2">
        <v>45485</v>
      </c>
      <c r="C3158" s="2">
        <v>45488</v>
      </c>
      <c r="D3158" t="s">
        <v>70</v>
      </c>
      <c r="E3158" t="s">
        <v>71</v>
      </c>
      <c r="F3158" t="s">
        <v>48</v>
      </c>
      <c r="G3158" t="s">
        <v>39</v>
      </c>
      <c r="H3158" t="s">
        <v>40</v>
      </c>
      <c r="I3158" t="s">
        <v>40</v>
      </c>
      <c r="J3158" t="s">
        <v>51</v>
      </c>
      <c r="K3158" t="s">
        <v>33</v>
      </c>
      <c r="L3158" t="s">
        <v>34</v>
      </c>
      <c r="M3158" t="s">
        <v>52</v>
      </c>
      <c r="N3158" s="3">
        <v>1629.72</v>
      </c>
      <c r="O3158">
        <v>6</v>
      </c>
      <c r="P3158" s="4">
        <v>0.2</v>
      </c>
      <c r="Q3158" s="3">
        <v>146.66999999999999</v>
      </c>
      <c r="R3158">
        <f t="shared" si="245"/>
        <v>2024</v>
      </c>
      <c r="S3158" t="str">
        <f t="shared" si="246"/>
        <v>July</v>
      </c>
      <c r="T3158" s="1">
        <f t="shared" si="247"/>
        <v>8.9997054708784316E-2</v>
      </c>
      <c r="U3158" t="str">
        <f t="shared" si="248"/>
        <v>Profit</v>
      </c>
      <c r="V3158" t="str">
        <f t="shared" si="249"/>
        <v>Large Order</v>
      </c>
    </row>
    <row r="3159" spans="1:22" x14ac:dyDescent="0.35">
      <c r="A3159" t="s">
        <v>3456</v>
      </c>
      <c r="B3159" s="2">
        <v>45431</v>
      </c>
      <c r="C3159" s="2">
        <v>45437</v>
      </c>
      <c r="D3159" t="s">
        <v>220</v>
      </c>
      <c r="E3159" t="s">
        <v>221</v>
      </c>
      <c r="F3159" t="s">
        <v>20</v>
      </c>
      <c r="G3159" t="s">
        <v>39</v>
      </c>
      <c r="H3159" t="s">
        <v>40</v>
      </c>
      <c r="I3159" t="s">
        <v>40</v>
      </c>
      <c r="J3159" t="s">
        <v>104</v>
      </c>
      <c r="K3159" t="s">
        <v>42</v>
      </c>
      <c r="L3159" t="s">
        <v>73</v>
      </c>
      <c r="M3159" t="s">
        <v>105</v>
      </c>
      <c r="N3159" s="3">
        <v>995.86</v>
      </c>
      <c r="O3159">
        <v>7</v>
      </c>
      <c r="P3159" s="4">
        <v>0.1</v>
      </c>
      <c r="Q3159" s="3">
        <v>169.3</v>
      </c>
      <c r="R3159">
        <f t="shared" si="245"/>
        <v>2024</v>
      </c>
      <c r="S3159" t="str">
        <f t="shared" si="246"/>
        <v>May</v>
      </c>
      <c r="T3159" s="1">
        <f t="shared" si="247"/>
        <v>0.17000381579740126</v>
      </c>
      <c r="U3159" t="str">
        <f t="shared" si="248"/>
        <v>Profit</v>
      </c>
      <c r="V3159" t="str">
        <f t="shared" si="249"/>
        <v>Small Order</v>
      </c>
    </row>
    <row r="3160" spans="1:22" x14ac:dyDescent="0.35">
      <c r="A3160" t="s">
        <v>3457</v>
      </c>
      <c r="B3160" s="2">
        <v>45300</v>
      </c>
      <c r="C3160" s="2">
        <v>45303</v>
      </c>
      <c r="D3160" t="s">
        <v>312</v>
      </c>
      <c r="E3160" t="s">
        <v>313</v>
      </c>
      <c r="F3160" t="s">
        <v>48</v>
      </c>
      <c r="G3160" t="s">
        <v>78</v>
      </c>
      <c r="H3160" t="s">
        <v>79</v>
      </c>
      <c r="I3160" t="s">
        <v>80</v>
      </c>
      <c r="J3160" t="s">
        <v>141</v>
      </c>
      <c r="K3160" t="s">
        <v>33</v>
      </c>
      <c r="L3160" t="s">
        <v>88</v>
      </c>
      <c r="M3160" t="s">
        <v>142</v>
      </c>
      <c r="N3160" s="3">
        <v>1093.97</v>
      </c>
      <c r="O3160">
        <v>7</v>
      </c>
      <c r="P3160" s="4">
        <v>0.3</v>
      </c>
      <c r="Q3160" s="3">
        <v>10.94</v>
      </c>
      <c r="R3160">
        <f t="shared" si="245"/>
        <v>2024</v>
      </c>
      <c r="S3160" t="str">
        <f t="shared" si="246"/>
        <v>January</v>
      </c>
      <c r="T3160" s="1">
        <f t="shared" si="247"/>
        <v>1.0000274230554768E-2</v>
      </c>
      <c r="U3160" t="str">
        <f t="shared" si="248"/>
        <v>Profit</v>
      </c>
      <c r="V3160" t="str">
        <f t="shared" si="249"/>
        <v>Large Order</v>
      </c>
    </row>
    <row r="3161" spans="1:22" x14ac:dyDescent="0.35">
      <c r="A3161" t="s">
        <v>3458</v>
      </c>
      <c r="B3161" s="2">
        <v>45615</v>
      </c>
      <c r="C3161" s="2">
        <v>45620</v>
      </c>
      <c r="D3161" t="s">
        <v>182</v>
      </c>
      <c r="E3161" t="s">
        <v>183</v>
      </c>
      <c r="F3161" t="s">
        <v>20</v>
      </c>
      <c r="G3161" t="s">
        <v>21</v>
      </c>
      <c r="H3161" t="s">
        <v>22</v>
      </c>
      <c r="I3161" t="s">
        <v>23</v>
      </c>
      <c r="J3161" t="s">
        <v>302</v>
      </c>
      <c r="K3161" t="s">
        <v>33</v>
      </c>
      <c r="L3161" t="s">
        <v>34</v>
      </c>
      <c r="M3161" t="s">
        <v>303</v>
      </c>
      <c r="N3161" s="3">
        <v>1642.38</v>
      </c>
      <c r="O3161">
        <v>5</v>
      </c>
      <c r="P3161" s="4">
        <v>0.1</v>
      </c>
      <c r="Q3161" s="3">
        <v>279.2</v>
      </c>
      <c r="R3161">
        <f t="shared" si="245"/>
        <v>2024</v>
      </c>
      <c r="S3161" t="str">
        <f t="shared" si="246"/>
        <v>November</v>
      </c>
      <c r="T3161" s="1">
        <f t="shared" si="247"/>
        <v>0.16999719918654632</v>
      </c>
      <c r="U3161" t="str">
        <f t="shared" si="248"/>
        <v>Profit</v>
      </c>
      <c r="V3161" t="str">
        <f t="shared" si="249"/>
        <v>Large Order</v>
      </c>
    </row>
    <row r="3162" spans="1:22" x14ac:dyDescent="0.35">
      <c r="A3162" t="s">
        <v>3459</v>
      </c>
      <c r="B3162" s="2">
        <v>45024</v>
      </c>
      <c r="C3162" s="2">
        <v>45031</v>
      </c>
      <c r="D3162" t="s">
        <v>217</v>
      </c>
      <c r="E3162" t="s">
        <v>218</v>
      </c>
      <c r="F3162" t="s">
        <v>48</v>
      </c>
      <c r="G3162" t="s">
        <v>39</v>
      </c>
      <c r="H3162" t="s">
        <v>40</v>
      </c>
      <c r="I3162" t="s">
        <v>40</v>
      </c>
      <c r="J3162" t="s">
        <v>51</v>
      </c>
      <c r="K3162" t="s">
        <v>33</v>
      </c>
      <c r="L3162" t="s">
        <v>34</v>
      </c>
      <c r="M3162" t="s">
        <v>52</v>
      </c>
      <c r="N3162" s="3">
        <v>1518.5</v>
      </c>
      <c r="O3162">
        <v>3</v>
      </c>
      <c r="P3162" s="4">
        <v>0.1</v>
      </c>
      <c r="Q3162" s="3">
        <v>258.14</v>
      </c>
      <c r="R3162">
        <f t="shared" si="245"/>
        <v>2023</v>
      </c>
      <c r="S3162" t="str">
        <f t="shared" si="246"/>
        <v>April</v>
      </c>
      <c r="T3162" s="1">
        <f t="shared" si="247"/>
        <v>0.16999670727691801</v>
      </c>
      <c r="U3162" t="str">
        <f t="shared" si="248"/>
        <v>Profit</v>
      </c>
      <c r="V3162" t="str">
        <f t="shared" si="249"/>
        <v>Large Order</v>
      </c>
    </row>
    <row r="3163" spans="1:22" x14ac:dyDescent="0.35">
      <c r="A3163" t="s">
        <v>3460</v>
      </c>
      <c r="B3163" s="2">
        <v>45042</v>
      </c>
      <c r="C3163" s="2">
        <v>45044</v>
      </c>
      <c r="D3163" t="s">
        <v>235</v>
      </c>
      <c r="E3163" t="s">
        <v>236</v>
      </c>
      <c r="F3163" t="s">
        <v>48</v>
      </c>
      <c r="G3163" t="s">
        <v>49</v>
      </c>
      <c r="H3163" t="s">
        <v>50</v>
      </c>
      <c r="I3163" t="s">
        <v>50</v>
      </c>
      <c r="J3163" t="s">
        <v>302</v>
      </c>
      <c r="K3163" t="s">
        <v>33</v>
      </c>
      <c r="L3163" t="s">
        <v>34</v>
      </c>
      <c r="M3163" t="s">
        <v>303</v>
      </c>
      <c r="N3163" s="3">
        <v>1876.02</v>
      </c>
      <c r="O3163">
        <v>4</v>
      </c>
      <c r="P3163" s="4">
        <v>0.1</v>
      </c>
      <c r="Q3163" s="3">
        <v>318.92</v>
      </c>
      <c r="R3163">
        <f t="shared" si="245"/>
        <v>2023</v>
      </c>
      <c r="S3163" t="str">
        <f t="shared" si="246"/>
        <v>April</v>
      </c>
      <c r="T3163" s="1">
        <f t="shared" si="247"/>
        <v>0.16999818765258368</v>
      </c>
      <c r="U3163" t="str">
        <f t="shared" si="248"/>
        <v>Profit</v>
      </c>
      <c r="V3163" t="str">
        <f t="shared" si="249"/>
        <v>Large Order</v>
      </c>
    </row>
    <row r="3164" spans="1:22" x14ac:dyDescent="0.35">
      <c r="A3164" t="s">
        <v>3461</v>
      </c>
      <c r="B3164" s="2">
        <v>45487</v>
      </c>
      <c r="C3164" s="2">
        <v>45494</v>
      </c>
      <c r="D3164" t="s">
        <v>267</v>
      </c>
      <c r="E3164" t="s">
        <v>268</v>
      </c>
      <c r="F3164" t="s">
        <v>31</v>
      </c>
      <c r="G3164" t="s">
        <v>21</v>
      </c>
      <c r="H3164" t="s">
        <v>22</v>
      </c>
      <c r="I3164" t="s">
        <v>23</v>
      </c>
      <c r="J3164" t="s">
        <v>104</v>
      </c>
      <c r="K3164" t="s">
        <v>42</v>
      </c>
      <c r="L3164" t="s">
        <v>73</v>
      </c>
      <c r="M3164" t="s">
        <v>105</v>
      </c>
      <c r="N3164" s="3">
        <v>618.24</v>
      </c>
      <c r="O3164">
        <v>1</v>
      </c>
      <c r="P3164" s="4">
        <v>0.1</v>
      </c>
      <c r="Q3164" s="3">
        <v>105.1</v>
      </c>
      <c r="R3164">
        <f t="shared" si="245"/>
        <v>2024</v>
      </c>
      <c r="S3164" t="str">
        <f t="shared" si="246"/>
        <v>July</v>
      </c>
      <c r="T3164" s="1">
        <f t="shared" si="247"/>
        <v>0.16999870600414077</v>
      </c>
      <c r="U3164" t="str">
        <f t="shared" si="248"/>
        <v>Profit</v>
      </c>
      <c r="V3164" t="str">
        <f t="shared" si="249"/>
        <v>Small Order</v>
      </c>
    </row>
    <row r="3165" spans="1:22" x14ac:dyDescent="0.35">
      <c r="A3165" t="s">
        <v>3462</v>
      </c>
      <c r="B3165" s="2">
        <v>44952</v>
      </c>
      <c r="C3165" s="2">
        <v>44957</v>
      </c>
      <c r="D3165" t="s">
        <v>192</v>
      </c>
      <c r="E3165" t="s">
        <v>193</v>
      </c>
      <c r="F3165" t="s">
        <v>48</v>
      </c>
      <c r="G3165" t="s">
        <v>21</v>
      </c>
      <c r="H3165" t="s">
        <v>22</v>
      </c>
      <c r="I3165" t="s">
        <v>23</v>
      </c>
      <c r="J3165" t="s">
        <v>232</v>
      </c>
      <c r="K3165" t="s">
        <v>33</v>
      </c>
      <c r="L3165" t="s">
        <v>34</v>
      </c>
      <c r="M3165" t="s">
        <v>233</v>
      </c>
      <c r="N3165" s="3">
        <v>684.14</v>
      </c>
      <c r="O3165">
        <v>2</v>
      </c>
      <c r="P3165" s="4">
        <v>0.2</v>
      </c>
      <c r="Q3165" s="3">
        <v>61.57</v>
      </c>
      <c r="R3165">
        <f t="shared" si="245"/>
        <v>2023</v>
      </c>
      <c r="S3165" t="str">
        <f t="shared" si="246"/>
        <v>January</v>
      </c>
      <c r="T3165" s="1">
        <f t="shared" si="247"/>
        <v>8.999619960826731E-2</v>
      </c>
      <c r="U3165" t="str">
        <f t="shared" si="248"/>
        <v>Profit</v>
      </c>
      <c r="V3165" t="str">
        <f t="shared" si="249"/>
        <v>Small Order</v>
      </c>
    </row>
    <row r="3166" spans="1:22" x14ac:dyDescent="0.35">
      <c r="A3166" t="s">
        <v>3463</v>
      </c>
      <c r="B3166" s="2">
        <v>44953</v>
      </c>
      <c r="C3166" s="2">
        <v>44958</v>
      </c>
      <c r="D3166" t="s">
        <v>96</v>
      </c>
      <c r="E3166" t="s">
        <v>97</v>
      </c>
      <c r="F3166" t="s">
        <v>20</v>
      </c>
      <c r="G3166" t="s">
        <v>21</v>
      </c>
      <c r="H3166" t="s">
        <v>22</v>
      </c>
      <c r="I3166" t="s">
        <v>23</v>
      </c>
      <c r="J3166" t="s">
        <v>126</v>
      </c>
      <c r="K3166" t="s">
        <v>25</v>
      </c>
      <c r="L3166" t="s">
        <v>26</v>
      </c>
      <c r="M3166" t="s">
        <v>127</v>
      </c>
      <c r="N3166" s="3">
        <v>1147.74</v>
      </c>
      <c r="O3166">
        <v>9</v>
      </c>
      <c r="P3166" s="4">
        <v>0.05</v>
      </c>
      <c r="Q3166" s="3">
        <v>241.03</v>
      </c>
      <c r="R3166">
        <f t="shared" si="245"/>
        <v>2023</v>
      </c>
      <c r="S3166" t="str">
        <f t="shared" si="246"/>
        <v>January</v>
      </c>
      <c r="T3166" s="1">
        <f t="shared" si="247"/>
        <v>0.21000400787634829</v>
      </c>
      <c r="U3166" t="str">
        <f t="shared" si="248"/>
        <v>Profit</v>
      </c>
      <c r="V3166" t="str">
        <f t="shared" si="249"/>
        <v>Large Order</v>
      </c>
    </row>
    <row r="3167" spans="1:22" x14ac:dyDescent="0.35">
      <c r="A3167" t="s">
        <v>3464</v>
      </c>
      <c r="B3167" s="2">
        <v>45196</v>
      </c>
      <c r="C3167" s="2">
        <v>45198</v>
      </c>
      <c r="D3167" t="s">
        <v>99</v>
      </c>
      <c r="E3167" t="s">
        <v>100</v>
      </c>
      <c r="F3167" t="s">
        <v>31</v>
      </c>
      <c r="G3167" t="s">
        <v>78</v>
      </c>
      <c r="H3167" t="s">
        <v>79</v>
      </c>
      <c r="I3167" t="s">
        <v>80</v>
      </c>
      <c r="J3167" t="s">
        <v>84</v>
      </c>
      <c r="K3167" t="s">
        <v>33</v>
      </c>
      <c r="L3167" t="s">
        <v>34</v>
      </c>
      <c r="M3167" t="s">
        <v>85</v>
      </c>
      <c r="N3167" s="3">
        <v>984.72</v>
      </c>
      <c r="O3167">
        <v>3</v>
      </c>
      <c r="P3167" s="4">
        <v>0.2</v>
      </c>
      <c r="Q3167" s="3">
        <v>88.62</v>
      </c>
      <c r="R3167">
        <f t="shared" si="245"/>
        <v>2023</v>
      </c>
      <c r="S3167" t="str">
        <f t="shared" si="246"/>
        <v>September</v>
      </c>
      <c r="T3167" s="1">
        <f t="shared" si="247"/>
        <v>8.9995125517913721E-2</v>
      </c>
      <c r="U3167" t="str">
        <f t="shared" si="248"/>
        <v>Profit</v>
      </c>
      <c r="V3167" t="str">
        <f t="shared" si="249"/>
        <v>Small Order</v>
      </c>
    </row>
    <row r="3168" spans="1:22" x14ac:dyDescent="0.35">
      <c r="A3168" t="s">
        <v>3465</v>
      </c>
      <c r="B3168" s="2">
        <v>45510</v>
      </c>
      <c r="C3168" s="2">
        <v>45513</v>
      </c>
      <c r="D3168" t="s">
        <v>220</v>
      </c>
      <c r="E3168" t="s">
        <v>221</v>
      </c>
      <c r="F3168" t="s">
        <v>20</v>
      </c>
      <c r="G3168" t="s">
        <v>49</v>
      </c>
      <c r="H3168" t="s">
        <v>50</v>
      </c>
      <c r="I3168" t="s">
        <v>50</v>
      </c>
      <c r="J3168" t="s">
        <v>170</v>
      </c>
      <c r="K3168" t="s">
        <v>25</v>
      </c>
      <c r="L3168" t="s">
        <v>171</v>
      </c>
      <c r="M3168" t="s">
        <v>172</v>
      </c>
      <c r="N3168" s="3">
        <v>1172.49</v>
      </c>
      <c r="O3168">
        <v>5</v>
      </c>
      <c r="P3168" s="4">
        <v>0.05</v>
      </c>
      <c r="Q3168" s="3">
        <v>246.22</v>
      </c>
      <c r="R3168">
        <f t="shared" si="245"/>
        <v>2024</v>
      </c>
      <c r="S3168" t="str">
        <f t="shared" si="246"/>
        <v>August</v>
      </c>
      <c r="T3168" s="1">
        <f t="shared" si="247"/>
        <v>0.20999752663135721</v>
      </c>
      <c r="U3168" t="str">
        <f t="shared" si="248"/>
        <v>Profit</v>
      </c>
      <c r="V3168" t="str">
        <f t="shared" si="249"/>
        <v>Large Order</v>
      </c>
    </row>
    <row r="3169" spans="1:22" x14ac:dyDescent="0.35">
      <c r="A3169" t="s">
        <v>3466</v>
      </c>
      <c r="B3169" s="2">
        <v>45550</v>
      </c>
      <c r="C3169" s="2">
        <v>45555</v>
      </c>
      <c r="D3169" t="s">
        <v>262</v>
      </c>
      <c r="E3169" t="s">
        <v>263</v>
      </c>
      <c r="F3169" t="s">
        <v>31</v>
      </c>
      <c r="G3169" t="s">
        <v>39</v>
      </c>
      <c r="H3169" t="s">
        <v>40</v>
      </c>
      <c r="I3169" t="s">
        <v>40</v>
      </c>
      <c r="J3169" t="s">
        <v>141</v>
      </c>
      <c r="K3169" t="s">
        <v>33</v>
      </c>
      <c r="L3169" t="s">
        <v>88</v>
      </c>
      <c r="M3169" t="s">
        <v>142</v>
      </c>
      <c r="N3169" s="3">
        <v>1402.92</v>
      </c>
      <c r="O3169">
        <v>5</v>
      </c>
      <c r="P3169" s="4">
        <v>0.1</v>
      </c>
      <c r="Q3169" s="3">
        <v>238.5</v>
      </c>
      <c r="R3169">
        <f t="shared" si="245"/>
        <v>2024</v>
      </c>
      <c r="S3169" t="str">
        <f t="shared" si="246"/>
        <v>September</v>
      </c>
      <c r="T3169" s="1">
        <f t="shared" si="247"/>
        <v>0.17000256607646907</v>
      </c>
      <c r="U3169" t="str">
        <f t="shared" si="248"/>
        <v>Profit</v>
      </c>
      <c r="V3169" t="str">
        <f t="shared" si="249"/>
        <v>Large Order</v>
      </c>
    </row>
    <row r="3170" spans="1:22" x14ac:dyDescent="0.35">
      <c r="A3170" t="s">
        <v>3467</v>
      </c>
      <c r="B3170" s="2">
        <v>45372</v>
      </c>
      <c r="C3170" s="2">
        <v>45374</v>
      </c>
      <c r="D3170" t="s">
        <v>29</v>
      </c>
      <c r="E3170" t="s">
        <v>30</v>
      </c>
      <c r="F3170" t="s">
        <v>31</v>
      </c>
      <c r="G3170" t="s">
        <v>78</v>
      </c>
      <c r="H3170" t="s">
        <v>79</v>
      </c>
      <c r="I3170" t="s">
        <v>80</v>
      </c>
      <c r="J3170" t="s">
        <v>104</v>
      </c>
      <c r="K3170" t="s">
        <v>42</v>
      </c>
      <c r="L3170" t="s">
        <v>73</v>
      </c>
      <c r="M3170" t="s">
        <v>105</v>
      </c>
      <c r="N3170" s="3">
        <v>1920.25</v>
      </c>
      <c r="O3170">
        <v>10</v>
      </c>
      <c r="P3170" s="4">
        <v>0.3</v>
      </c>
      <c r="Q3170" s="3">
        <v>19.2</v>
      </c>
      <c r="R3170">
        <f t="shared" si="245"/>
        <v>2024</v>
      </c>
      <c r="S3170" t="str">
        <f t="shared" si="246"/>
        <v>March</v>
      </c>
      <c r="T3170" s="1">
        <f t="shared" si="247"/>
        <v>9.9986980861866935E-3</v>
      </c>
      <c r="U3170" t="str">
        <f t="shared" si="248"/>
        <v>Profit</v>
      </c>
      <c r="V3170" t="str">
        <f t="shared" si="249"/>
        <v>Large Order</v>
      </c>
    </row>
    <row r="3171" spans="1:22" x14ac:dyDescent="0.35">
      <c r="A3171" t="s">
        <v>3468</v>
      </c>
      <c r="B3171" s="2">
        <v>45172</v>
      </c>
      <c r="C3171" s="2">
        <v>45177</v>
      </c>
      <c r="D3171" t="s">
        <v>214</v>
      </c>
      <c r="E3171" t="s">
        <v>215</v>
      </c>
      <c r="F3171" t="s">
        <v>48</v>
      </c>
      <c r="G3171" t="s">
        <v>78</v>
      </c>
      <c r="H3171" t="s">
        <v>79</v>
      </c>
      <c r="I3171" t="s">
        <v>80</v>
      </c>
      <c r="J3171" t="s">
        <v>120</v>
      </c>
      <c r="K3171" t="s">
        <v>42</v>
      </c>
      <c r="L3171" t="s">
        <v>43</v>
      </c>
      <c r="M3171" t="s">
        <v>121</v>
      </c>
      <c r="N3171" s="3">
        <v>645.52</v>
      </c>
      <c r="O3171">
        <v>2</v>
      </c>
      <c r="P3171" s="4">
        <v>0</v>
      </c>
      <c r="Q3171" s="3">
        <v>161.38</v>
      </c>
      <c r="R3171">
        <f t="shared" si="245"/>
        <v>2023</v>
      </c>
      <c r="S3171" t="str">
        <f t="shared" si="246"/>
        <v>September</v>
      </c>
      <c r="T3171" s="1">
        <f t="shared" si="247"/>
        <v>0.25</v>
      </c>
      <c r="U3171" t="str">
        <f t="shared" si="248"/>
        <v>Profit</v>
      </c>
      <c r="V3171" t="str">
        <f t="shared" si="249"/>
        <v>Small Order</v>
      </c>
    </row>
    <row r="3172" spans="1:22" x14ac:dyDescent="0.35">
      <c r="A3172" t="s">
        <v>3469</v>
      </c>
      <c r="B3172" s="2">
        <v>45459</v>
      </c>
      <c r="C3172" s="2">
        <v>45461</v>
      </c>
      <c r="D3172" t="s">
        <v>123</v>
      </c>
      <c r="E3172" t="s">
        <v>124</v>
      </c>
      <c r="F3172" t="s">
        <v>48</v>
      </c>
      <c r="G3172" t="s">
        <v>78</v>
      </c>
      <c r="H3172" t="s">
        <v>79</v>
      </c>
      <c r="I3172" t="s">
        <v>80</v>
      </c>
      <c r="J3172" t="s">
        <v>176</v>
      </c>
      <c r="K3172" t="s">
        <v>25</v>
      </c>
      <c r="L3172" t="s">
        <v>171</v>
      </c>
      <c r="M3172" t="s">
        <v>177</v>
      </c>
      <c r="N3172" s="3">
        <v>911.49</v>
      </c>
      <c r="O3172">
        <v>2</v>
      </c>
      <c r="P3172" s="4">
        <v>0.2</v>
      </c>
      <c r="Q3172" s="3">
        <v>82.03</v>
      </c>
      <c r="R3172">
        <f t="shared" si="245"/>
        <v>2024</v>
      </c>
      <c r="S3172" t="str">
        <f t="shared" si="246"/>
        <v>June</v>
      </c>
      <c r="T3172" s="1">
        <f t="shared" si="247"/>
        <v>8.9995501870563585E-2</v>
      </c>
      <c r="U3172" t="str">
        <f t="shared" si="248"/>
        <v>Profit</v>
      </c>
      <c r="V3172" t="str">
        <f t="shared" si="249"/>
        <v>Small Order</v>
      </c>
    </row>
    <row r="3173" spans="1:22" x14ac:dyDescent="0.35">
      <c r="A3173" t="s">
        <v>3470</v>
      </c>
      <c r="B3173" s="2">
        <v>45570</v>
      </c>
      <c r="C3173" s="2">
        <v>45576</v>
      </c>
      <c r="D3173" t="s">
        <v>57</v>
      </c>
      <c r="E3173" t="s">
        <v>58</v>
      </c>
      <c r="F3173" t="s">
        <v>20</v>
      </c>
      <c r="G3173" t="s">
        <v>39</v>
      </c>
      <c r="H3173" t="s">
        <v>40</v>
      </c>
      <c r="I3173" t="s">
        <v>40</v>
      </c>
      <c r="J3173" t="s">
        <v>32</v>
      </c>
      <c r="K3173" t="s">
        <v>33</v>
      </c>
      <c r="L3173" t="s">
        <v>34</v>
      </c>
      <c r="M3173" t="s">
        <v>35</v>
      </c>
      <c r="N3173" s="3">
        <v>1596.26</v>
      </c>
      <c r="O3173">
        <v>9</v>
      </c>
      <c r="P3173" s="4">
        <v>0.05</v>
      </c>
      <c r="Q3173" s="3">
        <v>335.21</v>
      </c>
      <c r="R3173">
        <f t="shared" si="245"/>
        <v>2024</v>
      </c>
      <c r="S3173" t="str">
        <f t="shared" si="246"/>
        <v>October</v>
      </c>
      <c r="T3173" s="1">
        <f t="shared" si="247"/>
        <v>0.20999711826394196</v>
      </c>
      <c r="U3173" t="str">
        <f t="shared" si="248"/>
        <v>Profit</v>
      </c>
      <c r="V3173" t="str">
        <f t="shared" si="249"/>
        <v>Large Order</v>
      </c>
    </row>
    <row r="3174" spans="1:22" x14ac:dyDescent="0.35">
      <c r="A3174" t="s">
        <v>3471</v>
      </c>
      <c r="B3174" s="2">
        <v>45228</v>
      </c>
      <c r="C3174" s="2">
        <v>45234</v>
      </c>
      <c r="D3174" t="s">
        <v>415</v>
      </c>
      <c r="E3174" t="s">
        <v>416</v>
      </c>
      <c r="F3174" t="s">
        <v>48</v>
      </c>
      <c r="G3174" t="s">
        <v>39</v>
      </c>
      <c r="H3174" t="s">
        <v>40</v>
      </c>
      <c r="I3174" t="s">
        <v>40</v>
      </c>
      <c r="J3174" t="s">
        <v>51</v>
      </c>
      <c r="K3174" t="s">
        <v>33</v>
      </c>
      <c r="L3174" t="s">
        <v>34</v>
      </c>
      <c r="M3174" t="s">
        <v>52</v>
      </c>
      <c r="N3174" s="3">
        <v>1321.27</v>
      </c>
      <c r="O3174">
        <v>5</v>
      </c>
      <c r="P3174" s="4">
        <v>0.1</v>
      </c>
      <c r="Q3174" s="3">
        <v>224.62</v>
      </c>
      <c r="R3174">
        <f t="shared" si="245"/>
        <v>2023</v>
      </c>
      <c r="S3174" t="str">
        <f t="shared" si="246"/>
        <v>October</v>
      </c>
      <c r="T3174" s="1">
        <f t="shared" si="247"/>
        <v>0.17000310307507172</v>
      </c>
      <c r="U3174" t="str">
        <f t="shared" si="248"/>
        <v>Profit</v>
      </c>
      <c r="V3174" t="str">
        <f t="shared" si="249"/>
        <v>Large Order</v>
      </c>
    </row>
    <row r="3175" spans="1:22" x14ac:dyDescent="0.35">
      <c r="A3175" t="s">
        <v>3472</v>
      </c>
      <c r="B3175" s="2">
        <v>44961</v>
      </c>
      <c r="C3175" s="2">
        <v>44964</v>
      </c>
      <c r="D3175" t="s">
        <v>278</v>
      </c>
      <c r="E3175" t="s">
        <v>279</v>
      </c>
      <c r="F3175" t="s">
        <v>20</v>
      </c>
      <c r="G3175" t="s">
        <v>21</v>
      </c>
      <c r="H3175" t="s">
        <v>22</v>
      </c>
      <c r="I3175" t="s">
        <v>23</v>
      </c>
      <c r="J3175" t="s">
        <v>112</v>
      </c>
      <c r="K3175" t="s">
        <v>25</v>
      </c>
      <c r="L3175" t="s">
        <v>26</v>
      </c>
      <c r="M3175" t="s">
        <v>113</v>
      </c>
      <c r="N3175" s="3">
        <v>1743.19</v>
      </c>
      <c r="O3175">
        <v>10</v>
      </c>
      <c r="P3175" s="4">
        <v>0</v>
      </c>
      <c r="Q3175" s="3">
        <v>435.8</v>
      </c>
      <c r="R3175">
        <f t="shared" si="245"/>
        <v>2023</v>
      </c>
      <c r="S3175" t="str">
        <f t="shared" si="246"/>
        <v>February</v>
      </c>
      <c r="T3175" s="1">
        <f t="shared" si="247"/>
        <v>0.25000143415232995</v>
      </c>
      <c r="U3175" t="str">
        <f t="shared" si="248"/>
        <v>Profit</v>
      </c>
      <c r="V3175" t="str">
        <f t="shared" si="249"/>
        <v>Large Order</v>
      </c>
    </row>
    <row r="3176" spans="1:22" x14ac:dyDescent="0.35">
      <c r="A3176" t="s">
        <v>3473</v>
      </c>
      <c r="B3176" s="2">
        <v>45005</v>
      </c>
      <c r="C3176" s="2">
        <v>45012</v>
      </c>
      <c r="D3176" t="s">
        <v>132</v>
      </c>
      <c r="E3176" t="s">
        <v>133</v>
      </c>
      <c r="F3176" t="s">
        <v>48</v>
      </c>
      <c r="G3176" t="s">
        <v>49</v>
      </c>
      <c r="H3176" t="s">
        <v>50</v>
      </c>
      <c r="I3176" t="s">
        <v>50</v>
      </c>
      <c r="J3176" t="s">
        <v>176</v>
      </c>
      <c r="K3176" t="s">
        <v>25</v>
      </c>
      <c r="L3176" t="s">
        <v>171</v>
      </c>
      <c r="M3176" t="s">
        <v>177</v>
      </c>
      <c r="N3176" s="3">
        <v>585.08000000000004</v>
      </c>
      <c r="O3176">
        <v>5</v>
      </c>
      <c r="P3176" s="4">
        <v>0.2</v>
      </c>
      <c r="Q3176" s="3">
        <v>52.66</v>
      </c>
      <c r="R3176">
        <f t="shared" si="245"/>
        <v>2023</v>
      </c>
      <c r="S3176" t="str">
        <f t="shared" si="246"/>
        <v>March</v>
      </c>
      <c r="T3176" s="1">
        <f t="shared" si="247"/>
        <v>9.0004785670335666E-2</v>
      </c>
      <c r="U3176" t="str">
        <f t="shared" si="248"/>
        <v>Profit</v>
      </c>
      <c r="V3176" t="str">
        <f t="shared" si="249"/>
        <v>Small Order</v>
      </c>
    </row>
    <row r="3177" spans="1:22" x14ac:dyDescent="0.35">
      <c r="A3177" t="s">
        <v>3474</v>
      </c>
      <c r="B3177" s="2">
        <v>45252</v>
      </c>
      <c r="C3177" s="2">
        <v>45255</v>
      </c>
      <c r="D3177" t="s">
        <v>57</v>
      </c>
      <c r="E3177" t="s">
        <v>58</v>
      </c>
      <c r="F3177" t="s">
        <v>20</v>
      </c>
      <c r="G3177" t="s">
        <v>39</v>
      </c>
      <c r="H3177" t="s">
        <v>40</v>
      </c>
      <c r="I3177" t="s">
        <v>40</v>
      </c>
      <c r="J3177" t="s">
        <v>67</v>
      </c>
      <c r="K3177" t="s">
        <v>42</v>
      </c>
      <c r="L3177" t="s">
        <v>43</v>
      </c>
      <c r="M3177" t="s">
        <v>68</v>
      </c>
      <c r="N3177" s="3">
        <v>774.94</v>
      </c>
      <c r="O3177">
        <v>4</v>
      </c>
      <c r="P3177" s="4">
        <v>0</v>
      </c>
      <c r="Q3177" s="3">
        <v>193.74</v>
      </c>
      <c r="R3177">
        <f t="shared" si="245"/>
        <v>2023</v>
      </c>
      <c r="S3177" t="str">
        <f t="shared" si="246"/>
        <v>November</v>
      </c>
      <c r="T3177" s="1">
        <f t="shared" si="247"/>
        <v>0.25000645211242162</v>
      </c>
      <c r="U3177" t="str">
        <f t="shared" si="248"/>
        <v>Profit</v>
      </c>
      <c r="V3177" t="str">
        <f t="shared" si="249"/>
        <v>Small Order</v>
      </c>
    </row>
    <row r="3178" spans="1:22" x14ac:dyDescent="0.35">
      <c r="A3178" t="s">
        <v>3475</v>
      </c>
      <c r="B3178" s="2">
        <v>45620</v>
      </c>
      <c r="C3178" s="2">
        <v>45624</v>
      </c>
      <c r="D3178" t="s">
        <v>18</v>
      </c>
      <c r="E3178" t="s">
        <v>19</v>
      </c>
      <c r="F3178" t="s">
        <v>20</v>
      </c>
      <c r="G3178" t="s">
        <v>39</v>
      </c>
      <c r="H3178" t="s">
        <v>40</v>
      </c>
      <c r="I3178" t="s">
        <v>40</v>
      </c>
      <c r="J3178" t="s">
        <v>41</v>
      </c>
      <c r="K3178" t="s">
        <v>42</v>
      </c>
      <c r="L3178" t="s">
        <v>43</v>
      </c>
      <c r="M3178" t="s">
        <v>44</v>
      </c>
      <c r="N3178" s="3">
        <v>1715.15</v>
      </c>
      <c r="O3178">
        <v>9</v>
      </c>
      <c r="P3178" s="4">
        <v>0.3</v>
      </c>
      <c r="Q3178" s="3">
        <v>17.149999999999999</v>
      </c>
      <c r="R3178">
        <f t="shared" si="245"/>
        <v>2024</v>
      </c>
      <c r="S3178" t="str">
        <f t="shared" si="246"/>
        <v>November</v>
      </c>
      <c r="T3178" s="1">
        <f t="shared" si="247"/>
        <v>9.9991254409235331E-3</v>
      </c>
      <c r="U3178" t="str">
        <f t="shared" si="248"/>
        <v>Profit</v>
      </c>
      <c r="V3178" t="str">
        <f t="shared" si="249"/>
        <v>Large Order</v>
      </c>
    </row>
    <row r="3179" spans="1:22" x14ac:dyDescent="0.35">
      <c r="A3179" t="s">
        <v>3476</v>
      </c>
      <c r="B3179" s="2">
        <v>45048</v>
      </c>
      <c r="C3179" s="2">
        <v>45049</v>
      </c>
      <c r="D3179" t="s">
        <v>285</v>
      </c>
      <c r="E3179" t="s">
        <v>286</v>
      </c>
      <c r="F3179" t="s">
        <v>48</v>
      </c>
      <c r="G3179" t="s">
        <v>78</v>
      </c>
      <c r="H3179" t="s">
        <v>79</v>
      </c>
      <c r="I3179" t="s">
        <v>80</v>
      </c>
      <c r="J3179" t="s">
        <v>51</v>
      </c>
      <c r="K3179" t="s">
        <v>33</v>
      </c>
      <c r="L3179" t="s">
        <v>34</v>
      </c>
      <c r="M3179" t="s">
        <v>52</v>
      </c>
      <c r="N3179" s="3">
        <v>357.81</v>
      </c>
      <c r="O3179">
        <v>9</v>
      </c>
      <c r="P3179" s="4">
        <v>0.2</v>
      </c>
      <c r="Q3179" s="3">
        <v>32.200000000000003</v>
      </c>
      <c r="R3179">
        <f t="shared" si="245"/>
        <v>2023</v>
      </c>
      <c r="S3179" t="str">
        <f t="shared" si="246"/>
        <v>May</v>
      </c>
      <c r="T3179" s="1">
        <f t="shared" si="247"/>
        <v>8.9991895139878708E-2</v>
      </c>
      <c r="U3179" t="str">
        <f t="shared" si="248"/>
        <v>Profit</v>
      </c>
      <c r="V3179" t="str">
        <f t="shared" si="249"/>
        <v>Small Order</v>
      </c>
    </row>
    <row r="3180" spans="1:22" x14ac:dyDescent="0.35">
      <c r="A3180" t="s">
        <v>3477</v>
      </c>
      <c r="B3180" s="2">
        <v>44977</v>
      </c>
      <c r="C3180" s="2">
        <v>44980</v>
      </c>
      <c r="D3180" t="s">
        <v>410</v>
      </c>
      <c r="E3180" t="s">
        <v>411</v>
      </c>
      <c r="F3180" t="s">
        <v>31</v>
      </c>
      <c r="G3180" t="s">
        <v>49</v>
      </c>
      <c r="H3180" t="s">
        <v>50</v>
      </c>
      <c r="I3180" t="s">
        <v>50</v>
      </c>
      <c r="J3180" t="s">
        <v>67</v>
      </c>
      <c r="K3180" t="s">
        <v>42</v>
      </c>
      <c r="L3180" t="s">
        <v>43</v>
      </c>
      <c r="M3180" t="s">
        <v>68</v>
      </c>
      <c r="N3180" s="3">
        <v>1706.37</v>
      </c>
      <c r="O3180">
        <v>6</v>
      </c>
      <c r="P3180" s="4">
        <v>0.05</v>
      </c>
      <c r="Q3180" s="3">
        <v>358.34</v>
      </c>
      <c r="R3180">
        <f t="shared" si="245"/>
        <v>2023</v>
      </c>
      <c r="S3180" t="str">
        <f t="shared" si="246"/>
        <v>February</v>
      </c>
      <c r="T3180" s="1">
        <f t="shared" si="247"/>
        <v>0.21000134789055128</v>
      </c>
      <c r="U3180" t="str">
        <f t="shared" si="248"/>
        <v>Profit</v>
      </c>
      <c r="V3180" t="str">
        <f t="shared" si="249"/>
        <v>Large Order</v>
      </c>
    </row>
    <row r="3181" spans="1:22" x14ac:dyDescent="0.35">
      <c r="A3181" t="s">
        <v>3478</v>
      </c>
      <c r="B3181" s="2">
        <v>45275</v>
      </c>
      <c r="C3181" s="2">
        <v>45281</v>
      </c>
      <c r="D3181" t="s">
        <v>54</v>
      </c>
      <c r="E3181" t="s">
        <v>55</v>
      </c>
      <c r="F3181" t="s">
        <v>31</v>
      </c>
      <c r="G3181" t="s">
        <v>21</v>
      </c>
      <c r="H3181" t="s">
        <v>22</v>
      </c>
      <c r="I3181" t="s">
        <v>23</v>
      </c>
      <c r="J3181" t="s">
        <v>189</v>
      </c>
      <c r="K3181" t="s">
        <v>42</v>
      </c>
      <c r="L3181" t="s">
        <v>43</v>
      </c>
      <c r="M3181" t="s">
        <v>190</v>
      </c>
      <c r="N3181" s="3">
        <v>1814.57</v>
      </c>
      <c r="O3181">
        <v>2</v>
      </c>
      <c r="P3181" s="4">
        <v>0.2</v>
      </c>
      <c r="Q3181" s="3">
        <v>163.31</v>
      </c>
      <c r="R3181">
        <f t="shared" si="245"/>
        <v>2023</v>
      </c>
      <c r="S3181" t="str">
        <f t="shared" si="246"/>
        <v>December</v>
      </c>
      <c r="T3181" s="1">
        <f t="shared" si="247"/>
        <v>8.9999283576825365E-2</v>
      </c>
      <c r="U3181" t="str">
        <f t="shared" si="248"/>
        <v>Profit</v>
      </c>
      <c r="V3181" t="str">
        <f t="shared" si="249"/>
        <v>Large Order</v>
      </c>
    </row>
    <row r="3182" spans="1:22" x14ac:dyDescent="0.35">
      <c r="A3182" t="s">
        <v>3479</v>
      </c>
      <c r="B3182" s="2">
        <v>45016</v>
      </c>
      <c r="C3182" s="2">
        <v>45022</v>
      </c>
      <c r="D3182" t="s">
        <v>199</v>
      </c>
      <c r="E3182" t="s">
        <v>200</v>
      </c>
      <c r="F3182" t="s">
        <v>48</v>
      </c>
      <c r="G3182" t="s">
        <v>78</v>
      </c>
      <c r="H3182" t="s">
        <v>79</v>
      </c>
      <c r="I3182" t="s">
        <v>80</v>
      </c>
      <c r="J3182" t="s">
        <v>134</v>
      </c>
      <c r="K3182" t="s">
        <v>42</v>
      </c>
      <c r="L3182" t="s">
        <v>43</v>
      </c>
      <c r="M3182" t="s">
        <v>135</v>
      </c>
      <c r="N3182" s="3">
        <v>1973.58</v>
      </c>
      <c r="O3182">
        <v>1</v>
      </c>
      <c r="P3182" s="4">
        <v>0.2</v>
      </c>
      <c r="Q3182" s="3">
        <v>177.62</v>
      </c>
      <c r="R3182">
        <f t="shared" si="245"/>
        <v>2023</v>
      </c>
      <c r="S3182" t="str">
        <f t="shared" si="246"/>
        <v>March</v>
      </c>
      <c r="T3182" s="1">
        <f t="shared" si="247"/>
        <v>8.9998885274475832E-2</v>
      </c>
      <c r="U3182" t="str">
        <f t="shared" si="248"/>
        <v>Profit</v>
      </c>
      <c r="V3182" t="str">
        <f t="shared" si="249"/>
        <v>Large Order</v>
      </c>
    </row>
    <row r="3183" spans="1:22" x14ac:dyDescent="0.35">
      <c r="A3183" t="s">
        <v>3480</v>
      </c>
      <c r="B3183" s="2">
        <v>45425</v>
      </c>
      <c r="C3183" s="2">
        <v>45427</v>
      </c>
      <c r="D3183" t="s">
        <v>160</v>
      </c>
      <c r="E3183" t="s">
        <v>161</v>
      </c>
      <c r="F3183" t="s">
        <v>20</v>
      </c>
      <c r="G3183" t="s">
        <v>39</v>
      </c>
      <c r="H3183" t="s">
        <v>40</v>
      </c>
      <c r="I3183" t="s">
        <v>40</v>
      </c>
      <c r="J3183" t="s">
        <v>134</v>
      </c>
      <c r="K3183" t="s">
        <v>42</v>
      </c>
      <c r="L3183" t="s">
        <v>43</v>
      </c>
      <c r="M3183" t="s">
        <v>135</v>
      </c>
      <c r="N3183" s="3">
        <v>1767.68</v>
      </c>
      <c r="O3183">
        <v>6</v>
      </c>
      <c r="P3183" s="4">
        <v>0.3</v>
      </c>
      <c r="Q3183" s="3">
        <v>17.68</v>
      </c>
      <c r="R3183">
        <f t="shared" si="245"/>
        <v>2024</v>
      </c>
      <c r="S3183" t="str">
        <f t="shared" si="246"/>
        <v>May</v>
      </c>
      <c r="T3183" s="1">
        <f t="shared" si="247"/>
        <v>1.0001810282404055E-2</v>
      </c>
      <c r="U3183" t="str">
        <f t="shared" si="248"/>
        <v>Profit</v>
      </c>
      <c r="V3183" t="str">
        <f t="shared" si="249"/>
        <v>Large Order</v>
      </c>
    </row>
    <row r="3184" spans="1:22" x14ac:dyDescent="0.35">
      <c r="A3184" t="s">
        <v>3481</v>
      </c>
      <c r="B3184" s="2">
        <v>45055</v>
      </c>
      <c r="C3184" s="2">
        <v>45061</v>
      </c>
      <c r="D3184" t="s">
        <v>107</v>
      </c>
      <c r="E3184" t="s">
        <v>108</v>
      </c>
      <c r="F3184" t="s">
        <v>48</v>
      </c>
      <c r="G3184" t="s">
        <v>39</v>
      </c>
      <c r="H3184" t="s">
        <v>40</v>
      </c>
      <c r="I3184" t="s">
        <v>40</v>
      </c>
      <c r="J3184" t="s">
        <v>104</v>
      </c>
      <c r="K3184" t="s">
        <v>42</v>
      </c>
      <c r="L3184" t="s">
        <v>73</v>
      </c>
      <c r="M3184" t="s">
        <v>105</v>
      </c>
      <c r="N3184" s="3">
        <v>859.25</v>
      </c>
      <c r="O3184">
        <v>8</v>
      </c>
      <c r="P3184" s="4">
        <v>0.05</v>
      </c>
      <c r="Q3184" s="3">
        <v>180.44</v>
      </c>
      <c r="R3184">
        <f t="shared" si="245"/>
        <v>2023</v>
      </c>
      <c r="S3184" t="str">
        <f t="shared" si="246"/>
        <v>May</v>
      </c>
      <c r="T3184" s="1">
        <f t="shared" si="247"/>
        <v>0.20999709048588885</v>
      </c>
      <c r="U3184" t="str">
        <f t="shared" si="248"/>
        <v>Profit</v>
      </c>
      <c r="V3184" t="str">
        <f t="shared" si="249"/>
        <v>Small Order</v>
      </c>
    </row>
    <row r="3185" spans="1:22" x14ac:dyDescent="0.35">
      <c r="A3185" t="s">
        <v>3482</v>
      </c>
      <c r="B3185" s="2">
        <v>45480</v>
      </c>
      <c r="C3185" s="2">
        <v>45484</v>
      </c>
      <c r="D3185" t="s">
        <v>288</v>
      </c>
      <c r="E3185" t="s">
        <v>289</v>
      </c>
      <c r="F3185" t="s">
        <v>31</v>
      </c>
      <c r="G3185" t="s">
        <v>21</v>
      </c>
      <c r="H3185" t="s">
        <v>22</v>
      </c>
      <c r="I3185" t="s">
        <v>23</v>
      </c>
      <c r="J3185" t="s">
        <v>334</v>
      </c>
      <c r="K3185" t="s">
        <v>25</v>
      </c>
      <c r="L3185" t="s">
        <v>171</v>
      </c>
      <c r="M3185" t="s">
        <v>335</v>
      </c>
      <c r="N3185" s="3">
        <v>453.33</v>
      </c>
      <c r="O3185">
        <v>5</v>
      </c>
      <c r="P3185" s="4">
        <v>0.2</v>
      </c>
      <c r="Q3185" s="3">
        <v>40.799999999999997</v>
      </c>
      <c r="R3185">
        <f t="shared" si="245"/>
        <v>2024</v>
      </c>
      <c r="S3185" t="str">
        <f t="shared" si="246"/>
        <v>July</v>
      </c>
      <c r="T3185" s="1">
        <f t="shared" si="247"/>
        <v>9.0000661769571833E-2</v>
      </c>
      <c r="U3185" t="str">
        <f t="shared" si="248"/>
        <v>Profit</v>
      </c>
      <c r="V3185" t="str">
        <f t="shared" si="249"/>
        <v>Small Order</v>
      </c>
    </row>
    <row r="3186" spans="1:22" x14ac:dyDescent="0.35">
      <c r="A3186" t="s">
        <v>3483</v>
      </c>
      <c r="B3186" s="2">
        <v>45108</v>
      </c>
      <c r="C3186" s="2">
        <v>45110</v>
      </c>
      <c r="D3186" t="s">
        <v>132</v>
      </c>
      <c r="E3186" t="s">
        <v>133</v>
      </c>
      <c r="F3186" t="s">
        <v>48</v>
      </c>
      <c r="G3186" t="s">
        <v>39</v>
      </c>
      <c r="H3186" t="s">
        <v>40</v>
      </c>
      <c r="I3186" t="s">
        <v>40</v>
      </c>
      <c r="J3186" t="s">
        <v>51</v>
      </c>
      <c r="K3186" t="s">
        <v>33</v>
      </c>
      <c r="L3186" t="s">
        <v>34</v>
      </c>
      <c r="M3186" t="s">
        <v>52</v>
      </c>
      <c r="N3186" s="3">
        <v>195.18</v>
      </c>
      <c r="O3186">
        <v>7</v>
      </c>
      <c r="P3186" s="4">
        <v>0.05</v>
      </c>
      <c r="Q3186" s="3">
        <v>40.99</v>
      </c>
      <c r="R3186">
        <f t="shared" si="245"/>
        <v>2023</v>
      </c>
      <c r="S3186" t="str">
        <f t="shared" si="246"/>
        <v>July</v>
      </c>
      <c r="T3186" s="1">
        <f t="shared" si="247"/>
        <v>0.21001127164668512</v>
      </c>
      <c r="U3186" t="str">
        <f t="shared" si="248"/>
        <v>Profit</v>
      </c>
      <c r="V3186" t="str">
        <f t="shared" si="249"/>
        <v>Small Order</v>
      </c>
    </row>
    <row r="3187" spans="1:22" x14ac:dyDescent="0.35">
      <c r="A3187" t="s">
        <v>3484</v>
      </c>
      <c r="B3187" s="2">
        <v>45507</v>
      </c>
      <c r="C3187" s="2">
        <v>45509</v>
      </c>
      <c r="D3187" t="s">
        <v>309</v>
      </c>
      <c r="E3187" t="s">
        <v>310</v>
      </c>
      <c r="F3187" t="s">
        <v>20</v>
      </c>
      <c r="G3187" t="s">
        <v>78</v>
      </c>
      <c r="H3187" t="s">
        <v>79</v>
      </c>
      <c r="I3187" t="s">
        <v>80</v>
      </c>
      <c r="J3187" t="s">
        <v>302</v>
      </c>
      <c r="K3187" t="s">
        <v>33</v>
      </c>
      <c r="L3187" t="s">
        <v>34</v>
      </c>
      <c r="M3187" t="s">
        <v>303</v>
      </c>
      <c r="N3187" s="3">
        <v>1379.98</v>
      </c>
      <c r="O3187">
        <v>9</v>
      </c>
      <c r="P3187" s="4">
        <v>0.1</v>
      </c>
      <c r="Q3187" s="3">
        <v>234.6</v>
      </c>
      <c r="R3187">
        <f t="shared" si="245"/>
        <v>2024</v>
      </c>
      <c r="S3187" t="str">
        <f t="shared" si="246"/>
        <v>August</v>
      </c>
      <c r="T3187" s="1">
        <f t="shared" si="247"/>
        <v>0.17000246380382325</v>
      </c>
      <c r="U3187" t="str">
        <f t="shared" si="248"/>
        <v>Profit</v>
      </c>
      <c r="V3187" t="str">
        <f t="shared" si="249"/>
        <v>Large Order</v>
      </c>
    </row>
    <row r="3188" spans="1:22" x14ac:dyDescent="0.35">
      <c r="A3188" t="s">
        <v>3485</v>
      </c>
      <c r="B3188" s="2">
        <v>45251</v>
      </c>
      <c r="C3188" s="2">
        <v>45257</v>
      </c>
      <c r="D3188" t="s">
        <v>29</v>
      </c>
      <c r="E3188" t="s">
        <v>30</v>
      </c>
      <c r="F3188" t="s">
        <v>31</v>
      </c>
      <c r="G3188" t="s">
        <v>21</v>
      </c>
      <c r="H3188" t="s">
        <v>22</v>
      </c>
      <c r="I3188" t="s">
        <v>23</v>
      </c>
      <c r="J3188" t="s">
        <v>391</v>
      </c>
      <c r="K3188" t="s">
        <v>33</v>
      </c>
      <c r="L3188" t="s">
        <v>88</v>
      </c>
      <c r="M3188" t="s">
        <v>392</v>
      </c>
      <c r="N3188" s="3">
        <v>1945.44</v>
      </c>
      <c r="O3188">
        <v>5</v>
      </c>
      <c r="P3188" s="4">
        <v>0.2</v>
      </c>
      <c r="Q3188" s="3">
        <v>175.09</v>
      </c>
      <c r="R3188">
        <f t="shared" si="245"/>
        <v>2023</v>
      </c>
      <c r="S3188" t="str">
        <f t="shared" si="246"/>
        <v>November</v>
      </c>
      <c r="T3188" s="1">
        <f t="shared" si="247"/>
        <v>9.0000205609013895E-2</v>
      </c>
      <c r="U3188" t="str">
        <f t="shared" si="248"/>
        <v>Profit</v>
      </c>
      <c r="V3188" t="str">
        <f t="shared" si="249"/>
        <v>Large Order</v>
      </c>
    </row>
    <row r="3189" spans="1:22" x14ac:dyDescent="0.35">
      <c r="A3189" t="s">
        <v>3486</v>
      </c>
      <c r="B3189" s="2">
        <v>44975</v>
      </c>
      <c r="C3189" s="2">
        <v>44978</v>
      </c>
      <c r="D3189" t="s">
        <v>205</v>
      </c>
      <c r="E3189" t="s">
        <v>206</v>
      </c>
      <c r="F3189" t="s">
        <v>48</v>
      </c>
      <c r="G3189" t="s">
        <v>21</v>
      </c>
      <c r="H3189" t="s">
        <v>22</v>
      </c>
      <c r="I3189" t="s">
        <v>23</v>
      </c>
      <c r="J3189" t="s">
        <v>72</v>
      </c>
      <c r="K3189" t="s">
        <v>42</v>
      </c>
      <c r="L3189" t="s">
        <v>73</v>
      </c>
      <c r="M3189" t="s">
        <v>74</v>
      </c>
      <c r="N3189" s="3">
        <v>1138.32</v>
      </c>
      <c r="O3189">
        <v>5</v>
      </c>
      <c r="P3189" s="4">
        <v>0.2</v>
      </c>
      <c r="Q3189" s="3">
        <v>102.45</v>
      </c>
      <c r="R3189">
        <f t="shared" si="245"/>
        <v>2023</v>
      </c>
      <c r="S3189" t="str">
        <f t="shared" si="246"/>
        <v>February</v>
      </c>
      <c r="T3189" s="1">
        <f t="shared" si="247"/>
        <v>9.000105418511492E-2</v>
      </c>
      <c r="U3189" t="str">
        <f t="shared" si="248"/>
        <v>Profit</v>
      </c>
      <c r="V3189" t="str">
        <f t="shared" si="249"/>
        <v>Large Order</v>
      </c>
    </row>
    <row r="3190" spans="1:22" x14ac:dyDescent="0.35">
      <c r="A3190" t="s">
        <v>3487</v>
      </c>
      <c r="B3190" s="2">
        <v>45388</v>
      </c>
      <c r="C3190" s="2">
        <v>45395</v>
      </c>
      <c r="D3190" t="s">
        <v>323</v>
      </c>
      <c r="E3190" t="s">
        <v>324</v>
      </c>
      <c r="F3190" t="s">
        <v>31</v>
      </c>
      <c r="G3190" t="s">
        <v>49</v>
      </c>
      <c r="H3190" t="s">
        <v>50</v>
      </c>
      <c r="I3190" t="s">
        <v>50</v>
      </c>
      <c r="J3190" t="s">
        <v>302</v>
      </c>
      <c r="K3190" t="s">
        <v>33</v>
      </c>
      <c r="L3190" t="s">
        <v>34</v>
      </c>
      <c r="M3190" t="s">
        <v>303</v>
      </c>
      <c r="N3190" s="3">
        <v>274.74</v>
      </c>
      <c r="O3190">
        <v>6</v>
      </c>
      <c r="P3190" s="4">
        <v>0.1</v>
      </c>
      <c r="Q3190" s="3">
        <v>46.71</v>
      </c>
      <c r="R3190">
        <f t="shared" si="245"/>
        <v>2024</v>
      </c>
      <c r="S3190" t="str">
        <f t="shared" si="246"/>
        <v>April</v>
      </c>
      <c r="T3190" s="1">
        <f t="shared" si="247"/>
        <v>0.17001528718060713</v>
      </c>
      <c r="U3190" t="str">
        <f t="shared" si="248"/>
        <v>Profit</v>
      </c>
      <c r="V3190" t="str">
        <f t="shared" si="249"/>
        <v>Small Order</v>
      </c>
    </row>
    <row r="3191" spans="1:22" x14ac:dyDescent="0.35">
      <c r="A3191" t="s">
        <v>3488</v>
      </c>
      <c r="B3191" s="2">
        <v>45031</v>
      </c>
      <c r="C3191" s="2">
        <v>45037</v>
      </c>
      <c r="D3191" t="s">
        <v>281</v>
      </c>
      <c r="E3191" t="s">
        <v>282</v>
      </c>
      <c r="F3191" t="s">
        <v>20</v>
      </c>
      <c r="G3191" t="s">
        <v>78</v>
      </c>
      <c r="H3191" t="s">
        <v>79</v>
      </c>
      <c r="I3191" t="s">
        <v>80</v>
      </c>
      <c r="J3191" t="s">
        <v>157</v>
      </c>
      <c r="K3191" t="s">
        <v>42</v>
      </c>
      <c r="L3191" t="s">
        <v>73</v>
      </c>
      <c r="M3191" t="s">
        <v>158</v>
      </c>
      <c r="N3191" s="3">
        <v>837.04</v>
      </c>
      <c r="O3191">
        <v>1</v>
      </c>
      <c r="P3191" s="4">
        <v>0.3</v>
      </c>
      <c r="Q3191" s="3">
        <v>8.3699999999999992</v>
      </c>
      <c r="R3191">
        <f t="shared" si="245"/>
        <v>2023</v>
      </c>
      <c r="S3191" t="str">
        <f t="shared" si="246"/>
        <v>April</v>
      </c>
      <c r="T3191" s="1">
        <f t="shared" si="247"/>
        <v>9.9995221255853965E-3</v>
      </c>
      <c r="U3191" t="str">
        <f t="shared" si="248"/>
        <v>Profit</v>
      </c>
      <c r="V3191" t="str">
        <f t="shared" si="249"/>
        <v>Small Order</v>
      </c>
    </row>
    <row r="3192" spans="1:22" x14ac:dyDescent="0.35">
      <c r="A3192" t="s">
        <v>3489</v>
      </c>
      <c r="B3192" s="2">
        <v>45411</v>
      </c>
      <c r="C3192" s="2">
        <v>45415</v>
      </c>
      <c r="D3192" t="s">
        <v>344</v>
      </c>
      <c r="E3192" t="s">
        <v>345</v>
      </c>
      <c r="F3192" t="s">
        <v>31</v>
      </c>
      <c r="G3192" t="s">
        <v>39</v>
      </c>
      <c r="H3192" t="s">
        <v>40</v>
      </c>
      <c r="I3192" t="s">
        <v>40</v>
      </c>
      <c r="J3192" t="s">
        <v>189</v>
      </c>
      <c r="K3192" t="s">
        <v>42</v>
      </c>
      <c r="L3192" t="s">
        <v>43</v>
      </c>
      <c r="M3192" t="s">
        <v>190</v>
      </c>
      <c r="N3192" s="3">
        <v>430.21</v>
      </c>
      <c r="O3192">
        <v>8</v>
      </c>
      <c r="P3192" s="4">
        <v>0.2</v>
      </c>
      <c r="Q3192" s="3">
        <v>38.72</v>
      </c>
      <c r="R3192">
        <f t="shared" si="245"/>
        <v>2024</v>
      </c>
      <c r="S3192" t="str">
        <f t="shared" si="246"/>
        <v>April</v>
      </c>
      <c r="T3192" s="1">
        <f t="shared" si="247"/>
        <v>9.0002556890820762E-2</v>
      </c>
      <c r="U3192" t="str">
        <f t="shared" si="248"/>
        <v>Profit</v>
      </c>
      <c r="V3192" t="str">
        <f t="shared" si="249"/>
        <v>Small Order</v>
      </c>
    </row>
    <row r="3193" spans="1:22" x14ac:dyDescent="0.35">
      <c r="A3193" t="s">
        <v>3490</v>
      </c>
      <c r="B3193" s="2">
        <v>45582</v>
      </c>
      <c r="C3193" s="2">
        <v>45587</v>
      </c>
      <c r="D3193" t="s">
        <v>195</v>
      </c>
      <c r="E3193" t="s">
        <v>196</v>
      </c>
      <c r="F3193" t="s">
        <v>31</v>
      </c>
      <c r="G3193" t="s">
        <v>39</v>
      </c>
      <c r="H3193" t="s">
        <v>40</v>
      </c>
      <c r="I3193" t="s">
        <v>40</v>
      </c>
      <c r="J3193" t="s">
        <v>87</v>
      </c>
      <c r="K3193" t="s">
        <v>33</v>
      </c>
      <c r="L3193" t="s">
        <v>88</v>
      </c>
      <c r="M3193" t="s">
        <v>89</v>
      </c>
      <c r="N3193" s="3">
        <v>498.98</v>
      </c>
      <c r="O3193">
        <v>1</v>
      </c>
      <c r="P3193" s="4">
        <v>0.1</v>
      </c>
      <c r="Q3193" s="3">
        <v>84.83</v>
      </c>
      <c r="R3193">
        <f t="shared" si="245"/>
        <v>2024</v>
      </c>
      <c r="S3193" t="str">
        <f t="shared" si="246"/>
        <v>October</v>
      </c>
      <c r="T3193" s="1">
        <f t="shared" si="247"/>
        <v>0.17000681390035671</v>
      </c>
      <c r="U3193" t="str">
        <f t="shared" si="248"/>
        <v>Profit</v>
      </c>
      <c r="V3193" t="str">
        <f t="shared" si="249"/>
        <v>Small Order</v>
      </c>
    </row>
    <row r="3194" spans="1:22" x14ac:dyDescent="0.35">
      <c r="A3194" t="s">
        <v>3491</v>
      </c>
      <c r="B3194" s="2">
        <v>45215</v>
      </c>
      <c r="C3194" s="2">
        <v>45222</v>
      </c>
      <c r="D3194" t="s">
        <v>132</v>
      </c>
      <c r="E3194" t="s">
        <v>133</v>
      </c>
      <c r="F3194" t="s">
        <v>48</v>
      </c>
      <c r="G3194" t="s">
        <v>49</v>
      </c>
      <c r="H3194" t="s">
        <v>50</v>
      </c>
      <c r="I3194" t="s">
        <v>50</v>
      </c>
      <c r="J3194" t="s">
        <v>302</v>
      </c>
      <c r="K3194" t="s">
        <v>33</v>
      </c>
      <c r="L3194" t="s">
        <v>34</v>
      </c>
      <c r="M3194" t="s">
        <v>303</v>
      </c>
      <c r="N3194" s="3">
        <v>646.38</v>
      </c>
      <c r="O3194">
        <v>10</v>
      </c>
      <c r="P3194" s="4">
        <v>0.3</v>
      </c>
      <c r="Q3194" s="3">
        <v>6.46</v>
      </c>
      <c r="R3194">
        <f t="shared" si="245"/>
        <v>2023</v>
      </c>
      <c r="S3194" t="str">
        <f t="shared" si="246"/>
        <v>October</v>
      </c>
      <c r="T3194" s="1">
        <f t="shared" si="247"/>
        <v>9.9941211052322169E-3</v>
      </c>
      <c r="U3194" t="str">
        <f t="shared" si="248"/>
        <v>Profit</v>
      </c>
      <c r="V3194" t="str">
        <f t="shared" si="249"/>
        <v>Small Order</v>
      </c>
    </row>
    <row r="3195" spans="1:22" x14ac:dyDescent="0.35">
      <c r="A3195" t="s">
        <v>3492</v>
      </c>
      <c r="B3195" s="2">
        <v>45164</v>
      </c>
      <c r="C3195" s="2">
        <v>45168</v>
      </c>
      <c r="D3195" t="s">
        <v>272</v>
      </c>
      <c r="E3195" t="s">
        <v>273</v>
      </c>
      <c r="F3195" t="s">
        <v>31</v>
      </c>
      <c r="G3195" t="s">
        <v>39</v>
      </c>
      <c r="H3195" t="s">
        <v>40</v>
      </c>
      <c r="I3195" t="s">
        <v>40</v>
      </c>
      <c r="J3195" t="s">
        <v>152</v>
      </c>
      <c r="K3195" t="s">
        <v>42</v>
      </c>
      <c r="L3195" t="s">
        <v>73</v>
      </c>
      <c r="M3195" t="s">
        <v>153</v>
      </c>
      <c r="N3195" s="3">
        <v>885.64</v>
      </c>
      <c r="O3195">
        <v>6</v>
      </c>
      <c r="P3195" s="4">
        <v>0</v>
      </c>
      <c r="Q3195" s="3">
        <v>221.41</v>
      </c>
      <c r="R3195">
        <f t="shared" si="245"/>
        <v>2023</v>
      </c>
      <c r="S3195" t="str">
        <f t="shared" si="246"/>
        <v>August</v>
      </c>
      <c r="T3195" s="1">
        <f t="shared" si="247"/>
        <v>0.25</v>
      </c>
      <c r="U3195" t="str">
        <f t="shared" si="248"/>
        <v>Profit</v>
      </c>
      <c r="V3195" t="str">
        <f t="shared" si="249"/>
        <v>Small Order</v>
      </c>
    </row>
    <row r="3196" spans="1:22" x14ac:dyDescent="0.35">
      <c r="A3196" t="s">
        <v>3493</v>
      </c>
      <c r="B3196" s="2">
        <v>45074</v>
      </c>
      <c r="C3196" s="2">
        <v>45080</v>
      </c>
      <c r="D3196" t="s">
        <v>145</v>
      </c>
      <c r="E3196" t="s">
        <v>146</v>
      </c>
      <c r="F3196" t="s">
        <v>48</v>
      </c>
      <c r="G3196" t="s">
        <v>39</v>
      </c>
      <c r="H3196" t="s">
        <v>40</v>
      </c>
      <c r="I3196" t="s">
        <v>40</v>
      </c>
      <c r="J3196" t="s">
        <v>302</v>
      </c>
      <c r="K3196" t="s">
        <v>33</v>
      </c>
      <c r="L3196" t="s">
        <v>34</v>
      </c>
      <c r="M3196" t="s">
        <v>303</v>
      </c>
      <c r="N3196" s="3">
        <v>1169.01</v>
      </c>
      <c r="O3196">
        <v>8</v>
      </c>
      <c r="P3196" s="4">
        <v>0.2</v>
      </c>
      <c r="Q3196" s="3">
        <v>105.21</v>
      </c>
      <c r="R3196">
        <f t="shared" si="245"/>
        <v>2023</v>
      </c>
      <c r="S3196" t="str">
        <f t="shared" si="246"/>
        <v>May</v>
      </c>
      <c r="T3196" s="1">
        <f t="shared" si="247"/>
        <v>8.999923011779197E-2</v>
      </c>
      <c r="U3196" t="str">
        <f t="shared" si="248"/>
        <v>Profit</v>
      </c>
      <c r="V3196" t="str">
        <f t="shared" si="249"/>
        <v>Large Order</v>
      </c>
    </row>
    <row r="3197" spans="1:22" x14ac:dyDescent="0.35">
      <c r="A3197" t="s">
        <v>3494</v>
      </c>
      <c r="B3197" s="2">
        <v>45257</v>
      </c>
      <c r="C3197" s="2">
        <v>45262</v>
      </c>
      <c r="D3197" t="s">
        <v>267</v>
      </c>
      <c r="E3197" t="s">
        <v>268</v>
      </c>
      <c r="F3197" t="s">
        <v>31</v>
      </c>
      <c r="G3197" t="s">
        <v>21</v>
      </c>
      <c r="H3197" t="s">
        <v>22</v>
      </c>
      <c r="I3197" t="s">
        <v>23</v>
      </c>
      <c r="J3197" t="s">
        <v>41</v>
      </c>
      <c r="K3197" t="s">
        <v>42</v>
      </c>
      <c r="L3197" t="s">
        <v>43</v>
      </c>
      <c r="M3197" t="s">
        <v>44</v>
      </c>
      <c r="N3197" s="3">
        <v>1543.8</v>
      </c>
      <c r="O3197">
        <v>2</v>
      </c>
      <c r="P3197" s="4">
        <v>0.3</v>
      </c>
      <c r="Q3197" s="3">
        <v>15.44</v>
      </c>
      <c r="R3197">
        <f t="shared" si="245"/>
        <v>2023</v>
      </c>
      <c r="S3197" t="str">
        <f t="shared" si="246"/>
        <v>November</v>
      </c>
      <c r="T3197" s="1">
        <f t="shared" si="247"/>
        <v>1.0001295504599042E-2</v>
      </c>
      <c r="U3197" t="str">
        <f t="shared" si="248"/>
        <v>Profit</v>
      </c>
      <c r="V3197" t="str">
        <f t="shared" si="249"/>
        <v>Large Order</v>
      </c>
    </row>
    <row r="3198" spans="1:22" x14ac:dyDescent="0.35">
      <c r="A3198" t="s">
        <v>3495</v>
      </c>
      <c r="B3198" s="2">
        <v>45138</v>
      </c>
      <c r="C3198" s="2">
        <v>45145</v>
      </c>
      <c r="D3198" t="s">
        <v>220</v>
      </c>
      <c r="E3198" t="s">
        <v>221</v>
      </c>
      <c r="F3198" t="s">
        <v>20</v>
      </c>
      <c r="G3198" t="s">
        <v>49</v>
      </c>
      <c r="H3198" t="s">
        <v>50</v>
      </c>
      <c r="I3198" t="s">
        <v>50</v>
      </c>
      <c r="J3198" t="s">
        <v>141</v>
      </c>
      <c r="K3198" t="s">
        <v>33</v>
      </c>
      <c r="L3198" t="s">
        <v>88</v>
      </c>
      <c r="M3198" t="s">
        <v>142</v>
      </c>
      <c r="N3198" s="3">
        <v>1610.58</v>
      </c>
      <c r="O3198">
        <v>8</v>
      </c>
      <c r="P3198" s="4">
        <v>0.3</v>
      </c>
      <c r="Q3198" s="3">
        <v>16.11</v>
      </c>
      <c r="R3198">
        <f t="shared" si="245"/>
        <v>2023</v>
      </c>
      <c r="S3198" t="str">
        <f t="shared" si="246"/>
        <v>July</v>
      </c>
      <c r="T3198" s="1">
        <f t="shared" si="247"/>
        <v>1.0002607756212048E-2</v>
      </c>
      <c r="U3198" t="str">
        <f t="shared" si="248"/>
        <v>Profit</v>
      </c>
      <c r="V3198" t="str">
        <f t="shared" si="249"/>
        <v>Large Order</v>
      </c>
    </row>
    <row r="3199" spans="1:22" x14ac:dyDescent="0.35">
      <c r="A3199" t="s">
        <v>3496</v>
      </c>
      <c r="B3199" s="2">
        <v>45040</v>
      </c>
      <c r="C3199" s="2">
        <v>45043</v>
      </c>
      <c r="D3199" t="s">
        <v>738</v>
      </c>
      <c r="E3199" t="s">
        <v>739</v>
      </c>
      <c r="F3199" t="s">
        <v>48</v>
      </c>
      <c r="G3199" t="s">
        <v>21</v>
      </c>
      <c r="H3199" t="s">
        <v>22</v>
      </c>
      <c r="I3199" t="s">
        <v>23</v>
      </c>
      <c r="J3199" t="s">
        <v>134</v>
      </c>
      <c r="K3199" t="s">
        <v>42</v>
      </c>
      <c r="L3199" t="s">
        <v>43</v>
      </c>
      <c r="M3199" t="s">
        <v>135</v>
      </c>
      <c r="N3199" s="3">
        <v>1007.69</v>
      </c>
      <c r="O3199">
        <v>8</v>
      </c>
      <c r="P3199" s="4">
        <v>0.05</v>
      </c>
      <c r="Q3199" s="3">
        <v>211.61</v>
      </c>
      <c r="R3199">
        <f t="shared" si="245"/>
        <v>2023</v>
      </c>
      <c r="S3199" t="str">
        <f t="shared" si="246"/>
        <v>April</v>
      </c>
      <c r="T3199" s="1">
        <f t="shared" si="247"/>
        <v>0.20999513739344441</v>
      </c>
      <c r="U3199" t="str">
        <f t="shared" si="248"/>
        <v>Profit</v>
      </c>
      <c r="V3199" t="str">
        <f t="shared" si="249"/>
        <v>Large Order</v>
      </c>
    </row>
    <row r="3200" spans="1:22" x14ac:dyDescent="0.35">
      <c r="A3200" t="s">
        <v>3497</v>
      </c>
      <c r="B3200" s="2">
        <v>45244</v>
      </c>
      <c r="C3200" s="2">
        <v>45249</v>
      </c>
      <c r="D3200" t="s">
        <v>738</v>
      </c>
      <c r="E3200" t="s">
        <v>739</v>
      </c>
      <c r="F3200" t="s">
        <v>48</v>
      </c>
      <c r="G3200" t="s">
        <v>21</v>
      </c>
      <c r="H3200" t="s">
        <v>22</v>
      </c>
      <c r="I3200" t="s">
        <v>23</v>
      </c>
      <c r="J3200" t="s">
        <v>104</v>
      </c>
      <c r="K3200" t="s">
        <v>42</v>
      </c>
      <c r="L3200" t="s">
        <v>73</v>
      </c>
      <c r="M3200" t="s">
        <v>105</v>
      </c>
      <c r="N3200" s="3">
        <v>1863.18</v>
      </c>
      <c r="O3200">
        <v>10</v>
      </c>
      <c r="P3200" s="4">
        <v>0.2</v>
      </c>
      <c r="Q3200" s="3">
        <v>167.69</v>
      </c>
      <c r="R3200">
        <f t="shared" si="245"/>
        <v>2023</v>
      </c>
      <c r="S3200" t="str">
        <f t="shared" si="246"/>
        <v>November</v>
      </c>
      <c r="T3200" s="1">
        <f t="shared" si="247"/>
        <v>9.0002039523824851E-2</v>
      </c>
      <c r="U3200" t="str">
        <f t="shared" si="248"/>
        <v>Profit</v>
      </c>
      <c r="V3200" t="str">
        <f t="shared" si="249"/>
        <v>Large Order</v>
      </c>
    </row>
    <row r="3201" spans="1:22" x14ac:dyDescent="0.35">
      <c r="A3201" t="s">
        <v>3498</v>
      </c>
      <c r="B3201" s="2">
        <v>45637</v>
      </c>
      <c r="C3201" s="2">
        <v>45642</v>
      </c>
      <c r="D3201" t="s">
        <v>394</v>
      </c>
      <c r="E3201" t="s">
        <v>395</v>
      </c>
      <c r="F3201" t="s">
        <v>48</v>
      </c>
      <c r="G3201" t="s">
        <v>49</v>
      </c>
      <c r="H3201" t="s">
        <v>50</v>
      </c>
      <c r="I3201" t="s">
        <v>50</v>
      </c>
      <c r="J3201" t="s">
        <v>104</v>
      </c>
      <c r="K3201" t="s">
        <v>42</v>
      </c>
      <c r="L3201" t="s">
        <v>73</v>
      </c>
      <c r="M3201" t="s">
        <v>105</v>
      </c>
      <c r="N3201" s="3">
        <v>897.4</v>
      </c>
      <c r="O3201">
        <v>9</v>
      </c>
      <c r="P3201" s="4">
        <v>0.05</v>
      </c>
      <c r="Q3201" s="3">
        <v>188.45</v>
      </c>
      <c r="R3201">
        <f t="shared" si="245"/>
        <v>2024</v>
      </c>
      <c r="S3201" t="str">
        <f t="shared" si="246"/>
        <v>December</v>
      </c>
      <c r="T3201" s="1">
        <f t="shared" si="247"/>
        <v>0.20999554267885001</v>
      </c>
      <c r="U3201" t="str">
        <f t="shared" si="248"/>
        <v>Profit</v>
      </c>
      <c r="V3201" t="str">
        <f t="shared" si="249"/>
        <v>Small Order</v>
      </c>
    </row>
    <row r="3202" spans="1:22" x14ac:dyDescent="0.35">
      <c r="A3202" t="s">
        <v>3499</v>
      </c>
      <c r="B3202" s="2">
        <v>45319</v>
      </c>
      <c r="C3202" s="2">
        <v>45325</v>
      </c>
      <c r="D3202" t="s">
        <v>358</v>
      </c>
      <c r="E3202" t="s">
        <v>359</v>
      </c>
      <c r="F3202" t="s">
        <v>31</v>
      </c>
      <c r="G3202" t="s">
        <v>39</v>
      </c>
      <c r="H3202" t="s">
        <v>40</v>
      </c>
      <c r="I3202" t="s">
        <v>40</v>
      </c>
      <c r="J3202" t="s">
        <v>41</v>
      </c>
      <c r="K3202" t="s">
        <v>42</v>
      </c>
      <c r="L3202" t="s">
        <v>43</v>
      </c>
      <c r="M3202" t="s">
        <v>44</v>
      </c>
      <c r="N3202" s="3">
        <v>785.16</v>
      </c>
      <c r="O3202">
        <v>6</v>
      </c>
      <c r="P3202" s="4">
        <v>0.05</v>
      </c>
      <c r="Q3202" s="3">
        <v>164.88</v>
      </c>
      <c r="R3202">
        <f t="shared" ref="R3202:R3265" si="250">YEAR(B3202)</f>
        <v>2024</v>
      </c>
      <c r="S3202" t="str">
        <f t="shared" ref="S3202:S3265" si="251">TEXT(B3202,"mmmm")</f>
        <v>January</v>
      </c>
      <c r="T3202" s="1">
        <f t="shared" ref="T3202:T3265" si="252">Q3202/N3202</f>
        <v>0.20999541494727189</v>
      </c>
      <c r="U3202" t="str">
        <f t="shared" ref="U3202:U3265" si="253">IF(Q3202&gt;0,"Profit","Loss")</f>
        <v>Profit</v>
      </c>
      <c r="V3202" t="str">
        <f t="shared" ref="V3202:V3265" si="254">IF(N3202&gt;1000,"Large Order","Small Order")</f>
        <v>Small Order</v>
      </c>
    </row>
    <row r="3203" spans="1:22" x14ac:dyDescent="0.35">
      <c r="A3203" t="s">
        <v>3500</v>
      </c>
      <c r="B3203" s="2">
        <v>45206</v>
      </c>
      <c r="C3203" s="2">
        <v>45211</v>
      </c>
      <c r="D3203" t="s">
        <v>293</v>
      </c>
      <c r="E3203" t="s">
        <v>294</v>
      </c>
      <c r="F3203" t="s">
        <v>20</v>
      </c>
      <c r="G3203" t="s">
        <v>49</v>
      </c>
      <c r="H3203" t="s">
        <v>50</v>
      </c>
      <c r="I3203" t="s">
        <v>50</v>
      </c>
      <c r="J3203" t="s">
        <v>152</v>
      </c>
      <c r="K3203" t="s">
        <v>42</v>
      </c>
      <c r="L3203" t="s">
        <v>73</v>
      </c>
      <c r="M3203" t="s">
        <v>153</v>
      </c>
      <c r="N3203" s="3">
        <v>1495.47</v>
      </c>
      <c r="O3203">
        <v>5</v>
      </c>
      <c r="P3203" s="4">
        <v>0.2</v>
      </c>
      <c r="Q3203" s="3">
        <v>134.59</v>
      </c>
      <c r="R3203">
        <f t="shared" si="250"/>
        <v>2023</v>
      </c>
      <c r="S3203" t="str">
        <f t="shared" si="251"/>
        <v>October</v>
      </c>
      <c r="T3203" s="1">
        <f t="shared" si="252"/>
        <v>8.9998462021973022E-2</v>
      </c>
      <c r="U3203" t="str">
        <f t="shared" si="253"/>
        <v>Profit</v>
      </c>
      <c r="V3203" t="str">
        <f t="shared" si="254"/>
        <v>Large Order</v>
      </c>
    </row>
    <row r="3204" spans="1:22" x14ac:dyDescent="0.35">
      <c r="A3204" t="s">
        <v>3501</v>
      </c>
      <c r="B3204" s="2">
        <v>45454</v>
      </c>
      <c r="C3204" s="2">
        <v>45461</v>
      </c>
      <c r="D3204" t="s">
        <v>165</v>
      </c>
      <c r="E3204" t="s">
        <v>166</v>
      </c>
      <c r="F3204" t="s">
        <v>31</v>
      </c>
      <c r="G3204" t="s">
        <v>21</v>
      </c>
      <c r="H3204" t="s">
        <v>22</v>
      </c>
      <c r="I3204" t="s">
        <v>23</v>
      </c>
      <c r="J3204" t="s">
        <v>189</v>
      </c>
      <c r="K3204" t="s">
        <v>42</v>
      </c>
      <c r="L3204" t="s">
        <v>43</v>
      </c>
      <c r="M3204" t="s">
        <v>190</v>
      </c>
      <c r="N3204" s="3">
        <v>1238.8900000000001</v>
      </c>
      <c r="O3204">
        <v>8</v>
      </c>
      <c r="P3204" s="4">
        <v>0.1</v>
      </c>
      <c r="Q3204" s="3">
        <v>210.61</v>
      </c>
      <c r="R3204">
        <f t="shared" si="250"/>
        <v>2024</v>
      </c>
      <c r="S3204" t="str">
        <f t="shared" si="251"/>
        <v>June</v>
      </c>
      <c r="T3204" s="1">
        <f t="shared" si="252"/>
        <v>0.16999895067358683</v>
      </c>
      <c r="U3204" t="str">
        <f t="shared" si="253"/>
        <v>Profit</v>
      </c>
      <c r="V3204" t="str">
        <f t="shared" si="254"/>
        <v>Large Order</v>
      </c>
    </row>
    <row r="3205" spans="1:22" x14ac:dyDescent="0.35">
      <c r="A3205" t="s">
        <v>3502</v>
      </c>
      <c r="B3205" s="2">
        <v>45523</v>
      </c>
      <c r="C3205" s="2">
        <v>45529</v>
      </c>
      <c r="D3205" t="s">
        <v>344</v>
      </c>
      <c r="E3205" t="s">
        <v>345</v>
      </c>
      <c r="F3205" t="s">
        <v>31</v>
      </c>
      <c r="G3205" t="s">
        <v>78</v>
      </c>
      <c r="H3205" t="s">
        <v>79</v>
      </c>
      <c r="I3205" t="s">
        <v>80</v>
      </c>
      <c r="J3205" t="s">
        <v>334</v>
      </c>
      <c r="K3205" t="s">
        <v>25</v>
      </c>
      <c r="L3205" t="s">
        <v>171</v>
      </c>
      <c r="M3205" t="s">
        <v>335</v>
      </c>
      <c r="N3205" s="3">
        <v>1639.14</v>
      </c>
      <c r="O3205">
        <v>4</v>
      </c>
      <c r="P3205" s="4">
        <v>0.1</v>
      </c>
      <c r="Q3205" s="3">
        <v>278.64999999999998</v>
      </c>
      <c r="R3205">
        <f t="shared" si="250"/>
        <v>2024</v>
      </c>
      <c r="S3205" t="str">
        <f t="shared" si="251"/>
        <v>August</v>
      </c>
      <c r="T3205" s="1">
        <f t="shared" si="252"/>
        <v>0.16999768171114119</v>
      </c>
      <c r="U3205" t="str">
        <f t="shared" si="253"/>
        <v>Profit</v>
      </c>
      <c r="V3205" t="str">
        <f t="shared" si="254"/>
        <v>Large Order</v>
      </c>
    </row>
    <row r="3206" spans="1:22" x14ac:dyDescent="0.35">
      <c r="A3206" t="s">
        <v>3503</v>
      </c>
      <c r="B3206" s="2">
        <v>45628</v>
      </c>
      <c r="C3206" s="2">
        <v>45632</v>
      </c>
      <c r="D3206" t="s">
        <v>288</v>
      </c>
      <c r="E3206" t="s">
        <v>289</v>
      </c>
      <c r="F3206" t="s">
        <v>31</v>
      </c>
      <c r="G3206" t="s">
        <v>78</v>
      </c>
      <c r="H3206" t="s">
        <v>79</v>
      </c>
      <c r="I3206" t="s">
        <v>80</v>
      </c>
      <c r="J3206" t="s">
        <v>334</v>
      </c>
      <c r="K3206" t="s">
        <v>25</v>
      </c>
      <c r="L3206" t="s">
        <v>171</v>
      </c>
      <c r="M3206" t="s">
        <v>335</v>
      </c>
      <c r="N3206" s="3">
        <v>57.26</v>
      </c>
      <c r="O3206">
        <v>6</v>
      </c>
      <c r="P3206" s="4">
        <v>0.2</v>
      </c>
      <c r="Q3206" s="3">
        <v>5.15</v>
      </c>
      <c r="R3206">
        <f t="shared" si="250"/>
        <v>2024</v>
      </c>
      <c r="S3206" t="str">
        <f t="shared" si="251"/>
        <v>December</v>
      </c>
      <c r="T3206" s="1">
        <f t="shared" si="252"/>
        <v>8.9940621725462813E-2</v>
      </c>
      <c r="U3206" t="str">
        <f t="shared" si="253"/>
        <v>Profit</v>
      </c>
      <c r="V3206" t="str">
        <f t="shared" si="254"/>
        <v>Small Order</v>
      </c>
    </row>
    <row r="3207" spans="1:22" x14ac:dyDescent="0.35">
      <c r="A3207" t="s">
        <v>3504</v>
      </c>
      <c r="B3207" s="2">
        <v>45414</v>
      </c>
      <c r="C3207" s="2">
        <v>45421</v>
      </c>
      <c r="D3207" t="s">
        <v>150</v>
      </c>
      <c r="E3207" t="s">
        <v>151</v>
      </c>
      <c r="F3207" t="s">
        <v>48</v>
      </c>
      <c r="G3207" t="s">
        <v>78</v>
      </c>
      <c r="H3207" t="s">
        <v>79</v>
      </c>
      <c r="I3207" t="s">
        <v>80</v>
      </c>
      <c r="J3207" t="s">
        <v>320</v>
      </c>
      <c r="K3207" t="s">
        <v>25</v>
      </c>
      <c r="L3207" t="s">
        <v>171</v>
      </c>
      <c r="M3207" t="s">
        <v>321</v>
      </c>
      <c r="N3207" s="3">
        <v>1833.95</v>
      </c>
      <c r="O3207">
        <v>8</v>
      </c>
      <c r="P3207" s="4">
        <v>0.2</v>
      </c>
      <c r="Q3207" s="3">
        <v>165.06</v>
      </c>
      <c r="R3207">
        <f t="shared" si="250"/>
        <v>2024</v>
      </c>
      <c r="S3207" t="str">
        <f t="shared" si="251"/>
        <v>May</v>
      </c>
      <c r="T3207" s="1">
        <f t="shared" si="252"/>
        <v>9.0002453720112327E-2</v>
      </c>
      <c r="U3207" t="str">
        <f t="shared" si="253"/>
        <v>Profit</v>
      </c>
      <c r="V3207" t="str">
        <f t="shared" si="254"/>
        <v>Large Order</v>
      </c>
    </row>
    <row r="3208" spans="1:22" x14ac:dyDescent="0.35">
      <c r="A3208" t="s">
        <v>3505</v>
      </c>
      <c r="B3208" s="2">
        <v>45016</v>
      </c>
      <c r="C3208" s="2">
        <v>45022</v>
      </c>
      <c r="D3208" t="s">
        <v>65</v>
      </c>
      <c r="E3208" t="s">
        <v>66</v>
      </c>
      <c r="F3208" t="s">
        <v>31</v>
      </c>
      <c r="G3208" t="s">
        <v>21</v>
      </c>
      <c r="H3208" t="s">
        <v>22</v>
      </c>
      <c r="I3208" t="s">
        <v>23</v>
      </c>
      <c r="J3208" t="s">
        <v>62</v>
      </c>
      <c r="K3208" t="s">
        <v>25</v>
      </c>
      <c r="L3208" t="s">
        <v>26</v>
      </c>
      <c r="M3208" t="s">
        <v>63</v>
      </c>
      <c r="N3208" s="3">
        <v>700.19</v>
      </c>
      <c r="O3208">
        <v>10</v>
      </c>
      <c r="P3208" s="4">
        <v>0.3</v>
      </c>
      <c r="Q3208" s="3">
        <v>7</v>
      </c>
      <c r="R3208">
        <f t="shared" si="250"/>
        <v>2023</v>
      </c>
      <c r="S3208" t="str">
        <f t="shared" si="251"/>
        <v>March</v>
      </c>
      <c r="T3208" s="1">
        <f t="shared" si="252"/>
        <v>9.9972864508204914E-3</v>
      </c>
      <c r="U3208" t="str">
        <f t="shared" si="253"/>
        <v>Profit</v>
      </c>
      <c r="V3208" t="str">
        <f t="shared" si="254"/>
        <v>Small Order</v>
      </c>
    </row>
    <row r="3209" spans="1:22" x14ac:dyDescent="0.35">
      <c r="A3209" t="s">
        <v>3506</v>
      </c>
      <c r="B3209" s="2">
        <v>45392</v>
      </c>
      <c r="C3209" s="2">
        <v>45399</v>
      </c>
      <c r="D3209" t="s">
        <v>447</v>
      </c>
      <c r="E3209" t="s">
        <v>448</v>
      </c>
      <c r="F3209" t="s">
        <v>31</v>
      </c>
      <c r="G3209" t="s">
        <v>49</v>
      </c>
      <c r="H3209" t="s">
        <v>50</v>
      </c>
      <c r="I3209" t="s">
        <v>50</v>
      </c>
      <c r="J3209" t="s">
        <v>176</v>
      </c>
      <c r="K3209" t="s">
        <v>25</v>
      </c>
      <c r="L3209" t="s">
        <v>171</v>
      </c>
      <c r="M3209" t="s">
        <v>177</v>
      </c>
      <c r="N3209" s="3">
        <v>552.28</v>
      </c>
      <c r="O3209">
        <v>10</v>
      </c>
      <c r="P3209" s="4">
        <v>0</v>
      </c>
      <c r="Q3209" s="3">
        <v>138.07</v>
      </c>
      <c r="R3209">
        <f t="shared" si="250"/>
        <v>2024</v>
      </c>
      <c r="S3209" t="str">
        <f t="shared" si="251"/>
        <v>April</v>
      </c>
      <c r="T3209" s="1">
        <f t="shared" si="252"/>
        <v>0.25</v>
      </c>
      <c r="U3209" t="str">
        <f t="shared" si="253"/>
        <v>Profit</v>
      </c>
      <c r="V3209" t="str">
        <f t="shared" si="254"/>
        <v>Small Order</v>
      </c>
    </row>
    <row r="3210" spans="1:22" x14ac:dyDescent="0.35">
      <c r="A3210" t="s">
        <v>3507</v>
      </c>
      <c r="B3210" s="2">
        <v>45008</v>
      </c>
      <c r="C3210" s="2">
        <v>45014</v>
      </c>
      <c r="D3210" t="s">
        <v>293</v>
      </c>
      <c r="E3210" t="s">
        <v>294</v>
      </c>
      <c r="F3210" t="s">
        <v>20</v>
      </c>
      <c r="G3210" t="s">
        <v>49</v>
      </c>
      <c r="H3210" t="s">
        <v>50</v>
      </c>
      <c r="I3210" t="s">
        <v>50</v>
      </c>
      <c r="J3210" t="s">
        <v>62</v>
      </c>
      <c r="K3210" t="s">
        <v>25</v>
      </c>
      <c r="L3210" t="s">
        <v>26</v>
      </c>
      <c r="M3210" t="s">
        <v>63</v>
      </c>
      <c r="N3210" s="3">
        <v>95.01</v>
      </c>
      <c r="O3210">
        <v>8</v>
      </c>
      <c r="P3210" s="4">
        <v>0.2</v>
      </c>
      <c r="Q3210" s="3">
        <v>8.5500000000000007</v>
      </c>
      <c r="R3210">
        <f t="shared" si="250"/>
        <v>2023</v>
      </c>
      <c r="S3210" t="str">
        <f t="shared" si="251"/>
        <v>March</v>
      </c>
      <c r="T3210" s="1">
        <f t="shared" si="252"/>
        <v>8.9990527312914431E-2</v>
      </c>
      <c r="U3210" t="str">
        <f t="shared" si="253"/>
        <v>Profit</v>
      </c>
      <c r="V3210" t="str">
        <f t="shared" si="254"/>
        <v>Small Order</v>
      </c>
    </row>
    <row r="3211" spans="1:22" x14ac:dyDescent="0.35">
      <c r="A3211" t="s">
        <v>3508</v>
      </c>
      <c r="B3211" s="2">
        <v>45414</v>
      </c>
      <c r="C3211" s="2">
        <v>45416</v>
      </c>
      <c r="D3211" t="s">
        <v>132</v>
      </c>
      <c r="E3211" t="s">
        <v>133</v>
      </c>
      <c r="F3211" t="s">
        <v>48</v>
      </c>
      <c r="G3211" t="s">
        <v>21</v>
      </c>
      <c r="H3211" t="s">
        <v>22</v>
      </c>
      <c r="I3211" t="s">
        <v>23</v>
      </c>
      <c r="J3211" t="s">
        <v>93</v>
      </c>
      <c r="K3211" t="s">
        <v>33</v>
      </c>
      <c r="L3211" t="s">
        <v>88</v>
      </c>
      <c r="M3211" t="s">
        <v>94</v>
      </c>
      <c r="N3211" s="3">
        <v>1587.56</v>
      </c>
      <c r="O3211">
        <v>5</v>
      </c>
      <c r="P3211" s="4">
        <v>0.2</v>
      </c>
      <c r="Q3211" s="3">
        <v>142.88</v>
      </c>
      <c r="R3211">
        <f t="shared" si="250"/>
        <v>2024</v>
      </c>
      <c r="S3211" t="str">
        <f t="shared" si="251"/>
        <v>May</v>
      </c>
      <c r="T3211" s="1">
        <f t="shared" si="252"/>
        <v>8.9999748041018929E-2</v>
      </c>
      <c r="U3211" t="str">
        <f t="shared" si="253"/>
        <v>Profit</v>
      </c>
      <c r="V3211" t="str">
        <f t="shared" si="254"/>
        <v>Large Order</v>
      </c>
    </row>
    <row r="3212" spans="1:22" x14ac:dyDescent="0.35">
      <c r="A3212" t="s">
        <v>3509</v>
      </c>
      <c r="B3212" s="2">
        <v>45097</v>
      </c>
      <c r="C3212" s="2">
        <v>45099</v>
      </c>
      <c r="D3212" t="s">
        <v>309</v>
      </c>
      <c r="E3212" t="s">
        <v>310</v>
      </c>
      <c r="F3212" t="s">
        <v>20</v>
      </c>
      <c r="G3212" t="s">
        <v>39</v>
      </c>
      <c r="H3212" t="s">
        <v>40</v>
      </c>
      <c r="I3212" t="s">
        <v>40</v>
      </c>
      <c r="J3212" t="s">
        <v>176</v>
      </c>
      <c r="K3212" t="s">
        <v>25</v>
      </c>
      <c r="L3212" t="s">
        <v>171</v>
      </c>
      <c r="M3212" t="s">
        <v>177</v>
      </c>
      <c r="N3212" s="3">
        <v>1773.75</v>
      </c>
      <c r="O3212">
        <v>7</v>
      </c>
      <c r="P3212" s="4">
        <v>0.3</v>
      </c>
      <c r="Q3212" s="3">
        <v>17.739999999999998</v>
      </c>
      <c r="R3212">
        <f t="shared" si="250"/>
        <v>2023</v>
      </c>
      <c r="S3212" t="str">
        <f t="shared" si="251"/>
        <v>June</v>
      </c>
      <c r="T3212" s="1">
        <f t="shared" si="252"/>
        <v>1.0001409443269908E-2</v>
      </c>
      <c r="U3212" t="str">
        <f t="shared" si="253"/>
        <v>Profit</v>
      </c>
      <c r="V3212" t="str">
        <f t="shared" si="254"/>
        <v>Large Order</v>
      </c>
    </row>
    <row r="3213" spans="1:22" x14ac:dyDescent="0.35">
      <c r="A3213" t="s">
        <v>3510</v>
      </c>
      <c r="B3213" s="2">
        <v>45148</v>
      </c>
      <c r="C3213" s="2">
        <v>45152</v>
      </c>
      <c r="D3213" t="s">
        <v>859</v>
      </c>
      <c r="E3213" t="s">
        <v>860</v>
      </c>
      <c r="F3213" t="s">
        <v>31</v>
      </c>
      <c r="G3213" t="s">
        <v>49</v>
      </c>
      <c r="H3213" t="s">
        <v>50</v>
      </c>
      <c r="I3213" t="s">
        <v>50</v>
      </c>
      <c r="J3213" t="s">
        <v>112</v>
      </c>
      <c r="K3213" t="s">
        <v>25</v>
      </c>
      <c r="L3213" t="s">
        <v>26</v>
      </c>
      <c r="M3213" t="s">
        <v>113</v>
      </c>
      <c r="N3213" s="3">
        <v>1068.03</v>
      </c>
      <c r="O3213">
        <v>4</v>
      </c>
      <c r="P3213" s="4">
        <v>0.3</v>
      </c>
      <c r="Q3213" s="3">
        <v>10.68</v>
      </c>
      <c r="R3213">
        <f t="shared" si="250"/>
        <v>2023</v>
      </c>
      <c r="S3213" t="str">
        <f t="shared" si="251"/>
        <v>August</v>
      </c>
      <c r="T3213" s="1">
        <f t="shared" si="252"/>
        <v>9.9997191090137917E-3</v>
      </c>
      <c r="U3213" t="str">
        <f t="shared" si="253"/>
        <v>Profit</v>
      </c>
      <c r="V3213" t="str">
        <f t="shared" si="254"/>
        <v>Large Order</v>
      </c>
    </row>
    <row r="3214" spans="1:22" x14ac:dyDescent="0.35">
      <c r="A3214" t="s">
        <v>3511</v>
      </c>
      <c r="B3214" s="2">
        <v>45116</v>
      </c>
      <c r="C3214" s="2">
        <v>45117</v>
      </c>
      <c r="D3214" t="s">
        <v>309</v>
      </c>
      <c r="E3214" t="s">
        <v>310</v>
      </c>
      <c r="F3214" t="s">
        <v>20</v>
      </c>
      <c r="G3214" t="s">
        <v>39</v>
      </c>
      <c r="H3214" t="s">
        <v>40</v>
      </c>
      <c r="I3214" t="s">
        <v>40</v>
      </c>
      <c r="J3214" t="s">
        <v>334</v>
      </c>
      <c r="K3214" t="s">
        <v>25</v>
      </c>
      <c r="L3214" t="s">
        <v>171</v>
      </c>
      <c r="M3214" t="s">
        <v>335</v>
      </c>
      <c r="N3214" s="3">
        <v>1854.31</v>
      </c>
      <c r="O3214">
        <v>1</v>
      </c>
      <c r="P3214" s="4">
        <v>0</v>
      </c>
      <c r="Q3214" s="3">
        <v>463.58</v>
      </c>
      <c r="R3214">
        <f t="shared" si="250"/>
        <v>2023</v>
      </c>
      <c r="S3214" t="str">
        <f t="shared" si="251"/>
        <v>July</v>
      </c>
      <c r="T3214" s="1">
        <f t="shared" si="252"/>
        <v>0.25000134821038555</v>
      </c>
      <c r="U3214" t="str">
        <f t="shared" si="253"/>
        <v>Profit</v>
      </c>
      <c r="V3214" t="str">
        <f t="shared" si="254"/>
        <v>Large Order</v>
      </c>
    </row>
    <row r="3215" spans="1:22" x14ac:dyDescent="0.35">
      <c r="A3215" t="s">
        <v>3512</v>
      </c>
      <c r="B3215" s="2">
        <v>45292</v>
      </c>
      <c r="C3215" s="2">
        <v>45293</v>
      </c>
      <c r="D3215" t="s">
        <v>285</v>
      </c>
      <c r="E3215" t="s">
        <v>286</v>
      </c>
      <c r="F3215" t="s">
        <v>48</v>
      </c>
      <c r="G3215" t="s">
        <v>49</v>
      </c>
      <c r="H3215" t="s">
        <v>50</v>
      </c>
      <c r="I3215" t="s">
        <v>50</v>
      </c>
      <c r="J3215" t="s">
        <v>87</v>
      </c>
      <c r="K3215" t="s">
        <v>33</v>
      </c>
      <c r="L3215" t="s">
        <v>88</v>
      </c>
      <c r="M3215" t="s">
        <v>89</v>
      </c>
      <c r="N3215" s="3">
        <v>603.24</v>
      </c>
      <c r="O3215">
        <v>5</v>
      </c>
      <c r="P3215" s="4">
        <v>0.3</v>
      </c>
      <c r="Q3215" s="3">
        <v>6.03</v>
      </c>
      <c r="R3215">
        <f t="shared" si="250"/>
        <v>2024</v>
      </c>
      <c r="S3215" t="str">
        <f t="shared" si="251"/>
        <v>January</v>
      </c>
      <c r="T3215" s="1">
        <f t="shared" si="252"/>
        <v>9.9960214839864732E-3</v>
      </c>
      <c r="U3215" t="str">
        <f t="shared" si="253"/>
        <v>Profit</v>
      </c>
      <c r="V3215" t="str">
        <f t="shared" si="254"/>
        <v>Small Order</v>
      </c>
    </row>
    <row r="3216" spans="1:22" x14ac:dyDescent="0.35">
      <c r="A3216" t="s">
        <v>3513</v>
      </c>
      <c r="B3216" s="2">
        <v>45456</v>
      </c>
      <c r="C3216" s="2">
        <v>45459</v>
      </c>
      <c r="D3216" t="s">
        <v>859</v>
      </c>
      <c r="E3216" t="s">
        <v>860</v>
      </c>
      <c r="F3216" t="s">
        <v>31</v>
      </c>
      <c r="G3216" t="s">
        <v>78</v>
      </c>
      <c r="H3216" t="s">
        <v>79</v>
      </c>
      <c r="I3216" t="s">
        <v>80</v>
      </c>
      <c r="J3216" t="s">
        <v>120</v>
      </c>
      <c r="K3216" t="s">
        <v>42</v>
      </c>
      <c r="L3216" t="s">
        <v>43</v>
      </c>
      <c r="M3216" t="s">
        <v>121</v>
      </c>
      <c r="N3216" s="3">
        <v>1854.56</v>
      </c>
      <c r="O3216">
        <v>5</v>
      </c>
      <c r="P3216" s="4">
        <v>0.2</v>
      </c>
      <c r="Q3216" s="3">
        <v>166.91</v>
      </c>
      <c r="R3216">
        <f t="shared" si="250"/>
        <v>2024</v>
      </c>
      <c r="S3216" t="str">
        <f t="shared" si="251"/>
        <v>June</v>
      </c>
      <c r="T3216" s="1">
        <f t="shared" si="252"/>
        <v>8.9999784315417136E-2</v>
      </c>
      <c r="U3216" t="str">
        <f t="shared" si="253"/>
        <v>Profit</v>
      </c>
      <c r="V3216" t="str">
        <f t="shared" si="254"/>
        <v>Large Order</v>
      </c>
    </row>
    <row r="3217" spans="1:22" x14ac:dyDescent="0.35">
      <c r="A3217" t="s">
        <v>3514</v>
      </c>
      <c r="B3217" s="2">
        <v>45458</v>
      </c>
      <c r="C3217" s="2">
        <v>45462</v>
      </c>
      <c r="D3217" t="s">
        <v>293</v>
      </c>
      <c r="E3217" t="s">
        <v>294</v>
      </c>
      <c r="F3217" t="s">
        <v>20</v>
      </c>
      <c r="G3217" t="s">
        <v>49</v>
      </c>
      <c r="H3217" t="s">
        <v>50</v>
      </c>
      <c r="I3217" t="s">
        <v>50</v>
      </c>
      <c r="J3217" t="s">
        <v>87</v>
      </c>
      <c r="K3217" t="s">
        <v>33</v>
      </c>
      <c r="L3217" t="s">
        <v>88</v>
      </c>
      <c r="M3217" t="s">
        <v>89</v>
      </c>
      <c r="N3217" s="3">
        <v>1537.61</v>
      </c>
      <c r="O3217">
        <v>2</v>
      </c>
      <c r="P3217" s="4">
        <v>0.05</v>
      </c>
      <c r="Q3217" s="3">
        <v>322.89999999999998</v>
      </c>
      <c r="R3217">
        <f t="shared" si="250"/>
        <v>2024</v>
      </c>
      <c r="S3217" t="str">
        <f t="shared" si="251"/>
        <v>June</v>
      </c>
      <c r="T3217" s="1">
        <f t="shared" si="252"/>
        <v>0.21000123568395107</v>
      </c>
      <c r="U3217" t="str">
        <f t="shared" si="253"/>
        <v>Profit</v>
      </c>
      <c r="V3217" t="str">
        <f t="shared" si="254"/>
        <v>Large Order</v>
      </c>
    </row>
    <row r="3218" spans="1:22" x14ac:dyDescent="0.35">
      <c r="A3218" t="s">
        <v>3515</v>
      </c>
      <c r="B3218" s="2">
        <v>45003</v>
      </c>
      <c r="C3218" s="2">
        <v>45010</v>
      </c>
      <c r="D3218" t="s">
        <v>721</v>
      </c>
      <c r="E3218" t="s">
        <v>722</v>
      </c>
      <c r="F3218" t="s">
        <v>20</v>
      </c>
      <c r="G3218" t="s">
        <v>49</v>
      </c>
      <c r="H3218" t="s">
        <v>50</v>
      </c>
      <c r="I3218" t="s">
        <v>50</v>
      </c>
      <c r="J3218" t="s">
        <v>62</v>
      </c>
      <c r="K3218" t="s">
        <v>25</v>
      </c>
      <c r="L3218" t="s">
        <v>26</v>
      </c>
      <c r="M3218" t="s">
        <v>63</v>
      </c>
      <c r="N3218" s="3">
        <v>781.38</v>
      </c>
      <c r="O3218">
        <v>2</v>
      </c>
      <c r="P3218" s="4">
        <v>0.1</v>
      </c>
      <c r="Q3218" s="3">
        <v>132.83000000000001</v>
      </c>
      <c r="R3218">
        <f t="shared" si="250"/>
        <v>2023</v>
      </c>
      <c r="S3218" t="str">
        <f t="shared" si="251"/>
        <v>March</v>
      </c>
      <c r="T3218" s="1">
        <f t="shared" si="252"/>
        <v>0.16999411297960021</v>
      </c>
      <c r="U3218" t="str">
        <f t="shared" si="253"/>
        <v>Profit</v>
      </c>
      <c r="V3218" t="str">
        <f t="shared" si="254"/>
        <v>Small Order</v>
      </c>
    </row>
    <row r="3219" spans="1:22" x14ac:dyDescent="0.35">
      <c r="A3219" t="s">
        <v>3516</v>
      </c>
      <c r="B3219" s="2">
        <v>45391</v>
      </c>
      <c r="C3219" s="2">
        <v>45395</v>
      </c>
      <c r="D3219" t="s">
        <v>160</v>
      </c>
      <c r="E3219" t="s">
        <v>161</v>
      </c>
      <c r="F3219" t="s">
        <v>20</v>
      </c>
      <c r="G3219" t="s">
        <v>21</v>
      </c>
      <c r="H3219" t="s">
        <v>22</v>
      </c>
      <c r="I3219" t="s">
        <v>23</v>
      </c>
      <c r="J3219" t="s">
        <v>62</v>
      </c>
      <c r="K3219" t="s">
        <v>25</v>
      </c>
      <c r="L3219" t="s">
        <v>26</v>
      </c>
      <c r="M3219" t="s">
        <v>63</v>
      </c>
      <c r="N3219" s="3">
        <v>1413.97</v>
      </c>
      <c r="O3219">
        <v>9</v>
      </c>
      <c r="P3219" s="4">
        <v>0.2</v>
      </c>
      <c r="Q3219" s="3">
        <v>127.26</v>
      </c>
      <c r="R3219">
        <f t="shared" si="250"/>
        <v>2024</v>
      </c>
      <c r="S3219" t="str">
        <f t="shared" si="251"/>
        <v>April</v>
      </c>
      <c r="T3219" s="1">
        <f t="shared" si="252"/>
        <v>9.0001909517175044E-2</v>
      </c>
      <c r="U3219" t="str">
        <f t="shared" si="253"/>
        <v>Profit</v>
      </c>
      <c r="V3219" t="str">
        <f t="shared" si="254"/>
        <v>Large Order</v>
      </c>
    </row>
    <row r="3220" spans="1:22" x14ac:dyDescent="0.35">
      <c r="A3220" t="s">
        <v>3517</v>
      </c>
      <c r="B3220" s="2">
        <v>45560</v>
      </c>
      <c r="C3220" s="2">
        <v>45564</v>
      </c>
      <c r="D3220" t="s">
        <v>29</v>
      </c>
      <c r="E3220" t="s">
        <v>30</v>
      </c>
      <c r="F3220" t="s">
        <v>31</v>
      </c>
      <c r="G3220" t="s">
        <v>39</v>
      </c>
      <c r="H3220" t="s">
        <v>40</v>
      </c>
      <c r="I3220" t="s">
        <v>40</v>
      </c>
      <c r="J3220" t="s">
        <v>62</v>
      </c>
      <c r="K3220" t="s">
        <v>25</v>
      </c>
      <c r="L3220" t="s">
        <v>26</v>
      </c>
      <c r="M3220" t="s">
        <v>63</v>
      </c>
      <c r="N3220" s="3">
        <v>167.45</v>
      </c>
      <c r="O3220">
        <v>7</v>
      </c>
      <c r="P3220" s="4">
        <v>0</v>
      </c>
      <c r="Q3220" s="3">
        <v>41.86</v>
      </c>
      <c r="R3220">
        <f t="shared" si="250"/>
        <v>2024</v>
      </c>
      <c r="S3220" t="str">
        <f t="shared" si="251"/>
        <v>September</v>
      </c>
      <c r="T3220" s="1">
        <f t="shared" si="252"/>
        <v>0.24998507017020008</v>
      </c>
      <c r="U3220" t="str">
        <f t="shared" si="253"/>
        <v>Profit</v>
      </c>
      <c r="V3220" t="str">
        <f t="shared" si="254"/>
        <v>Small Order</v>
      </c>
    </row>
    <row r="3221" spans="1:22" x14ac:dyDescent="0.35">
      <c r="A3221" t="s">
        <v>3518</v>
      </c>
      <c r="B3221" s="2">
        <v>45622</v>
      </c>
      <c r="C3221" s="2">
        <v>45629</v>
      </c>
      <c r="D3221" t="s">
        <v>344</v>
      </c>
      <c r="E3221" t="s">
        <v>345</v>
      </c>
      <c r="F3221" t="s">
        <v>31</v>
      </c>
      <c r="G3221" t="s">
        <v>21</v>
      </c>
      <c r="H3221" t="s">
        <v>22</v>
      </c>
      <c r="I3221" t="s">
        <v>23</v>
      </c>
      <c r="J3221" t="s">
        <v>251</v>
      </c>
      <c r="K3221" t="s">
        <v>25</v>
      </c>
      <c r="L3221" t="s">
        <v>171</v>
      </c>
      <c r="M3221" t="s">
        <v>252</v>
      </c>
      <c r="N3221" s="3">
        <v>1834.21</v>
      </c>
      <c r="O3221">
        <v>1</v>
      </c>
      <c r="P3221" s="4">
        <v>0.3</v>
      </c>
      <c r="Q3221" s="3">
        <v>18.34</v>
      </c>
      <c r="R3221">
        <f t="shared" si="250"/>
        <v>2024</v>
      </c>
      <c r="S3221" t="str">
        <f t="shared" si="251"/>
        <v>November</v>
      </c>
      <c r="T3221" s="1">
        <f t="shared" si="252"/>
        <v>9.998855092928291E-3</v>
      </c>
      <c r="U3221" t="str">
        <f t="shared" si="253"/>
        <v>Profit</v>
      </c>
      <c r="V3221" t="str">
        <f t="shared" si="254"/>
        <v>Large Order</v>
      </c>
    </row>
    <row r="3222" spans="1:22" x14ac:dyDescent="0.35">
      <c r="A3222" t="s">
        <v>3519</v>
      </c>
      <c r="B3222" s="2">
        <v>44956</v>
      </c>
      <c r="C3222" s="2">
        <v>44957</v>
      </c>
      <c r="D3222" t="s">
        <v>456</v>
      </c>
      <c r="E3222" t="s">
        <v>457</v>
      </c>
      <c r="F3222" t="s">
        <v>20</v>
      </c>
      <c r="G3222" t="s">
        <v>49</v>
      </c>
      <c r="H3222" t="s">
        <v>50</v>
      </c>
      <c r="I3222" t="s">
        <v>50</v>
      </c>
      <c r="J3222" t="s">
        <v>93</v>
      </c>
      <c r="K3222" t="s">
        <v>33</v>
      </c>
      <c r="L3222" t="s">
        <v>88</v>
      </c>
      <c r="M3222" t="s">
        <v>94</v>
      </c>
      <c r="N3222" s="3">
        <v>1808.59</v>
      </c>
      <c r="O3222">
        <v>7</v>
      </c>
      <c r="P3222" s="4">
        <v>0.3</v>
      </c>
      <c r="Q3222" s="3">
        <v>18.09</v>
      </c>
      <c r="R3222">
        <f t="shared" si="250"/>
        <v>2023</v>
      </c>
      <c r="S3222" t="str">
        <f t="shared" si="251"/>
        <v>January</v>
      </c>
      <c r="T3222" s="1">
        <f t="shared" si="252"/>
        <v>1.000226695934402E-2</v>
      </c>
      <c r="U3222" t="str">
        <f t="shared" si="253"/>
        <v>Profit</v>
      </c>
      <c r="V3222" t="str">
        <f t="shared" si="254"/>
        <v>Large Order</v>
      </c>
    </row>
    <row r="3223" spans="1:22" x14ac:dyDescent="0.35">
      <c r="A3223" t="s">
        <v>3520</v>
      </c>
      <c r="B3223" s="2">
        <v>45016</v>
      </c>
      <c r="C3223" s="2">
        <v>45018</v>
      </c>
      <c r="D3223" t="s">
        <v>262</v>
      </c>
      <c r="E3223" t="s">
        <v>263</v>
      </c>
      <c r="F3223" t="s">
        <v>31</v>
      </c>
      <c r="G3223" t="s">
        <v>49</v>
      </c>
      <c r="H3223" t="s">
        <v>50</v>
      </c>
      <c r="I3223" t="s">
        <v>50</v>
      </c>
      <c r="J3223" t="s">
        <v>141</v>
      </c>
      <c r="K3223" t="s">
        <v>33</v>
      </c>
      <c r="L3223" t="s">
        <v>88</v>
      </c>
      <c r="M3223" t="s">
        <v>142</v>
      </c>
      <c r="N3223" s="3">
        <v>1498.22</v>
      </c>
      <c r="O3223">
        <v>3</v>
      </c>
      <c r="P3223" s="4">
        <v>0</v>
      </c>
      <c r="Q3223" s="3">
        <v>374.56</v>
      </c>
      <c r="R3223">
        <f t="shared" si="250"/>
        <v>2023</v>
      </c>
      <c r="S3223" t="str">
        <f t="shared" si="251"/>
        <v>March</v>
      </c>
      <c r="T3223" s="1">
        <f t="shared" si="252"/>
        <v>0.25000333729358837</v>
      </c>
      <c r="U3223" t="str">
        <f t="shared" si="253"/>
        <v>Profit</v>
      </c>
      <c r="V3223" t="str">
        <f t="shared" si="254"/>
        <v>Large Order</v>
      </c>
    </row>
    <row r="3224" spans="1:22" x14ac:dyDescent="0.35">
      <c r="A3224" t="s">
        <v>3521</v>
      </c>
      <c r="B3224" s="2">
        <v>45301</v>
      </c>
      <c r="C3224" s="2">
        <v>45303</v>
      </c>
      <c r="D3224" t="s">
        <v>309</v>
      </c>
      <c r="E3224" t="s">
        <v>310</v>
      </c>
      <c r="F3224" t="s">
        <v>20</v>
      </c>
      <c r="G3224" t="s">
        <v>78</v>
      </c>
      <c r="H3224" t="s">
        <v>79</v>
      </c>
      <c r="I3224" t="s">
        <v>80</v>
      </c>
      <c r="J3224" t="s">
        <v>134</v>
      </c>
      <c r="K3224" t="s">
        <v>42</v>
      </c>
      <c r="L3224" t="s">
        <v>43</v>
      </c>
      <c r="M3224" t="s">
        <v>135</v>
      </c>
      <c r="N3224" s="3">
        <v>1643</v>
      </c>
      <c r="O3224">
        <v>5</v>
      </c>
      <c r="P3224" s="4">
        <v>0</v>
      </c>
      <c r="Q3224" s="3">
        <v>410.75</v>
      </c>
      <c r="R3224">
        <f t="shared" si="250"/>
        <v>2024</v>
      </c>
      <c r="S3224" t="str">
        <f t="shared" si="251"/>
        <v>January</v>
      </c>
      <c r="T3224" s="1">
        <f t="shared" si="252"/>
        <v>0.25</v>
      </c>
      <c r="U3224" t="str">
        <f t="shared" si="253"/>
        <v>Profit</v>
      </c>
      <c r="V3224" t="str">
        <f t="shared" si="254"/>
        <v>Large Order</v>
      </c>
    </row>
    <row r="3225" spans="1:22" x14ac:dyDescent="0.35">
      <c r="A3225" t="s">
        <v>3522</v>
      </c>
      <c r="B3225" s="2">
        <v>44980</v>
      </c>
      <c r="C3225" s="2">
        <v>44982</v>
      </c>
      <c r="D3225" t="s">
        <v>312</v>
      </c>
      <c r="E3225" t="s">
        <v>313</v>
      </c>
      <c r="F3225" t="s">
        <v>48</v>
      </c>
      <c r="G3225" t="s">
        <v>49</v>
      </c>
      <c r="H3225" t="s">
        <v>50</v>
      </c>
      <c r="I3225" t="s">
        <v>50</v>
      </c>
      <c r="J3225" t="s">
        <v>141</v>
      </c>
      <c r="K3225" t="s">
        <v>33</v>
      </c>
      <c r="L3225" t="s">
        <v>88</v>
      </c>
      <c r="M3225" t="s">
        <v>142</v>
      </c>
      <c r="N3225" s="3">
        <v>1110.93</v>
      </c>
      <c r="O3225">
        <v>5</v>
      </c>
      <c r="P3225" s="4">
        <v>0</v>
      </c>
      <c r="Q3225" s="3">
        <v>277.73</v>
      </c>
      <c r="R3225">
        <f t="shared" si="250"/>
        <v>2023</v>
      </c>
      <c r="S3225" t="str">
        <f t="shared" si="251"/>
        <v>February</v>
      </c>
      <c r="T3225" s="1">
        <f t="shared" si="252"/>
        <v>0.24999774963319021</v>
      </c>
      <c r="U3225" t="str">
        <f t="shared" si="253"/>
        <v>Profit</v>
      </c>
      <c r="V3225" t="str">
        <f t="shared" si="254"/>
        <v>Large Order</v>
      </c>
    </row>
    <row r="3226" spans="1:22" x14ac:dyDescent="0.35">
      <c r="A3226" t="s">
        <v>3523</v>
      </c>
      <c r="B3226" s="2">
        <v>45009</v>
      </c>
      <c r="C3226" s="2">
        <v>45013</v>
      </c>
      <c r="D3226" t="s">
        <v>102</v>
      </c>
      <c r="E3226" t="s">
        <v>103</v>
      </c>
      <c r="F3226" t="s">
        <v>20</v>
      </c>
      <c r="G3226" t="s">
        <v>39</v>
      </c>
      <c r="H3226" t="s">
        <v>40</v>
      </c>
      <c r="I3226" t="s">
        <v>40</v>
      </c>
      <c r="J3226" t="s">
        <v>62</v>
      </c>
      <c r="K3226" t="s">
        <v>25</v>
      </c>
      <c r="L3226" t="s">
        <v>26</v>
      </c>
      <c r="M3226" t="s">
        <v>63</v>
      </c>
      <c r="N3226" s="3">
        <v>1806.58</v>
      </c>
      <c r="O3226">
        <v>5</v>
      </c>
      <c r="P3226" s="4">
        <v>0.05</v>
      </c>
      <c r="Q3226" s="3">
        <v>379.38</v>
      </c>
      <c r="R3226">
        <f t="shared" si="250"/>
        <v>2023</v>
      </c>
      <c r="S3226" t="str">
        <f t="shared" si="251"/>
        <v>March</v>
      </c>
      <c r="T3226" s="1">
        <f t="shared" si="252"/>
        <v>0.20999900364224114</v>
      </c>
      <c r="U3226" t="str">
        <f t="shared" si="253"/>
        <v>Profit</v>
      </c>
      <c r="V3226" t="str">
        <f t="shared" si="254"/>
        <v>Large Order</v>
      </c>
    </row>
    <row r="3227" spans="1:22" x14ac:dyDescent="0.35">
      <c r="A3227" t="s">
        <v>3524</v>
      </c>
      <c r="B3227" s="2">
        <v>45266</v>
      </c>
      <c r="C3227" s="2">
        <v>45269</v>
      </c>
      <c r="D3227" t="s">
        <v>447</v>
      </c>
      <c r="E3227" t="s">
        <v>448</v>
      </c>
      <c r="F3227" t="s">
        <v>31</v>
      </c>
      <c r="G3227" t="s">
        <v>39</v>
      </c>
      <c r="H3227" t="s">
        <v>40</v>
      </c>
      <c r="I3227" t="s">
        <v>40</v>
      </c>
      <c r="J3227" t="s">
        <v>189</v>
      </c>
      <c r="K3227" t="s">
        <v>42</v>
      </c>
      <c r="L3227" t="s">
        <v>43</v>
      </c>
      <c r="M3227" t="s">
        <v>190</v>
      </c>
      <c r="N3227" s="3">
        <v>1761.81</v>
      </c>
      <c r="O3227">
        <v>5</v>
      </c>
      <c r="P3227" s="4">
        <v>0</v>
      </c>
      <c r="Q3227" s="3">
        <v>440.45</v>
      </c>
      <c r="R3227">
        <f t="shared" si="250"/>
        <v>2023</v>
      </c>
      <c r="S3227" t="str">
        <f t="shared" si="251"/>
        <v>December</v>
      </c>
      <c r="T3227" s="1">
        <f t="shared" si="252"/>
        <v>0.24999858100476216</v>
      </c>
      <c r="U3227" t="str">
        <f t="shared" si="253"/>
        <v>Profit</v>
      </c>
      <c r="V3227" t="str">
        <f t="shared" si="254"/>
        <v>Large Order</v>
      </c>
    </row>
    <row r="3228" spans="1:22" x14ac:dyDescent="0.35">
      <c r="A3228" t="s">
        <v>3525</v>
      </c>
      <c r="B3228" s="2">
        <v>45631</v>
      </c>
      <c r="C3228" s="2">
        <v>45637</v>
      </c>
      <c r="D3228" t="s">
        <v>249</v>
      </c>
      <c r="E3228" t="s">
        <v>250</v>
      </c>
      <c r="F3228" t="s">
        <v>31</v>
      </c>
      <c r="G3228" t="s">
        <v>78</v>
      </c>
      <c r="H3228" t="s">
        <v>79</v>
      </c>
      <c r="I3228" t="s">
        <v>80</v>
      </c>
      <c r="J3228" t="s">
        <v>126</v>
      </c>
      <c r="K3228" t="s">
        <v>25</v>
      </c>
      <c r="L3228" t="s">
        <v>26</v>
      </c>
      <c r="M3228" t="s">
        <v>127</v>
      </c>
      <c r="N3228" s="3">
        <v>1808.39</v>
      </c>
      <c r="O3228">
        <v>7</v>
      </c>
      <c r="P3228" s="4">
        <v>0.05</v>
      </c>
      <c r="Q3228" s="3">
        <v>379.76</v>
      </c>
      <c r="R3228">
        <f t="shared" si="250"/>
        <v>2024</v>
      </c>
      <c r="S3228" t="str">
        <f t="shared" si="251"/>
        <v>December</v>
      </c>
      <c r="T3228" s="1">
        <f t="shared" si="252"/>
        <v>0.20999894934167959</v>
      </c>
      <c r="U3228" t="str">
        <f t="shared" si="253"/>
        <v>Profit</v>
      </c>
      <c r="V3228" t="str">
        <f t="shared" si="254"/>
        <v>Large Order</v>
      </c>
    </row>
    <row r="3229" spans="1:22" x14ac:dyDescent="0.35">
      <c r="A3229" t="s">
        <v>3526</v>
      </c>
      <c r="B3229" s="2">
        <v>45617</v>
      </c>
      <c r="C3229" s="2">
        <v>45618</v>
      </c>
      <c r="D3229" t="s">
        <v>182</v>
      </c>
      <c r="E3229" t="s">
        <v>183</v>
      </c>
      <c r="F3229" t="s">
        <v>20</v>
      </c>
      <c r="G3229" t="s">
        <v>21</v>
      </c>
      <c r="H3229" t="s">
        <v>22</v>
      </c>
      <c r="I3229" t="s">
        <v>23</v>
      </c>
      <c r="J3229" t="s">
        <v>152</v>
      </c>
      <c r="K3229" t="s">
        <v>42</v>
      </c>
      <c r="L3229" t="s">
        <v>73</v>
      </c>
      <c r="M3229" t="s">
        <v>153</v>
      </c>
      <c r="N3229" s="3">
        <v>1018.53</v>
      </c>
      <c r="O3229">
        <v>1</v>
      </c>
      <c r="P3229" s="4">
        <v>0.2</v>
      </c>
      <c r="Q3229" s="3">
        <v>91.67</v>
      </c>
      <c r="R3229">
        <f t="shared" si="250"/>
        <v>2024</v>
      </c>
      <c r="S3229" t="str">
        <f t="shared" si="251"/>
        <v>November</v>
      </c>
      <c r="T3229" s="1">
        <f t="shared" si="252"/>
        <v>9.0002258156362605E-2</v>
      </c>
      <c r="U3229" t="str">
        <f t="shared" si="253"/>
        <v>Profit</v>
      </c>
      <c r="V3229" t="str">
        <f t="shared" si="254"/>
        <v>Large Order</v>
      </c>
    </row>
    <row r="3230" spans="1:22" x14ac:dyDescent="0.35">
      <c r="A3230" t="s">
        <v>3527</v>
      </c>
      <c r="B3230" s="2">
        <v>45422</v>
      </c>
      <c r="C3230" s="2">
        <v>45424</v>
      </c>
      <c r="D3230" t="s">
        <v>107</v>
      </c>
      <c r="E3230" t="s">
        <v>108</v>
      </c>
      <c r="F3230" t="s">
        <v>48</v>
      </c>
      <c r="G3230" t="s">
        <v>39</v>
      </c>
      <c r="H3230" t="s">
        <v>40</v>
      </c>
      <c r="I3230" t="s">
        <v>40</v>
      </c>
      <c r="J3230" t="s">
        <v>62</v>
      </c>
      <c r="K3230" t="s">
        <v>25</v>
      </c>
      <c r="L3230" t="s">
        <v>26</v>
      </c>
      <c r="M3230" t="s">
        <v>63</v>
      </c>
      <c r="N3230" s="3">
        <v>821.44</v>
      </c>
      <c r="O3230">
        <v>8</v>
      </c>
      <c r="P3230" s="4">
        <v>0.1</v>
      </c>
      <c r="Q3230" s="3">
        <v>139.63999999999999</v>
      </c>
      <c r="R3230">
        <f t="shared" si="250"/>
        <v>2024</v>
      </c>
      <c r="S3230" t="str">
        <f t="shared" si="251"/>
        <v>May</v>
      </c>
      <c r="T3230" s="1">
        <f t="shared" si="252"/>
        <v>0.16999415660303854</v>
      </c>
      <c r="U3230" t="str">
        <f t="shared" si="253"/>
        <v>Profit</v>
      </c>
      <c r="V3230" t="str">
        <f t="shared" si="254"/>
        <v>Small Order</v>
      </c>
    </row>
    <row r="3231" spans="1:22" x14ac:dyDescent="0.35">
      <c r="A3231" t="s">
        <v>3528</v>
      </c>
      <c r="B3231" s="2">
        <v>45036</v>
      </c>
      <c r="C3231" s="2">
        <v>45042</v>
      </c>
      <c r="D3231" t="s">
        <v>562</v>
      </c>
      <c r="E3231" t="s">
        <v>563</v>
      </c>
      <c r="F3231" t="s">
        <v>31</v>
      </c>
      <c r="G3231" t="s">
        <v>78</v>
      </c>
      <c r="H3231" t="s">
        <v>79</v>
      </c>
      <c r="I3231" t="s">
        <v>80</v>
      </c>
      <c r="J3231" t="s">
        <v>176</v>
      </c>
      <c r="K3231" t="s">
        <v>25</v>
      </c>
      <c r="L3231" t="s">
        <v>171</v>
      </c>
      <c r="M3231" t="s">
        <v>177</v>
      </c>
      <c r="N3231" s="3">
        <v>846.9</v>
      </c>
      <c r="O3231">
        <v>6</v>
      </c>
      <c r="P3231" s="4">
        <v>0.2</v>
      </c>
      <c r="Q3231" s="3">
        <v>76.22</v>
      </c>
      <c r="R3231">
        <f t="shared" si="250"/>
        <v>2023</v>
      </c>
      <c r="S3231" t="str">
        <f t="shared" si="251"/>
        <v>April</v>
      </c>
      <c r="T3231" s="1">
        <f t="shared" si="252"/>
        <v>8.9998819223048768E-2</v>
      </c>
      <c r="U3231" t="str">
        <f t="shared" si="253"/>
        <v>Profit</v>
      </c>
      <c r="V3231" t="str">
        <f t="shared" si="254"/>
        <v>Small Order</v>
      </c>
    </row>
    <row r="3232" spans="1:22" x14ac:dyDescent="0.35">
      <c r="A3232" t="s">
        <v>3529</v>
      </c>
      <c r="B3232" s="2">
        <v>45014</v>
      </c>
      <c r="C3232" s="2">
        <v>45019</v>
      </c>
      <c r="D3232" t="s">
        <v>99</v>
      </c>
      <c r="E3232" t="s">
        <v>100</v>
      </c>
      <c r="F3232" t="s">
        <v>31</v>
      </c>
      <c r="G3232" t="s">
        <v>21</v>
      </c>
      <c r="H3232" t="s">
        <v>22</v>
      </c>
      <c r="I3232" t="s">
        <v>23</v>
      </c>
      <c r="J3232" t="s">
        <v>162</v>
      </c>
      <c r="K3232" t="s">
        <v>42</v>
      </c>
      <c r="L3232" t="s">
        <v>73</v>
      </c>
      <c r="M3232" t="s">
        <v>163</v>
      </c>
      <c r="N3232" s="3">
        <v>1348.71</v>
      </c>
      <c r="O3232">
        <v>9</v>
      </c>
      <c r="P3232" s="4">
        <v>0</v>
      </c>
      <c r="Q3232" s="3">
        <v>337.18</v>
      </c>
      <c r="R3232">
        <f t="shared" si="250"/>
        <v>2023</v>
      </c>
      <c r="S3232" t="str">
        <f t="shared" si="251"/>
        <v>March</v>
      </c>
      <c r="T3232" s="1">
        <f t="shared" si="252"/>
        <v>0.25000185362309169</v>
      </c>
      <c r="U3232" t="str">
        <f t="shared" si="253"/>
        <v>Profit</v>
      </c>
      <c r="V3232" t="str">
        <f t="shared" si="254"/>
        <v>Large Order</v>
      </c>
    </row>
    <row r="3233" spans="1:22" x14ac:dyDescent="0.35">
      <c r="A3233" t="s">
        <v>3530</v>
      </c>
      <c r="B3233" s="2">
        <v>45087</v>
      </c>
      <c r="C3233" s="2">
        <v>45091</v>
      </c>
      <c r="D3233" t="s">
        <v>226</v>
      </c>
      <c r="E3233" t="s">
        <v>227</v>
      </c>
      <c r="F3233" t="s">
        <v>48</v>
      </c>
      <c r="G3233" t="s">
        <v>21</v>
      </c>
      <c r="H3233" t="s">
        <v>22</v>
      </c>
      <c r="I3233" t="s">
        <v>23</v>
      </c>
      <c r="J3233" t="s">
        <v>84</v>
      </c>
      <c r="K3233" t="s">
        <v>33</v>
      </c>
      <c r="L3233" t="s">
        <v>34</v>
      </c>
      <c r="M3233" t="s">
        <v>85</v>
      </c>
      <c r="N3233" s="3">
        <v>810.93</v>
      </c>
      <c r="O3233">
        <v>3</v>
      </c>
      <c r="P3233" s="4">
        <v>0.1</v>
      </c>
      <c r="Q3233" s="3">
        <v>137.86000000000001</v>
      </c>
      <c r="R3233">
        <f t="shared" si="250"/>
        <v>2023</v>
      </c>
      <c r="S3233" t="str">
        <f t="shared" si="251"/>
        <v>June</v>
      </c>
      <c r="T3233" s="1">
        <f t="shared" si="252"/>
        <v>0.17000234298891398</v>
      </c>
      <c r="U3233" t="str">
        <f t="shared" si="253"/>
        <v>Profit</v>
      </c>
      <c r="V3233" t="str">
        <f t="shared" si="254"/>
        <v>Small Order</v>
      </c>
    </row>
    <row r="3234" spans="1:22" x14ac:dyDescent="0.35">
      <c r="A3234" t="s">
        <v>3531</v>
      </c>
      <c r="B3234" s="2">
        <v>45332</v>
      </c>
      <c r="C3234" s="2">
        <v>45337</v>
      </c>
      <c r="D3234" t="s">
        <v>235</v>
      </c>
      <c r="E3234" t="s">
        <v>236</v>
      </c>
      <c r="F3234" t="s">
        <v>48</v>
      </c>
      <c r="G3234" t="s">
        <v>49</v>
      </c>
      <c r="H3234" t="s">
        <v>50</v>
      </c>
      <c r="I3234" t="s">
        <v>50</v>
      </c>
      <c r="J3234" t="s">
        <v>87</v>
      </c>
      <c r="K3234" t="s">
        <v>33</v>
      </c>
      <c r="L3234" t="s">
        <v>88</v>
      </c>
      <c r="M3234" t="s">
        <v>89</v>
      </c>
      <c r="N3234" s="3">
        <v>1807.43</v>
      </c>
      <c r="O3234">
        <v>4</v>
      </c>
      <c r="P3234" s="4">
        <v>0.3</v>
      </c>
      <c r="Q3234" s="3">
        <v>18.07</v>
      </c>
      <c r="R3234">
        <f t="shared" si="250"/>
        <v>2024</v>
      </c>
      <c r="S3234" t="str">
        <f t="shared" si="251"/>
        <v>February</v>
      </c>
      <c r="T3234" s="1">
        <f t="shared" si="252"/>
        <v>9.9976209313777011E-3</v>
      </c>
      <c r="U3234" t="str">
        <f t="shared" si="253"/>
        <v>Profit</v>
      </c>
      <c r="V3234" t="str">
        <f t="shared" si="254"/>
        <v>Large Order</v>
      </c>
    </row>
    <row r="3235" spans="1:22" x14ac:dyDescent="0.35">
      <c r="A3235" t="s">
        <v>3532</v>
      </c>
      <c r="B3235" s="2">
        <v>45479</v>
      </c>
      <c r="C3235" s="2">
        <v>45483</v>
      </c>
      <c r="D3235" t="s">
        <v>278</v>
      </c>
      <c r="E3235" t="s">
        <v>279</v>
      </c>
      <c r="F3235" t="s">
        <v>20</v>
      </c>
      <c r="G3235" t="s">
        <v>49</v>
      </c>
      <c r="H3235" t="s">
        <v>50</v>
      </c>
      <c r="I3235" t="s">
        <v>50</v>
      </c>
      <c r="J3235" t="s">
        <v>162</v>
      </c>
      <c r="K3235" t="s">
        <v>42</v>
      </c>
      <c r="L3235" t="s">
        <v>73</v>
      </c>
      <c r="M3235" t="s">
        <v>163</v>
      </c>
      <c r="N3235" s="3">
        <v>620.94000000000005</v>
      </c>
      <c r="O3235">
        <v>6</v>
      </c>
      <c r="P3235" s="4">
        <v>0.05</v>
      </c>
      <c r="Q3235" s="3">
        <v>130.4</v>
      </c>
      <c r="R3235">
        <f t="shared" si="250"/>
        <v>2024</v>
      </c>
      <c r="S3235" t="str">
        <f t="shared" si="251"/>
        <v>July</v>
      </c>
      <c r="T3235" s="1">
        <f t="shared" si="252"/>
        <v>0.21000418720005151</v>
      </c>
      <c r="U3235" t="str">
        <f t="shared" si="253"/>
        <v>Profit</v>
      </c>
      <c r="V3235" t="str">
        <f t="shared" si="254"/>
        <v>Small Order</v>
      </c>
    </row>
    <row r="3236" spans="1:22" x14ac:dyDescent="0.35">
      <c r="A3236" t="s">
        <v>3533</v>
      </c>
      <c r="B3236" s="2">
        <v>45613</v>
      </c>
      <c r="C3236" s="2">
        <v>45617</v>
      </c>
      <c r="D3236" t="s">
        <v>240</v>
      </c>
      <c r="E3236" t="s">
        <v>241</v>
      </c>
      <c r="F3236" t="s">
        <v>48</v>
      </c>
      <c r="G3236" t="s">
        <v>78</v>
      </c>
      <c r="H3236" t="s">
        <v>79</v>
      </c>
      <c r="I3236" t="s">
        <v>80</v>
      </c>
      <c r="J3236" t="s">
        <v>104</v>
      </c>
      <c r="K3236" t="s">
        <v>42</v>
      </c>
      <c r="L3236" t="s">
        <v>73</v>
      </c>
      <c r="M3236" t="s">
        <v>105</v>
      </c>
      <c r="N3236" s="3">
        <v>1708.54</v>
      </c>
      <c r="O3236">
        <v>7</v>
      </c>
      <c r="P3236" s="4">
        <v>0.2</v>
      </c>
      <c r="Q3236" s="3">
        <v>153.77000000000001</v>
      </c>
      <c r="R3236">
        <f t="shared" si="250"/>
        <v>2024</v>
      </c>
      <c r="S3236" t="str">
        <f t="shared" si="251"/>
        <v>November</v>
      </c>
      <c r="T3236" s="1">
        <f t="shared" si="252"/>
        <v>9.0000819413066133E-2</v>
      </c>
      <c r="U3236" t="str">
        <f t="shared" si="253"/>
        <v>Profit</v>
      </c>
      <c r="V3236" t="str">
        <f t="shared" si="254"/>
        <v>Large Order</v>
      </c>
    </row>
    <row r="3237" spans="1:22" x14ac:dyDescent="0.35">
      <c r="A3237" t="s">
        <v>3534</v>
      </c>
      <c r="B3237" s="2">
        <v>45170</v>
      </c>
      <c r="C3237" s="2">
        <v>45171</v>
      </c>
      <c r="D3237" t="s">
        <v>82</v>
      </c>
      <c r="E3237" t="s">
        <v>83</v>
      </c>
      <c r="F3237" t="s">
        <v>20</v>
      </c>
      <c r="G3237" t="s">
        <v>21</v>
      </c>
      <c r="H3237" t="s">
        <v>22</v>
      </c>
      <c r="I3237" t="s">
        <v>23</v>
      </c>
      <c r="J3237" t="s">
        <v>84</v>
      </c>
      <c r="K3237" t="s">
        <v>33</v>
      </c>
      <c r="L3237" t="s">
        <v>34</v>
      </c>
      <c r="M3237" t="s">
        <v>85</v>
      </c>
      <c r="N3237" s="3">
        <v>426.16</v>
      </c>
      <c r="O3237">
        <v>4</v>
      </c>
      <c r="P3237" s="4">
        <v>0</v>
      </c>
      <c r="Q3237" s="3">
        <v>106.54</v>
      </c>
      <c r="R3237">
        <f t="shared" si="250"/>
        <v>2023</v>
      </c>
      <c r="S3237" t="str">
        <f t="shared" si="251"/>
        <v>September</v>
      </c>
      <c r="T3237" s="1">
        <f t="shared" si="252"/>
        <v>0.25</v>
      </c>
      <c r="U3237" t="str">
        <f t="shared" si="253"/>
        <v>Profit</v>
      </c>
      <c r="V3237" t="str">
        <f t="shared" si="254"/>
        <v>Small Order</v>
      </c>
    </row>
    <row r="3238" spans="1:22" x14ac:dyDescent="0.35">
      <c r="A3238" t="s">
        <v>3535</v>
      </c>
      <c r="B3238" s="2">
        <v>45233</v>
      </c>
      <c r="C3238" s="2">
        <v>45237</v>
      </c>
      <c r="D3238" t="s">
        <v>235</v>
      </c>
      <c r="E3238" t="s">
        <v>236</v>
      </c>
      <c r="F3238" t="s">
        <v>48</v>
      </c>
      <c r="G3238" t="s">
        <v>21</v>
      </c>
      <c r="H3238" t="s">
        <v>22</v>
      </c>
      <c r="I3238" t="s">
        <v>23</v>
      </c>
      <c r="J3238" t="s">
        <v>41</v>
      </c>
      <c r="K3238" t="s">
        <v>42</v>
      </c>
      <c r="L3238" t="s">
        <v>43</v>
      </c>
      <c r="M3238" t="s">
        <v>44</v>
      </c>
      <c r="N3238" s="3">
        <v>1597.85</v>
      </c>
      <c r="O3238">
        <v>6</v>
      </c>
      <c r="P3238" s="4">
        <v>0.1</v>
      </c>
      <c r="Q3238" s="3">
        <v>271.63</v>
      </c>
      <c r="R3238">
        <f t="shared" si="250"/>
        <v>2023</v>
      </c>
      <c r="S3238" t="str">
        <f t="shared" si="251"/>
        <v>November</v>
      </c>
      <c r="T3238" s="1">
        <f t="shared" si="252"/>
        <v>0.16999718371561787</v>
      </c>
      <c r="U3238" t="str">
        <f t="shared" si="253"/>
        <v>Profit</v>
      </c>
      <c r="V3238" t="str">
        <f t="shared" si="254"/>
        <v>Large Order</v>
      </c>
    </row>
    <row r="3239" spans="1:22" x14ac:dyDescent="0.35">
      <c r="A3239" t="s">
        <v>3536</v>
      </c>
      <c r="B3239" s="2">
        <v>45493</v>
      </c>
      <c r="C3239" s="2">
        <v>45496</v>
      </c>
      <c r="D3239" t="s">
        <v>70</v>
      </c>
      <c r="E3239" t="s">
        <v>71</v>
      </c>
      <c r="F3239" t="s">
        <v>48</v>
      </c>
      <c r="G3239" t="s">
        <v>78</v>
      </c>
      <c r="H3239" t="s">
        <v>79</v>
      </c>
      <c r="I3239" t="s">
        <v>80</v>
      </c>
      <c r="J3239" t="s">
        <v>334</v>
      </c>
      <c r="K3239" t="s">
        <v>25</v>
      </c>
      <c r="L3239" t="s">
        <v>171</v>
      </c>
      <c r="M3239" t="s">
        <v>335</v>
      </c>
      <c r="N3239" s="3">
        <v>1951.1</v>
      </c>
      <c r="O3239">
        <v>8</v>
      </c>
      <c r="P3239" s="4">
        <v>0</v>
      </c>
      <c r="Q3239" s="3">
        <v>487.77</v>
      </c>
      <c r="R3239">
        <f t="shared" si="250"/>
        <v>2024</v>
      </c>
      <c r="S3239" t="str">
        <f t="shared" si="251"/>
        <v>July</v>
      </c>
      <c r="T3239" s="1">
        <f t="shared" si="252"/>
        <v>0.24999743734303725</v>
      </c>
      <c r="U3239" t="str">
        <f t="shared" si="253"/>
        <v>Profit</v>
      </c>
      <c r="V3239" t="str">
        <f t="shared" si="254"/>
        <v>Large Order</v>
      </c>
    </row>
    <row r="3240" spans="1:22" x14ac:dyDescent="0.35">
      <c r="A3240" t="s">
        <v>3537</v>
      </c>
      <c r="B3240" s="2">
        <v>44997</v>
      </c>
      <c r="C3240" s="2">
        <v>45001</v>
      </c>
      <c r="D3240" t="s">
        <v>326</v>
      </c>
      <c r="E3240" t="s">
        <v>327</v>
      </c>
      <c r="F3240" t="s">
        <v>20</v>
      </c>
      <c r="G3240" t="s">
        <v>49</v>
      </c>
      <c r="H3240" t="s">
        <v>50</v>
      </c>
      <c r="I3240" t="s">
        <v>50</v>
      </c>
      <c r="J3240" t="s">
        <v>126</v>
      </c>
      <c r="K3240" t="s">
        <v>25</v>
      </c>
      <c r="L3240" t="s">
        <v>26</v>
      </c>
      <c r="M3240" t="s">
        <v>127</v>
      </c>
      <c r="N3240" s="3">
        <v>1377.93</v>
      </c>
      <c r="O3240">
        <v>7</v>
      </c>
      <c r="P3240" s="4">
        <v>0.3</v>
      </c>
      <c r="Q3240" s="3">
        <v>13.78</v>
      </c>
      <c r="R3240">
        <f t="shared" si="250"/>
        <v>2023</v>
      </c>
      <c r="S3240" t="str">
        <f t="shared" si="251"/>
        <v>March</v>
      </c>
      <c r="T3240" s="1">
        <f t="shared" si="252"/>
        <v>1.0000508008389395E-2</v>
      </c>
      <c r="U3240" t="str">
        <f t="shared" si="253"/>
        <v>Profit</v>
      </c>
      <c r="V3240" t="str">
        <f t="shared" si="254"/>
        <v>Large Order</v>
      </c>
    </row>
    <row r="3241" spans="1:22" x14ac:dyDescent="0.35">
      <c r="A3241" t="s">
        <v>3538</v>
      </c>
      <c r="B3241" s="2">
        <v>45294</v>
      </c>
      <c r="C3241" s="2">
        <v>45301</v>
      </c>
      <c r="D3241" t="s">
        <v>347</v>
      </c>
      <c r="E3241" t="s">
        <v>348</v>
      </c>
      <c r="F3241" t="s">
        <v>31</v>
      </c>
      <c r="G3241" t="s">
        <v>78</v>
      </c>
      <c r="H3241" t="s">
        <v>79</v>
      </c>
      <c r="I3241" t="s">
        <v>80</v>
      </c>
      <c r="J3241" t="s">
        <v>24</v>
      </c>
      <c r="K3241" t="s">
        <v>25</v>
      </c>
      <c r="L3241" t="s">
        <v>26</v>
      </c>
      <c r="M3241" t="s">
        <v>27</v>
      </c>
      <c r="N3241" s="3">
        <v>1394.44</v>
      </c>
      <c r="O3241">
        <v>10</v>
      </c>
      <c r="P3241" s="4">
        <v>0.05</v>
      </c>
      <c r="Q3241" s="3">
        <v>292.83</v>
      </c>
      <c r="R3241">
        <f t="shared" si="250"/>
        <v>2024</v>
      </c>
      <c r="S3241" t="str">
        <f t="shared" si="251"/>
        <v>January</v>
      </c>
      <c r="T3241" s="1">
        <f t="shared" si="252"/>
        <v>0.20999827887897649</v>
      </c>
      <c r="U3241" t="str">
        <f t="shared" si="253"/>
        <v>Profit</v>
      </c>
      <c r="V3241" t="str">
        <f t="shared" si="254"/>
        <v>Large Order</v>
      </c>
    </row>
    <row r="3242" spans="1:22" x14ac:dyDescent="0.35">
      <c r="A3242" t="s">
        <v>3539</v>
      </c>
      <c r="B3242" s="2">
        <v>45269</v>
      </c>
      <c r="C3242" s="2">
        <v>45271</v>
      </c>
      <c r="D3242" t="s">
        <v>552</v>
      </c>
      <c r="E3242" t="s">
        <v>553</v>
      </c>
      <c r="F3242" t="s">
        <v>48</v>
      </c>
      <c r="G3242" t="s">
        <v>78</v>
      </c>
      <c r="H3242" t="s">
        <v>79</v>
      </c>
      <c r="I3242" t="s">
        <v>80</v>
      </c>
      <c r="J3242" t="s">
        <v>251</v>
      </c>
      <c r="K3242" t="s">
        <v>25</v>
      </c>
      <c r="L3242" t="s">
        <v>171</v>
      </c>
      <c r="M3242" t="s">
        <v>252</v>
      </c>
      <c r="N3242" s="3">
        <v>1777.03</v>
      </c>
      <c r="O3242">
        <v>9</v>
      </c>
      <c r="P3242" s="4">
        <v>0.2</v>
      </c>
      <c r="Q3242" s="3">
        <v>159.93</v>
      </c>
      <c r="R3242">
        <f t="shared" si="250"/>
        <v>2023</v>
      </c>
      <c r="S3242" t="str">
        <f t="shared" si="251"/>
        <v>December</v>
      </c>
      <c r="T3242" s="1">
        <f t="shared" si="252"/>
        <v>8.999848061090697E-2</v>
      </c>
      <c r="U3242" t="str">
        <f t="shared" si="253"/>
        <v>Profit</v>
      </c>
      <c r="V3242" t="str">
        <f t="shared" si="254"/>
        <v>Large Order</v>
      </c>
    </row>
    <row r="3243" spans="1:22" x14ac:dyDescent="0.35">
      <c r="A3243" t="s">
        <v>3540</v>
      </c>
      <c r="B3243" s="2">
        <v>44941</v>
      </c>
      <c r="C3243" s="2">
        <v>44946</v>
      </c>
      <c r="D3243" t="s">
        <v>195</v>
      </c>
      <c r="E3243" t="s">
        <v>196</v>
      </c>
      <c r="F3243" t="s">
        <v>31</v>
      </c>
      <c r="G3243" t="s">
        <v>78</v>
      </c>
      <c r="H3243" t="s">
        <v>79</v>
      </c>
      <c r="I3243" t="s">
        <v>80</v>
      </c>
      <c r="J3243" t="s">
        <v>41</v>
      </c>
      <c r="K3243" t="s">
        <v>42</v>
      </c>
      <c r="L3243" t="s">
        <v>43</v>
      </c>
      <c r="M3243" t="s">
        <v>44</v>
      </c>
      <c r="N3243" s="3">
        <v>1837.11</v>
      </c>
      <c r="O3243">
        <v>5</v>
      </c>
      <c r="P3243" s="4">
        <v>0.2</v>
      </c>
      <c r="Q3243" s="3">
        <v>165.34</v>
      </c>
      <c r="R3243">
        <f t="shared" si="250"/>
        <v>2023</v>
      </c>
      <c r="S3243" t="str">
        <f t="shared" si="251"/>
        <v>January</v>
      </c>
      <c r="T3243" s="1">
        <f t="shared" si="252"/>
        <v>9.0000054433321916E-2</v>
      </c>
      <c r="U3243" t="str">
        <f t="shared" si="253"/>
        <v>Profit</v>
      </c>
      <c r="V3243" t="str">
        <f t="shared" si="254"/>
        <v>Large Order</v>
      </c>
    </row>
    <row r="3244" spans="1:22" x14ac:dyDescent="0.35">
      <c r="A3244" t="s">
        <v>3541</v>
      </c>
      <c r="B3244" s="2">
        <v>45230</v>
      </c>
      <c r="C3244" s="2">
        <v>45235</v>
      </c>
      <c r="D3244" t="s">
        <v>129</v>
      </c>
      <c r="E3244" t="s">
        <v>130</v>
      </c>
      <c r="F3244" t="s">
        <v>48</v>
      </c>
      <c r="G3244" t="s">
        <v>21</v>
      </c>
      <c r="H3244" t="s">
        <v>22</v>
      </c>
      <c r="I3244" t="s">
        <v>23</v>
      </c>
      <c r="J3244" t="s">
        <v>93</v>
      </c>
      <c r="K3244" t="s">
        <v>33</v>
      </c>
      <c r="L3244" t="s">
        <v>88</v>
      </c>
      <c r="M3244" t="s">
        <v>94</v>
      </c>
      <c r="N3244" s="3">
        <v>1791</v>
      </c>
      <c r="O3244">
        <v>7</v>
      </c>
      <c r="P3244" s="4">
        <v>0.05</v>
      </c>
      <c r="Q3244" s="3">
        <v>376.11</v>
      </c>
      <c r="R3244">
        <f t="shared" si="250"/>
        <v>2023</v>
      </c>
      <c r="S3244" t="str">
        <f t="shared" si="251"/>
        <v>October</v>
      </c>
      <c r="T3244" s="1">
        <f t="shared" si="252"/>
        <v>0.21000000000000002</v>
      </c>
      <c r="U3244" t="str">
        <f t="shared" si="253"/>
        <v>Profit</v>
      </c>
      <c r="V3244" t="str">
        <f t="shared" si="254"/>
        <v>Large Order</v>
      </c>
    </row>
    <row r="3245" spans="1:22" x14ac:dyDescent="0.35">
      <c r="A3245" t="s">
        <v>3542</v>
      </c>
      <c r="B3245" s="2">
        <v>45378</v>
      </c>
      <c r="C3245" s="2">
        <v>45384</v>
      </c>
      <c r="D3245" t="s">
        <v>278</v>
      </c>
      <c r="E3245" t="s">
        <v>279</v>
      </c>
      <c r="F3245" t="s">
        <v>20</v>
      </c>
      <c r="G3245" t="s">
        <v>49</v>
      </c>
      <c r="H3245" t="s">
        <v>50</v>
      </c>
      <c r="I3245" t="s">
        <v>50</v>
      </c>
      <c r="J3245" t="s">
        <v>391</v>
      </c>
      <c r="K3245" t="s">
        <v>33</v>
      </c>
      <c r="L3245" t="s">
        <v>88</v>
      </c>
      <c r="M3245" t="s">
        <v>392</v>
      </c>
      <c r="N3245" s="3">
        <v>682.66</v>
      </c>
      <c r="O3245">
        <v>8</v>
      </c>
      <c r="P3245" s="4">
        <v>0.05</v>
      </c>
      <c r="Q3245" s="3">
        <v>143.36000000000001</v>
      </c>
      <c r="R3245">
        <f t="shared" si="250"/>
        <v>2024</v>
      </c>
      <c r="S3245" t="str">
        <f t="shared" si="251"/>
        <v>March</v>
      </c>
      <c r="T3245" s="1">
        <f t="shared" si="252"/>
        <v>0.21000205080127737</v>
      </c>
      <c r="U3245" t="str">
        <f t="shared" si="253"/>
        <v>Profit</v>
      </c>
      <c r="V3245" t="str">
        <f t="shared" si="254"/>
        <v>Small Order</v>
      </c>
    </row>
    <row r="3246" spans="1:22" x14ac:dyDescent="0.35">
      <c r="A3246" t="s">
        <v>3543</v>
      </c>
      <c r="B3246" s="2">
        <v>45376</v>
      </c>
      <c r="C3246" s="2">
        <v>45380</v>
      </c>
      <c r="D3246" t="s">
        <v>376</v>
      </c>
      <c r="E3246" t="s">
        <v>377</v>
      </c>
      <c r="F3246" t="s">
        <v>20</v>
      </c>
      <c r="G3246" t="s">
        <v>39</v>
      </c>
      <c r="H3246" t="s">
        <v>40</v>
      </c>
      <c r="I3246" t="s">
        <v>40</v>
      </c>
      <c r="J3246" t="s">
        <v>62</v>
      </c>
      <c r="K3246" t="s">
        <v>25</v>
      </c>
      <c r="L3246" t="s">
        <v>26</v>
      </c>
      <c r="M3246" t="s">
        <v>63</v>
      </c>
      <c r="N3246" s="3">
        <v>1231.54</v>
      </c>
      <c r="O3246">
        <v>9</v>
      </c>
      <c r="P3246" s="4">
        <v>0.1</v>
      </c>
      <c r="Q3246" s="3">
        <v>209.36</v>
      </c>
      <c r="R3246">
        <f t="shared" si="250"/>
        <v>2024</v>
      </c>
      <c r="S3246" t="str">
        <f t="shared" si="251"/>
        <v>March</v>
      </c>
      <c r="T3246" s="1">
        <f t="shared" si="252"/>
        <v>0.16999853841531742</v>
      </c>
      <c r="U3246" t="str">
        <f t="shared" si="253"/>
        <v>Profit</v>
      </c>
      <c r="V3246" t="str">
        <f t="shared" si="254"/>
        <v>Large Order</v>
      </c>
    </row>
    <row r="3247" spans="1:22" x14ac:dyDescent="0.35">
      <c r="A3247" t="s">
        <v>3544</v>
      </c>
      <c r="B3247" s="2">
        <v>45497</v>
      </c>
      <c r="C3247" s="2">
        <v>45502</v>
      </c>
      <c r="D3247" t="s">
        <v>552</v>
      </c>
      <c r="E3247" t="s">
        <v>553</v>
      </c>
      <c r="F3247" t="s">
        <v>48</v>
      </c>
      <c r="G3247" t="s">
        <v>39</v>
      </c>
      <c r="H3247" t="s">
        <v>40</v>
      </c>
      <c r="I3247" t="s">
        <v>40</v>
      </c>
      <c r="J3247" t="s">
        <v>189</v>
      </c>
      <c r="K3247" t="s">
        <v>42</v>
      </c>
      <c r="L3247" t="s">
        <v>43</v>
      </c>
      <c r="M3247" t="s">
        <v>190</v>
      </c>
      <c r="N3247" s="3">
        <v>1669.92</v>
      </c>
      <c r="O3247">
        <v>4</v>
      </c>
      <c r="P3247" s="4">
        <v>0.2</v>
      </c>
      <c r="Q3247" s="3">
        <v>150.29</v>
      </c>
      <c r="R3247">
        <f t="shared" si="250"/>
        <v>2024</v>
      </c>
      <c r="S3247" t="str">
        <f t="shared" si="251"/>
        <v>July</v>
      </c>
      <c r="T3247" s="1">
        <f t="shared" si="252"/>
        <v>8.9998323272971151E-2</v>
      </c>
      <c r="U3247" t="str">
        <f t="shared" si="253"/>
        <v>Profit</v>
      </c>
      <c r="V3247" t="str">
        <f t="shared" si="254"/>
        <v>Large Order</v>
      </c>
    </row>
    <row r="3248" spans="1:22" x14ac:dyDescent="0.35">
      <c r="A3248" t="s">
        <v>3545</v>
      </c>
      <c r="B3248" s="2">
        <v>45322</v>
      </c>
      <c r="C3248" s="2">
        <v>45329</v>
      </c>
      <c r="D3248" t="s">
        <v>217</v>
      </c>
      <c r="E3248" t="s">
        <v>218</v>
      </c>
      <c r="F3248" t="s">
        <v>48</v>
      </c>
      <c r="G3248" t="s">
        <v>39</v>
      </c>
      <c r="H3248" t="s">
        <v>40</v>
      </c>
      <c r="I3248" t="s">
        <v>40</v>
      </c>
      <c r="J3248" t="s">
        <v>157</v>
      </c>
      <c r="K3248" t="s">
        <v>42</v>
      </c>
      <c r="L3248" t="s">
        <v>73</v>
      </c>
      <c r="M3248" t="s">
        <v>158</v>
      </c>
      <c r="N3248" s="3">
        <v>1664.79</v>
      </c>
      <c r="O3248">
        <v>9</v>
      </c>
      <c r="P3248" s="4">
        <v>0.3</v>
      </c>
      <c r="Q3248" s="3">
        <v>16.649999999999999</v>
      </c>
      <c r="R3248">
        <f t="shared" si="250"/>
        <v>2024</v>
      </c>
      <c r="S3248" t="str">
        <f t="shared" si="251"/>
        <v>January</v>
      </c>
      <c r="T3248" s="1">
        <f t="shared" si="252"/>
        <v>1.0001261420359325E-2</v>
      </c>
      <c r="U3248" t="str">
        <f t="shared" si="253"/>
        <v>Profit</v>
      </c>
      <c r="V3248" t="str">
        <f t="shared" si="254"/>
        <v>Large Order</v>
      </c>
    </row>
    <row r="3249" spans="1:22" x14ac:dyDescent="0.35">
      <c r="A3249" t="s">
        <v>3546</v>
      </c>
      <c r="B3249" s="2">
        <v>45323</v>
      </c>
      <c r="C3249" s="2">
        <v>45327</v>
      </c>
      <c r="D3249" t="s">
        <v>402</v>
      </c>
      <c r="E3249" t="s">
        <v>403</v>
      </c>
      <c r="F3249" t="s">
        <v>31</v>
      </c>
      <c r="G3249" t="s">
        <v>49</v>
      </c>
      <c r="H3249" t="s">
        <v>50</v>
      </c>
      <c r="I3249" t="s">
        <v>50</v>
      </c>
      <c r="J3249" t="s">
        <v>126</v>
      </c>
      <c r="K3249" t="s">
        <v>25</v>
      </c>
      <c r="L3249" t="s">
        <v>26</v>
      </c>
      <c r="M3249" t="s">
        <v>127</v>
      </c>
      <c r="N3249" s="3">
        <v>1565.24</v>
      </c>
      <c r="O3249">
        <v>4</v>
      </c>
      <c r="P3249" s="4">
        <v>0.05</v>
      </c>
      <c r="Q3249" s="3">
        <v>328.7</v>
      </c>
      <c r="R3249">
        <f t="shared" si="250"/>
        <v>2024</v>
      </c>
      <c r="S3249" t="str">
        <f t="shared" si="251"/>
        <v>February</v>
      </c>
      <c r="T3249" s="1">
        <f t="shared" si="252"/>
        <v>0.20999974444813574</v>
      </c>
      <c r="U3249" t="str">
        <f t="shared" si="253"/>
        <v>Profit</v>
      </c>
      <c r="V3249" t="str">
        <f t="shared" si="254"/>
        <v>Large Order</v>
      </c>
    </row>
    <row r="3250" spans="1:22" x14ac:dyDescent="0.35">
      <c r="A3250" t="s">
        <v>3547</v>
      </c>
      <c r="B3250" s="2">
        <v>45555</v>
      </c>
      <c r="C3250" s="2">
        <v>45557</v>
      </c>
      <c r="D3250" t="s">
        <v>240</v>
      </c>
      <c r="E3250" t="s">
        <v>241</v>
      </c>
      <c r="F3250" t="s">
        <v>48</v>
      </c>
      <c r="G3250" t="s">
        <v>39</v>
      </c>
      <c r="H3250" t="s">
        <v>40</v>
      </c>
      <c r="I3250" t="s">
        <v>40</v>
      </c>
      <c r="J3250" t="s">
        <v>391</v>
      </c>
      <c r="K3250" t="s">
        <v>33</v>
      </c>
      <c r="L3250" t="s">
        <v>88</v>
      </c>
      <c r="M3250" t="s">
        <v>392</v>
      </c>
      <c r="N3250" s="3">
        <v>1758.88</v>
      </c>
      <c r="O3250">
        <v>1</v>
      </c>
      <c r="P3250" s="4">
        <v>0</v>
      </c>
      <c r="Q3250" s="3">
        <v>439.72</v>
      </c>
      <c r="R3250">
        <f t="shared" si="250"/>
        <v>2024</v>
      </c>
      <c r="S3250" t="str">
        <f t="shared" si="251"/>
        <v>September</v>
      </c>
      <c r="T3250" s="1">
        <f t="shared" si="252"/>
        <v>0.25</v>
      </c>
      <c r="U3250" t="str">
        <f t="shared" si="253"/>
        <v>Profit</v>
      </c>
      <c r="V3250" t="str">
        <f t="shared" si="254"/>
        <v>Large Order</v>
      </c>
    </row>
    <row r="3251" spans="1:22" x14ac:dyDescent="0.35">
      <c r="A3251" t="s">
        <v>3548</v>
      </c>
      <c r="B3251" s="2">
        <v>45159</v>
      </c>
      <c r="C3251" s="2">
        <v>45163</v>
      </c>
      <c r="D3251" t="s">
        <v>484</v>
      </c>
      <c r="E3251" t="s">
        <v>485</v>
      </c>
      <c r="F3251" t="s">
        <v>20</v>
      </c>
      <c r="G3251" t="s">
        <v>39</v>
      </c>
      <c r="H3251" t="s">
        <v>40</v>
      </c>
      <c r="I3251" t="s">
        <v>40</v>
      </c>
      <c r="J3251" t="s">
        <v>176</v>
      </c>
      <c r="K3251" t="s">
        <v>25</v>
      </c>
      <c r="L3251" t="s">
        <v>171</v>
      </c>
      <c r="M3251" t="s">
        <v>177</v>
      </c>
      <c r="N3251" s="3">
        <v>887.54</v>
      </c>
      <c r="O3251">
        <v>9</v>
      </c>
      <c r="P3251" s="4">
        <v>0.1</v>
      </c>
      <c r="Q3251" s="3">
        <v>150.88</v>
      </c>
      <c r="R3251">
        <f t="shared" si="250"/>
        <v>2023</v>
      </c>
      <c r="S3251" t="str">
        <f t="shared" si="251"/>
        <v>August</v>
      </c>
      <c r="T3251" s="1">
        <f t="shared" si="252"/>
        <v>0.16999797192239224</v>
      </c>
      <c r="U3251" t="str">
        <f t="shared" si="253"/>
        <v>Profit</v>
      </c>
      <c r="V3251" t="str">
        <f t="shared" si="254"/>
        <v>Small Order</v>
      </c>
    </row>
    <row r="3252" spans="1:22" x14ac:dyDescent="0.35">
      <c r="A3252" t="s">
        <v>3549</v>
      </c>
      <c r="B3252" s="2">
        <v>45655</v>
      </c>
      <c r="C3252" s="2">
        <v>45657</v>
      </c>
      <c r="D3252" t="s">
        <v>60</v>
      </c>
      <c r="E3252" t="s">
        <v>61</v>
      </c>
      <c r="F3252" t="s">
        <v>48</v>
      </c>
      <c r="G3252" t="s">
        <v>21</v>
      </c>
      <c r="H3252" t="s">
        <v>22</v>
      </c>
      <c r="I3252" t="s">
        <v>23</v>
      </c>
      <c r="J3252" t="s">
        <v>189</v>
      </c>
      <c r="K3252" t="s">
        <v>42</v>
      </c>
      <c r="L3252" t="s">
        <v>43</v>
      </c>
      <c r="M3252" t="s">
        <v>190</v>
      </c>
      <c r="N3252" s="3">
        <v>1568.49</v>
      </c>
      <c r="O3252">
        <v>6</v>
      </c>
      <c r="P3252" s="4">
        <v>0.2</v>
      </c>
      <c r="Q3252" s="3">
        <v>141.16</v>
      </c>
      <c r="R3252">
        <f t="shared" si="250"/>
        <v>2024</v>
      </c>
      <c r="S3252" t="str">
        <f t="shared" si="251"/>
        <v>December</v>
      </c>
      <c r="T3252" s="1">
        <f t="shared" si="252"/>
        <v>8.9997386020950088E-2</v>
      </c>
      <c r="U3252" t="str">
        <f t="shared" si="253"/>
        <v>Profit</v>
      </c>
      <c r="V3252" t="str">
        <f t="shared" si="254"/>
        <v>Large Order</v>
      </c>
    </row>
    <row r="3253" spans="1:22" x14ac:dyDescent="0.35">
      <c r="A3253" t="s">
        <v>3550</v>
      </c>
      <c r="B3253" s="2">
        <v>45505</v>
      </c>
      <c r="C3253" s="2">
        <v>45510</v>
      </c>
      <c r="D3253" t="s">
        <v>165</v>
      </c>
      <c r="E3253" t="s">
        <v>166</v>
      </c>
      <c r="F3253" t="s">
        <v>31</v>
      </c>
      <c r="G3253" t="s">
        <v>21</v>
      </c>
      <c r="H3253" t="s">
        <v>22</v>
      </c>
      <c r="I3253" t="s">
        <v>23</v>
      </c>
      <c r="J3253" t="s">
        <v>67</v>
      </c>
      <c r="K3253" t="s">
        <v>42</v>
      </c>
      <c r="L3253" t="s">
        <v>43</v>
      </c>
      <c r="M3253" t="s">
        <v>68</v>
      </c>
      <c r="N3253" s="3">
        <v>193.75</v>
      </c>
      <c r="O3253">
        <v>9</v>
      </c>
      <c r="P3253" s="4">
        <v>0.3</v>
      </c>
      <c r="Q3253" s="3">
        <v>1.94</v>
      </c>
      <c r="R3253">
        <f t="shared" si="250"/>
        <v>2024</v>
      </c>
      <c r="S3253" t="str">
        <f t="shared" si="251"/>
        <v>August</v>
      </c>
      <c r="T3253" s="1">
        <f t="shared" si="252"/>
        <v>1.0012903225806452E-2</v>
      </c>
      <c r="U3253" t="str">
        <f t="shared" si="253"/>
        <v>Profit</v>
      </c>
      <c r="V3253" t="str">
        <f t="shared" si="254"/>
        <v>Small Order</v>
      </c>
    </row>
    <row r="3254" spans="1:22" x14ac:dyDescent="0.35">
      <c r="A3254" t="s">
        <v>3551</v>
      </c>
      <c r="B3254" s="2">
        <v>44974</v>
      </c>
      <c r="C3254" s="2">
        <v>44981</v>
      </c>
      <c r="D3254" t="s">
        <v>229</v>
      </c>
      <c r="E3254" t="s">
        <v>230</v>
      </c>
      <c r="F3254" t="s">
        <v>48</v>
      </c>
      <c r="G3254" t="s">
        <v>78</v>
      </c>
      <c r="H3254" t="s">
        <v>79</v>
      </c>
      <c r="I3254" t="s">
        <v>80</v>
      </c>
      <c r="J3254" t="s">
        <v>157</v>
      </c>
      <c r="K3254" t="s">
        <v>42</v>
      </c>
      <c r="L3254" t="s">
        <v>73</v>
      </c>
      <c r="M3254" t="s">
        <v>158</v>
      </c>
      <c r="N3254" s="3">
        <v>1622.62</v>
      </c>
      <c r="O3254">
        <v>2</v>
      </c>
      <c r="P3254" s="4">
        <v>0.3</v>
      </c>
      <c r="Q3254" s="3">
        <v>16.23</v>
      </c>
      <c r="R3254">
        <f t="shared" si="250"/>
        <v>2023</v>
      </c>
      <c r="S3254" t="str">
        <f t="shared" si="251"/>
        <v>February</v>
      </c>
      <c r="T3254" s="1">
        <f t="shared" si="252"/>
        <v>1.0002341891508795E-2</v>
      </c>
      <c r="U3254" t="str">
        <f t="shared" si="253"/>
        <v>Profit</v>
      </c>
      <c r="V3254" t="str">
        <f t="shared" si="254"/>
        <v>Large Order</v>
      </c>
    </row>
    <row r="3255" spans="1:22" x14ac:dyDescent="0.35">
      <c r="A3255" t="s">
        <v>3552</v>
      </c>
      <c r="B3255" s="2">
        <v>45577</v>
      </c>
      <c r="C3255" s="2">
        <v>45580</v>
      </c>
      <c r="D3255" t="s">
        <v>132</v>
      </c>
      <c r="E3255" t="s">
        <v>133</v>
      </c>
      <c r="F3255" t="s">
        <v>48</v>
      </c>
      <c r="G3255" t="s">
        <v>21</v>
      </c>
      <c r="H3255" t="s">
        <v>22</v>
      </c>
      <c r="I3255" t="s">
        <v>23</v>
      </c>
      <c r="J3255" t="s">
        <v>67</v>
      </c>
      <c r="K3255" t="s">
        <v>42</v>
      </c>
      <c r="L3255" t="s">
        <v>43</v>
      </c>
      <c r="M3255" t="s">
        <v>68</v>
      </c>
      <c r="N3255" s="3">
        <v>1916.71</v>
      </c>
      <c r="O3255">
        <v>5</v>
      </c>
      <c r="P3255" s="4">
        <v>0.05</v>
      </c>
      <c r="Q3255" s="3">
        <v>402.51</v>
      </c>
      <c r="R3255">
        <f t="shared" si="250"/>
        <v>2024</v>
      </c>
      <c r="S3255" t="str">
        <f t="shared" si="251"/>
        <v>October</v>
      </c>
      <c r="T3255" s="1">
        <f t="shared" si="252"/>
        <v>0.21000046955460136</v>
      </c>
      <c r="U3255" t="str">
        <f t="shared" si="253"/>
        <v>Profit</v>
      </c>
      <c r="V3255" t="str">
        <f t="shared" si="254"/>
        <v>Large Order</v>
      </c>
    </row>
    <row r="3256" spans="1:22" x14ac:dyDescent="0.35">
      <c r="A3256" t="s">
        <v>3553</v>
      </c>
      <c r="B3256" s="2">
        <v>45304</v>
      </c>
      <c r="C3256" s="2">
        <v>45307</v>
      </c>
      <c r="D3256" t="s">
        <v>118</v>
      </c>
      <c r="E3256" t="s">
        <v>119</v>
      </c>
      <c r="F3256" t="s">
        <v>20</v>
      </c>
      <c r="G3256" t="s">
        <v>49</v>
      </c>
      <c r="H3256" t="s">
        <v>50</v>
      </c>
      <c r="I3256" t="s">
        <v>50</v>
      </c>
      <c r="J3256" t="s">
        <v>32</v>
      </c>
      <c r="K3256" t="s">
        <v>33</v>
      </c>
      <c r="L3256" t="s">
        <v>34</v>
      </c>
      <c r="M3256" t="s">
        <v>35</v>
      </c>
      <c r="N3256" s="3">
        <v>1731.04</v>
      </c>
      <c r="O3256">
        <v>5</v>
      </c>
      <c r="P3256" s="4">
        <v>0.1</v>
      </c>
      <c r="Q3256" s="3">
        <v>294.27999999999997</v>
      </c>
      <c r="R3256">
        <f t="shared" si="250"/>
        <v>2024</v>
      </c>
      <c r="S3256" t="str">
        <f t="shared" si="251"/>
        <v>January</v>
      </c>
      <c r="T3256" s="1">
        <f t="shared" si="252"/>
        <v>0.17000184859968573</v>
      </c>
      <c r="U3256" t="str">
        <f t="shared" si="253"/>
        <v>Profit</v>
      </c>
      <c r="V3256" t="str">
        <f t="shared" si="254"/>
        <v>Large Order</v>
      </c>
    </row>
    <row r="3257" spans="1:22" x14ac:dyDescent="0.35">
      <c r="A3257" t="s">
        <v>3554</v>
      </c>
      <c r="B3257" s="2">
        <v>45384</v>
      </c>
      <c r="C3257" s="2">
        <v>45390</v>
      </c>
      <c r="D3257" t="s">
        <v>185</v>
      </c>
      <c r="E3257" t="s">
        <v>186</v>
      </c>
      <c r="F3257" t="s">
        <v>31</v>
      </c>
      <c r="G3257" t="s">
        <v>39</v>
      </c>
      <c r="H3257" t="s">
        <v>40</v>
      </c>
      <c r="I3257" t="s">
        <v>40</v>
      </c>
      <c r="J3257" t="s">
        <v>232</v>
      </c>
      <c r="K3257" t="s">
        <v>33</v>
      </c>
      <c r="L3257" t="s">
        <v>34</v>
      </c>
      <c r="M3257" t="s">
        <v>233</v>
      </c>
      <c r="N3257" s="3">
        <v>111.44</v>
      </c>
      <c r="O3257">
        <v>2</v>
      </c>
      <c r="P3257" s="4">
        <v>0.1</v>
      </c>
      <c r="Q3257" s="3">
        <v>18.940000000000001</v>
      </c>
      <c r="R3257">
        <f t="shared" si="250"/>
        <v>2024</v>
      </c>
      <c r="S3257" t="str">
        <f t="shared" si="251"/>
        <v>April</v>
      </c>
      <c r="T3257" s="1">
        <f t="shared" si="252"/>
        <v>0.16995692749461594</v>
      </c>
      <c r="U3257" t="str">
        <f t="shared" si="253"/>
        <v>Profit</v>
      </c>
      <c r="V3257" t="str">
        <f t="shared" si="254"/>
        <v>Small Order</v>
      </c>
    </row>
    <row r="3258" spans="1:22" x14ac:dyDescent="0.35">
      <c r="A3258" t="s">
        <v>3555</v>
      </c>
      <c r="B3258" s="2">
        <v>45184</v>
      </c>
      <c r="C3258" s="2">
        <v>45189</v>
      </c>
      <c r="D3258" t="s">
        <v>210</v>
      </c>
      <c r="E3258" t="s">
        <v>211</v>
      </c>
      <c r="F3258" t="s">
        <v>20</v>
      </c>
      <c r="G3258" t="s">
        <v>39</v>
      </c>
      <c r="H3258" t="s">
        <v>40</v>
      </c>
      <c r="I3258" t="s">
        <v>40</v>
      </c>
      <c r="J3258" t="s">
        <v>334</v>
      </c>
      <c r="K3258" t="s">
        <v>25</v>
      </c>
      <c r="L3258" t="s">
        <v>171</v>
      </c>
      <c r="M3258" t="s">
        <v>335</v>
      </c>
      <c r="N3258" s="3">
        <v>69.790000000000006</v>
      </c>
      <c r="O3258">
        <v>4</v>
      </c>
      <c r="P3258" s="4">
        <v>0</v>
      </c>
      <c r="Q3258" s="3">
        <v>17.45</v>
      </c>
      <c r="R3258">
        <f t="shared" si="250"/>
        <v>2023</v>
      </c>
      <c r="S3258" t="str">
        <f t="shared" si="251"/>
        <v>September</v>
      </c>
      <c r="T3258" s="1">
        <f t="shared" si="252"/>
        <v>0.25003582175096717</v>
      </c>
      <c r="U3258" t="str">
        <f t="shared" si="253"/>
        <v>Profit</v>
      </c>
      <c r="V3258" t="str">
        <f t="shared" si="254"/>
        <v>Small Order</v>
      </c>
    </row>
    <row r="3259" spans="1:22" x14ac:dyDescent="0.35">
      <c r="A3259" t="s">
        <v>3556</v>
      </c>
      <c r="B3259" s="2">
        <v>45244</v>
      </c>
      <c r="C3259" s="2">
        <v>45245</v>
      </c>
      <c r="D3259" t="s">
        <v>165</v>
      </c>
      <c r="E3259" t="s">
        <v>166</v>
      </c>
      <c r="F3259" t="s">
        <v>31</v>
      </c>
      <c r="G3259" t="s">
        <v>21</v>
      </c>
      <c r="H3259" t="s">
        <v>22</v>
      </c>
      <c r="I3259" t="s">
        <v>23</v>
      </c>
      <c r="J3259" t="s">
        <v>302</v>
      </c>
      <c r="K3259" t="s">
        <v>33</v>
      </c>
      <c r="L3259" t="s">
        <v>34</v>
      </c>
      <c r="M3259" t="s">
        <v>303</v>
      </c>
      <c r="N3259" s="3">
        <v>1614.35</v>
      </c>
      <c r="O3259">
        <v>6</v>
      </c>
      <c r="P3259" s="4">
        <v>0.3</v>
      </c>
      <c r="Q3259" s="3">
        <v>16.14</v>
      </c>
      <c r="R3259">
        <f t="shared" si="250"/>
        <v>2023</v>
      </c>
      <c r="S3259" t="str">
        <f t="shared" si="251"/>
        <v>November</v>
      </c>
      <c r="T3259" s="1">
        <f t="shared" si="252"/>
        <v>9.9978319447455635E-3</v>
      </c>
      <c r="U3259" t="str">
        <f t="shared" si="253"/>
        <v>Profit</v>
      </c>
      <c r="V3259" t="str">
        <f t="shared" si="254"/>
        <v>Large Order</v>
      </c>
    </row>
    <row r="3260" spans="1:22" x14ac:dyDescent="0.35">
      <c r="A3260" t="s">
        <v>3557</v>
      </c>
      <c r="B3260" s="2">
        <v>45273</v>
      </c>
      <c r="C3260" s="2">
        <v>45279</v>
      </c>
      <c r="D3260" t="s">
        <v>249</v>
      </c>
      <c r="E3260" t="s">
        <v>250</v>
      </c>
      <c r="F3260" t="s">
        <v>31</v>
      </c>
      <c r="G3260" t="s">
        <v>21</v>
      </c>
      <c r="H3260" t="s">
        <v>22</v>
      </c>
      <c r="I3260" t="s">
        <v>23</v>
      </c>
      <c r="J3260" t="s">
        <v>62</v>
      </c>
      <c r="K3260" t="s">
        <v>25</v>
      </c>
      <c r="L3260" t="s">
        <v>26</v>
      </c>
      <c r="M3260" t="s">
        <v>63</v>
      </c>
      <c r="N3260" s="3">
        <v>1266.1099999999999</v>
      </c>
      <c r="O3260">
        <v>1</v>
      </c>
      <c r="P3260" s="4">
        <v>0</v>
      </c>
      <c r="Q3260" s="3">
        <v>316.52999999999997</v>
      </c>
      <c r="R3260">
        <f t="shared" si="250"/>
        <v>2023</v>
      </c>
      <c r="S3260" t="str">
        <f t="shared" si="251"/>
        <v>December</v>
      </c>
      <c r="T3260" s="1">
        <f t="shared" si="252"/>
        <v>0.25000197455197415</v>
      </c>
      <c r="U3260" t="str">
        <f t="shared" si="253"/>
        <v>Profit</v>
      </c>
      <c r="V3260" t="str">
        <f t="shared" si="254"/>
        <v>Large Order</v>
      </c>
    </row>
    <row r="3261" spans="1:22" x14ac:dyDescent="0.35">
      <c r="A3261" t="s">
        <v>3558</v>
      </c>
      <c r="B3261" s="2">
        <v>45172</v>
      </c>
      <c r="C3261" s="2">
        <v>45175</v>
      </c>
      <c r="D3261" t="s">
        <v>511</v>
      </c>
      <c r="E3261" t="s">
        <v>512</v>
      </c>
      <c r="F3261" t="s">
        <v>31</v>
      </c>
      <c r="G3261" t="s">
        <v>49</v>
      </c>
      <c r="H3261" t="s">
        <v>50</v>
      </c>
      <c r="I3261" t="s">
        <v>50</v>
      </c>
      <c r="J3261" t="s">
        <v>232</v>
      </c>
      <c r="K3261" t="s">
        <v>33</v>
      </c>
      <c r="L3261" t="s">
        <v>34</v>
      </c>
      <c r="M3261" t="s">
        <v>233</v>
      </c>
      <c r="N3261" s="3">
        <v>1034</v>
      </c>
      <c r="O3261">
        <v>9</v>
      </c>
      <c r="P3261" s="4">
        <v>0</v>
      </c>
      <c r="Q3261" s="3">
        <v>258.5</v>
      </c>
      <c r="R3261">
        <f t="shared" si="250"/>
        <v>2023</v>
      </c>
      <c r="S3261" t="str">
        <f t="shared" si="251"/>
        <v>September</v>
      </c>
      <c r="T3261" s="1">
        <f t="shared" si="252"/>
        <v>0.25</v>
      </c>
      <c r="U3261" t="str">
        <f t="shared" si="253"/>
        <v>Profit</v>
      </c>
      <c r="V3261" t="str">
        <f t="shared" si="254"/>
        <v>Large Order</v>
      </c>
    </row>
    <row r="3262" spans="1:22" x14ac:dyDescent="0.35">
      <c r="A3262" t="s">
        <v>3559</v>
      </c>
      <c r="B3262" s="2">
        <v>44927</v>
      </c>
      <c r="C3262" s="2">
        <v>44928</v>
      </c>
      <c r="D3262" t="s">
        <v>174</v>
      </c>
      <c r="E3262" t="s">
        <v>175</v>
      </c>
      <c r="F3262" t="s">
        <v>48</v>
      </c>
      <c r="G3262" t="s">
        <v>49</v>
      </c>
      <c r="H3262" t="s">
        <v>50</v>
      </c>
      <c r="I3262" t="s">
        <v>50</v>
      </c>
      <c r="J3262" t="s">
        <v>87</v>
      </c>
      <c r="K3262" t="s">
        <v>33</v>
      </c>
      <c r="L3262" t="s">
        <v>88</v>
      </c>
      <c r="M3262" t="s">
        <v>89</v>
      </c>
      <c r="N3262" s="3">
        <v>1516.26</v>
      </c>
      <c r="O3262">
        <v>1</v>
      </c>
      <c r="P3262" s="4">
        <v>0</v>
      </c>
      <c r="Q3262" s="3">
        <v>379.06</v>
      </c>
      <c r="R3262">
        <f t="shared" si="250"/>
        <v>2023</v>
      </c>
      <c r="S3262" t="str">
        <f t="shared" si="251"/>
        <v>January</v>
      </c>
      <c r="T3262" s="1">
        <f t="shared" si="252"/>
        <v>0.24999670241251501</v>
      </c>
      <c r="U3262" t="str">
        <f t="shared" si="253"/>
        <v>Profit</v>
      </c>
      <c r="V3262" t="str">
        <f t="shared" si="254"/>
        <v>Large Order</v>
      </c>
    </row>
    <row r="3263" spans="1:22" x14ac:dyDescent="0.35">
      <c r="A3263" t="s">
        <v>3560</v>
      </c>
      <c r="B3263" s="2">
        <v>45197</v>
      </c>
      <c r="C3263" s="2">
        <v>45204</v>
      </c>
      <c r="D3263" t="s">
        <v>362</v>
      </c>
      <c r="E3263" t="s">
        <v>363</v>
      </c>
      <c r="F3263" t="s">
        <v>31</v>
      </c>
      <c r="G3263" t="s">
        <v>21</v>
      </c>
      <c r="H3263" t="s">
        <v>22</v>
      </c>
      <c r="I3263" t="s">
        <v>23</v>
      </c>
      <c r="J3263" t="s">
        <v>24</v>
      </c>
      <c r="K3263" t="s">
        <v>25</v>
      </c>
      <c r="L3263" t="s">
        <v>26</v>
      </c>
      <c r="M3263" t="s">
        <v>27</v>
      </c>
      <c r="N3263" s="3">
        <v>218.69</v>
      </c>
      <c r="O3263">
        <v>6</v>
      </c>
      <c r="P3263" s="4">
        <v>0.2</v>
      </c>
      <c r="Q3263" s="3">
        <v>19.68</v>
      </c>
      <c r="R3263">
        <f t="shared" si="250"/>
        <v>2023</v>
      </c>
      <c r="S3263" t="str">
        <f t="shared" si="251"/>
        <v>September</v>
      </c>
      <c r="T3263" s="1">
        <f t="shared" si="252"/>
        <v>8.9990397366134706E-2</v>
      </c>
      <c r="U3263" t="str">
        <f t="shared" si="253"/>
        <v>Profit</v>
      </c>
      <c r="V3263" t="str">
        <f t="shared" si="254"/>
        <v>Small Order</v>
      </c>
    </row>
    <row r="3264" spans="1:22" x14ac:dyDescent="0.35">
      <c r="A3264" t="s">
        <v>3561</v>
      </c>
      <c r="B3264" s="2">
        <v>45204</v>
      </c>
      <c r="C3264" s="2">
        <v>45210</v>
      </c>
      <c r="D3264" t="s">
        <v>281</v>
      </c>
      <c r="E3264" t="s">
        <v>282</v>
      </c>
      <c r="F3264" t="s">
        <v>20</v>
      </c>
      <c r="G3264" t="s">
        <v>39</v>
      </c>
      <c r="H3264" t="s">
        <v>40</v>
      </c>
      <c r="I3264" t="s">
        <v>40</v>
      </c>
      <c r="J3264" t="s">
        <v>51</v>
      </c>
      <c r="K3264" t="s">
        <v>33</v>
      </c>
      <c r="L3264" t="s">
        <v>34</v>
      </c>
      <c r="M3264" t="s">
        <v>52</v>
      </c>
      <c r="N3264" s="3">
        <v>891.24</v>
      </c>
      <c r="O3264">
        <v>1</v>
      </c>
      <c r="P3264" s="4">
        <v>0.3</v>
      </c>
      <c r="Q3264" s="3">
        <v>8.91</v>
      </c>
      <c r="R3264">
        <f t="shared" si="250"/>
        <v>2023</v>
      </c>
      <c r="S3264" t="str">
        <f t="shared" si="251"/>
        <v>October</v>
      </c>
      <c r="T3264" s="1">
        <f t="shared" si="252"/>
        <v>9.9973071226605627E-3</v>
      </c>
      <c r="U3264" t="str">
        <f t="shared" si="253"/>
        <v>Profit</v>
      </c>
      <c r="V3264" t="str">
        <f t="shared" si="254"/>
        <v>Small Order</v>
      </c>
    </row>
    <row r="3265" spans="1:22" x14ac:dyDescent="0.35">
      <c r="A3265" t="s">
        <v>3562</v>
      </c>
      <c r="B3265" s="2">
        <v>44986</v>
      </c>
      <c r="C3265" s="2">
        <v>44987</v>
      </c>
      <c r="D3265" t="s">
        <v>70</v>
      </c>
      <c r="E3265" t="s">
        <v>71</v>
      </c>
      <c r="F3265" t="s">
        <v>48</v>
      </c>
      <c r="G3265" t="s">
        <v>78</v>
      </c>
      <c r="H3265" t="s">
        <v>79</v>
      </c>
      <c r="I3265" t="s">
        <v>80</v>
      </c>
      <c r="J3265" t="s">
        <v>170</v>
      </c>
      <c r="K3265" t="s">
        <v>25</v>
      </c>
      <c r="L3265" t="s">
        <v>171</v>
      </c>
      <c r="M3265" t="s">
        <v>172</v>
      </c>
      <c r="N3265" s="3">
        <v>1549.66</v>
      </c>
      <c r="O3265">
        <v>9</v>
      </c>
      <c r="P3265" s="4">
        <v>0.2</v>
      </c>
      <c r="Q3265" s="3">
        <v>139.47</v>
      </c>
      <c r="R3265">
        <f t="shared" si="250"/>
        <v>2023</v>
      </c>
      <c r="S3265" t="str">
        <f t="shared" si="251"/>
        <v>March</v>
      </c>
      <c r="T3265" s="1">
        <f t="shared" si="252"/>
        <v>9.0000387181704375E-2</v>
      </c>
      <c r="U3265" t="str">
        <f t="shared" si="253"/>
        <v>Profit</v>
      </c>
      <c r="V3265" t="str">
        <f t="shared" si="254"/>
        <v>Large Order</v>
      </c>
    </row>
    <row r="3266" spans="1:22" x14ac:dyDescent="0.35">
      <c r="A3266" t="s">
        <v>3563</v>
      </c>
      <c r="B3266" s="2">
        <v>45416</v>
      </c>
      <c r="C3266" s="2">
        <v>45418</v>
      </c>
      <c r="D3266" t="s">
        <v>358</v>
      </c>
      <c r="E3266" t="s">
        <v>359</v>
      </c>
      <c r="F3266" t="s">
        <v>31</v>
      </c>
      <c r="G3266" t="s">
        <v>39</v>
      </c>
      <c r="H3266" t="s">
        <v>40</v>
      </c>
      <c r="I3266" t="s">
        <v>40</v>
      </c>
      <c r="J3266" t="s">
        <v>51</v>
      </c>
      <c r="K3266" t="s">
        <v>33</v>
      </c>
      <c r="L3266" t="s">
        <v>34</v>
      </c>
      <c r="M3266" t="s">
        <v>52</v>
      </c>
      <c r="N3266" s="3">
        <v>1041.5</v>
      </c>
      <c r="O3266">
        <v>5</v>
      </c>
      <c r="P3266" s="4">
        <v>0.3</v>
      </c>
      <c r="Q3266" s="3">
        <v>10.42</v>
      </c>
      <c r="R3266">
        <f t="shared" ref="R3266:R3329" si="255">YEAR(B3266)</f>
        <v>2024</v>
      </c>
      <c r="S3266" t="str">
        <f t="shared" ref="S3266:S3329" si="256">TEXT(B3266,"mmmm")</f>
        <v>May</v>
      </c>
      <c r="T3266" s="1">
        <f t="shared" ref="T3266:T3329" si="257">Q3266/N3266</f>
        <v>1.00048007681229E-2</v>
      </c>
      <c r="U3266" t="str">
        <f t="shared" ref="U3266:U3329" si="258">IF(Q3266&gt;0,"Profit","Loss")</f>
        <v>Profit</v>
      </c>
      <c r="V3266" t="str">
        <f t="shared" ref="V3266:V3329" si="259">IF(N3266&gt;1000,"Large Order","Small Order")</f>
        <v>Large Order</v>
      </c>
    </row>
    <row r="3267" spans="1:22" x14ac:dyDescent="0.35">
      <c r="A3267" t="s">
        <v>3564</v>
      </c>
      <c r="B3267" s="2">
        <v>45032</v>
      </c>
      <c r="C3267" s="2">
        <v>45038</v>
      </c>
      <c r="D3267" t="s">
        <v>487</v>
      </c>
      <c r="E3267" t="s">
        <v>488</v>
      </c>
      <c r="F3267" t="s">
        <v>20</v>
      </c>
      <c r="G3267" t="s">
        <v>39</v>
      </c>
      <c r="H3267" t="s">
        <v>40</v>
      </c>
      <c r="I3267" t="s">
        <v>40</v>
      </c>
      <c r="J3267" t="s">
        <v>207</v>
      </c>
      <c r="K3267" t="s">
        <v>25</v>
      </c>
      <c r="L3267" t="s">
        <v>26</v>
      </c>
      <c r="M3267" t="s">
        <v>208</v>
      </c>
      <c r="N3267" s="3">
        <v>1079.5899999999999</v>
      </c>
      <c r="O3267">
        <v>8</v>
      </c>
      <c r="P3267" s="4">
        <v>0.2</v>
      </c>
      <c r="Q3267" s="3">
        <v>97.16</v>
      </c>
      <c r="R3267">
        <f t="shared" si="255"/>
        <v>2023</v>
      </c>
      <c r="S3267" t="str">
        <f t="shared" si="256"/>
        <v>April</v>
      </c>
      <c r="T3267" s="1">
        <f t="shared" si="257"/>
        <v>8.999712853953816E-2</v>
      </c>
      <c r="U3267" t="str">
        <f t="shared" si="258"/>
        <v>Profit</v>
      </c>
      <c r="V3267" t="str">
        <f t="shared" si="259"/>
        <v>Large Order</v>
      </c>
    </row>
    <row r="3268" spans="1:22" x14ac:dyDescent="0.35">
      <c r="A3268" t="s">
        <v>3565</v>
      </c>
      <c r="B3268" s="2">
        <v>45550</v>
      </c>
      <c r="C3268" s="2">
        <v>45551</v>
      </c>
      <c r="D3268" t="s">
        <v>205</v>
      </c>
      <c r="E3268" t="s">
        <v>206</v>
      </c>
      <c r="F3268" t="s">
        <v>48</v>
      </c>
      <c r="G3268" t="s">
        <v>78</v>
      </c>
      <c r="H3268" t="s">
        <v>79</v>
      </c>
      <c r="I3268" t="s">
        <v>80</v>
      </c>
      <c r="J3268" t="s">
        <v>84</v>
      </c>
      <c r="K3268" t="s">
        <v>33</v>
      </c>
      <c r="L3268" t="s">
        <v>34</v>
      </c>
      <c r="M3268" t="s">
        <v>85</v>
      </c>
      <c r="N3268" s="3">
        <v>1113.3499999999999</v>
      </c>
      <c r="O3268">
        <v>10</v>
      </c>
      <c r="P3268" s="4">
        <v>0.3</v>
      </c>
      <c r="Q3268" s="3">
        <v>11.13</v>
      </c>
      <c r="R3268">
        <f t="shared" si="255"/>
        <v>2024</v>
      </c>
      <c r="S3268" t="str">
        <f t="shared" si="256"/>
        <v>September</v>
      </c>
      <c r="T3268" s="1">
        <f t="shared" si="257"/>
        <v>9.9968563344860119E-3</v>
      </c>
      <c r="U3268" t="str">
        <f t="shared" si="258"/>
        <v>Profit</v>
      </c>
      <c r="V3268" t="str">
        <f t="shared" si="259"/>
        <v>Large Order</v>
      </c>
    </row>
    <row r="3269" spans="1:22" x14ac:dyDescent="0.35">
      <c r="A3269" t="s">
        <v>3566</v>
      </c>
      <c r="B3269" s="2">
        <v>45452</v>
      </c>
      <c r="C3269" s="2">
        <v>45457</v>
      </c>
      <c r="D3269" t="s">
        <v>402</v>
      </c>
      <c r="E3269" t="s">
        <v>403</v>
      </c>
      <c r="F3269" t="s">
        <v>31</v>
      </c>
      <c r="G3269" t="s">
        <v>39</v>
      </c>
      <c r="H3269" t="s">
        <v>40</v>
      </c>
      <c r="I3269" t="s">
        <v>40</v>
      </c>
      <c r="J3269" t="s">
        <v>176</v>
      </c>
      <c r="K3269" t="s">
        <v>25</v>
      </c>
      <c r="L3269" t="s">
        <v>171</v>
      </c>
      <c r="M3269" t="s">
        <v>177</v>
      </c>
      <c r="N3269" s="3">
        <v>177.48</v>
      </c>
      <c r="O3269">
        <v>8</v>
      </c>
      <c r="P3269" s="4">
        <v>0.1</v>
      </c>
      <c r="Q3269" s="3">
        <v>30.17</v>
      </c>
      <c r="R3269">
        <f t="shared" si="255"/>
        <v>2024</v>
      </c>
      <c r="S3269" t="str">
        <f t="shared" si="256"/>
        <v>June</v>
      </c>
      <c r="T3269" s="1">
        <f t="shared" si="257"/>
        <v>0.16999098489970701</v>
      </c>
      <c r="U3269" t="str">
        <f t="shared" si="258"/>
        <v>Profit</v>
      </c>
      <c r="V3269" t="str">
        <f t="shared" si="259"/>
        <v>Small Order</v>
      </c>
    </row>
    <row r="3270" spans="1:22" x14ac:dyDescent="0.35">
      <c r="A3270" t="s">
        <v>3567</v>
      </c>
      <c r="B3270" s="2">
        <v>45290</v>
      </c>
      <c r="C3270" s="2">
        <v>45292</v>
      </c>
      <c r="D3270" t="s">
        <v>29</v>
      </c>
      <c r="E3270" t="s">
        <v>30</v>
      </c>
      <c r="F3270" t="s">
        <v>31</v>
      </c>
      <c r="G3270" t="s">
        <v>78</v>
      </c>
      <c r="H3270" t="s">
        <v>79</v>
      </c>
      <c r="I3270" t="s">
        <v>80</v>
      </c>
      <c r="J3270" t="s">
        <v>72</v>
      </c>
      <c r="K3270" t="s">
        <v>42</v>
      </c>
      <c r="L3270" t="s">
        <v>73</v>
      </c>
      <c r="M3270" t="s">
        <v>74</v>
      </c>
      <c r="N3270" s="3">
        <v>65.12</v>
      </c>
      <c r="O3270">
        <v>9</v>
      </c>
      <c r="P3270" s="4">
        <v>0</v>
      </c>
      <c r="Q3270" s="3">
        <v>16.28</v>
      </c>
      <c r="R3270">
        <f t="shared" si="255"/>
        <v>2023</v>
      </c>
      <c r="S3270" t="str">
        <f t="shared" si="256"/>
        <v>December</v>
      </c>
      <c r="T3270" s="1">
        <f t="shared" si="257"/>
        <v>0.25</v>
      </c>
      <c r="U3270" t="str">
        <f t="shared" si="258"/>
        <v>Profit</v>
      </c>
      <c r="V3270" t="str">
        <f t="shared" si="259"/>
        <v>Small Order</v>
      </c>
    </row>
    <row r="3271" spans="1:22" x14ac:dyDescent="0.35">
      <c r="A3271" t="s">
        <v>3568</v>
      </c>
      <c r="B3271" s="2">
        <v>45334</v>
      </c>
      <c r="C3271" s="2">
        <v>45336</v>
      </c>
      <c r="D3271" t="s">
        <v>366</v>
      </c>
      <c r="E3271" t="s">
        <v>367</v>
      </c>
      <c r="F3271" t="s">
        <v>20</v>
      </c>
      <c r="G3271" t="s">
        <v>39</v>
      </c>
      <c r="H3271" t="s">
        <v>40</v>
      </c>
      <c r="I3271" t="s">
        <v>40</v>
      </c>
      <c r="J3271" t="s">
        <v>104</v>
      </c>
      <c r="K3271" t="s">
        <v>42</v>
      </c>
      <c r="L3271" t="s">
        <v>73</v>
      </c>
      <c r="M3271" t="s">
        <v>105</v>
      </c>
      <c r="N3271" s="3">
        <v>800.87</v>
      </c>
      <c r="O3271">
        <v>2</v>
      </c>
      <c r="P3271" s="4">
        <v>0.1</v>
      </c>
      <c r="Q3271" s="3">
        <v>136.15</v>
      </c>
      <c r="R3271">
        <f t="shared" si="255"/>
        <v>2024</v>
      </c>
      <c r="S3271" t="str">
        <f t="shared" si="256"/>
        <v>February</v>
      </c>
      <c r="T3271" s="1">
        <f t="shared" si="257"/>
        <v>0.17000262214841361</v>
      </c>
      <c r="U3271" t="str">
        <f t="shared" si="258"/>
        <v>Profit</v>
      </c>
      <c r="V3271" t="str">
        <f t="shared" si="259"/>
        <v>Small Order</v>
      </c>
    </row>
    <row r="3272" spans="1:22" x14ac:dyDescent="0.35">
      <c r="A3272" t="s">
        <v>3569</v>
      </c>
      <c r="B3272" s="2">
        <v>45409</v>
      </c>
      <c r="C3272" s="2">
        <v>45416</v>
      </c>
      <c r="D3272" t="s">
        <v>57</v>
      </c>
      <c r="E3272" t="s">
        <v>58</v>
      </c>
      <c r="F3272" t="s">
        <v>20</v>
      </c>
      <c r="G3272" t="s">
        <v>39</v>
      </c>
      <c r="H3272" t="s">
        <v>40</v>
      </c>
      <c r="I3272" t="s">
        <v>40</v>
      </c>
      <c r="J3272" t="s">
        <v>93</v>
      </c>
      <c r="K3272" t="s">
        <v>33</v>
      </c>
      <c r="L3272" t="s">
        <v>88</v>
      </c>
      <c r="M3272" t="s">
        <v>94</v>
      </c>
      <c r="N3272" s="3">
        <v>134.43</v>
      </c>
      <c r="O3272">
        <v>2</v>
      </c>
      <c r="P3272" s="4">
        <v>0.05</v>
      </c>
      <c r="Q3272" s="3">
        <v>28.23</v>
      </c>
      <c r="R3272">
        <f t="shared" si="255"/>
        <v>2024</v>
      </c>
      <c r="S3272" t="str">
        <f t="shared" si="256"/>
        <v>April</v>
      </c>
      <c r="T3272" s="1">
        <f t="shared" si="257"/>
        <v>0.20999776835527784</v>
      </c>
      <c r="U3272" t="str">
        <f t="shared" si="258"/>
        <v>Profit</v>
      </c>
      <c r="V3272" t="str">
        <f t="shared" si="259"/>
        <v>Small Order</v>
      </c>
    </row>
    <row r="3273" spans="1:22" x14ac:dyDescent="0.35">
      <c r="A3273" t="s">
        <v>3570</v>
      </c>
      <c r="B3273" s="2">
        <v>45452</v>
      </c>
      <c r="C3273" s="2">
        <v>45454</v>
      </c>
      <c r="D3273" t="s">
        <v>174</v>
      </c>
      <c r="E3273" t="s">
        <v>175</v>
      </c>
      <c r="F3273" t="s">
        <v>48</v>
      </c>
      <c r="G3273" t="s">
        <v>39</v>
      </c>
      <c r="H3273" t="s">
        <v>40</v>
      </c>
      <c r="I3273" t="s">
        <v>40</v>
      </c>
      <c r="J3273" t="s">
        <v>72</v>
      </c>
      <c r="K3273" t="s">
        <v>42</v>
      </c>
      <c r="L3273" t="s">
        <v>73</v>
      </c>
      <c r="M3273" t="s">
        <v>74</v>
      </c>
      <c r="N3273" s="3">
        <v>1989.94</v>
      </c>
      <c r="O3273">
        <v>3</v>
      </c>
      <c r="P3273" s="4">
        <v>0.1</v>
      </c>
      <c r="Q3273" s="3">
        <v>338.29</v>
      </c>
      <c r="R3273">
        <f t="shared" si="255"/>
        <v>2024</v>
      </c>
      <c r="S3273" t="str">
        <f t="shared" si="256"/>
        <v>June</v>
      </c>
      <c r="T3273" s="1">
        <f t="shared" si="257"/>
        <v>0.17000010050554287</v>
      </c>
      <c r="U3273" t="str">
        <f t="shared" si="258"/>
        <v>Profit</v>
      </c>
      <c r="V3273" t="str">
        <f t="shared" si="259"/>
        <v>Large Order</v>
      </c>
    </row>
    <row r="3274" spans="1:22" x14ac:dyDescent="0.35">
      <c r="A3274" t="s">
        <v>3571</v>
      </c>
      <c r="B3274" s="2">
        <v>45024</v>
      </c>
      <c r="C3274" s="2">
        <v>45027</v>
      </c>
      <c r="D3274" t="s">
        <v>102</v>
      </c>
      <c r="E3274" t="s">
        <v>103</v>
      </c>
      <c r="F3274" t="s">
        <v>20</v>
      </c>
      <c r="G3274" t="s">
        <v>21</v>
      </c>
      <c r="H3274" t="s">
        <v>22</v>
      </c>
      <c r="I3274" t="s">
        <v>23</v>
      </c>
      <c r="J3274" t="s">
        <v>112</v>
      </c>
      <c r="K3274" t="s">
        <v>25</v>
      </c>
      <c r="L3274" t="s">
        <v>26</v>
      </c>
      <c r="M3274" t="s">
        <v>113</v>
      </c>
      <c r="N3274" s="3">
        <v>294.45</v>
      </c>
      <c r="O3274">
        <v>9</v>
      </c>
      <c r="P3274" s="4">
        <v>0.1</v>
      </c>
      <c r="Q3274" s="3">
        <v>50.06</v>
      </c>
      <c r="R3274">
        <f t="shared" si="255"/>
        <v>2023</v>
      </c>
      <c r="S3274" t="str">
        <f t="shared" si="256"/>
        <v>April</v>
      </c>
      <c r="T3274" s="1">
        <f t="shared" si="257"/>
        <v>0.17001188656817798</v>
      </c>
      <c r="U3274" t="str">
        <f t="shared" si="258"/>
        <v>Profit</v>
      </c>
      <c r="V3274" t="str">
        <f t="shared" si="259"/>
        <v>Small Order</v>
      </c>
    </row>
    <row r="3275" spans="1:22" x14ac:dyDescent="0.35">
      <c r="A3275" t="s">
        <v>3572</v>
      </c>
      <c r="B3275" s="2">
        <v>45319</v>
      </c>
      <c r="C3275" s="2">
        <v>45320</v>
      </c>
      <c r="D3275" t="s">
        <v>18</v>
      </c>
      <c r="E3275" t="s">
        <v>19</v>
      </c>
      <c r="F3275" t="s">
        <v>20</v>
      </c>
      <c r="G3275" t="s">
        <v>39</v>
      </c>
      <c r="H3275" t="s">
        <v>40</v>
      </c>
      <c r="I3275" t="s">
        <v>40</v>
      </c>
      <c r="J3275" t="s">
        <v>189</v>
      </c>
      <c r="K3275" t="s">
        <v>42</v>
      </c>
      <c r="L3275" t="s">
        <v>43</v>
      </c>
      <c r="M3275" t="s">
        <v>190</v>
      </c>
      <c r="N3275" s="3">
        <v>1826.95</v>
      </c>
      <c r="O3275">
        <v>10</v>
      </c>
      <c r="P3275" s="4">
        <v>0</v>
      </c>
      <c r="Q3275" s="3">
        <v>456.74</v>
      </c>
      <c r="R3275">
        <f t="shared" si="255"/>
        <v>2024</v>
      </c>
      <c r="S3275" t="str">
        <f t="shared" si="256"/>
        <v>January</v>
      </c>
      <c r="T3275" s="1">
        <f t="shared" si="257"/>
        <v>0.25000136840088671</v>
      </c>
      <c r="U3275" t="str">
        <f t="shared" si="258"/>
        <v>Profit</v>
      </c>
      <c r="V3275" t="str">
        <f t="shared" si="259"/>
        <v>Large Order</v>
      </c>
    </row>
    <row r="3276" spans="1:22" x14ac:dyDescent="0.35">
      <c r="A3276" t="s">
        <v>3573</v>
      </c>
      <c r="B3276" s="2">
        <v>45458</v>
      </c>
      <c r="C3276" s="2">
        <v>45461</v>
      </c>
      <c r="D3276" t="s">
        <v>386</v>
      </c>
      <c r="E3276" t="s">
        <v>387</v>
      </c>
      <c r="F3276" t="s">
        <v>48</v>
      </c>
      <c r="G3276" t="s">
        <v>78</v>
      </c>
      <c r="H3276" t="s">
        <v>79</v>
      </c>
      <c r="I3276" t="s">
        <v>80</v>
      </c>
      <c r="J3276" t="s">
        <v>120</v>
      </c>
      <c r="K3276" t="s">
        <v>42</v>
      </c>
      <c r="L3276" t="s">
        <v>43</v>
      </c>
      <c r="M3276" t="s">
        <v>121</v>
      </c>
      <c r="N3276" s="3">
        <v>576.70000000000005</v>
      </c>
      <c r="O3276">
        <v>2</v>
      </c>
      <c r="P3276" s="4">
        <v>0</v>
      </c>
      <c r="Q3276" s="3">
        <v>144.18</v>
      </c>
      <c r="R3276">
        <f t="shared" si="255"/>
        <v>2024</v>
      </c>
      <c r="S3276" t="str">
        <f t="shared" si="256"/>
        <v>June</v>
      </c>
      <c r="T3276" s="1">
        <f t="shared" si="257"/>
        <v>0.25000867001907401</v>
      </c>
      <c r="U3276" t="str">
        <f t="shared" si="258"/>
        <v>Profit</v>
      </c>
      <c r="V3276" t="str">
        <f t="shared" si="259"/>
        <v>Small Order</v>
      </c>
    </row>
    <row r="3277" spans="1:22" x14ac:dyDescent="0.35">
      <c r="A3277" t="s">
        <v>3574</v>
      </c>
      <c r="B3277" s="2">
        <v>45358</v>
      </c>
      <c r="C3277" s="2">
        <v>45359</v>
      </c>
      <c r="D3277" t="s">
        <v>366</v>
      </c>
      <c r="E3277" t="s">
        <v>367</v>
      </c>
      <c r="F3277" t="s">
        <v>20</v>
      </c>
      <c r="G3277" t="s">
        <v>21</v>
      </c>
      <c r="H3277" t="s">
        <v>22</v>
      </c>
      <c r="I3277" t="s">
        <v>23</v>
      </c>
      <c r="J3277" t="s">
        <v>41</v>
      </c>
      <c r="K3277" t="s">
        <v>42</v>
      </c>
      <c r="L3277" t="s">
        <v>43</v>
      </c>
      <c r="M3277" t="s">
        <v>44</v>
      </c>
      <c r="N3277" s="3">
        <v>779.19</v>
      </c>
      <c r="O3277">
        <v>2</v>
      </c>
      <c r="P3277" s="4">
        <v>0.1</v>
      </c>
      <c r="Q3277" s="3">
        <v>132.46</v>
      </c>
      <c r="R3277">
        <f t="shared" si="255"/>
        <v>2024</v>
      </c>
      <c r="S3277" t="str">
        <f t="shared" si="256"/>
        <v>March</v>
      </c>
      <c r="T3277" s="1">
        <f t="shared" si="257"/>
        <v>0.16999704821673789</v>
      </c>
      <c r="U3277" t="str">
        <f t="shared" si="258"/>
        <v>Profit</v>
      </c>
      <c r="V3277" t="str">
        <f t="shared" si="259"/>
        <v>Small Order</v>
      </c>
    </row>
    <row r="3278" spans="1:22" x14ac:dyDescent="0.35">
      <c r="A3278" t="s">
        <v>3575</v>
      </c>
      <c r="B3278" s="2">
        <v>45548</v>
      </c>
      <c r="C3278" s="2">
        <v>45549</v>
      </c>
      <c r="D3278" t="s">
        <v>192</v>
      </c>
      <c r="E3278" t="s">
        <v>193</v>
      </c>
      <c r="F3278" t="s">
        <v>48</v>
      </c>
      <c r="G3278" t="s">
        <v>39</v>
      </c>
      <c r="H3278" t="s">
        <v>40</v>
      </c>
      <c r="I3278" t="s">
        <v>40</v>
      </c>
      <c r="J3278" t="s">
        <v>152</v>
      </c>
      <c r="K3278" t="s">
        <v>42</v>
      </c>
      <c r="L3278" t="s">
        <v>73</v>
      </c>
      <c r="M3278" t="s">
        <v>153</v>
      </c>
      <c r="N3278" s="3">
        <v>236.56</v>
      </c>
      <c r="O3278">
        <v>1</v>
      </c>
      <c r="P3278" s="4">
        <v>0.05</v>
      </c>
      <c r="Q3278" s="3">
        <v>49.68</v>
      </c>
      <c r="R3278">
        <f t="shared" si="255"/>
        <v>2024</v>
      </c>
      <c r="S3278" t="str">
        <f t="shared" si="256"/>
        <v>September</v>
      </c>
      <c r="T3278" s="1">
        <f t="shared" si="257"/>
        <v>0.21001014541765303</v>
      </c>
      <c r="U3278" t="str">
        <f t="shared" si="258"/>
        <v>Profit</v>
      </c>
      <c r="V3278" t="str">
        <f t="shared" si="259"/>
        <v>Small Order</v>
      </c>
    </row>
    <row r="3279" spans="1:22" x14ac:dyDescent="0.35">
      <c r="A3279" t="s">
        <v>3576</v>
      </c>
      <c r="B3279" s="2">
        <v>45047</v>
      </c>
      <c r="C3279" s="2">
        <v>45052</v>
      </c>
      <c r="D3279" t="s">
        <v>96</v>
      </c>
      <c r="E3279" t="s">
        <v>97</v>
      </c>
      <c r="F3279" t="s">
        <v>20</v>
      </c>
      <c r="G3279" t="s">
        <v>49</v>
      </c>
      <c r="H3279" t="s">
        <v>50</v>
      </c>
      <c r="I3279" t="s">
        <v>50</v>
      </c>
      <c r="J3279" t="s">
        <v>152</v>
      </c>
      <c r="K3279" t="s">
        <v>42</v>
      </c>
      <c r="L3279" t="s">
        <v>73</v>
      </c>
      <c r="M3279" t="s">
        <v>153</v>
      </c>
      <c r="N3279" s="3">
        <v>160.88999999999999</v>
      </c>
      <c r="O3279">
        <v>10</v>
      </c>
      <c r="P3279" s="4">
        <v>0</v>
      </c>
      <c r="Q3279" s="3">
        <v>40.22</v>
      </c>
      <c r="R3279">
        <f t="shared" si="255"/>
        <v>2023</v>
      </c>
      <c r="S3279" t="str">
        <f t="shared" si="256"/>
        <v>May</v>
      </c>
      <c r="T3279" s="1">
        <f t="shared" si="257"/>
        <v>0.24998446143327741</v>
      </c>
      <c r="U3279" t="str">
        <f t="shared" si="258"/>
        <v>Profit</v>
      </c>
      <c r="V3279" t="str">
        <f t="shared" si="259"/>
        <v>Small Order</v>
      </c>
    </row>
    <row r="3280" spans="1:22" x14ac:dyDescent="0.35">
      <c r="A3280" t="s">
        <v>3577</v>
      </c>
      <c r="B3280" s="2">
        <v>45505</v>
      </c>
      <c r="C3280" s="2">
        <v>45512</v>
      </c>
      <c r="D3280" t="s">
        <v>347</v>
      </c>
      <c r="E3280" t="s">
        <v>348</v>
      </c>
      <c r="F3280" t="s">
        <v>31</v>
      </c>
      <c r="G3280" t="s">
        <v>78</v>
      </c>
      <c r="H3280" t="s">
        <v>79</v>
      </c>
      <c r="I3280" t="s">
        <v>80</v>
      </c>
      <c r="J3280" t="s">
        <v>32</v>
      </c>
      <c r="K3280" t="s">
        <v>33</v>
      </c>
      <c r="L3280" t="s">
        <v>34</v>
      </c>
      <c r="M3280" t="s">
        <v>35</v>
      </c>
      <c r="N3280" s="3">
        <v>1954.46</v>
      </c>
      <c r="O3280">
        <v>8</v>
      </c>
      <c r="P3280" s="4">
        <v>0</v>
      </c>
      <c r="Q3280" s="3">
        <v>488.62</v>
      </c>
      <c r="R3280">
        <f t="shared" si="255"/>
        <v>2024</v>
      </c>
      <c r="S3280" t="str">
        <f t="shared" si="256"/>
        <v>August</v>
      </c>
      <c r="T3280" s="1">
        <f t="shared" si="257"/>
        <v>0.25000255825138401</v>
      </c>
      <c r="U3280" t="str">
        <f t="shared" si="258"/>
        <v>Profit</v>
      </c>
      <c r="V3280" t="str">
        <f t="shared" si="259"/>
        <v>Large Order</v>
      </c>
    </row>
    <row r="3281" spans="1:22" x14ac:dyDescent="0.35">
      <c r="A3281" t="s">
        <v>3578</v>
      </c>
      <c r="B3281" s="2">
        <v>45457</v>
      </c>
      <c r="C3281" s="2">
        <v>45460</v>
      </c>
      <c r="D3281" t="s">
        <v>145</v>
      </c>
      <c r="E3281" t="s">
        <v>146</v>
      </c>
      <c r="F3281" t="s">
        <v>48</v>
      </c>
      <c r="G3281" t="s">
        <v>39</v>
      </c>
      <c r="H3281" t="s">
        <v>40</v>
      </c>
      <c r="I3281" t="s">
        <v>40</v>
      </c>
      <c r="J3281" t="s">
        <v>302</v>
      </c>
      <c r="K3281" t="s">
        <v>33</v>
      </c>
      <c r="L3281" t="s">
        <v>34</v>
      </c>
      <c r="M3281" t="s">
        <v>303</v>
      </c>
      <c r="N3281" s="3">
        <v>142.74</v>
      </c>
      <c r="O3281">
        <v>9</v>
      </c>
      <c r="P3281" s="4">
        <v>0</v>
      </c>
      <c r="Q3281" s="3">
        <v>35.69</v>
      </c>
      <c r="R3281">
        <f t="shared" si="255"/>
        <v>2024</v>
      </c>
      <c r="S3281" t="str">
        <f t="shared" si="256"/>
        <v>June</v>
      </c>
      <c r="T3281" s="1">
        <f t="shared" si="257"/>
        <v>0.25003502872355327</v>
      </c>
      <c r="U3281" t="str">
        <f t="shared" si="258"/>
        <v>Profit</v>
      </c>
      <c r="V3281" t="str">
        <f t="shared" si="259"/>
        <v>Small Order</v>
      </c>
    </row>
    <row r="3282" spans="1:22" x14ac:dyDescent="0.35">
      <c r="A3282" t="s">
        <v>3579</v>
      </c>
      <c r="B3282" s="2">
        <v>45057</v>
      </c>
      <c r="C3282" s="2">
        <v>45058</v>
      </c>
      <c r="D3282" t="s">
        <v>415</v>
      </c>
      <c r="E3282" t="s">
        <v>416</v>
      </c>
      <c r="F3282" t="s">
        <v>48</v>
      </c>
      <c r="G3282" t="s">
        <v>49</v>
      </c>
      <c r="H3282" t="s">
        <v>50</v>
      </c>
      <c r="I3282" t="s">
        <v>50</v>
      </c>
      <c r="J3282" t="s">
        <v>72</v>
      </c>
      <c r="K3282" t="s">
        <v>42</v>
      </c>
      <c r="L3282" t="s">
        <v>73</v>
      </c>
      <c r="M3282" t="s">
        <v>74</v>
      </c>
      <c r="N3282" s="3">
        <v>415.23</v>
      </c>
      <c r="O3282">
        <v>1</v>
      </c>
      <c r="P3282" s="4">
        <v>0.2</v>
      </c>
      <c r="Q3282" s="3">
        <v>37.369999999999997</v>
      </c>
      <c r="R3282">
        <f t="shared" si="255"/>
        <v>2023</v>
      </c>
      <c r="S3282" t="str">
        <f t="shared" si="256"/>
        <v>May</v>
      </c>
      <c r="T3282" s="1">
        <f t="shared" si="257"/>
        <v>8.9998314187317865E-2</v>
      </c>
      <c r="U3282" t="str">
        <f t="shared" si="258"/>
        <v>Profit</v>
      </c>
      <c r="V3282" t="str">
        <f t="shared" si="259"/>
        <v>Small Order</v>
      </c>
    </row>
    <row r="3283" spans="1:22" x14ac:dyDescent="0.35">
      <c r="A3283" t="s">
        <v>3580</v>
      </c>
      <c r="B3283" s="2">
        <v>45459</v>
      </c>
      <c r="C3283" s="2">
        <v>45460</v>
      </c>
      <c r="D3283" t="s">
        <v>503</v>
      </c>
      <c r="E3283" t="s">
        <v>504</v>
      </c>
      <c r="F3283" t="s">
        <v>31</v>
      </c>
      <c r="G3283" t="s">
        <v>39</v>
      </c>
      <c r="H3283" t="s">
        <v>40</v>
      </c>
      <c r="I3283" t="s">
        <v>40</v>
      </c>
      <c r="J3283" t="s">
        <v>84</v>
      </c>
      <c r="K3283" t="s">
        <v>33</v>
      </c>
      <c r="L3283" t="s">
        <v>34</v>
      </c>
      <c r="M3283" t="s">
        <v>85</v>
      </c>
      <c r="N3283" s="3">
        <v>1310.91</v>
      </c>
      <c r="O3283">
        <v>8</v>
      </c>
      <c r="P3283" s="4">
        <v>0.3</v>
      </c>
      <c r="Q3283" s="3">
        <v>13.11</v>
      </c>
      <c r="R3283">
        <f t="shared" si="255"/>
        <v>2024</v>
      </c>
      <c r="S3283" t="str">
        <f t="shared" si="256"/>
        <v>June</v>
      </c>
      <c r="T3283" s="1">
        <f t="shared" si="257"/>
        <v>1.0000686545987137E-2</v>
      </c>
      <c r="U3283" t="str">
        <f t="shared" si="258"/>
        <v>Profit</v>
      </c>
      <c r="V3283" t="str">
        <f t="shared" si="259"/>
        <v>Large Order</v>
      </c>
    </row>
    <row r="3284" spans="1:22" x14ac:dyDescent="0.35">
      <c r="A3284" t="s">
        <v>3581</v>
      </c>
      <c r="B3284" s="2">
        <v>45014</v>
      </c>
      <c r="C3284" s="2">
        <v>45018</v>
      </c>
      <c r="D3284" t="s">
        <v>503</v>
      </c>
      <c r="E3284" t="s">
        <v>504</v>
      </c>
      <c r="F3284" t="s">
        <v>31</v>
      </c>
      <c r="G3284" t="s">
        <v>78</v>
      </c>
      <c r="H3284" t="s">
        <v>79</v>
      </c>
      <c r="I3284" t="s">
        <v>80</v>
      </c>
      <c r="J3284" t="s">
        <v>84</v>
      </c>
      <c r="K3284" t="s">
        <v>33</v>
      </c>
      <c r="L3284" t="s">
        <v>34</v>
      </c>
      <c r="M3284" t="s">
        <v>85</v>
      </c>
      <c r="N3284" s="3">
        <v>1943.45</v>
      </c>
      <c r="O3284">
        <v>7</v>
      </c>
      <c r="P3284" s="4">
        <v>0.3</v>
      </c>
      <c r="Q3284" s="3">
        <v>19.43</v>
      </c>
      <c r="R3284">
        <f t="shared" si="255"/>
        <v>2023</v>
      </c>
      <c r="S3284" t="str">
        <f t="shared" si="256"/>
        <v>March</v>
      </c>
      <c r="T3284" s="1">
        <f t="shared" si="257"/>
        <v>9.9976845300882456E-3</v>
      </c>
      <c r="U3284" t="str">
        <f t="shared" si="258"/>
        <v>Profit</v>
      </c>
      <c r="V3284" t="str">
        <f t="shared" si="259"/>
        <v>Large Order</v>
      </c>
    </row>
    <row r="3285" spans="1:22" x14ac:dyDescent="0.35">
      <c r="A3285" t="s">
        <v>3582</v>
      </c>
      <c r="B3285" s="2">
        <v>45582</v>
      </c>
      <c r="C3285" s="2">
        <v>45585</v>
      </c>
      <c r="D3285" t="s">
        <v>536</v>
      </c>
      <c r="E3285" t="s">
        <v>537</v>
      </c>
      <c r="F3285" t="s">
        <v>48</v>
      </c>
      <c r="G3285" t="s">
        <v>39</v>
      </c>
      <c r="H3285" t="s">
        <v>40</v>
      </c>
      <c r="I3285" t="s">
        <v>40</v>
      </c>
      <c r="J3285" t="s">
        <v>232</v>
      </c>
      <c r="K3285" t="s">
        <v>33</v>
      </c>
      <c r="L3285" t="s">
        <v>34</v>
      </c>
      <c r="M3285" t="s">
        <v>233</v>
      </c>
      <c r="N3285" s="3">
        <v>1748.49</v>
      </c>
      <c r="O3285">
        <v>1</v>
      </c>
      <c r="P3285" s="4">
        <v>0</v>
      </c>
      <c r="Q3285" s="3">
        <v>437.12</v>
      </c>
      <c r="R3285">
        <f t="shared" si="255"/>
        <v>2024</v>
      </c>
      <c r="S3285" t="str">
        <f t="shared" si="256"/>
        <v>October</v>
      </c>
      <c r="T3285" s="1">
        <f t="shared" si="257"/>
        <v>0.24999857019485386</v>
      </c>
      <c r="U3285" t="str">
        <f t="shared" si="258"/>
        <v>Profit</v>
      </c>
      <c r="V3285" t="str">
        <f t="shared" si="259"/>
        <v>Large Order</v>
      </c>
    </row>
    <row r="3286" spans="1:22" x14ac:dyDescent="0.35">
      <c r="A3286" t="s">
        <v>3583</v>
      </c>
      <c r="B3286" s="2">
        <v>45365</v>
      </c>
      <c r="C3286" s="2">
        <v>45369</v>
      </c>
      <c r="D3286" t="s">
        <v>217</v>
      </c>
      <c r="E3286" t="s">
        <v>218</v>
      </c>
      <c r="F3286" t="s">
        <v>48</v>
      </c>
      <c r="G3286" t="s">
        <v>39</v>
      </c>
      <c r="H3286" t="s">
        <v>40</v>
      </c>
      <c r="I3286" t="s">
        <v>40</v>
      </c>
      <c r="J3286" t="s">
        <v>24</v>
      </c>
      <c r="K3286" t="s">
        <v>25</v>
      </c>
      <c r="L3286" t="s">
        <v>26</v>
      </c>
      <c r="M3286" t="s">
        <v>27</v>
      </c>
      <c r="N3286" s="3">
        <v>1837.64</v>
      </c>
      <c r="O3286">
        <v>9</v>
      </c>
      <c r="P3286" s="4">
        <v>0.2</v>
      </c>
      <c r="Q3286" s="3">
        <v>165.39</v>
      </c>
      <c r="R3286">
        <f t="shared" si="255"/>
        <v>2024</v>
      </c>
      <c r="S3286" t="str">
        <f t="shared" si="256"/>
        <v>March</v>
      </c>
      <c r="T3286" s="1">
        <f t="shared" si="257"/>
        <v>9.0001306022942457E-2</v>
      </c>
      <c r="U3286" t="str">
        <f t="shared" si="258"/>
        <v>Profit</v>
      </c>
      <c r="V3286" t="str">
        <f t="shared" si="259"/>
        <v>Large Order</v>
      </c>
    </row>
    <row r="3287" spans="1:22" x14ac:dyDescent="0.35">
      <c r="A3287" t="s">
        <v>3584</v>
      </c>
      <c r="B3287" s="2">
        <v>45120</v>
      </c>
      <c r="C3287" s="2">
        <v>45124</v>
      </c>
      <c r="D3287" t="s">
        <v>487</v>
      </c>
      <c r="E3287" t="s">
        <v>488</v>
      </c>
      <c r="F3287" t="s">
        <v>20</v>
      </c>
      <c r="G3287" t="s">
        <v>21</v>
      </c>
      <c r="H3287" t="s">
        <v>22</v>
      </c>
      <c r="I3287" t="s">
        <v>23</v>
      </c>
      <c r="J3287" t="s">
        <v>391</v>
      </c>
      <c r="K3287" t="s">
        <v>33</v>
      </c>
      <c r="L3287" t="s">
        <v>88</v>
      </c>
      <c r="M3287" t="s">
        <v>392</v>
      </c>
      <c r="N3287" s="3">
        <v>271.02999999999997</v>
      </c>
      <c r="O3287">
        <v>8</v>
      </c>
      <c r="P3287" s="4">
        <v>0.05</v>
      </c>
      <c r="Q3287" s="3">
        <v>56.92</v>
      </c>
      <c r="R3287">
        <f t="shared" si="255"/>
        <v>2023</v>
      </c>
      <c r="S3287" t="str">
        <f t="shared" si="256"/>
        <v>July</v>
      </c>
      <c r="T3287" s="1">
        <f t="shared" si="257"/>
        <v>0.21001365162528135</v>
      </c>
      <c r="U3287" t="str">
        <f t="shared" si="258"/>
        <v>Profit</v>
      </c>
      <c r="V3287" t="str">
        <f t="shared" si="259"/>
        <v>Small Order</v>
      </c>
    </row>
    <row r="3288" spans="1:22" x14ac:dyDescent="0.35">
      <c r="A3288" t="s">
        <v>3585</v>
      </c>
      <c r="B3288" s="2">
        <v>45330</v>
      </c>
      <c r="C3288" s="2">
        <v>45332</v>
      </c>
      <c r="D3288" t="s">
        <v>511</v>
      </c>
      <c r="E3288" t="s">
        <v>512</v>
      </c>
      <c r="F3288" t="s">
        <v>31</v>
      </c>
      <c r="G3288" t="s">
        <v>21</v>
      </c>
      <c r="H3288" t="s">
        <v>22</v>
      </c>
      <c r="I3288" t="s">
        <v>23</v>
      </c>
      <c r="J3288" t="s">
        <v>141</v>
      </c>
      <c r="K3288" t="s">
        <v>33</v>
      </c>
      <c r="L3288" t="s">
        <v>88</v>
      </c>
      <c r="M3288" t="s">
        <v>142</v>
      </c>
      <c r="N3288" s="3">
        <v>658.73</v>
      </c>
      <c r="O3288">
        <v>10</v>
      </c>
      <c r="P3288" s="4">
        <v>0</v>
      </c>
      <c r="Q3288" s="3">
        <v>164.68</v>
      </c>
      <c r="R3288">
        <f t="shared" si="255"/>
        <v>2024</v>
      </c>
      <c r="S3288" t="str">
        <f t="shared" si="256"/>
        <v>February</v>
      </c>
      <c r="T3288" s="1">
        <f t="shared" si="257"/>
        <v>0.2499962048183626</v>
      </c>
      <c r="U3288" t="str">
        <f t="shared" si="258"/>
        <v>Profit</v>
      </c>
      <c r="V3288" t="str">
        <f t="shared" si="259"/>
        <v>Small Order</v>
      </c>
    </row>
    <row r="3289" spans="1:22" x14ac:dyDescent="0.35">
      <c r="A3289" t="s">
        <v>3586</v>
      </c>
      <c r="B3289" s="2">
        <v>45346</v>
      </c>
      <c r="C3289" s="2">
        <v>45351</v>
      </c>
      <c r="D3289" t="s">
        <v>160</v>
      </c>
      <c r="E3289" t="s">
        <v>161</v>
      </c>
      <c r="F3289" t="s">
        <v>20</v>
      </c>
      <c r="G3289" t="s">
        <v>49</v>
      </c>
      <c r="H3289" t="s">
        <v>50</v>
      </c>
      <c r="I3289" t="s">
        <v>50</v>
      </c>
      <c r="J3289" t="s">
        <v>157</v>
      </c>
      <c r="K3289" t="s">
        <v>42</v>
      </c>
      <c r="L3289" t="s">
        <v>73</v>
      </c>
      <c r="M3289" t="s">
        <v>158</v>
      </c>
      <c r="N3289" s="3">
        <v>1798.9</v>
      </c>
      <c r="O3289">
        <v>8</v>
      </c>
      <c r="P3289" s="4">
        <v>0.2</v>
      </c>
      <c r="Q3289" s="3">
        <v>161.9</v>
      </c>
      <c r="R3289">
        <f t="shared" si="255"/>
        <v>2024</v>
      </c>
      <c r="S3289" t="str">
        <f t="shared" si="256"/>
        <v>February</v>
      </c>
      <c r="T3289" s="1">
        <f t="shared" si="257"/>
        <v>8.9999444104730666E-2</v>
      </c>
      <c r="U3289" t="str">
        <f t="shared" si="258"/>
        <v>Profit</v>
      </c>
      <c r="V3289" t="str">
        <f t="shared" si="259"/>
        <v>Large Order</v>
      </c>
    </row>
    <row r="3290" spans="1:22" x14ac:dyDescent="0.35">
      <c r="A3290" t="s">
        <v>3587</v>
      </c>
      <c r="B3290" s="2">
        <v>45063</v>
      </c>
      <c r="C3290" s="2">
        <v>45068</v>
      </c>
      <c r="D3290" t="s">
        <v>240</v>
      </c>
      <c r="E3290" t="s">
        <v>241</v>
      </c>
      <c r="F3290" t="s">
        <v>48</v>
      </c>
      <c r="G3290" t="s">
        <v>21</v>
      </c>
      <c r="H3290" t="s">
        <v>22</v>
      </c>
      <c r="I3290" t="s">
        <v>23</v>
      </c>
      <c r="J3290" t="s">
        <v>302</v>
      </c>
      <c r="K3290" t="s">
        <v>33</v>
      </c>
      <c r="L3290" t="s">
        <v>34</v>
      </c>
      <c r="M3290" t="s">
        <v>303</v>
      </c>
      <c r="N3290" s="3">
        <v>1977.56</v>
      </c>
      <c r="O3290">
        <v>6</v>
      </c>
      <c r="P3290" s="4">
        <v>0</v>
      </c>
      <c r="Q3290" s="3">
        <v>494.39</v>
      </c>
      <c r="R3290">
        <f t="shared" si="255"/>
        <v>2023</v>
      </c>
      <c r="S3290" t="str">
        <f t="shared" si="256"/>
        <v>May</v>
      </c>
      <c r="T3290" s="1">
        <f t="shared" si="257"/>
        <v>0.25</v>
      </c>
      <c r="U3290" t="str">
        <f t="shared" si="258"/>
        <v>Profit</v>
      </c>
      <c r="V3290" t="str">
        <f t="shared" si="259"/>
        <v>Large Order</v>
      </c>
    </row>
    <row r="3291" spans="1:22" x14ac:dyDescent="0.35">
      <c r="A3291" t="s">
        <v>3588</v>
      </c>
      <c r="B3291" s="2">
        <v>45171</v>
      </c>
      <c r="C3291" s="2">
        <v>45174</v>
      </c>
      <c r="D3291" t="s">
        <v>285</v>
      </c>
      <c r="E3291" t="s">
        <v>286</v>
      </c>
      <c r="F3291" t="s">
        <v>48</v>
      </c>
      <c r="G3291" t="s">
        <v>49</v>
      </c>
      <c r="H3291" t="s">
        <v>50</v>
      </c>
      <c r="I3291" t="s">
        <v>50</v>
      </c>
      <c r="J3291" t="s">
        <v>126</v>
      </c>
      <c r="K3291" t="s">
        <v>25</v>
      </c>
      <c r="L3291" t="s">
        <v>26</v>
      </c>
      <c r="M3291" t="s">
        <v>127</v>
      </c>
      <c r="N3291" s="3">
        <v>778.41</v>
      </c>
      <c r="O3291">
        <v>10</v>
      </c>
      <c r="P3291" s="4">
        <v>0.2</v>
      </c>
      <c r="Q3291" s="3">
        <v>70.06</v>
      </c>
      <c r="R3291">
        <f t="shared" si="255"/>
        <v>2023</v>
      </c>
      <c r="S3291" t="str">
        <f t="shared" si="256"/>
        <v>September</v>
      </c>
      <c r="T3291" s="1">
        <f t="shared" si="257"/>
        <v>9.0003982477100758E-2</v>
      </c>
      <c r="U3291" t="str">
        <f t="shared" si="258"/>
        <v>Profit</v>
      </c>
      <c r="V3291" t="str">
        <f t="shared" si="259"/>
        <v>Small Order</v>
      </c>
    </row>
    <row r="3292" spans="1:22" x14ac:dyDescent="0.35">
      <c r="A3292" t="s">
        <v>3589</v>
      </c>
      <c r="B3292" s="2">
        <v>45139</v>
      </c>
      <c r="C3292" s="2">
        <v>45146</v>
      </c>
      <c r="D3292" t="s">
        <v>272</v>
      </c>
      <c r="E3292" t="s">
        <v>273</v>
      </c>
      <c r="F3292" t="s">
        <v>31</v>
      </c>
      <c r="G3292" t="s">
        <v>78</v>
      </c>
      <c r="H3292" t="s">
        <v>79</v>
      </c>
      <c r="I3292" t="s">
        <v>80</v>
      </c>
      <c r="J3292" t="s">
        <v>232</v>
      </c>
      <c r="K3292" t="s">
        <v>33</v>
      </c>
      <c r="L3292" t="s">
        <v>34</v>
      </c>
      <c r="M3292" t="s">
        <v>233</v>
      </c>
      <c r="N3292" s="3">
        <v>1031.54</v>
      </c>
      <c r="O3292">
        <v>5</v>
      </c>
      <c r="P3292" s="4">
        <v>0.2</v>
      </c>
      <c r="Q3292" s="3">
        <v>92.84</v>
      </c>
      <c r="R3292">
        <f t="shared" si="255"/>
        <v>2023</v>
      </c>
      <c r="S3292" t="str">
        <f t="shared" si="256"/>
        <v>August</v>
      </c>
      <c r="T3292" s="1">
        <f t="shared" si="257"/>
        <v>9.0001357194098144E-2</v>
      </c>
      <c r="U3292" t="str">
        <f t="shared" si="258"/>
        <v>Profit</v>
      </c>
      <c r="V3292" t="str">
        <f t="shared" si="259"/>
        <v>Large Order</v>
      </c>
    </row>
    <row r="3293" spans="1:22" x14ac:dyDescent="0.35">
      <c r="A3293" t="s">
        <v>3590</v>
      </c>
      <c r="B3293" s="2">
        <v>44993</v>
      </c>
      <c r="C3293" s="2">
        <v>44995</v>
      </c>
      <c r="D3293" t="s">
        <v>354</v>
      </c>
      <c r="E3293" t="s">
        <v>355</v>
      </c>
      <c r="F3293" t="s">
        <v>20</v>
      </c>
      <c r="G3293" t="s">
        <v>21</v>
      </c>
      <c r="H3293" t="s">
        <v>22</v>
      </c>
      <c r="I3293" t="s">
        <v>23</v>
      </c>
      <c r="J3293" t="s">
        <v>62</v>
      </c>
      <c r="K3293" t="s">
        <v>25</v>
      </c>
      <c r="L3293" t="s">
        <v>26</v>
      </c>
      <c r="M3293" t="s">
        <v>63</v>
      </c>
      <c r="N3293" s="3">
        <v>562.51</v>
      </c>
      <c r="O3293">
        <v>4</v>
      </c>
      <c r="P3293" s="4">
        <v>0.05</v>
      </c>
      <c r="Q3293" s="3">
        <v>118.13</v>
      </c>
      <c r="R3293">
        <f t="shared" si="255"/>
        <v>2023</v>
      </c>
      <c r="S3293" t="str">
        <f t="shared" si="256"/>
        <v>March</v>
      </c>
      <c r="T3293" s="1">
        <f t="shared" si="257"/>
        <v>0.21000515546390286</v>
      </c>
      <c r="U3293" t="str">
        <f t="shared" si="258"/>
        <v>Profit</v>
      </c>
      <c r="V3293" t="str">
        <f t="shared" si="259"/>
        <v>Small Order</v>
      </c>
    </row>
    <row r="3294" spans="1:22" x14ac:dyDescent="0.35">
      <c r="A3294" t="s">
        <v>3591</v>
      </c>
      <c r="B3294" s="2">
        <v>45374</v>
      </c>
      <c r="C3294" s="2">
        <v>45380</v>
      </c>
      <c r="D3294" t="s">
        <v>150</v>
      </c>
      <c r="E3294" t="s">
        <v>151</v>
      </c>
      <c r="F3294" t="s">
        <v>48</v>
      </c>
      <c r="G3294" t="s">
        <v>78</v>
      </c>
      <c r="H3294" t="s">
        <v>79</v>
      </c>
      <c r="I3294" t="s">
        <v>80</v>
      </c>
      <c r="J3294" t="s">
        <v>251</v>
      </c>
      <c r="K3294" t="s">
        <v>25</v>
      </c>
      <c r="L3294" t="s">
        <v>171</v>
      </c>
      <c r="M3294" t="s">
        <v>252</v>
      </c>
      <c r="N3294" s="3">
        <v>1969.36</v>
      </c>
      <c r="O3294">
        <v>7</v>
      </c>
      <c r="P3294" s="4">
        <v>0.2</v>
      </c>
      <c r="Q3294" s="3">
        <v>177.24</v>
      </c>
      <c r="R3294">
        <f t="shared" si="255"/>
        <v>2024</v>
      </c>
      <c r="S3294" t="str">
        <f t="shared" si="256"/>
        <v>March</v>
      </c>
      <c r="T3294" s="1">
        <f t="shared" si="257"/>
        <v>8.9998781329975228E-2</v>
      </c>
      <c r="U3294" t="str">
        <f t="shared" si="258"/>
        <v>Profit</v>
      </c>
      <c r="V3294" t="str">
        <f t="shared" si="259"/>
        <v>Large Order</v>
      </c>
    </row>
    <row r="3295" spans="1:22" x14ac:dyDescent="0.35">
      <c r="A3295" t="s">
        <v>3592</v>
      </c>
      <c r="B3295" s="2">
        <v>45123</v>
      </c>
      <c r="C3295" s="2">
        <v>45124</v>
      </c>
      <c r="D3295" t="s">
        <v>46</v>
      </c>
      <c r="E3295" t="s">
        <v>47</v>
      </c>
      <c r="F3295" t="s">
        <v>48</v>
      </c>
      <c r="G3295" t="s">
        <v>21</v>
      </c>
      <c r="H3295" t="s">
        <v>22</v>
      </c>
      <c r="I3295" t="s">
        <v>23</v>
      </c>
      <c r="J3295" t="s">
        <v>179</v>
      </c>
      <c r="K3295" t="s">
        <v>33</v>
      </c>
      <c r="L3295" t="s">
        <v>88</v>
      </c>
      <c r="M3295" t="s">
        <v>180</v>
      </c>
      <c r="N3295" s="3">
        <v>1526.99</v>
      </c>
      <c r="O3295">
        <v>8</v>
      </c>
      <c r="P3295" s="4">
        <v>0</v>
      </c>
      <c r="Q3295" s="3">
        <v>381.75</v>
      </c>
      <c r="R3295">
        <f t="shared" si="255"/>
        <v>2023</v>
      </c>
      <c r="S3295" t="str">
        <f t="shared" si="256"/>
        <v>July</v>
      </c>
      <c r="T3295" s="1">
        <f t="shared" si="257"/>
        <v>0.25000163720784024</v>
      </c>
      <c r="U3295" t="str">
        <f t="shared" si="258"/>
        <v>Profit</v>
      </c>
      <c r="V3295" t="str">
        <f t="shared" si="259"/>
        <v>Large Order</v>
      </c>
    </row>
    <row r="3296" spans="1:22" x14ac:dyDescent="0.35">
      <c r="A3296" t="s">
        <v>3593</v>
      </c>
      <c r="B3296" s="2">
        <v>45498</v>
      </c>
      <c r="C3296" s="2">
        <v>45504</v>
      </c>
      <c r="D3296" t="s">
        <v>415</v>
      </c>
      <c r="E3296" t="s">
        <v>416</v>
      </c>
      <c r="F3296" t="s">
        <v>48</v>
      </c>
      <c r="G3296" t="s">
        <v>49</v>
      </c>
      <c r="H3296" t="s">
        <v>50</v>
      </c>
      <c r="I3296" t="s">
        <v>50</v>
      </c>
      <c r="J3296" t="s">
        <v>120</v>
      </c>
      <c r="K3296" t="s">
        <v>42</v>
      </c>
      <c r="L3296" t="s">
        <v>43</v>
      </c>
      <c r="M3296" t="s">
        <v>121</v>
      </c>
      <c r="N3296" s="3">
        <v>1443.99</v>
      </c>
      <c r="O3296">
        <v>3</v>
      </c>
      <c r="P3296" s="4">
        <v>0</v>
      </c>
      <c r="Q3296" s="3">
        <v>361</v>
      </c>
      <c r="R3296">
        <f t="shared" si="255"/>
        <v>2024</v>
      </c>
      <c r="S3296" t="str">
        <f t="shared" si="256"/>
        <v>July</v>
      </c>
      <c r="T3296" s="1">
        <f t="shared" si="257"/>
        <v>0.25000173131392878</v>
      </c>
      <c r="U3296" t="str">
        <f t="shared" si="258"/>
        <v>Profit</v>
      </c>
      <c r="V3296" t="str">
        <f t="shared" si="259"/>
        <v>Large Order</v>
      </c>
    </row>
    <row r="3297" spans="1:22" x14ac:dyDescent="0.35">
      <c r="A3297" t="s">
        <v>3594</v>
      </c>
      <c r="B3297" s="2">
        <v>45413</v>
      </c>
      <c r="C3297" s="2">
        <v>45417</v>
      </c>
      <c r="D3297" t="s">
        <v>344</v>
      </c>
      <c r="E3297" t="s">
        <v>345</v>
      </c>
      <c r="F3297" t="s">
        <v>31</v>
      </c>
      <c r="G3297" t="s">
        <v>49</v>
      </c>
      <c r="H3297" t="s">
        <v>50</v>
      </c>
      <c r="I3297" t="s">
        <v>50</v>
      </c>
      <c r="J3297" t="s">
        <v>67</v>
      </c>
      <c r="K3297" t="s">
        <v>42</v>
      </c>
      <c r="L3297" t="s">
        <v>43</v>
      </c>
      <c r="M3297" t="s">
        <v>68</v>
      </c>
      <c r="N3297" s="3">
        <v>1485.14</v>
      </c>
      <c r="O3297">
        <v>4</v>
      </c>
      <c r="P3297" s="4">
        <v>0.2</v>
      </c>
      <c r="Q3297" s="3">
        <v>133.66</v>
      </c>
      <c r="R3297">
        <f t="shared" si="255"/>
        <v>2024</v>
      </c>
      <c r="S3297" t="str">
        <f t="shared" si="256"/>
        <v>May</v>
      </c>
      <c r="T3297" s="1">
        <f t="shared" si="257"/>
        <v>8.9998249323296114E-2</v>
      </c>
      <c r="U3297" t="str">
        <f t="shared" si="258"/>
        <v>Profit</v>
      </c>
      <c r="V3297" t="str">
        <f t="shared" si="259"/>
        <v>Large Order</v>
      </c>
    </row>
    <row r="3298" spans="1:22" x14ac:dyDescent="0.35">
      <c r="A3298" t="s">
        <v>3595</v>
      </c>
      <c r="B3298" s="2">
        <v>45366</v>
      </c>
      <c r="C3298" s="2">
        <v>45369</v>
      </c>
      <c r="D3298" t="s">
        <v>139</v>
      </c>
      <c r="E3298" t="s">
        <v>140</v>
      </c>
      <c r="F3298" t="s">
        <v>31</v>
      </c>
      <c r="G3298" t="s">
        <v>21</v>
      </c>
      <c r="H3298" t="s">
        <v>22</v>
      </c>
      <c r="I3298" t="s">
        <v>23</v>
      </c>
      <c r="J3298" t="s">
        <v>141</v>
      </c>
      <c r="K3298" t="s">
        <v>33</v>
      </c>
      <c r="L3298" t="s">
        <v>88</v>
      </c>
      <c r="M3298" t="s">
        <v>142</v>
      </c>
      <c r="N3298" s="3">
        <v>1553.34</v>
      </c>
      <c r="O3298">
        <v>5</v>
      </c>
      <c r="P3298" s="4">
        <v>0.2</v>
      </c>
      <c r="Q3298" s="3">
        <v>139.80000000000001</v>
      </c>
      <c r="R3298">
        <f t="shared" si="255"/>
        <v>2024</v>
      </c>
      <c r="S3298" t="str">
        <f t="shared" si="256"/>
        <v>March</v>
      </c>
      <c r="T3298" s="1">
        <f t="shared" si="257"/>
        <v>8.999961373556338E-2</v>
      </c>
      <c r="U3298" t="str">
        <f t="shared" si="258"/>
        <v>Profit</v>
      </c>
      <c r="V3298" t="str">
        <f t="shared" si="259"/>
        <v>Large Order</v>
      </c>
    </row>
    <row r="3299" spans="1:22" x14ac:dyDescent="0.35">
      <c r="A3299" t="s">
        <v>3596</v>
      </c>
      <c r="B3299" s="2">
        <v>44961</v>
      </c>
      <c r="C3299" s="2">
        <v>44966</v>
      </c>
      <c r="D3299" t="s">
        <v>165</v>
      </c>
      <c r="E3299" t="s">
        <v>166</v>
      </c>
      <c r="F3299" t="s">
        <v>31</v>
      </c>
      <c r="G3299" t="s">
        <v>78</v>
      </c>
      <c r="H3299" t="s">
        <v>79</v>
      </c>
      <c r="I3299" t="s">
        <v>80</v>
      </c>
      <c r="J3299" t="s">
        <v>134</v>
      </c>
      <c r="K3299" t="s">
        <v>42</v>
      </c>
      <c r="L3299" t="s">
        <v>43</v>
      </c>
      <c r="M3299" t="s">
        <v>135</v>
      </c>
      <c r="N3299" s="3">
        <v>374.59</v>
      </c>
      <c r="O3299">
        <v>8</v>
      </c>
      <c r="P3299" s="4">
        <v>0.3</v>
      </c>
      <c r="Q3299" s="3">
        <v>3.75</v>
      </c>
      <c r="R3299">
        <f t="shared" si="255"/>
        <v>2023</v>
      </c>
      <c r="S3299" t="str">
        <f t="shared" si="256"/>
        <v>February</v>
      </c>
      <c r="T3299" s="1">
        <f t="shared" si="257"/>
        <v>1.001094530019488E-2</v>
      </c>
      <c r="U3299" t="str">
        <f t="shared" si="258"/>
        <v>Profit</v>
      </c>
      <c r="V3299" t="str">
        <f t="shared" si="259"/>
        <v>Small Order</v>
      </c>
    </row>
    <row r="3300" spans="1:22" x14ac:dyDescent="0.35">
      <c r="A3300" t="s">
        <v>3597</v>
      </c>
      <c r="B3300" s="2">
        <v>45497</v>
      </c>
      <c r="C3300" s="2">
        <v>45502</v>
      </c>
      <c r="D3300" t="s">
        <v>487</v>
      </c>
      <c r="E3300" t="s">
        <v>488</v>
      </c>
      <c r="F3300" t="s">
        <v>20</v>
      </c>
      <c r="G3300" t="s">
        <v>49</v>
      </c>
      <c r="H3300" t="s">
        <v>50</v>
      </c>
      <c r="I3300" t="s">
        <v>50</v>
      </c>
      <c r="J3300" t="s">
        <v>126</v>
      </c>
      <c r="K3300" t="s">
        <v>25</v>
      </c>
      <c r="L3300" t="s">
        <v>26</v>
      </c>
      <c r="M3300" t="s">
        <v>127</v>
      </c>
      <c r="N3300" s="3">
        <v>1577.39</v>
      </c>
      <c r="O3300">
        <v>7</v>
      </c>
      <c r="P3300" s="4">
        <v>0</v>
      </c>
      <c r="Q3300" s="3">
        <v>394.35</v>
      </c>
      <c r="R3300">
        <f t="shared" si="255"/>
        <v>2024</v>
      </c>
      <c r="S3300" t="str">
        <f t="shared" si="256"/>
        <v>July</v>
      </c>
      <c r="T3300" s="1">
        <f t="shared" si="257"/>
        <v>0.25000158489656965</v>
      </c>
      <c r="U3300" t="str">
        <f t="shared" si="258"/>
        <v>Profit</v>
      </c>
      <c r="V3300" t="str">
        <f t="shared" si="259"/>
        <v>Large Order</v>
      </c>
    </row>
    <row r="3301" spans="1:22" x14ac:dyDescent="0.35">
      <c r="A3301" t="s">
        <v>3598</v>
      </c>
      <c r="B3301" s="2">
        <v>45402</v>
      </c>
      <c r="C3301" s="2">
        <v>45409</v>
      </c>
      <c r="D3301" t="s">
        <v>859</v>
      </c>
      <c r="E3301" t="s">
        <v>860</v>
      </c>
      <c r="F3301" t="s">
        <v>31</v>
      </c>
      <c r="G3301" t="s">
        <v>78</v>
      </c>
      <c r="H3301" t="s">
        <v>79</v>
      </c>
      <c r="I3301" t="s">
        <v>80</v>
      </c>
      <c r="J3301" t="s">
        <v>24</v>
      </c>
      <c r="K3301" t="s">
        <v>25</v>
      </c>
      <c r="L3301" t="s">
        <v>26</v>
      </c>
      <c r="M3301" t="s">
        <v>27</v>
      </c>
      <c r="N3301" s="3">
        <v>1324.64</v>
      </c>
      <c r="O3301">
        <v>6</v>
      </c>
      <c r="P3301" s="4">
        <v>0</v>
      </c>
      <c r="Q3301" s="3">
        <v>331.16</v>
      </c>
      <c r="R3301">
        <f t="shared" si="255"/>
        <v>2024</v>
      </c>
      <c r="S3301" t="str">
        <f t="shared" si="256"/>
        <v>April</v>
      </c>
      <c r="T3301" s="1">
        <f t="shared" si="257"/>
        <v>0.25</v>
      </c>
      <c r="U3301" t="str">
        <f t="shared" si="258"/>
        <v>Profit</v>
      </c>
      <c r="V3301" t="str">
        <f t="shared" si="259"/>
        <v>Large Order</v>
      </c>
    </row>
    <row r="3302" spans="1:22" x14ac:dyDescent="0.35">
      <c r="A3302" t="s">
        <v>3599</v>
      </c>
      <c r="B3302" s="2">
        <v>45284</v>
      </c>
      <c r="C3302" s="2">
        <v>45286</v>
      </c>
      <c r="D3302" t="s">
        <v>18</v>
      </c>
      <c r="E3302" t="s">
        <v>19</v>
      </c>
      <c r="F3302" t="s">
        <v>20</v>
      </c>
      <c r="G3302" t="s">
        <v>78</v>
      </c>
      <c r="H3302" t="s">
        <v>79</v>
      </c>
      <c r="I3302" t="s">
        <v>80</v>
      </c>
      <c r="J3302" t="s">
        <v>72</v>
      </c>
      <c r="K3302" t="s">
        <v>42</v>
      </c>
      <c r="L3302" t="s">
        <v>73</v>
      </c>
      <c r="M3302" t="s">
        <v>74</v>
      </c>
      <c r="N3302" s="3">
        <v>307.99</v>
      </c>
      <c r="O3302">
        <v>3</v>
      </c>
      <c r="P3302" s="4">
        <v>0.1</v>
      </c>
      <c r="Q3302" s="3">
        <v>52.36</v>
      </c>
      <c r="R3302">
        <f t="shared" si="255"/>
        <v>2023</v>
      </c>
      <c r="S3302" t="str">
        <f t="shared" si="256"/>
        <v>December</v>
      </c>
      <c r="T3302" s="1">
        <f t="shared" si="257"/>
        <v>0.17000551965972921</v>
      </c>
      <c r="U3302" t="str">
        <f t="shared" si="258"/>
        <v>Profit</v>
      </c>
      <c r="V3302" t="str">
        <f t="shared" si="259"/>
        <v>Small Order</v>
      </c>
    </row>
    <row r="3303" spans="1:22" x14ac:dyDescent="0.35">
      <c r="A3303" t="s">
        <v>3600</v>
      </c>
      <c r="B3303" s="2">
        <v>45139</v>
      </c>
      <c r="C3303" s="2">
        <v>45140</v>
      </c>
      <c r="D3303" t="s">
        <v>155</v>
      </c>
      <c r="E3303" t="s">
        <v>156</v>
      </c>
      <c r="F3303" t="s">
        <v>20</v>
      </c>
      <c r="G3303" t="s">
        <v>49</v>
      </c>
      <c r="H3303" t="s">
        <v>50</v>
      </c>
      <c r="I3303" t="s">
        <v>50</v>
      </c>
      <c r="J3303" t="s">
        <v>24</v>
      </c>
      <c r="K3303" t="s">
        <v>25</v>
      </c>
      <c r="L3303" t="s">
        <v>26</v>
      </c>
      <c r="M3303" t="s">
        <v>27</v>
      </c>
      <c r="N3303" s="3">
        <v>844.1</v>
      </c>
      <c r="O3303">
        <v>10</v>
      </c>
      <c r="P3303" s="4">
        <v>0</v>
      </c>
      <c r="Q3303" s="3">
        <v>211.03</v>
      </c>
      <c r="R3303">
        <f t="shared" si="255"/>
        <v>2023</v>
      </c>
      <c r="S3303" t="str">
        <f t="shared" si="256"/>
        <v>August</v>
      </c>
      <c r="T3303" s="1">
        <f t="shared" si="257"/>
        <v>0.25000592346878331</v>
      </c>
      <c r="U3303" t="str">
        <f t="shared" si="258"/>
        <v>Profit</v>
      </c>
      <c r="V3303" t="str">
        <f t="shared" si="259"/>
        <v>Small Order</v>
      </c>
    </row>
    <row r="3304" spans="1:22" x14ac:dyDescent="0.35">
      <c r="A3304" t="s">
        <v>3601</v>
      </c>
      <c r="B3304" s="2">
        <v>45595</v>
      </c>
      <c r="C3304" s="2">
        <v>45601</v>
      </c>
      <c r="D3304" t="s">
        <v>168</v>
      </c>
      <c r="E3304" t="s">
        <v>169</v>
      </c>
      <c r="F3304" t="s">
        <v>48</v>
      </c>
      <c r="G3304" t="s">
        <v>78</v>
      </c>
      <c r="H3304" t="s">
        <v>79</v>
      </c>
      <c r="I3304" t="s">
        <v>80</v>
      </c>
      <c r="J3304" t="s">
        <v>120</v>
      </c>
      <c r="K3304" t="s">
        <v>42</v>
      </c>
      <c r="L3304" t="s">
        <v>43</v>
      </c>
      <c r="M3304" t="s">
        <v>121</v>
      </c>
      <c r="N3304" s="3">
        <v>185.99</v>
      </c>
      <c r="O3304">
        <v>4</v>
      </c>
      <c r="P3304" s="4">
        <v>0.2</v>
      </c>
      <c r="Q3304" s="3">
        <v>16.739999999999998</v>
      </c>
      <c r="R3304">
        <f t="shared" si="255"/>
        <v>2024</v>
      </c>
      <c r="S3304" t="str">
        <f t="shared" si="256"/>
        <v>October</v>
      </c>
      <c r="T3304" s="1">
        <f t="shared" si="257"/>
        <v>9.0004838969837075E-2</v>
      </c>
      <c r="U3304" t="str">
        <f t="shared" si="258"/>
        <v>Profit</v>
      </c>
      <c r="V3304" t="str">
        <f t="shared" si="259"/>
        <v>Small Order</v>
      </c>
    </row>
    <row r="3305" spans="1:22" x14ac:dyDescent="0.35">
      <c r="A3305" t="s">
        <v>3602</v>
      </c>
      <c r="B3305" s="2">
        <v>44997</v>
      </c>
      <c r="C3305" s="2">
        <v>45002</v>
      </c>
      <c r="D3305" t="s">
        <v>139</v>
      </c>
      <c r="E3305" t="s">
        <v>140</v>
      </c>
      <c r="F3305" t="s">
        <v>31</v>
      </c>
      <c r="G3305" t="s">
        <v>78</v>
      </c>
      <c r="H3305" t="s">
        <v>79</v>
      </c>
      <c r="I3305" t="s">
        <v>80</v>
      </c>
      <c r="J3305" t="s">
        <v>251</v>
      </c>
      <c r="K3305" t="s">
        <v>25</v>
      </c>
      <c r="L3305" t="s">
        <v>171</v>
      </c>
      <c r="M3305" t="s">
        <v>252</v>
      </c>
      <c r="N3305" s="3">
        <v>1376.03</v>
      </c>
      <c r="O3305">
        <v>6</v>
      </c>
      <c r="P3305" s="4">
        <v>0.2</v>
      </c>
      <c r="Q3305" s="3">
        <v>123.84</v>
      </c>
      <c r="R3305">
        <f t="shared" si="255"/>
        <v>2023</v>
      </c>
      <c r="S3305" t="str">
        <f t="shared" si="256"/>
        <v>March</v>
      </c>
      <c r="T3305" s="1">
        <f t="shared" si="257"/>
        <v>8.9998037833477471E-2</v>
      </c>
      <c r="U3305" t="str">
        <f t="shared" si="258"/>
        <v>Profit</v>
      </c>
      <c r="V3305" t="str">
        <f t="shared" si="259"/>
        <v>Large Order</v>
      </c>
    </row>
    <row r="3306" spans="1:22" x14ac:dyDescent="0.35">
      <c r="A3306" t="s">
        <v>3603</v>
      </c>
      <c r="B3306" s="2">
        <v>45054</v>
      </c>
      <c r="C3306" s="2">
        <v>45056</v>
      </c>
      <c r="D3306" t="s">
        <v>309</v>
      </c>
      <c r="E3306" t="s">
        <v>310</v>
      </c>
      <c r="F3306" t="s">
        <v>20</v>
      </c>
      <c r="G3306" t="s">
        <v>49</v>
      </c>
      <c r="H3306" t="s">
        <v>50</v>
      </c>
      <c r="I3306" t="s">
        <v>50</v>
      </c>
      <c r="J3306" t="s">
        <v>302</v>
      </c>
      <c r="K3306" t="s">
        <v>33</v>
      </c>
      <c r="L3306" t="s">
        <v>34</v>
      </c>
      <c r="M3306" t="s">
        <v>303</v>
      </c>
      <c r="N3306" s="3">
        <v>944.36</v>
      </c>
      <c r="O3306">
        <v>1</v>
      </c>
      <c r="P3306" s="4">
        <v>0.2</v>
      </c>
      <c r="Q3306" s="3">
        <v>84.99</v>
      </c>
      <c r="R3306">
        <f t="shared" si="255"/>
        <v>2023</v>
      </c>
      <c r="S3306" t="str">
        <f t="shared" si="256"/>
        <v>May</v>
      </c>
      <c r="T3306" s="1">
        <f t="shared" si="257"/>
        <v>8.9997458596298013E-2</v>
      </c>
      <c r="U3306" t="str">
        <f t="shared" si="258"/>
        <v>Profit</v>
      </c>
      <c r="V3306" t="str">
        <f t="shared" si="259"/>
        <v>Small Order</v>
      </c>
    </row>
    <row r="3307" spans="1:22" x14ac:dyDescent="0.35">
      <c r="A3307" t="s">
        <v>3604</v>
      </c>
      <c r="B3307" s="2">
        <v>45094</v>
      </c>
      <c r="C3307" s="2">
        <v>45097</v>
      </c>
      <c r="D3307" t="s">
        <v>323</v>
      </c>
      <c r="E3307" t="s">
        <v>324</v>
      </c>
      <c r="F3307" t="s">
        <v>31</v>
      </c>
      <c r="G3307" t="s">
        <v>78</v>
      </c>
      <c r="H3307" t="s">
        <v>79</v>
      </c>
      <c r="I3307" t="s">
        <v>80</v>
      </c>
      <c r="J3307" t="s">
        <v>157</v>
      </c>
      <c r="K3307" t="s">
        <v>42</v>
      </c>
      <c r="L3307" t="s">
        <v>73</v>
      </c>
      <c r="M3307" t="s">
        <v>158</v>
      </c>
      <c r="N3307" s="3">
        <v>1178.68</v>
      </c>
      <c r="O3307">
        <v>4</v>
      </c>
      <c r="P3307" s="4">
        <v>0.3</v>
      </c>
      <c r="Q3307" s="3">
        <v>11.79</v>
      </c>
      <c r="R3307">
        <f t="shared" si="255"/>
        <v>2023</v>
      </c>
      <c r="S3307" t="str">
        <f t="shared" si="256"/>
        <v>June</v>
      </c>
      <c r="T3307" s="1">
        <f t="shared" si="257"/>
        <v>1.0002714901415142E-2</v>
      </c>
      <c r="U3307" t="str">
        <f t="shared" si="258"/>
        <v>Profit</v>
      </c>
      <c r="V3307" t="str">
        <f t="shared" si="259"/>
        <v>Large Order</v>
      </c>
    </row>
    <row r="3308" spans="1:22" x14ac:dyDescent="0.35">
      <c r="A3308" t="s">
        <v>3605</v>
      </c>
      <c r="B3308" s="2">
        <v>45618</v>
      </c>
      <c r="C3308" s="2">
        <v>45624</v>
      </c>
      <c r="D3308" t="s">
        <v>76</v>
      </c>
      <c r="E3308" t="s">
        <v>77</v>
      </c>
      <c r="F3308" t="s">
        <v>48</v>
      </c>
      <c r="G3308" t="s">
        <v>21</v>
      </c>
      <c r="H3308" t="s">
        <v>22</v>
      </c>
      <c r="I3308" t="s">
        <v>23</v>
      </c>
      <c r="J3308" t="s">
        <v>334</v>
      </c>
      <c r="K3308" t="s">
        <v>25</v>
      </c>
      <c r="L3308" t="s">
        <v>171</v>
      </c>
      <c r="M3308" t="s">
        <v>335</v>
      </c>
      <c r="N3308" s="3">
        <v>716.08</v>
      </c>
      <c r="O3308">
        <v>5</v>
      </c>
      <c r="P3308" s="4">
        <v>0.1</v>
      </c>
      <c r="Q3308" s="3">
        <v>121.73</v>
      </c>
      <c r="R3308">
        <f t="shared" si="255"/>
        <v>2024</v>
      </c>
      <c r="S3308" t="str">
        <f t="shared" si="256"/>
        <v>November</v>
      </c>
      <c r="T3308" s="1">
        <f t="shared" si="257"/>
        <v>0.16999497262875657</v>
      </c>
      <c r="U3308" t="str">
        <f t="shared" si="258"/>
        <v>Profit</v>
      </c>
      <c r="V3308" t="str">
        <f t="shared" si="259"/>
        <v>Small Order</v>
      </c>
    </row>
    <row r="3309" spans="1:22" x14ac:dyDescent="0.35">
      <c r="A3309" t="s">
        <v>3606</v>
      </c>
      <c r="B3309" s="2">
        <v>45162</v>
      </c>
      <c r="C3309" s="2">
        <v>45168</v>
      </c>
      <c r="D3309" t="s">
        <v>376</v>
      </c>
      <c r="E3309" t="s">
        <v>377</v>
      </c>
      <c r="F3309" t="s">
        <v>20</v>
      </c>
      <c r="G3309" t="s">
        <v>49</v>
      </c>
      <c r="H3309" t="s">
        <v>50</v>
      </c>
      <c r="I3309" t="s">
        <v>50</v>
      </c>
      <c r="J3309" t="s">
        <v>334</v>
      </c>
      <c r="K3309" t="s">
        <v>25</v>
      </c>
      <c r="L3309" t="s">
        <v>171</v>
      </c>
      <c r="M3309" t="s">
        <v>335</v>
      </c>
      <c r="N3309" s="3">
        <v>1595.5</v>
      </c>
      <c r="O3309">
        <v>6</v>
      </c>
      <c r="P3309" s="4">
        <v>0.1</v>
      </c>
      <c r="Q3309" s="3">
        <v>271.23</v>
      </c>
      <c r="R3309">
        <f t="shared" si="255"/>
        <v>2023</v>
      </c>
      <c r="S3309" t="str">
        <f t="shared" si="256"/>
        <v>August</v>
      </c>
      <c r="T3309" s="1">
        <f t="shared" si="257"/>
        <v>0.16999686618614857</v>
      </c>
      <c r="U3309" t="str">
        <f t="shared" si="258"/>
        <v>Profit</v>
      </c>
      <c r="V3309" t="str">
        <f t="shared" si="259"/>
        <v>Large Order</v>
      </c>
    </row>
    <row r="3310" spans="1:22" x14ac:dyDescent="0.35">
      <c r="A3310" t="s">
        <v>3607</v>
      </c>
      <c r="B3310" s="2">
        <v>45209</v>
      </c>
      <c r="C3310" s="2">
        <v>45211</v>
      </c>
      <c r="D3310" t="s">
        <v>210</v>
      </c>
      <c r="E3310" t="s">
        <v>211</v>
      </c>
      <c r="F3310" t="s">
        <v>20</v>
      </c>
      <c r="G3310" t="s">
        <v>21</v>
      </c>
      <c r="H3310" t="s">
        <v>22</v>
      </c>
      <c r="I3310" t="s">
        <v>23</v>
      </c>
      <c r="J3310" t="s">
        <v>141</v>
      </c>
      <c r="K3310" t="s">
        <v>33</v>
      </c>
      <c r="L3310" t="s">
        <v>88</v>
      </c>
      <c r="M3310" t="s">
        <v>142</v>
      </c>
      <c r="N3310" s="3">
        <v>1534.96</v>
      </c>
      <c r="O3310">
        <v>3</v>
      </c>
      <c r="P3310" s="4">
        <v>0.05</v>
      </c>
      <c r="Q3310" s="3">
        <v>322.33999999999997</v>
      </c>
      <c r="R3310">
        <f t="shared" si="255"/>
        <v>2023</v>
      </c>
      <c r="S3310" t="str">
        <f t="shared" si="256"/>
        <v>October</v>
      </c>
      <c r="T3310" s="1">
        <f t="shared" si="257"/>
        <v>0.2099989576275603</v>
      </c>
      <c r="U3310" t="str">
        <f t="shared" si="258"/>
        <v>Profit</v>
      </c>
      <c r="V3310" t="str">
        <f t="shared" si="259"/>
        <v>Large Order</v>
      </c>
    </row>
    <row r="3311" spans="1:22" x14ac:dyDescent="0.35">
      <c r="A3311" t="s">
        <v>3608</v>
      </c>
      <c r="B3311" s="2">
        <v>45232</v>
      </c>
      <c r="C3311" s="2">
        <v>45235</v>
      </c>
      <c r="D3311" t="s">
        <v>249</v>
      </c>
      <c r="E3311" t="s">
        <v>250</v>
      </c>
      <c r="F3311" t="s">
        <v>31</v>
      </c>
      <c r="G3311" t="s">
        <v>21</v>
      </c>
      <c r="H3311" t="s">
        <v>22</v>
      </c>
      <c r="I3311" t="s">
        <v>23</v>
      </c>
      <c r="J3311" t="s">
        <v>112</v>
      </c>
      <c r="K3311" t="s">
        <v>25</v>
      </c>
      <c r="L3311" t="s">
        <v>26</v>
      </c>
      <c r="M3311" t="s">
        <v>113</v>
      </c>
      <c r="N3311" s="3">
        <v>1489.65</v>
      </c>
      <c r="O3311">
        <v>2</v>
      </c>
      <c r="P3311" s="4">
        <v>0</v>
      </c>
      <c r="Q3311" s="3">
        <v>372.41</v>
      </c>
      <c r="R3311">
        <f t="shared" si="255"/>
        <v>2023</v>
      </c>
      <c r="S3311" t="str">
        <f t="shared" si="256"/>
        <v>November</v>
      </c>
      <c r="T3311" s="1">
        <f t="shared" si="257"/>
        <v>0.24999832175343201</v>
      </c>
      <c r="U3311" t="str">
        <f t="shared" si="258"/>
        <v>Profit</v>
      </c>
      <c r="V3311" t="str">
        <f t="shared" si="259"/>
        <v>Large Order</v>
      </c>
    </row>
    <row r="3312" spans="1:22" x14ac:dyDescent="0.35">
      <c r="A3312" t="s">
        <v>3609</v>
      </c>
      <c r="B3312" s="2">
        <v>45061</v>
      </c>
      <c r="C3312" s="2">
        <v>45066</v>
      </c>
      <c r="D3312" t="s">
        <v>168</v>
      </c>
      <c r="E3312" t="s">
        <v>169</v>
      </c>
      <c r="F3312" t="s">
        <v>48</v>
      </c>
      <c r="G3312" t="s">
        <v>39</v>
      </c>
      <c r="H3312" t="s">
        <v>40</v>
      </c>
      <c r="I3312" t="s">
        <v>40</v>
      </c>
      <c r="J3312" t="s">
        <v>179</v>
      </c>
      <c r="K3312" t="s">
        <v>33</v>
      </c>
      <c r="L3312" t="s">
        <v>88</v>
      </c>
      <c r="M3312" t="s">
        <v>180</v>
      </c>
      <c r="N3312" s="3">
        <v>1749.78</v>
      </c>
      <c r="O3312">
        <v>5</v>
      </c>
      <c r="P3312" s="4">
        <v>0</v>
      </c>
      <c r="Q3312" s="3">
        <v>437.44</v>
      </c>
      <c r="R3312">
        <f t="shared" si="255"/>
        <v>2023</v>
      </c>
      <c r="S3312" t="str">
        <f t="shared" si="256"/>
        <v>May</v>
      </c>
      <c r="T3312" s="1">
        <f t="shared" si="257"/>
        <v>0.24999714249791402</v>
      </c>
      <c r="U3312" t="str">
        <f t="shared" si="258"/>
        <v>Profit</v>
      </c>
      <c r="V3312" t="str">
        <f t="shared" si="259"/>
        <v>Large Order</v>
      </c>
    </row>
    <row r="3313" spans="1:22" x14ac:dyDescent="0.35">
      <c r="A3313" t="s">
        <v>3610</v>
      </c>
      <c r="B3313" s="2">
        <v>45329</v>
      </c>
      <c r="C3313" s="2">
        <v>45335</v>
      </c>
      <c r="D3313" t="s">
        <v>430</v>
      </c>
      <c r="E3313" t="s">
        <v>431</v>
      </c>
      <c r="F3313" t="s">
        <v>31</v>
      </c>
      <c r="G3313" t="s">
        <v>49</v>
      </c>
      <c r="H3313" t="s">
        <v>50</v>
      </c>
      <c r="I3313" t="s">
        <v>50</v>
      </c>
      <c r="J3313" t="s">
        <v>67</v>
      </c>
      <c r="K3313" t="s">
        <v>42</v>
      </c>
      <c r="L3313" t="s">
        <v>43</v>
      </c>
      <c r="M3313" t="s">
        <v>68</v>
      </c>
      <c r="N3313" s="3">
        <v>836.51</v>
      </c>
      <c r="O3313">
        <v>1</v>
      </c>
      <c r="P3313" s="4">
        <v>0.05</v>
      </c>
      <c r="Q3313" s="3">
        <v>175.67</v>
      </c>
      <c r="R3313">
        <f t="shared" si="255"/>
        <v>2024</v>
      </c>
      <c r="S3313" t="str">
        <f t="shared" si="256"/>
        <v>February</v>
      </c>
      <c r="T3313" s="1">
        <f t="shared" si="257"/>
        <v>0.21000346678461704</v>
      </c>
      <c r="U3313" t="str">
        <f t="shared" si="258"/>
        <v>Profit</v>
      </c>
      <c r="V3313" t="str">
        <f t="shared" si="259"/>
        <v>Small Order</v>
      </c>
    </row>
    <row r="3314" spans="1:22" x14ac:dyDescent="0.35">
      <c r="A3314" t="s">
        <v>3611</v>
      </c>
      <c r="B3314" s="2">
        <v>45256</v>
      </c>
      <c r="C3314" s="2">
        <v>45261</v>
      </c>
      <c r="D3314" t="s">
        <v>165</v>
      </c>
      <c r="E3314" t="s">
        <v>166</v>
      </c>
      <c r="F3314" t="s">
        <v>31</v>
      </c>
      <c r="G3314" t="s">
        <v>21</v>
      </c>
      <c r="H3314" t="s">
        <v>22</v>
      </c>
      <c r="I3314" t="s">
        <v>23</v>
      </c>
      <c r="J3314" t="s">
        <v>104</v>
      </c>
      <c r="K3314" t="s">
        <v>42</v>
      </c>
      <c r="L3314" t="s">
        <v>73</v>
      </c>
      <c r="M3314" t="s">
        <v>105</v>
      </c>
      <c r="N3314" s="3">
        <v>1675.62</v>
      </c>
      <c r="O3314">
        <v>7</v>
      </c>
      <c r="P3314" s="4">
        <v>0.3</v>
      </c>
      <c r="Q3314" s="3">
        <v>16.760000000000002</v>
      </c>
      <c r="R3314">
        <f t="shared" si="255"/>
        <v>2023</v>
      </c>
      <c r="S3314" t="str">
        <f t="shared" si="256"/>
        <v>November</v>
      </c>
      <c r="T3314" s="1">
        <f t="shared" si="257"/>
        <v>1.0002267817285544E-2</v>
      </c>
      <c r="U3314" t="str">
        <f t="shared" si="258"/>
        <v>Profit</v>
      </c>
      <c r="V3314" t="str">
        <f t="shared" si="259"/>
        <v>Large Order</v>
      </c>
    </row>
    <row r="3315" spans="1:22" x14ac:dyDescent="0.35">
      <c r="A3315" t="s">
        <v>3612</v>
      </c>
      <c r="B3315" s="2">
        <v>45495</v>
      </c>
      <c r="C3315" s="2">
        <v>45502</v>
      </c>
      <c r="D3315" t="s">
        <v>37</v>
      </c>
      <c r="E3315" t="s">
        <v>38</v>
      </c>
      <c r="F3315" t="s">
        <v>20</v>
      </c>
      <c r="G3315" t="s">
        <v>21</v>
      </c>
      <c r="H3315" t="s">
        <v>22</v>
      </c>
      <c r="I3315" t="s">
        <v>23</v>
      </c>
      <c r="J3315" t="s">
        <v>232</v>
      </c>
      <c r="K3315" t="s">
        <v>33</v>
      </c>
      <c r="L3315" t="s">
        <v>34</v>
      </c>
      <c r="M3315" t="s">
        <v>233</v>
      </c>
      <c r="N3315" s="3">
        <v>1653.11</v>
      </c>
      <c r="O3315">
        <v>5</v>
      </c>
      <c r="P3315" s="4">
        <v>0.1</v>
      </c>
      <c r="Q3315" s="3">
        <v>281.02999999999997</v>
      </c>
      <c r="R3315">
        <f t="shared" si="255"/>
        <v>2024</v>
      </c>
      <c r="S3315" t="str">
        <f t="shared" si="256"/>
        <v>July</v>
      </c>
      <c r="T3315" s="1">
        <f t="shared" si="257"/>
        <v>0.17000078639654953</v>
      </c>
      <c r="U3315" t="str">
        <f t="shared" si="258"/>
        <v>Profit</v>
      </c>
      <c r="V3315" t="str">
        <f t="shared" si="259"/>
        <v>Large Order</v>
      </c>
    </row>
    <row r="3316" spans="1:22" x14ac:dyDescent="0.35">
      <c r="A3316" t="s">
        <v>3613</v>
      </c>
      <c r="B3316" s="2">
        <v>45165</v>
      </c>
      <c r="C3316" s="2">
        <v>45170</v>
      </c>
      <c r="D3316" t="s">
        <v>18</v>
      </c>
      <c r="E3316" t="s">
        <v>19</v>
      </c>
      <c r="F3316" t="s">
        <v>20</v>
      </c>
      <c r="G3316" t="s">
        <v>21</v>
      </c>
      <c r="H3316" t="s">
        <v>22</v>
      </c>
      <c r="I3316" t="s">
        <v>23</v>
      </c>
      <c r="J3316" t="s">
        <v>232</v>
      </c>
      <c r="K3316" t="s">
        <v>33</v>
      </c>
      <c r="L3316" t="s">
        <v>34</v>
      </c>
      <c r="M3316" t="s">
        <v>233</v>
      </c>
      <c r="N3316" s="3">
        <v>1997.49</v>
      </c>
      <c r="O3316">
        <v>4</v>
      </c>
      <c r="P3316" s="4">
        <v>0.05</v>
      </c>
      <c r="Q3316" s="3">
        <v>419.47</v>
      </c>
      <c r="R3316">
        <f t="shared" si="255"/>
        <v>2023</v>
      </c>
      <c r="S3316" t="str">
        <f t="shared" si="256"/>
        <v>August</v>
      </c>
      <c r="T3316" s="1">
        <f t="shared" si="257"/>
        <v>0.20999854817796335</v>
      </c>
      <c r="U3316" t="str">
        <f t="shared" si="258"/>
        <v>Profit</v>
      </c>
      <c r="V3316" t="str">
        <f t="shared" si="259"/>
        <v>Large Order</v>
      </c>
    </row>
    <row r="3317" spans="1:22" x14ac:dyDescent="0.35">
      <c r="A3317" t="s">
        <v>3614</v>
      </c>
      <c r="B3317" s="2">
        <v>45643</v>
      </c>
      <c r="C3317" s="2">
        <v>45648</v>
      </c>
      <c r="D3317" t="s">
        <v>394</v>
      </c>
      <c r="E3317" t="s">
        <v>395</v>
      </c>
      <c r="F3317" t="s">
        <v>48</v>
      </c>
      <c r="G3317" t="s">
        <v>78</v>
      </c>
      <c r="H3317" t="s">
        <v>79</v>
      </c>
      <c r="I3317" t="s">
        <v>80</v>
      </c>
      <c r="J3317" t="s">
        <v>189</v>
      </c>
      <c r="K3317" t="s">
        <v>42</v>
      </c>
      <c r="L3317" t="s">
        <v>43</v>
      </c>
      <c r="M3317" t="s">
        <v>190</v>
      </c>
      <c r="N3317" s="3">
        <v>1190.0899999999999</v>
      </c>
      <c r="O3317">
        <v>6</v>
      </c>
      <c r="P3317" s="4">
        <v>0</v>
      </c>
      <c r="Q3317" s="3">
        <v>297.52</v>
      </c>
      <c r="R3317">
        <f t="shared" si="255"/>
        <v>2024</v>
      </c>
      <c r="S3317" t="str">
        <f t="shared" si="256"/>
        <v>December</v>
      </c>
      <c r="T3317" s="1">
        <f t="shared" si="257"/>
        <v>0.24999789931853894</v>
      </c>
      <c r="U3317" t="str">
        <f t="shared" si="258"/>
        <v>Profit</v>
      </c>
      <c r="V3317" t="str">
        <f t="shared" si="259"/>
        <v>Large Order</v>
      </c>
    </row>
    <row r="3318" spans="1:22" x14ac:dyDescent="0.35">
      <c r="A3318" t="s">
        <v>3615</v>
      </c>
      <c r="B3318" s="2">
        <v>45050</v>
      </c>
      <c r="C3318" s="2">
        <v>45052</v>
      </c>
      <c r="D3318" t="s">
        <v>139</v>
      </c>
      <c r="E3318" t="s">
        <v>140</v>
      </c>
      <c r="F3318" t="s">
        <v>31</v>
      </c>
      <c r="G3318" t="s">
        <v>39</v>
      </c>
      <c r="H3318" t="s">
        <v>40</v>
      </c>
      <c r="I3318" t="s">
        <v>40</v>
      </c>
      <c r="J3318" t="s">
        <v>41</v>
      </c>
      <c r="K3318" t="s">
        <v>42</v>
      </c>
      <c r="L3318" t="s">
        <v>43</v>
      </c>
      <c r="M3318" t="s">
        <v>44</v>
      </c>
      <c r="N3318" s="3">
        <v>1292.97</v>
      </c>
      <c r="O3318">
        <v>10</v>
      </c>
      <c r="P3318" s="4">
        <v>0.3</v>
      </c>
      <c r="Q3318" s="3">
        <v>12.93</v>
      </c>
      <c r="R3318">
        <f t="shared" si="255"/>
        <v>2023</v>
      </c>
      <c r="S3318" t="str">
        <f t="shared" si="256"/>
        <v>May</v>
      </c>
      <c r="T3318" s="1">
        <f t="shared" si="257"/>
        <v>1.000023202394487E-2</v>
      </c>
      <c r="U3318" t="str">
        <f t="shared" si="258"/>
        <v>Profit</v>
      </c>
      <c r="V3318" t="str">
        <f t="shared" si="259"/>
        <v>Large Order</v>
      </c>
    </row>
    <row r="3319" spans="1:22" x14ac:dyDescent="0.35">
      <c r="A3319" t="s">
        <v>3616</v>
      </c>
      <c r="B3319" s="2">
        <v>44985</v>
      </c>
      <c r="C3319" s="2">
        <v>44991</v>
      </c>
      <c r="D3319" t="s">
        <v>18</v>
      </c>
      <c r="E3319" t="s">
        <v>19</v>
      </c>
      <c r="F3319" t="s">
        <v>20</v>
      </c>
      <c r="G3319" t="s">
        <v>49</v>
      </c>
      <c r="H3319" t="s">
        <v>50</v>
      </c>
      <c r="I3319" t="s">
        <v>50</v>
      </c>
      <c r="J3319" t="s">
        <v>93</v>
      </c>
      <c r="K3319" t="s">
        <v>33</v>
      </c>
      <c r="L3319" t="s">
        <v>88</v>
      </c>
      <c r="M3319" t="s">
        <v>94</v>
      </c>
      <c r="N3319" s="3">
        <v>734.23</v>
      </c>
      <c r="O3319">
        <v>10</v>
      </c>
      <c r="P3319" s="4">
        <v>0.05</v>
      </c>
      <c r="Q3319" s="3">
        <v>154.19</v>
      </c>
      <c r="R3319">
        <f t="shared" si="255"/>
        <v>2023</v>
      </c>
      <c r="S3319" t="str">
        <f t="shared" si="256"/>
        <v>February</v>
      </c>
      <c r="T3319" s="1">
        <f t="shared" si="257"/>
        <v>0.21000231535077563</v>
      </c>
      <c r="U3319" t="str">
        <f t="shared" si="258"/>
        <v>Profit</v>
      </c>
      <c r="V3319" t="str">
        <f t="shared" si="259"/>
        <v>Small Order</v>
      </c>
    </row>
    <row r="3320" spans="1:22" x14ac:dyDescent="0.35">
      <c r="A3320" t="s">
        <v>3617</v>
      </c>
      <c r="B3320" s="2">
        <v>45239</v>
      </c>
      <c r="C3320" s="2">
        <v>45244</v>
      </c>
      <c r="D3320" t="s">
        <v>123</v>
      </c>
      <c r="E3320" t="s">
        <v>124</v>
      </c>
      <c r="F3320" t="s">
        <v>48</v>
      </c>
      <c r="G3320" t="s">
        <v>49</v>
      </c>
      <c r="H3320" t="s">
        <v>50</v>
      </c>
      <c r="I3320" t="s">
        <v>50</v>
      </c>
      <c r="J3320" t="s">
        <v>87</v>
      </c>
      <c r="K3320" t="s">
        <v>33</v>
      </c>
      <c r="L3320" t="s">
        <v>88</v>
      </c>
      <c r="M3320" t="s">
        <v>89</v>
      </c>
      <c r="N3320" s="3">
        <v>1165.25</v>
      </c>
      <c r="O3320">
        <v>6</v>
      </c>
      <c r="P3320" s="4">
        <v>0.05</v>
      </c>
      <c r="Q3320" s="3">
        <v>244.7</v>
      </c>
      <c r="R3320">
        <f t="shared" si="255"/>
        <v>2023</v>
      </c>
      <c r="S3320" t="str">
        <f t="shared" si="256"/>
        <v>November</v>
      </c>
      <c r="T3320" s="1">
        <f t="shared" si="257"/>
        <v>0.20999785453765285</v>
      </c>
      <c r="U3320" t="str">
        <f t="shared" si="258"/>
        <v>Profit</v>
      </c>
      <c r="V3320" t="str">
        <f t="shared" si="259"/>
        <v>Large Order</v>
      </c>
    </row>
    <row r="3321" spans="1:22" x14ac:dyDescent="0.35">
      <c r="A3321" t="s">
        <v>3618</v>
      </c>
      <c r="B3321" s="2">
        <v>45196</v>
      </c>
      <c r="C3321" s="2">
        <v>45198</v>
      </c>
      <c r="D3321" t="s">
        <v>214</v>
      </c>
      <c r="E3321" t="s">
        <v>215</v>
      </c>
      <c r="F3321" t="s">
        <v>48</v>
      </c>
      <c r="G3321" t="s">
        <v>21</v>
      </c>
      <c r="H3321" t="s">
        <v>22</v>
      </c>
      <c r="I3321" t="s">
        <v>23</v>
      </c>
      <c r="J3321" t="s">
        <v>152</v>
      </c>
      <c r="K3321" t="s">
        <v>42</v>
      </c>
      <c r="L3321" t="s">
        <v>73</v>
      </c>
      <c r="M3321" t="s">
        <v>153</v>
      </c>
      <c r="N3321" s="3">
        <v>1087.58</v>
      </c>
      <c r="O3321">
        <v>2</v>
      </c>
      <c r="P3321" s="4">
        <v>0</v>
      </c>
      <c r="Q3321" s="3">
        <v>271.89</v>
      </c>
      <c r="R3321">
        <f t="shared" si="255"/>
        <v>2023</v>
      </c>
      <c r="S3321" t="str">
        <f t="shared" si="256"/>
        <v>September</v>
      </c>
      <c r="T3321" s="1">
        <f t="shared" si="257"/>
        <v>0.24999540263704739</v>
      </c>
      <c r="U3321" t="str">
        <f t="shared" si="258"/>
        <v>Profit</v>
      </c>
      <c r="V3321" t="str">
        <f t="shared" si="259"/>
        <v>Large Order</v>
      </c>
    </row>
    <row r="3322" spans="1:22" x14ac:dyDescent="0.35">
      <c r="A3322" t="s">
        <v>3619</v>
      </c>
      <c r="B3322" s="2">
        <v>45251</v>
      </c>
      <c r="C3322" s="2">
        <v>45257</v>
      </c>
      <c r="D3322" t="s">
        <v>60</v>
      </c>
      <c r="E3322" t="s">
        <v>61</v>
      </c>
      <c r="F3322" t="s">
        <v>48</v>
      </c>
      <c r="G3322" t="s">
        <v>49</v>
      </c>
      <c r="H3322" t="s">
        <v>50</v>
      </c>
      <c r="I3322" t="s">
        <v>50</v>
      </c>
      <c r="J3322" t="s">
        <v>157</v>
      </c>
      <c r="K3322" t="s">
        <v>42</v>
      </c>
      <c r="L3322" t="s">
        <v>73</v>
      </c>
      <c r="M3322" t="s">
        <v>158</v>
      </c>
      <c r="N3322" s="3">
        <v>495.1</v>
      </c>
      <c r="O3322">
        <v>4</v>
      </c>
      <c r="P3322" s="4">
        <v>0.05</v>
      </c>
      <c r="Q3322" s="3">
        <v>103.97</v>
      </c>
      <c r="R3322">
        <f t="shared" si="255"/>
        <v>2023</v>
      </c>
      <c r="S3322" t="str">
        <f t="shared" si="256"/>
        <v>November</v>
      </c>
      <c r="T3322" s="1">
        <f t="shared" si="257"/>
        <v>0.20999798020601898</v>
      </c>
      <c r="U3322" t="str">
        <f t="shared" si="258"/>
        <v>Profit</v>
      </c>
      <c r="V3322" t="str">
        <f t="shared" si="259"/>
        <v>Small Order</v>
      </c>
    </row>
    <row r="3323" spans="1:22" x14ac:dyDescent="0.35">
      <c r="A3323" t="s">
        <v>3620</v>
      </c>
      <c r="B3323" s="2">
        <v>45052</v>
      </c>
      <c r="C3323" s="2">
        <v>45053</v>
      </c>
      <c r="D3323" t="s">
        <v>415</v>
      </c>
      <c r="E3323" t="s">
        <v>416</v>
      </c>
      <c r="F3323" t="s">
        <v>48</v>
      </c>
      <c r="G3323" t="s">
        <v>39</v>
      </c>
      <c r="H3323" t="s">
        <v>40</v>
      </c>
      <c r="I3323" t="s">
        <v>40</v>
      </c>
      <c r="J3323" t="s">
        <v>24</v>
      </c>
      <c r="K3323" t="s">
        <v>25</v>
      </c>
      <c r="L3323" t="s">
        <v>26</v>
      </c>
      <c r="M3323" t="s">
        <v>27</v>
      </c>
      <c r="N3323" s="3">
        <v>962.51</v>
      </c>
      <c r="O3323">
        <v>7</v>
      </c>
      <c r="P3323" s="4">
        <v>0.3</v>
      </c>
      <c r="Q3323" s="3">
        <v>9.6300000000000008</v>
      </c>
      <c r="R3323">
        <f t="shared" si="255"/>
        <v>2023</v>
      </c>
      <c r="S3323" t="str">
        <f t="shared" si="256"/>
        <v>May</v>
      </c>
      <c r="T3323" s="1">
        <f t="shared" si="257"/>
        <v>1.0005090856198898E-2</v>
      </c>
      <c r="U3323" t="str">
        <f t="shared" si="258"/>
        <v>Profit</v>
      </c>
      <c r="V3323" t="str">
        <f t="shared" si="259"/>
        <v>Small Order</v>
      </c>
    </row>
    <row r="3324" spans="1:22" x14ac:dyDescent="0.35">
      <c r="A3324" t="s">
        <v>3621</v>
      </c>
      <c r="B3324" s="2">
        <v>45224</v>
      </c>
      <c r="C3324" s="2">
        <v>45231</v>
      </c>
      <c r="D3324" t="s">
        <v>185</v>
      </c>
      <c r="E3324" t="s">
        <v>186</v>
      </c>
      <c r="F3324" t="s">
        <v>31</v>
      </c>
      <c r="G3324" t="s">
        <v>49</v>
      </c>
      <c r="H3324" t="s">
        <v>50</v>
      </c>
      <c r="I3324" t="s">
        <v>50</v>
      </c>
      <c r="J3324" t="s">
        <v>320</v>
      </c>
      <c r="K3324" t="s">
        <v>25</v>
      </c>
      <c r="L3324" t="s">
        <v>171</v>
      </c>
      <c r="M3324" t="s">
        <v>321</v>
      </c>
      <c r="N3324" s="3">
        <v>1608.44</v>
      </c>
      <c r="O3324">
        <v>9</v>
      </c>
      <c r="P3324" s="4">
        <v>0</v>
      </c>
      <c r="Q3324" s="3">
        <v>402.11</v>
      </c>
      <c r="R3324">
        <f t="shared" si="255"/>
        <v>2023</v>
      </c>
      <c r="S3324" t="str">
        <f t="shared" si="256"/>
        <v>October</v>
      </c>
      <c r="T3324" s="1">
        <f t="shared" si="257"/>
        <v>0.25</v>
      </c>
      <c r="U3324" t="str">
        <f t="shared" si="258"/>
        <v>Profit</v>
      </c>
      <c r="V3324" t="str">
        <f t="shared" si="259"/>
        <v>Large Order</v>
      </c>
    </row>
    <row r="3325" spans="1:22" x14ac:dyDescent="0.35">
      <c r="A3325" t="s">
        <v>3622</v>
      </c>
      <c r="B3325" s="2">
        <v>45163</v>
      </c>
      <c r="C3325" s="2">
        <v>45169</v>
      </c>
      <c r="D3325" t="s">
        <v>99</v>
      </c>
      <c r="E3325" t="s">
        <v>100</v>
      </c>
      <c r="F3325" t="s">
        <v>31</v>
      </c>
      <c r="G3325" t="s">
        <v>39</v>
      </c>
      <c r="H3325" t="s">
        <v>40</v>
      </c>
      <c r="I3325" t="s">
        <v>40</v>
      </c>
      <c r="J3325" t="s">
        <v>391</v>
      </c>
      <c r="K3325" t="s">
        <v>33</v>
      </c>
      <c r="L3325" t="s">
        <v>88</v>
      </c>
      <c r="M3325" t="s">
        <v>392</v>
      </c>
      <c r="N3325" s="3">
        <v>1533.42</v>
      </c>
      <c r="O3325">
        <v>1</v>
      </c>
      <c r="P3325" s="4">
        <v>0</v>
      </c>
      <c r="Q3325" s="3">
        <v>383.36</v>
      </c>
      <c r="R3325">
        <f t="shared" si="255"/>
        <v>2023</v>
      </c>
      <c r="S3325" t="str">
        <f t="shared" si="256"/>
        <v>August</v>
      </c>
      <c r="T3325" s="1">
        <f t="shared" si="257"/>
        <v>0.25000326068526563</v>
      </c>
      <c r="U3325" t="str">
        <f t="shared" si="258"/>
        <v>Profit</v>
      </c>
      <c r="V3325" t="str">
        <f t="shared" si="259"/>
        <v>Large Order</v>
      </c>
    </row>
    <row r="3326" spans="1:22" x14ac:dyDescent="0.35">
      <c r="A3326" t="s">
        <v>3623</v>
      </c>
      <c r="B3326" s="2">
        <v>45059</v>
      </c>
      <c r="C3326" s="2">
        <v>45066</v>
      </c>
      <c r="D3326" t="s">
        <v>362</v>
      </c>
      <c r="E3326" t="s">
        <v>363</v>
      </c>
      <c r="F3326" t="s">
        <v>31</v>
      </c>
      <c r="G3326" t="s">
        <v>21</v>
      </c>
      <c r="H3326" t="s">
        <v>22</v>
      </c>
      <c r="I3326" t="s">
        <v>23</v>
      </c>
      <c r="J3326" t="s">
        <v>189</v>
      </c>
      <c r="K3326" t="s">
        <v>42</v>
      </c>
      <c r="L3326" t="s">
        <v>43</v>
      </c>
      <c r="M3326" t="s">
        <v>190</v>
      </c>
      <c r="N3326" s="3">
        <v>1374.66</v>
      </c>
      <c r="O3326">
        <v>3</v>
      </c>
      <c r="P3326" s="4">
        <v>0.1</v>
      </c>
      <c r="Q3326" s="3">
        <v>233.69</v>
      </c>
      <c r="R3326">
        <f t="shared" si="255"/>
        <v>2023</v>
      </c>
      <c r="S3326" t="str">
        <f t="shared" si="256"/>
        <v>May</v>
      </c>
      <c r="T3326" s="1">
        <f t="shared" si="257"/>
        <v>0.16999839960426577</v>
      </c>
      <c r="U3326" t="str">
        <f t="shared" si="258"/>
        <v>Profit</v>
      </c>
      <c r="V3326" t="str">
        <f t="shared" si="259"/>
        <v>Large Order</v>
      </c>
    </row>
    <row r="3327" spans="1:22" x14ac:dyDescent="0.35">
      <c r="A3327" t="s">
        <v>3624</v>
      </c>
      <c r="B3327" s="2">
        <v>45127</v>
      </c>
      <c r="C3327" s="2">
        <v>45129</v>
      </c>
      <c r="D3327" t="s">
        <v>511</v>
      </c>
      <c r="E3327" t="s">
        <v>512</v>
      </c>
      <c r="F3327" t="s">
        <v>31</v>
      </c>
      <c r="G3327" t="s">
        <v>78</v>
      </c>
      <c r="H3327" t="s">
        <v>79</v>
      </c>
      <c r="I3327" t="s">
        <v>80</v>
      </c>
      <c r="J3327" t="s">
        <v>24</v>
      </c>
      <c r="K3327" t="s">
        <v>25</v>
      </c>
      <c r="L3327" t="s">
        <v>26</v>
      </c>
      <c r="M3327" t="s">
        <v>27</v>
      </c>
      <c r="N3327" s="3">
        <v>174.26</v>
      </c>
      <c r="O3327">
        <v>4</v>
      </c>
      <c r="P3327" s="4">
        <v>0.1</v>
      </c>
      <c r="Q3327" s="3">
        <v>29.62</v>
      </c>
      <c r="R3327">
        <f t="shared" si="255"/>
        <v>2023</v>
      </c>
      <c r="S3327" t="str">
        <f t="shared" si="256"/>
        <v>July</v>
      </c>
      <c r="T3327" s="1">
        <f t="shared" si="257"/>
        <v>0.16997589808332378</v>
      </c>
      <c r="U3327" t="str">
        <f t="shared" si="258"/>
        <v>Profit</v>
      </c>
      <c r="V3327" t="str">
        <f t="shared" si="259"/>
        <v>Small Order</v>
      </c>
    </row>
    <row r="3328" spans="1:22" x14ac:dyDescent="0.35">
      <c r="A3328" t="s">
        <v>3625</v>
      </c>
      <c r="B3328" s="2">
        <v>45352</v>
      </c>
      <c r="C3328" s="2">
        <v>45353</v>
      </c>
      <c r="D3328" t="s">
        <v>859</v>
      </c>
      <c r="E3328" t="s">
        <v>860</v>
      </c>
      <c r="F3328" t="s">
        <v>31</v>
      </c>
      <c r="G3328" t="s">
        <v>39</v>
      </c>
      <c r="H3328" t="s">
        <v>40</v>
      </c>
      <c r="I3328" t="s">
        <v>40</v>
      </c>
      <c r="J3328" t="s">
        <v>120</v>
      </c>
      <c r="K3328" t="s">
        <v>42</v>
      </c>
      <c r="L3328" t="s">
        <v>43</v>
      </c>
      <c r="M3328" t="s">
        <v>121</v>
      </c>
      <c r="N3328" s="3">
        <v>187.8</v>
      </c>
      <c r="O3328">
        <v>6</v>
      </c>
      <c r="P3328" s="4">
        <v>0.2</v>
      </c>
      <c r="Q3328" s="3">
        <v>16.899999999999999</v>
      </c>
      <c r="R3328">
        <f t="shared" si="255"/>
        <v>2024</v>
      </c>
      <c r="S3328" t="str">
        <f t="shared" si="256"/>
        <v>March</v>
      </c>
      <c r="T3328" s="1">
        <f t="shared" si="257"/>
        <v>8.9989350372736934E-2</v>
      </c>
      <c r="U3328" t="str">
        <f t="shared" si="258"/>
        <v>Profit</v>
      </c>
      <c r="V3328" t="str">
        <f t="shared" si="259"/>
        <v>Small Order</v>
      </c>
    </row>
    <row r="3329" spans="1:22" x14ac:dyDescent="0.35">
      <c r="A3329" t="s">
        <v>3626</v>
      </c>
      <c r="B3329" s="2">
        <v>45311</v>
      </c>
      <c r="C3329" s="2">
        <v>45316</v>
      </c>
      <c r="D3329" t="s">
        <v>168</v>
      </c>
      <c r="E3329" t="s">
        <v>169</v>
      </c>
      <c r="F3329" t="s">
        <v>48</v>
      </c>
      <c r="G3329" t="s">
        <v>21</v>
      </c>
      <c r="H3329" t="s">
        <v>22</v>
      </c>
      <c r="I3329" t="s">
        <v>23</v>
      </c>
      <c r="J3329" t="s">
        <v>302</v>
      </c>
      <c r="K3329" t="s">
        <v>33</v>
      </c>
      <c r="L3329" t="s">
        <v>34</v>
      </c>
      <c r="M3329" t="s">
        <v>303</v>
      </c>
      <c r="N3329" s="3">
        <v>495.6</v>
      </c>
      <c r="O3329">
        <v>5</v>
      </c>
      <c r="P3329" s="4">
        <v>0.05</v>
      </c>
      <c r="Q3329" s="3">
        <v>104.08</v>
      </c>
      <c r="R3329">
        <f t="shared" si="255"/>
        <v>2024</v>
      </c>
      <c r="S3329" t="str">
        <f t="shared" si="256"/>
        <v>January</v>
      </c>
      <c r="T3329" s="1">
        <f t="shared" si="257"/>
        <v>0.21000807102502017</v>
      </c>
      <c r="U3329" t="str">
        <f t="shared" si="258"/>
        <v>Profit</v>
      </c>
      <c r="V3329" t="str">
        <f t="shared" si="259"/>
        <v>Small Order</v>
      </c>
    </row>
    <row r="3330" spans="1:22" x14ac:dyDescent="0.35">
      <c r="A3330" t="s">
        <v>3627</v>
      </c>
      <c r="B3330" s="2">
        <v>45488</v>
      </c>
      <c r="C3330" s="2">
        <v>45491</v>
      </c>
      <c r="D3330" t="s">
        <v>54</v>
      </c>
      <c r="E3330" t="s">
        <v>55</v>
      </c>
      <c r="F3330" t="s">
        <v>31</v>
      </c>
      <c r="G3330" t="s">
        <v>21</v>
      </c>
      <c r="H3330" t="s">
        <v>22</v>
      </c>
      <c r="I3330" t="s">
        <v>23</v>
      </c>
      <c r="J3330" t="s">
        <v>104</v>
      </c>
      <c r="K3330" t="s">
        <v>42</v>
      </c>
      <c r="L3330" t="s">
        <v>73</v>
      </c>
      <c r="M3330" t="s">
        <v>105</v>
      </c>
      <c r="N3330" s="3">
        <v>581.75</v>
      </c>
      <c r="O3330">
        <v>6</v>
      </c>
      <c r="P3330" s="4">
        <v>0.1</v>
      </c>
      <c r="Q3330" s="3">
        <v>98.9</v>
      </c>
      <c r="R3330">
        <f t="shared" ref="R3330:R3393" si="260">YEAR(B3330)</f>
        <v>2024</v>
      </c>
      <c r="S3330" t="str">
        <f t="shared" ref="S3330:S3393" si="261">TEXT(B3330,"mmmm")</f>
        <v>July</v>
      </c>
      <c r="T3330" s="1">
        <f t="shared" ref="T3330:T3393" si="262">Q3330/N3330</f>
        <v>0.17000429737859907</v>
      </c>
      <c r="U3330" t="str">
        <f t="shared" ref="U3330:U3393" si="263">IF(Q3330&gt;0,"Profit","Loss")</f>
        <v>Profit</v>
      </c>
      <c r="V3330" t="str">
        <f t="shared" ref="V3330:V3393" si="264">IF(N3330&gt;1000,"Large Order","Small Order")</f>
        <v>Small Order</v>
      </c>
    </row>
    <row r="3331" spans="1:22" x14ac:dyDescent="0.35">
      <c r="A3331" t="s">
        <v>3628</v>
      </c>
      <c r="B3331" s="2">
        <v>45080</v>
      </c>
      <c r="C3331" s="2">
        <v>45081</v>
      </c>
      <c r="D3331" t="s">
        <v>358</v>
      </c>
      <c r="E3331" t="s">
        <v>359</v>
      </c>
      <c r="F3331" t="s">
        <v>31</v>
      </c>
      <c r="G3331" t="s">
        <v>21</v>
      </c>
      <c r="H3331" t="s">
        <v>22</v>
      </c>
      <c r="I3331" t="s">
        <v>23</v>
      </c>
      <c r="J3331" t="s">
        <v>179</v>
      </c>
      <c r="K3331" t="s">
        <v>33</v>
      </c>
      <c r="L3331" t="s">
        <v>88</v>
      </c>
      <c r="M3331" t="s">
        <v>180</v>
      </c>
      <c r="N3331" s="3">
        <v>693.26</v>
      </c>
      <c r="O3331">
        <v>2</v>
      </c>
      <c r="P3331" s="4">
        <v>0.05</v>
      </c>
      <c r="Q3331" s="3">
        <v>145.58000000000001</v>
      </c>
      <c r="R3331">
        <f t="shared" si="260"/>
        <v>2023</v>
      </c>
      <c r="S3331" t="str">
        <f t="shared" si="261"/>
        <v>June</v>
      </c>
      <c r="T3331" s="1">
        <f t="shared" si="262"/>
        <v>0.209993364682803</v>
      </c>
      <c r="U3331" t="str">
        <f t="shared" si="263"/>
        <v>Profit</v>
      </c>
      <c r="V3331" t="str">
        <f t="shared" si="264"/>
        <v>Small Order</v>
      </c>
    </row>
    <row r="3332" spans="1:22" x14ac:dyDescent="0.35">
      <c r="A3332" t="s">
        <v>3629</v>
      </c>
      <c r="B3332" s="2">
        <v>45209</v>
      </c>
      <c r="C3332" s="2">
        <v>45213</v>
      </c>
      <c r="D3332" t="s">
        <v>362</v>
      </c>
      <c r="E3332" t="s">
        <v>363</v>
      </c>
      <c r="F3332" t="s">
        <v>31</v>
      </c>
      <c r="G3332" t="s">
        <v>49</v>
      </c>
      <c r="H3332" t="s">
        <v>50</v>
      </c>
      <c r="I3332" t="s">
        <v>50</v>
      </c>
      <c r="J3332" t="s">
        <v>207</v>
      </c>
      <c r="K3332" t="s">
        <v>25</v>
      </c>
      <c r="L3332" t="s">
        <v>26</v>
      </c>
      <c r="M3332" t="s">
        <v>208</v>
      </c>
      <c r="N3332" s="3">
        <v>1942.53</v>
      </c>
      <c r="O3332">
        <v>2</v>
      </c>
      <c r="P3332" s="4">
        <v>0</v>
      </c>
      <c r="Q3332" s="3">
        <v>485.63</v>
      </c>
      <c r="R3332">
        <f t="shared" si="260"/>
        <v>2023</v>
      </c>
      <c r="S3332" t="str">
        <f t="shared" si="261"/>
        <v>October</v>
      </c>
      <c r="T3332" s="1">
        <f t="shared" si="262"/>
        <v>0.24999871301858917</v>
      </c>
      <c r="U3332" t="str">
        <f t="shared" si="263"/>
        <v>Profit</v>
      </c>
      <c r="V3332" t="str">
        <f t="shared" si="264"/>
        <v>Large Order</v>
      </c>
    </row>
    <row r="3333" spans="1:22" x14ac:dyDescent="0.35">
      <c r="A3333" t="s">
        <v>3630</v>
      </c>
      <c r="B3333" s="2">
        <v>45467</v>
      </c>
      <c r="C3333" s="2">
        <v>45470</v>
      </c>
      <c r="D3333" t="s">
        <v>70</v>
      </c>
      <c r="E3333" t="s">
        <v>71</v>
      </c>
      <c r="F3333" t="s">
        <v>48</v>
      </c>
      <c r="G3333" t="s">
        <v>78</v>
      </c>
      <c r="H3333" t="s">
        <v>79</v>
      </c>
      <c r="I3333" t="s">
        <v>80</v>
      </c>
      <c r="J3333" t="s">
        <v>152</v>
      </c>
      <c r="K3333" t="s">
        <v>42</v>
      </c>
      <c r="L3333" t="s">
        <v>73</v>
      </c>
      <c r="M3333" t="s">
        <v>153</v>
      </c>
      <c r="N3333" s="3">
        <v>1260.1300000000001</v>
      </c>
      <c r="O3333">
        <v>7</v>
      </c>
      <c r="P3333" s="4">
        <v>0</v>
      </c>
      <c r="Q3333" s="3">
        <v>315.02999999999997</v>
      </c>
      <c r="R3333">
        <f t="shared" si="260"/>
        <v>2024</v>
      </c>
      <c r="S3333" t="str">
        <f t="shared" si="261"/>
        <v>June</v>
      </c>
      <c r="T3333" s="1">
        <f t="shared" si="262"/>
        <v>0.24999801607770622</v>
      </c>
      <c r="U3333" t="str">
        <f t="shared" si="263"/>
        <v>Profit</v>
      </c>
      <c r="V3333" t="str">
        <f t="shared" si="264"/>
        <v>Large Order</v>
      </c>
    </row>
    <row r="3334" spans="1:22" x14ac:dyDescent="0.35">
      <c r="A3334" t="s">
        <v>3631</v>
      </c>
      <c r="B3334" s="2">
        <v>45230</v>
      </c>
      <c r="C3334" s="2">
        <v>45234</v>
      </c>
      <c r="D3334" t="s">
        <v>456</v>
      </c>
      <c r="E3334" t="s">
        <v>457</v>
      </c>
      <c r="F3334" t="s">
        <v>20</v>
      </c>
      <c r="G3334" t="s">
        <v>78</v>
      </c>
      <c r="H3334" t="s">
        <v>79</v>
      </c>
      <c r="I3334" t="s">
        <v>80</v>
      </c>
      <c r="J3334" t="s">
        <v>126</v>
      </c>
      <c r="K3334" t="s">
        <v>25</v>
      </c>
      <c r="L3334" t="s">
        <v>26</v>
      </c>
      <c r="M3334" t="s">
        <v>127</v>
      </c>
      <c r="N3334" s="3">
        <v>44.86</v>
      </c>
      <c r="O3334">
        <v>2</v>
      </c>
      <c r="P3334" s="4">
        <v>0.1</v>
      </c>
      <c r="Q3334" s="3">
        <v>7.63</v>
      </c>
      <c r="R3334">
        <f t="shared" si="260"/>
        <v>2023</v>
      </c>
      <c r="S3334" t="str">
        <f t="shared" si="261"/>
        <v>October</v>
      </c>
      <c r="T3334" s="1">
        <f t="shared" si="262"/>
        <v>0.17008470798038341</v>
      </c>
      <c r="U3334" t="str">
        <f t="shared" si="263"/>
        <v>Profit</v>
      </c>
      <c r="V3334" t="str">
        <f t="shared" si="264"/>
        <v>Small Order</v>
      </c>
    </row>
    <row r="3335" spans="1:22" x14ac:dyDescent="0.35">
      <c r="A3335" t="s">
        <v>3632</v>
      </c>
      <c r="B3335" s="2">
        <v>45171</v>
      </c>
      <c r="C3335" s="2">
        <v>45175</v>
      </c>
      <c r="D3335" t="s">
        <v>522</v>
      </c>
      <c r="E3335" t="s">
        <v>523</v>
      </c>
      <c r="F3335" t="s">
        <v>31</v>
      </c>
      <c r="G3335" t="s">
        <v>78</v>
      </c>
      <c r="H3335" t="s">
        <v>79</v>
      </c>
      <c r="I3335" t="s">
        <v>80</v>
      </c>
      <c r="J3335" t="s">
        <v>112</v>
      </c>
      <c r="K3335" t="s">
        <v>25</v>
      </c>
      <c r="L3335" t="s">
        <v>26</v>
      </c>
      <c r="M3335" t="s">
        <v>113</v>
      </c>
      <c r="N3335" s="3">
        <v>1221.19</v>
      </c>
      <c r="O3335">
        <v>5</v>
      </c>
      <c r="P3335" s="4">
        <v>0</v>
      </c>
      <c r="Q3335" s="3">
        <v>305.3</v>
      </c>
      <c r="R3335">
        <f t="shared" si="260"/>
        <v>2023</v>
      </c>
      <c r="S3335" t="str">
        <f t="shared" si="261"/>
        <v>September</v>
      </c>
      <c r="T3335" s="1">
        <f t="shared" si="262"/>
        <v>0.25000204718348495</v>
      </c>
      <c r="U3335" t="str">
        <f t="shared" si="263"/>
        <v>Profit</v>
      </c>
      <c r="V3335" t="str">
        <f t="shared" si="264"/>
        <v>Large Order</v>
      </c>
    </row>
    <row r="3336" spans="1:22" x14ac:dyDescent="0.35">
      <c r="A3336" t="s">
        <v>3633</v>
      </c>
      <c r="B3336" s="2">
        <v>45596</v>
      </c>
      <c r="C3336" s="2">
        <v>45598</v>
      </c>
      <c r="D3336" t="s">
        <v>150</v>
      </c>
      <c r="E3336" t="s">
        <v>151</v>
      </c>
      <c r="F3336" t="s">
        <v>48</v>
      </c>
      <c r="G3336" t="s">
        <v>21</v>
      </c>
      <c r="H3336" t="s">
        <v>22</v>
      </c>
      <c r="I3336" t="s">
        <v>23</v>
      </c>
      <c r="J3336" t="s">
        <v>62</v>
      </c>
      <c r="K3336" t="s">
        <v>25</v>
      </c>
      <c r="L3336" t="s">
        <v>26</v>
      </c>
      <c r="M3336" t="s">
        <v>63</v>
      </c>
      <c r="N3336" s="3">
        <v>124.48</v>
      </c>
      <c r="O3336">
        <v>10</v>
      </c>
      <c r="P3336" s="4">
        <v>0.3</v>
      </c>
      <c r="Q3336" s="3">
        <v>1.24</v>
      </c>
      <c r="R3336">
        <f t="shared" si="260"/>
        <v>2024</v>
      </c>
      <c r="S3336" t="str">
        <f t="shared" si="261"/>
        <v>October</v>
      </c>
      <c r="T3336" s="1">
        <f t="shared" si="262"/>
        <v>9.9614395886889456E-3</v>
      </c>
      <c r="U3336" t="str">
        <f t="shared" si="263"/>
        <v>Profit</v>
      </c>
      <c r="V3336" t="str">
        <f t="shared" si="264"/>
        <v>Small Order</v>
      </c>
    </row>
    <row r="3337" spans="1:22" x14ac:dyDescent="0.35">
      <c r="A3337" t="s">
        <v>3634</v>
      </c>
      <c r="B3337" s="2">
        <v>45603</v>
      </c>
      <c r="C3337" s="2">
        <v>45608</v>
      </c>
      <c r="D3337" t="s">
        <v>185</v>
      </c>
      <c r="E3337" t="s">
        <v>186</v>
      </c>
      <c r="F3337" t="s">
        <v>31</v>
      </c>
      <c r="G3337" t="s">
        <v>78</v>
      </c>
      <c r="H3337" t="s">
        <v>79</v>
      </c>
      <c r="I3337" t="s">
        <v>80</v>
      </c>
      <c r="J3337" t="s">
        <v>120</v>
      </c>
      <c r="K3337" t="s">
        <v>42</v>
      </c>
      <c r="L3337" t="s">
        <v>43</v>
      </c>
      <c r="M3337" t="s">
        <v>121</v>
      </c>
      <c r="N3337" s="3">
        <v>720.94</v>
      </c>
      <c r="O3337">
        <v>5</v>
      </c>
      <c r="P3337" s="4">
        <v>0.05</v>
      </c>
      <c r="Q3337" s="3">
        <v>151.4</v>
      </c>
      <c r="R3337">
        <f t="shared" si="260"/>
        <v>2024</v>
      </c>
      <c r="S3337" t="str">
        <f t="shared" si="261"/>
        <v>November</v>
      </c>
      <c r="T3337" s="1">
        <f t="shared" si="262"/>
        <v>0.21000360640275195</v>
      </c>
      <c r="U3337" t="str">
        <f t="shared" si="263"/>
        <v>Profit</v>
      </c>
      <c r="V3337" t="str">
        <f t="shared" si="264"/>
        <v>Small Order</v>
      </c>
    </row>
    <row r="3338" spans="1:22" x14ac:dyDescent="0.35">
      <c r="A3338" t="s">
        <v>3635</v>
      </c>
      <c r="B3338" s="2">
        <v>45427</v>
      </c>
      <c r="C3338" s="2">
        <v>45430</v>
      </c>
      <c r="D3338" t="s">
        <v>347</v>
      </c>
      <c r="E3338" t="s">
        <v>348</v>
      </c>
      <c r="F3338" t="s">
        <v>31</v>
      </c>
      <c r="G3338" t="s">
        <v>21</v>
      </c>
      <c r="H3338" t="s">
        <v>22</v>
      </c>
      <c r="I3338" t="s">
        <v>23</v>
      </c>
      <c r="J3338" t="s">
        <v>120</v>
      </c>
      <c r="K3338" t="s">
        <v>42</v>
      </c>
      <c r="L3338" t="s">
        <v>43</v>
      </c>
      <c r="M3338" t="s">
        <v>121</v>
      </c>
      <c r="N3338" s="3">
        <v>882.74</v>
      </c>
      <c r="O3338">
        <v>7</v>
      </c>
      <c r="P3338" s="4">
        <v>0.3</v>
      </c>
      <c r="Q3338" s="3">
        <v>8.83</v>
      </c>
      <c r="R3338">
        <f t="shared" si="260"/>
        <v>2024</v>
      </c>
      <c r="S3338" t="str">
        <f t="shared" si="261"/>
        <v>May</v>
      </c>
      <c r="T3338" s="1">
        <f t="shared" si="262"/>
        <v>1.0002945374628995E-2</v>
      </c>
      <c r="U3338" t="str">
        <f t="shared" si="263"/>
        <v>Profit</v>
      </c>
      <c r="V3338" t="str">
        <f t="shared" si="264"/>
        <v>Small Order</v>
      </c>
    </row>
    <row r="3339" spans="1:22" x14ac:dyDescent="0.35">
      <c r="A3339" t="s">
        <v>3636</v>
      </c>
      <c r="B3339" s="2">
        <v>45383</v>
      </c>
      <c r="C3339" s="2">
        <v>45390</v>
      </c>
      <c r="D3339" t="s">
        <v>859</v>
      </c>
      <c r="E3339" t="s">
        <v>860</v>
      </c>
      <c r="F3339" t="s">
        <v>31</v>
      </c>
      <c r="G3339" t="s">
        <v>21</v>
      </c>
      <c r="H3339" t="s">
        <v>22</v>
      </c>
      <c r="I3339" t="s">
        <v>23</v>
      </c>
      <c r="J3339" t="s">
        <v>120</v>
      </c>
      <c r="K3339" t="s">
        <v>42</v>
      </c>
      <c r="L3339" t="s">
        <v>43</v>
      </c>
      <c r="M3339" t="s">
        <v>121</v>
      </c>
      <c r="N3339" s="3">
        <v>1659.14</v>
      </c>
      <c r="O3339">
        <v>10</v>
      </c>
      <c r="P3339" s="4">
        <v>0.05</v>
      </c>
      <c r="Q3339" s="3">
        <v>348.42</v>
      </c>
      <c r="R3339">
        <f t="shared" si="260"/>
        <v>2024</v>
      </c>
      <c r="S3339" t="str">
        <f t="shared" si="261"/>
        <v>April</v>
      </c>
      <c r="T3339" s="1">
        <f t="shared" si="262"/>
        <v>0.21000036163313524</v>
      </c>
      <c r="U3339" t="str">
        <f t="shared" si="263"/>
        <v>Profit</v>
      </c>
      <c r="V3339" t="str">
        <f t="shared" si="264"/>
        <v>Large Order</v>
      </c>
    </row>
    <row r="3340" spans="1:22" x14ac:dyDescent="0.35">
      <c r="A3340" t="s">
        <v>3637</v>
      </c>
      <c r="B3340" s="2">
        <v>45033</v>
      </c>
      <c r="C3340" s="2">
        <v>45037</v>
      </c>
      <c r="D3340" t="s">
        <v>54</v>
      </c>
      <c r="E3340" t="s">
        <v>55</v>
      </c>
      <c r="F3340" t="s">
        <v>31</v>
      </c>
      <c r="G3340" t="s">
        <v>78</v>
      </c>
      <c r="H3340" t="s">
        <v>79</v>
      </c>
      <c r="I3340" t="s">
        <v>80</v>
      </c>
      <c r="J3340" t="s">
        <v>162</v>
      </c>
      <c r="K3340" t="s">
        <v>42</v>
      </c>
      <c r="L3340" t="s">
        <v>73</v>
      </c>
      <c r="M3340" t="s">
        <v>163</v>
      </c>
      <c r="N3340" s="3">
        <v>1010.27</v>
      </c>
      <c r="O3340">
        <v>1</v>
      </c>
      <c r="P3340" s="4">
        <v>0</v>
      </c>
      <c r="Q3340" s="3">
        <v>252.57</v>
      </c>
      <c r="R3340">
        <f t="shared" si="260"/>
        <v>2023</v>
      </c>
      <c r="S3340" t="str">
        <f t="shared" si="261"/>
        <v>April</v>
      </c>
      <c r="T3340" s="1">
        <f t="shared" si="262"/>
        <v>0.25000247458600178</v>
      </c>
      <c r="U3340" t="str">
        <f t="shared" si="263"/>
        <v>Profit</v>
      </c>
      <c r="V3340" t="str">
        <f t="shared" si="264"/>
        <v>Large Order</v>
      </c>
    </row>
    <row r="3341" spans="1:22" x14ac:dyDescent="0.35">
      <c r="A3341" t="s">
        <v>3638</v>
      </c>
      <c r="B3341" s="2">
        <v>45623</v>
      </c>
      <c r="C3341" s="2">
        <v>45628</v>
      </c>
      <c r="D3341" t="s">
        <v>46</v>
      </c>
      <c r="E3341" t="s">
        <v>47</v>
      </c>
      <c r="F3341" t="s">
        <v>48</v>
      </c>
      <c r="G3341" t="s">
        <v>78</v>
      </c>
      <c r="H3341" t="s">
        <v>79</v>
      </c>
      <c r="I3341" t="s">
        <v>80</v>
      </c>
      <c r="J3341" t="s">
        <v>179</v>
      </c>
      <c r="K3341" t="s">
        <v>33</v>
      </c>
      <c r="L3341" t="s">
        <v>88</v>
      </c>
      <c r="M3341" t="s">
        <v>180</v>
      </c>
      <c r="N3341" s="3">
        <v>1910.96</v>
      </c>
      <c r="O3341">
        <v>5</v>
      </c>
      <c r="P3341" s="4">
        <v>0</v>
      </c>
      <c r="Q3341" s="3">
        <v>477.74</v>
      </c>
      <c r="R3341">
        <f t="shared" si="260"/>
        <v>2024</v>
      </c>
      <c r="S3341" t="str">
        <f t="shared" si="261"/>
        <v>November</v>
      </c>
      <c r="T3341" s="1">
        <f t="shared" si="262"/>
        <v>0.25</v>
      </c>
      <c r="U3341" t="str">
        <f t="shared" si="263"/>
        <v>Profit</v>
      </c>
      <c r="V3341" t="str">
        <f t="shared" si="264"/>
        <v>Large Order</v>
      </c>
    </row>
    <row r="3342" spans="1:22" x14ac:dyDescent="0.35">
      <c r="A3342" t="s">
        <v>3639</v>
      </c>
      <c r="B3342" s="2">
        <v>45447</v>
      </c>
      <c r="C3342" s="2">
        <v>45451</v>
      </c>
      <c r="D3342" t="s">
        <v>305</v>
      </c>
      <c r="E3342" t="s">
        <v>306</v>
      </c>
      <c r="F3342" t="s">
        <v>31</v>
      </c>
      <c r="G3342" t="s">
        <v>39</v>
      </c>
      <c r="H3342" t="s">
        <v>40</v>
      </c>
      <c r="I3342" t="s">
        <v>40</v>
      </c>
      <c r="J3342" t="s">
        <v>104</v>
      </c>
      <c r="K3342" t="s">
        <v>42</v>
      </c>
      <c r="L3342" t="s">
        <v>73</v>
      </c>
      <c r="M3342" t="s">
        <v>105</v>
      </c>
      <c r="N3342" s="3">
        <v>1575.9</v>
      </c>
      <c r="O3342">
        <v>10</v>
      </c>
      <c r="P3342" s="4">
        <v>0.05</v>
      </c>
      <c r="Q3342" s="3">
        <v>330.94</v>
      </c>
      <c r="R3342">
        <f t="shared" si="260"/>
        <v>2024</v>
      </c>
      <c r="S3342" t="str">
        <f t="shared" si="261"/>
        <v>June</v>
      </c>
      <c r="T3342" s="1">
        <f t="shared" si="262"/>
        <v>0.21000063455803031</v>
      </c>
      <c r="U3342" t="str">
        <f t="shared" si="263"/>
        <v>Profit</v>
      </c>
      <c r="V3342" t="str">
        <f t="shared" si="264"/>
        <v>Large Order</v>
      </c>
    </row>
    <row r="3343" spans="1:22" x14ac:dyDescent="0.35">
      <c r="A3343" t="s">
        <v>3640</v>
      </c>
      <c r="B3343" s="2">
        <v>45610</v>
      </c>
      <c r="C3343" s="2">
        <v>45615</v>
      </c>
      <c r="D3343" t="s">
        <v>340</v>
      </c>
      <c r="E3343" t="s">
        <v>341</v>
      </c>
      <c r="F3343" t="s">
        <v>20</v>
      </c>
      <c r="G3343" t="s">
        <v>78</v>
      </c>
      <c r="H3343" t="s">
        <v>79</v>
      </c>
      <c r="I3343" t="s">
        <v>80</v>
      </c>
      <c r="J3343" t="s">
        <v>126</v>
      </c>
      <c r="K3343" t="s">
        <v>25</v>
      </c>
      <c r="L3343" t="s">
        <v>26</v>
      </c>
      <c r="M3343" t="s">
        <v>127</v>
      </c>
      <c r="N3343" s="3">
        <v>1252.23</v>
      </c>
      <c r="O3343">
        <v>6</v>
      </c>
      <c r="P3343" s="4">
        <v>0.2</v>
      </c>
      <c r="Q3343" s="3">
        <v>112.7</v>
      </c>
      <c r="R3343">
        <f t="shared" si="260"/>
        <v>2024</v>
      </c>
      <c r="S3343" t="str">
        <f t="shared" si="261"/>
        <v>November</v>
      </c>
      <c r="T3343" s="1">
        <f t="shared" si="262"/>
        <v>8.9999440997260885E-2</v>
      </c>
      <c r="U3343" t="str">
        <f t="shared" si="263"/>
        <v>Profit</v>
      </c>
      <c r="V3343" t="str">
        <f t="shared" si="264"/>
        <v>Large Order</v>
      </c>
    </row>
    <row r="3344" spans="1:22" x14ac:dyDescent="0.35">
      <c r="A3344" t="s">
        <v>3641</v>
      </c>
      <c r="B3344" s="2">
        <v>45640</v>
      </c>
      <c r="C3344" s="2">
        <v>45643</v>
      </c>
      <c r="D3344" t="s">
        <v>18</v>
      </c>
      <c r="E3344" t="s">
        <v>19</v>
      </c>
      <c r="F3344" t="s">
        <v>20</v>
      </c>
      <c r="G3344" t="s">
        <v>21</v>
      </c>
      <c r="H3344" t="s">
        <v>22</v>
      </c>
      <c r="I3344" t="s">
        <v>23</v>
      </c>
      <c r="J3344" t="s">
        <v>251</v>
      </c>
      <c r="K3344" t="s">
        <v>25</v>
      </c>
      <c r="L3344" t="s">
        <v>171</v>
      </c>
      <c r="M3344" t="s">
        <v>252</v>
      </c>
      <c r="N3344" s="3">
        <v>785.84</v>
      </c>
      <c r="O3344">
        <v>3</v>
      </c>
      <c r="P3344" s="4">
        <v>0.05</v>
      </c>
      <c r="Q3344" s="3">
        <v>165.03</v>
      </c>
      <c r="R3344">
        <f t="shared" si="260"/>
        <v>2024</v>
      </c>
      <c r="S3344" t="str">
        <f t="shared" si="261"/>
        <v>December</v>
      </c>
      <c r="T3344" s="1">
        <f t="shared" si="262"/>
        <v>0.21000458108520817</v>
      </c>
      <c r="U3344" t="str">
        <f t="shared" si="263"/>
        <v>Profit</v>
      </c>
      <c r="V3344" t="str">
        <f t="shared" si="264"/>
        <v>Small Order</v>
      </c>
    </row>
    <row r="3345" spans="1:22" x14ac:dyDescent="0.35">
      <c r="A3345" t="s">
        <v>3642</v>
      </c>
      <c r="B3345" s="2">
        <v>45471</v>
      </c>
      <c r="C3345" s="2">
        <v>45478</v>
      </c>
      <c r="D3345" t="s">
        <v>281</v>
      </c>
      <c r="E3345" t="s">
        <v>282</v>
      </c>
      <c r="F3345" t="s">
        <v>20</v>
      </c>
      <c r="G3345" t="s">
        <v>49</v>
      </c>
      <c r="H3345" t="s">
        <v>50</v>
      </c>
      <c r="I3345" t="s">
        <v>50</v>
      </c>
      <c r="J3345" t="s">
        <v>87</v>
      </c>
      <c r="K3345" t="s">
        <v>33</v>
      </c>
      <c r="L3345" t="s">
        <v>88</v>
      </c>
      <c r="M3345" t="s">
        <v>89</v>
      </c>
      <c r="N3345" s="3">
        <v>1739.59</v>
      </c>
      <c r="O3345">
        <v>8</v>
      </c>
      <c r="P3345" s="4">
        <v>0.2</v>
      </c>
      <c r="Q3345" s="3">
        <v>156.56</v>
      </c>
      <c r="R3345">
        <f t="shared" si="260"/>
        <v>2024</v>
      </c>
      <c r="S3345" t="str">
        <f t="shared" si="261"/>
        <v>June</v>
      </c>
      <c r="T3345" s="1">
        <f t="shared" si="262"/>
        <v>8.9998217970901198E-2</v>
      </c>
      <c r="U3345" t="str">
        <f t="shared" si="263"/>
        <v>Profit</v>
      </c>
      <c r="V3345" t="str">
        <f t="shared" si="264"/>
        <v>Large Order</v>
      </c>
    </row>
    <row r="3346" spans="1:22" x14ac:dyDescent="0.35">
      <c r="A3346" t="s">
        <v>3643</v>
      </c>
      <c r="B3346" s="2">
        <v>44966</v>
      </c>
      <c r="C3346" s="2">
        <v>44971</v>
      </c>
      <c r="D3346" t="s">
        <v>425</v>
      </c>
      <c r="E3346" t="s">
        <v>426</v>
      </c>
      <c r="F3346" t="s">
        <v>31</v>
      </c>
      <c r="G3346" t="s">
        <v>49</v>
      </c>
      <c r="H3346" t="s">
        <v>50</v>
      </c>
      <c r="I3346" t="s">
        <v>50</v>
      </c>
      <c r="J3346" t="s">
        <v>157</v>
      </c>
      <c r="K3346" t="s">
        <v>42</v>
      </c>
      <c r="L3346" t="s">
        <v>73</v>
      </c>
      <c r="M3346" t="s">
        <v>158</v>
      </c>
      <c r="N3346" s="3">
        <v>31.59</v>
      </c>
      <c r="O3346">
        <v>3</v>
      </c>
      <c r="P3346" s="4">
        <v>0.2</v>
      </c>
      <c r="Q3346" s="3">
        <v>2.84</v>
      </c>
      <c r="R3346">
        <f t="shared" si="260"/>
        <v>2023</v>
      </c>
      <c r="S3346" t="str">
        <f t="shared" si="261"/>
        <v>February</v>
      </c>
      <c r="T3346" s="1">
        <f t="shared" si="262"/>
        <v>8.9901867679645447E-2</v>
      </c>
      <c r="U3346" t="str">
        <f t="shared" si="263"/>
        <v>Profit</v>
      </c>
      <c r="V3346" t="str">
        <f t="shared" si="264"/>
        <v>Small Order</v>
      </c>
    </row>
    <row r="3347" spans="1:22" x14ac:dyDescent="0.35">
      <c r="A3347" t="s">
        <v>3644</v>
      </c>
      <c r="B3347" s="2">
        <v>45162</v>
      </c>
      <c r="C3347" s="2">
        <v>45163</v>
      </c>
      <c r="D3347" t="s">
        <v>229</v>
      </c>
      <c r="E3347" t="s">
        <v>230</v>
      </c>
      <c r="F3347" t="s">
        <v>48</v>
      </c>
      <c r="G3347" t="s">
        <v>39</v>
      </c>
      <c r="H3347" t="s">
        <v>40</v>
      </c>
      <c r="I3347" t="s">
        <v>40</v>
      </c>
      <c r="J3347" t="s">
        <v>126</v>
      </c>
      <c r="K3347" t="s">
        <v>25</v>
      </c>
      <c r="L3347" t="s">
        <v>26</v>
      </c>
      <c r="M3347" t="s">
        <v>127</v>
      </c>
      <c r="N3347" s="3">
        <v>1411.92</v>
      </c>
      <c r="O3347">
        <v>4</v>
      </c>
      <c r="P3347" s="4">
        <v>0.1</v>
      </c>
      <c r="Q3347" s="3">
        <v>240.03</v>
      </c>
      <c r="R3347">
        <f t="shared" si="260"/>
        <v>2023</v>
      </c>
      <c r="S3347" t="str">
        <f t="shared" si="261"/>
        <v>August</v>
      </c>
      <c r="T3347" s="1">
        <f t="shared" si="262"/>
        <v>0.17000254971953085</v>
      </c>
      <c r="U3347" t="str">
        <f t="shared" si="263"/>
        <v>Profit</v>
      </c>
      <c r="V3347" t="str">
        <f t="shared" si="264"/>
        <v>Large Order</v>
      </c>
    </row>
    <row r="3348" spans="1:22" x14ac:dyDescent="0.35">
      <c r="A3348" t="s">
        <v>3645</v>
      </c>
      <c r="B3348" s="2">
        <v>44994</v>
      </c>
      <c r="C3348" s="2">
        <v>45001</v>
      </c>
      <c r="D3348" t="s">
        <v>309</v>
      </c>
      <c r="E3348" t="s">
        <v>310</v>
      </c>
      <c r="F3348" t="s">
        <v>20</v>
      </c>
      <c r="G3348" t="s">
        <v>78</v>
      </c>
      <c r="H3348" t="s">
        <v>79</v>
      </c>
      <c r="I3348" t="s">
        <v>80</v>
      </c>
      <c r="J3348" t="s">
        <v>207</v>
      </c>
      <c r="K3348" t="s">
        <v>25</v>
      </c>
      <c r="L3348" t="s">
        <v>26</v>
      </c>
      <c r="M3348" t="s">
        <v>208</v>
      </c>
      <c r="N3348" s="3">
        <v>1435.4</v>
      </c>
      <c r="O3348">
        <v>7</v>
      </c>
      <c r="P3348" s="4">
        <v>0.05</v>
      </c>
      <c r="Q3348" s="3">
        <v>301.43</v>
      </c>
      <c r="R3348">
        <f t="shared" si="260"/>
        <v>2023</v>
      </c>
      <c r="S3348" t="str">
        <f t="shared" si="261"/>
        <v>March</v>
      </c>
      <c r="T3348" s="1">
        <f t="shared" si="262"/>
        <v>0.20999721332032881</v>
      </c>
      <c r="U3348" t="str">
        <f t="shared" si="263"/>
        <v>Profit</v>
      </c>
      <c r="V3348" t="str">
        <f t="shared" si="264"/>
        <v>Large Order</v>
      </c>
    </row>
    <row r="3349" spans="1:22" x14ac:dyDescent="0.35">
      <c r="A3349" t="s">
        <v>3646</v>
      </c>
      <c r="B3349" s="2">
        <v>45172</v>
      </c>
      <c r="C3349" s="2">
        <v>45175</v>
      </c>
      <c r="D3349" t="s">
        <v>91</v>
      </c>
      <c r="E3349" t="s">
        <v>92</v>
      </c>
      <c r="F3349" t="s">
        <v>31</v>
      </c>
      <c r="G3349" t="s">
        <v>49</v>
      </c>
      <c r="H3349" t="s">
        <v>50</v>
      </c>
      <c r="I3349" t="s">
        <v>50</v>
      </c>
      <c r="J3349" t="s">
        <v>112</v>
      </c>
      <c r="K3349" t="s">
        <v>25</v>
      </c>
      <c r="L3349" t="s">
        <v>26</v>
      </c>
      <c r="M3349" t="s">
        <v>113</v>
      </c>
      <c r="N3349" s="3">
        <v>499.76</v>
      </c>
      <c r="O3349">
        <v>1</v>
      </c>
      <c r="P3349" s="4">
        <v>0.3</v>
      </c>
      <c r="Q3349" s="3">
        <v>5</v>
      </c>
      <c r="R3349">
        <f t="shared" si="260"/>
        <v>2023</v>
      </c>
      <c r="S3349" t="str">
        <f t="shared" si="261"/>
        <v>September</v>
      </c>
      <c r="T3349" s="1">
        <f t="shared" si="262"/>
        <v>1.0004802305106451E-2</v>
      </c>
      <c r="U3349" t="str">
        <f t="shared" si="263"/>
        <v>Profit</v>
      </c>
      <c r="V3349" t="str">
        <f t="shared" si="264"/>
        <v>Small Order</v>
      </c>
    </row>
    <row r="3350" spans="1:22" x14ac:dyDescent="0.35">
      <c r="A3350" t="s">
        <v>3647</v>
      </c>
      <c r="B3350" s="2">
        <v>44981</v>
      </c>
      <c r="C3350" s="2">
        <v>44986</v>
      </c>
      <c r="D3350" t="s">
        <v>99</v>
      </c>
      <c r="E3350" t="s">
        <v>100</v>
      </c>
      <c r="F3350" t="s">
        <v>31</v>
      </c>
      <c r="G3350" t="s">
        <v>78</v>
      </c>
      <c r="H3350" t="s">
        <v>79</v>
      </c>
      <c r="I3350" t="s">
        <v>80</v>
      </c>
      <c r="J3350" t="s">
        <v>141</v>
      </c>
      <c r="K3350" t="s">
        <v>33</v>
      </c>
      <c r="L3350" t="s">
        <v>88</v>
      </c>
      <c r="M3350" t="s">
        <v>142</v>
      </c>
      <c r="N3350" s="3">
        <v>805.4</v>
      </c>
      <c r="O3350">
        <v>1</v>
      </c>
      <c r="P3350" s="4">
        <v>0</v>
      </c>
      <c r="Q3350" s="3">
        <v>201.35</v>
      </c>
      <c r="R3350">
        <f t="shared" si="260"/>
        <v>2023</v>
      </c>
      <c r="S3350" t="str">
        <f t="shared" si="261"/>
        <v>February</v>
      </c>
      <c r="T3350" s="1">
        <f t="shared" si="262"/>
        <v>0.25</v>
      </c>
      <c r="U3350" t="str">
        <f t="shared" si="263"/>
        <v>Profit</v>
      </c>
      <c r="V3350" t="str">
        <f t="shared" si="264"/>
        <v>Small Order</v>
      </c>
    </row>
    <row r="3351" spans="1:22" x14ac:dyDescent="0.35">
      <c r="A3351" t="s">
        <v>3648</v>
      </c>
      <c r="B3351" s="2">
        <v>45141</v>
      </c>
      <c r="C3351" s="2">
        <v>45148</v>
      </c>
      <c r="D3351" t="s">
        <v>326</v>
      </c>
      <c r="E3351" t="s">
        <v>327</v>
      </c>
      <c r="F3351" t="s">
        <v>20</v>
      </c>
      <c r="G3351" t="s">
        <v>39</v>
      </c>
      <c r="H3351" t="s">
        <v>40</v>
      </c>
      <c r="I3351" t="s">
        <v>40</v>
      </c>
      <c r="J3351" t="s">
        <v>334</v>
      </c>
      <c r="K3351" t="s">
        <v>25</v>
      </c>
      <c r="L3351" t="s">
        <v>171</v>
      </c>
      <c r="M3351" t="s">
        <v>335</v>
      </c>
      <c r="N3351" s="3">
        <v>738.24</v>
      </c>
      <c r="O3351">
        <v>9</v>
      </c>
      <c r="P3351" s="4">
        <v>0.3</v>
      </c>
      <c r="Q3351" s="3">
        <v>7.38</v>
      </c>
      <c r="R3351">
        <f t="shared" si="260"/>
        <v>2023</v>
      </c>
      <c r="S3351" t="str">
        <f t="shared" si="261"/>
        <v>August</v>
      </c>
      <c r="T3351" s="1">
        <f t="shared" si="262"/>
        <v>9.9967490247074124E-3</v>
      </c>
      <c r="U3351" t="str">
        <f t="shared" si="263"/>
        <v>Profit</v>
      </c>
      <c r="V3351" t="str">
        <f t="shared" si="264"/>
        <v>Small Order</v>
      </c>
    </row>
    <row r="3352" spans="1:22" x14ac:dyDescent="0.35">
      <c r="A3352" t="s">
        <v>3649</v>
      </c>
      <c r="B3352" s="2">
        <v>45443</v>
      </c>
      <c r="C3352" s="2">
        <v>45448</v>
      </c>
      <c r="D3352" t="s">
        <v>168</v>
      </c>
      <c r="E3352" t="s">
        <v>169</v>
      </c>
      <c r="F3352" t="s">
        <v>48</v>
      </c>
      <c r="G3352" t="s">
        <v>49</v>
      </c>
      <c r="H3352" t="s">
        <v>50</v>
      </c>
      <c r="I3352" t="s">
        <v>50</v>
      </c>
      <c r="J3352" t="s">
        <v>93</v>
      </c>
      <c r="K3352" t="s">
        <v>33</v>
      </c>
      <c r="L3352" t="s">
        <v>88</v>
      </c>
      <c r="M3352" t="s">
        <v>94</v>
      </c>
      <c r="N3352" s="3">
        <v>885.33</v>
      </c>
      <c r="O3352">
        <v>1</v>
      </c>
      <c r="P3352" s="4">
        <v>0</v>
      </c>
      <c r="Q3352" s="3">
        <v>221.33</v>
      </c>
      <c r="R3352">
        <f t="shared" si="260"/>
        <v>2024</v>
      </c>
      <c r="S3352" t="str">
        <f t="shared" si="261"/>
        <v>May</v>
      </c>
      <c r="T3352" s="1">
        <f t="shared" si="262"/>
        <v>0.24999717619418749</v>
      </c>
      <c r="U3352" t="str">
        <f t="shared" si="263"/>
        <v>Profit</v>
      </c>
      <c r="V3352" t="str">
        <f t="shared" si="264"/>
        <v>Small Order</v>
      </c>
    </row>
    <row r="3353" spans="1:22" x14ac:dyDescent="0.35">
      <c r="A3353" t="s">
        <v>3650</v>
      </c>
      <c r="B3353" s="2">
        <v>45504</v>
      </c>
      <c r="C3353" s="2">
        <v>45506</v>
      </c>
      <c r="D3353" t="s">
        <v>305</v>
      </c>
      <c r="E3353" t="s">
        <v>306</v>
      </c>
      <c r="F3353" t="s">
        <v>31</v>
      </c>
      <c r="G3353" t="s">
        <v>39</v>
      </c>
      <c r="H3353" t="s">
        <v>40</v>
      </c>
      <c r="I3353" t="s">
        <v>40</v>
      </c>
      <c r="J3353" t="s">
        <v>24</v>
      </c>
      <c r="K3353" t="s">
        <v>25</v>
      </c>
      <c r="L3353" t="s">
        <v>26</v>
      </c>
      <c r="M3353" t="s">
        <v>27</v>
      </c>
      <c r="N3353" s="3">
        <v>1780.4</v>
      </c>
      <c r="O3353">
        <v>1</v>
      </c>
      <c r="P3353" s="4">
        <v>0.3</v>
      </c>
      <c r="Q3353" s="3">
        <v>17.8</v>
      </c>
      <c r="R3353">
        <f t="shared" si="260"/>
        <v>2024</v>
      </c>
      <c r="S3353" t="str">
        <f t="shared" si="261"/>
        <v>July</v>
      </c>
      <c r="T3353" s="1">
        <f t="shared" si="262"/>
        <v>9.9977533138620525E-3</v>
      </c>
      <c r="U3353" t="str">
        <f t="shared" si="263"/>
        <v>Profit</v>
      </c>
      <c r="V3353" t="str">
        <f t="shared" si="264"/>
        <v>Large Order</v>
      </c>
    </row>
    <row r="3354" spans="1:22" x14ac:dyDescent="0.35">
      <c r="A3354" t="s">
        <v>3651</v>
      </c>
      <c r="B3354" s="2">
        <v>45515</v>
      </c>
      <c r="C3354" s="2">
        <v>45522</v>
      </c>
      <c r="D3354" t="s">
        <v>410</v>
      </c>
      <c r="E3354" t="s">
        <v>411</v>
      </c>
      <c r="F3354" t="s">
        <v>31</v>
      </c>
      <c r="G3354" t="s">
        <v>21</v>
      </c>
      <c r="H3354" t="s">
        <v>22</v>
      </c>
      <c r="I3354" t="s">
        <v>23</v>
      </c>
      <c r="J3354" t="s">
        <v>84</v>
      </c>
      <c r="K3354" t="s">
        <v>33</v>
      </c>
      <c r="L3354" t="s">
        <v>34</v>
      </c>
      <c r="M3354" t="s">
        <v>85</v>
      </c>
      <c r="N3354" s="3">
        <v>1176.1199999999999</v>
      </c>
      <c r="O3354">
        <v>6</v>
      </c>
      <c r="P3354" s="4">
        <v>0</v>
      </c>
      <c r="Q3354" s="3">
        <v>294.02999999999997</v>
      </c>
      <c r="R3354">
        <f t="shared" si="260"/>
        <v>2024</v>
      </c>
      <c r="S3354" t="str">
        <f t="shared" si="261"/>
        <v>August</v>
      </c>
      <c r="T3354" s="1">
        <f t="shared" si="262"/>
        <v>0.25</v>
      </c>
      <c r="U3354" t="str">
        <f t="shared" si="263"/>
        <v>Profit</v>
      </c>
      <c r="V3354" t="str">
        <f t="shared" si="264"/>
        <v>Large Order</v>
      </c>
    </row>
    <row r="3355" spans="1:22" x14ac:dyDescent="0.35">
      <c r="A3355" t="s">
        <v>3652</v>
      </c>
      <c r="B3355" s="2">
        <v>45634</v>
      </c>
      <c r="C3355" s="2">
        <v>45637</v>
      </c>
      <c r="D3355" t="s">
        <v>102</v>
      </c>
      <c r="E3355" t="s">
        <v>103</v>
      </c>
      <c r="F3355" t="s">
        <v>20</v>
      </c>
      <c r="G3355" t="s">
        <v>49</v>
      </c>
      <c r="H3355" t="s">
        <v>50</v>
      </c>
      <c r="I3355" t="s">
        <v>50</v>
      </c>
      <c r="J3355" t="s">
        <v>72</v>
      </c>
      <c r="K3355" t="s">
        <v>42</v>
      </c>
      <c r="L3355" t="s">
        <v>73</v>
      </c>
      <c r="M3355" t="s">
        <v>74</v>
      </c>
      <c r="N3355" s="3">
        <v>613.53</v>
      </c>
      <c r="O3355">
        <v>8</v>
      </c>
      <c r="P3355" s="4">
        <v>0</v>
      </c>
      <c r="Q3355" s="3">
        <v>153.38</v>
      </c>
      <c r="R3355">
        <f t="shared" si="260"/>
        <v>2024</v>
      </c>
      <c r="S3355" t="str">
        <f t="shared" si="261"/>
        <v>December</v>
      </c>
      <c r="T3355" s="1">
        <f t="shared" si="262"/>
        <v>0.24999592521963065</v>
      </c>
      <c r="U3355" t="str">
        <f t="shared" si="263"/>
        <v>Profit</v>
      </c>
      <c r="V3355" t="str">
        <f t="shared" si="264"/>
        <v>Small Order</v>
      </c>
    </row>
    <row r="3356" spans="1:22" x14ac:dyDescent="0.35">
      <c r="A3356" t="s">
        <v>3653</v>
      </c>
      <c r="B3356" s="2">
        <v>44957</v>
      </c>
      <c r="C3356" s="2">
        <v>44964</v>
      </c>
      <c r="D3356" t="s">
        <v>285</v>
      </c>
      <c r="E3356" t="s">
        <v>286</v>
      </c>
      <c r="F3356" t="s">
        <v>48</v>
      </c>
      <c r="G3356" t="s">
        <v>39</v>
      </c>
      <c r="H3356" t="s">
        <v>40</v>
      </c>
      <c r="I3356" t="s">
        <v>40</v>
      </c>
      <c r="J3356" t="s">
        <v>87</v>
      </c>
      <c r="K3356" t="s">
        <v>33</v>
      </c>
      <c r="L3356" t="s">
        <v>88</v>
      </c>
      <c r="M3356" t="s">
        <v>89</v>
      </c>
      <c r="N3356" s="3">
        <v>1880.84</v>
      </c>
      <c r="O3356">
        <v>4</v>
      </c>
      <c r="P3356" s="4">
        <v>0.05</v>
      </c>
      <c r="Q3356" s="3">
        <v>394.98</v>
      </c>
      <c r="R3356">
        <f t="shared" si="260"/>
        <v>2023</v>
      </c>
      <c r="S3356" t="str">
        <f t="shared" si="261"/>
        <v>January</v>
      </c>
      <c r="T3356" s="1">
        <f t="shared" si="262"/>
        <v>0.2100019140384084</v>
      </c>
      <c r="U3356" t="str">
        <f t="shared" si="263"/>
        <v>Profit</v>
      </c>
      <c r="V3356" t="str">
        <f t="shared" si="264"/>
        <v>Large Order</v>
      </c>
    </row>
    <row r="3357" spans="1:22" x14ac:dyDescent="0.35">
      <c r="A3357" t="s">
        <v>3654</v>
      </c>
      <c r="B3357" s="2">
        <v>45426</v>
      </c>
      <c r="C3357" s="2">
        <v>45430</v>
      </c>
      <c r="D3357" t="s">
        <v>340</v>
      </c>
      <c r="E3357" t="s">
        <v>341</v>
      </c>
      <c r="F3357" t="s">
        <v>20</v>
      </c>
      <c r="G3357" t="s">
        <v>39</v>
      </c>
      <c r="H3357" t="s">
        <v>40</v>
      </c>
      <c r="I3357" t="s">
        <v>40</v>
      </c>
      <c r="J3357" t="s">
        <v>93</v>
      </c>
      <c r="K3357" t="s">
        <v>33</v>
      </c>
      <c r="L3357" t="s">
        <v>88</v>
      </c>
      <c r="M3357" t="s">
        <v>94</v>
      </c>
      <c r="N3357" s="3">
        <v>1849.23</v>
      </c>
      <c r="O3357">
        <v>10</v>
      </c>
      <c r="P3357" s="4">
        <v>0.05</v>
      </c>
      <c r="Q3357" s="3">
        <v>388.34</v>
      </c>
      <c r="R3357">
        <f t="shared" si="260"/>
        <v>2024</v>
      </c>
      <c r="S3357" t="str">
        <f t="shared" si="261"/>
        <v>May</v>
      </c>
      <c r="T3357" s="1">
        <f t="shared" si="262"/>
        <v>0.21000091930154713</v>
      </c>
      <c r="U3357" t="str">
        <f t="shared" si="263"/>
        <v>Profit</v>
      </c>
      <c r="V3357" t="str">
        <f t="shared" si="264"/>
        <v>Large Order</v>
      </c>
    </row>
    <row r="3358" spans="1:22" x14ac:dyDescent="0.35">
      <c r="A3358" t="s">
        <v>3655</v>
      </c>
      <c r="B3358" s="2">
        <v>45382</v>
      </c>
      <c r="C3358" s="2">
        <v>45385</v>
      </c>
      <c r="D3358" t="s">
        <v>132</v>
      </c>
      <c r="E3358" t="s">
        <v>133</v>
      </c>
      <c r="F3358" t="s">
        <v>48</v>
      </c>
      <c r="G3358" t="s">
        <v>49</v>
      </c>
      <c r="H3358" t="s">
        <v>50</v>
      </c>
      <c r="I3358" t="s">
        <v>50</v>
      </c>
      <c r="J3358" t="s">
        <v>104</v>
      </c>
      <c r="K3358" t="s">
        <v>42</v>
      </c>
      <c r="L3358" t="s">
        <v>73</v>
      </c>
      <c r="M3358" t="s">
        <v>105</v>
      </c>
      <c r="N3358" s="3">
        <v>1097</v>
      </c>
      <c r="O3358">
        <v>2</v>
      </c>
      <c r="P3358" s="4">
        <v>0.3</v>
      </c>
      <c r="Q3358" s="3">
        <v>10.97</v>
      </c>
      <c r="R3358">
        <f t="shared" si="260"/>
        <v>2024</v>
      </c>
      <c r="S3358" t="str">
        <f t="shared" si="261"/>
        <v>March</v>
      </c>
      <c r="T3358" s="1">
        <f t="shared" si="262"/>
        <v>0.01</v>
      </c>
      <c r="U3358" t="str">
        <f t="shared" si="263"/>
        <v>Profit</v>
      </c>
      <c r="V3358" t="str">
        <f t="shared" si="264"/>
        <v>Large Order</v>
      </c>
    </row>
    <row r="3359" spans="1:22" x14ac:dyDescent="0.35">
      <c r="A3359" t="s">
        <v>3656</v>
      </c>
      <c r="B3359" s="2">
        <v>44999</v>
      </c>
      <c r="C3359" s="2">
        <v>45003</v>
      </c>
      <c r="D3359" t="s">
        <v>552</v>
      </c>
      <c r="E3359" t="s">
        <v>553</v>
      </c>
      <c r="F3359" t="s">
        <v>48</v>
      </c>
      <c r="G3359" t="s">
        <v>78</v>
      </c>
      <c r="H3359" t="s">
        <v>79</v>
      </c>
      <c r="I3359" t="s">
        <v>80</v>
      </c>
      <c r="J3359" t="s">
        <v>141</v>
      </c>
      <c r="K3359" t="s">
        <v>33</v>
      </c>
      <c r="L3359" t="s">
        <v>88</v>
      </c>
      <c r="M3359" t="s">
        <v>142</v>
      </c>
      <c r="N3359" s="3">
        <v>1577.17</v>
      </c>
      <c r="O3359">
        <v>8</v>
      </c>
      <c r="P3359" s="4">
        <v>0.1</v>
      </c>
      <c r="Q3359" s="3">
        <v>268.12</v>
      </c>
      <c r="R3359">
        <f t="shared" si="260"/>
        <v>2023</v>
      </c>
      <c r="S3359" t="str">
        <f t="shared" si="261"/>
        <v>March</v>
      </c>
      <c r="T3359" s="1">
        <f t="shared" si="262"/>
        <v>0.17000069745176485</v>
      </c>
      <c r="U3359" t="str">
        <f t="shared" si="263"/>
        <v>Profit</v>
      </c>
      <c r="V3359" t="str">
        <f t="shared" si="264"/>
        <v>Large Order</v>
      </c>
    </row>
    <row r="3360" spans="1:22" x14ac:dyDescent="0.35">
      <c r="A3360" t="s">
        <v>3657</v>
      </c>
      <c r="B3360" s="2">
        <v>45155</v>
      </c>
      <c r="C3360" s="2">
        <v>45157</v>
      </c>
      <c r="D3360" t="s">
        <v>394</v>
      </c>
      <c r="E3360" t="s">
        <v>395</v>
      </c>
      <c r="F3360" t="s">
        <v>48</v>
      </c>
      <c r="G3360" t="s">
        <v>21</v>
      </c>
      <c r="H3360" t="s">
        <v>22</v>
      </c>
      <c r="I3360" t="s">
        <v>23</v>
      </c>
      <c r="J3360" t="s">
        <v>232</v>
      </c>
      <c r="K3360" t="s">
        <v>33</v>
      </c>
      <c r="L3360" t="s">
        <v>34</v>
      </c>
      <c r="M3360" t="s">
        <v>233</v>
      </c>
      <c r="N3360" s="3">
        <v>339.11</v>
      </c>
      <c r="O3360">
        <v>5</v>
      </c>
      <c r="P3360" s="4">
        <v>0.05</v>
      </c>
      <c r="Q3360" s="3">
        <v>71.209999999999994</v>
      </c>
      <c r="R3360">
        <f t="shared" si="260"/>
        <v>2023</v>
      </c>
      <c r="S3360" t="str">
        <f t="shared" si="261"/>
        <v>August</v>
      </c>
      <c r="T3360" s="1">
        <f t="shared" si="262"/>
        <v>0.20999085842352036</v>
      </c>
      <c r="U3360" t="str">
        <f t="shared" si="263"/>
        <v>Profit</v>
      </c>
      <c r="V3360" t="str">
        <f t="shared" si="264"/>
        <v>Small Order</v>
      </c>
    </row>
    <row r="3361" spans="1:22" x14ac:dyDescent="0.35">
      <c r="A3361" t="s">
        <v>3658</v>
      </c>
      <c r="B3361" s="2">
        <v>45563</v>
      </c>
      <c r="C3361" s="2">
        <v>45569</v>
      </c>
      <c r="D3361" t="s">
        <v>107</v>
      </c>
      <c r="E3361" t="s">
        <v>108</v>
      </c>
      <c r="F3361" t="s">
        <v>48</v>
      </c>
      <c r="G3361" t="s">
        <v>49</v>
      </c>
      <c r="H3361" t="s">
        <v>50</v>
      </c>
      <c r="I3361" t="s">
        <v>50</v>
      </c>
      <c r="J3361" t="s">
        <v>62</v>
      </c>
      <c r="K3361" t="s">
        <v>25</v>
      </c>
      <c r="L3361" t="s">
        <v>26</v>
      </c>
      <c r="M3361" t="s">
        <v>63</v>
      </c>
      <c r="N3361" s="3">
        <v>1236.6300000000001</v>
      </c>
      <c r="O3361">
        <v>6</v>
      </c>
      <c r="P3361" s="4">
        <v>0.3</v>
      </c>
      <c r="Q3361" s="3">
        <v>12.37</v>
      </c>
      <c r="R3361">
        <f t="shared" si="260"/>
        <v>2024</v>
      </c>
      <c r="S3361" t="str">
        <f t="shared" si="261"/>
        <v>September</v>
      </c>
      <c r="T3361" s="1">
        <f t="shared" si="262"/>
        <v>1.0002992002458293E-2</v>
      </c>
      <c r="U3361" t="str">
        <f t="shared" si="263"/>
        <v>Profit</v>
      </c>
      <c r="V3361" t="str">
        <f t="shared" si="264"/>
        <v>Large Order</v>
      </c>
    </row>
    <row r="3362" spans="1:22" x14ac:dyDescent="0.35">
      <c r="A3362" t="s">
        <v>3659</v>
      </c>
      <c r="B3362" s="2">
        <v>45208</v>
      </c>
      <c r="C3362" s="2">
        <v>45209</v>
      </c>
      <c r="D3362" t="s">
        <v>96</v>
      </c>
      <c r="E3362" t="s">
        <v>97</v>
      </c>
      <c r="F3362" t="s">
        <v>20</v>
      </c>
      <c r="G3362" t="s">
        <v>49</v>
      </c>
      <c r="H3362" t="s">
        <v>50</v>
      </c>
      <c r="I3362" t="s">
        <v>50</v>
      </c>
      <c r="J3362" t="s">
        <v>391</v>
      </c>
      <c r="K3362" t="s">
        <v>33</v>
      </c>
      <c r="L3362" t="s">
        <v>88</v>
      </c>
      <c r="M3362" t="s">
        <v>392</v>
      </c>
      <c r="N3362" s="3">
        <v>146.05000000000001</v>
      </c>
      <c r="O3362">
        <v>1</v>
      </c>
      <c r="P3362" s="4">
        <v>0.2</v>
      </c>
      <c r="Q3362" s="3">
        <v>13.14</v>
      </c>
      <c r="R3362">
        <f t="shared" si="260"/>
        <v>2023</v>
      </c>
      <c r="S3362" t="str">
        <f t="shared" si="261"/>
        <v>October</v>
      </c>
      <c r="T3362" s="1">
        <f t="shared" si="262"/>
        <v>8.9969188634029446E-2</v>
      </c>
      <c r="U3362" t="str">
        <f t="shared" si="263"/>
        <v>Profit</v>
      </c>
      <c r="V3362" t="str">
        <f t="shared" si="264"/>
        <v>Small Order</v>
      </c>
    </row>
    <row r="3363" spans="1:22" x14ac:dyDescent="0.35">
      <c r="A3363" t="s">
        <v>3660</v>
      </c>
      <c r="B3363" s="2">
        <v>45328</v>
      </c>
      <c r="C3363" s="2">
        <v>45331</v>
      </c>
      <c r="D3363" t="s">
        <v>309</v>
      </c>
      <c r="E3363" t="s">
        <v>310</v>
      </c>
      <c r="F3363" t="s">
        <v>20</v>
      </c>
      <c r="G3363" t="s">
        <v>78</v>
      </c>
      <c r="H3363" t="s">
        <v>79</v>
      </c>
      <c r="I3363" t="s">
        <v>80</v>
      </c>
      <c r="J3363" t="s">
        <v>134</v>
      </c>
      <c r="K3363" t="s">
        <v>42</v>
      </c>
      <c r="L3363" t="s">
        <v>43</v>
      </c>
      <c r="M3363" t="s">
        <v>135</v>
      </c>
      <c r="N3363" s="3">
        <v>77.62</v>
      </c>
      <c r="O3363">
        <v>9</v>
      </c>
      <c r="P3363" s="4">
        <v>0.2</v>
      </c>
      <c r="Q3363" s="3">
        <v>6.99</v>
      </c>
      <c r="R3363">
        <f t="shared" si="260"/>
        <v>2024</v>
      </c>
      <c r="S3363" t="str">
        <f t="shared" si="261"/>
        <v>February</v>
      </c>
      <c r="T3363" s="1">
        <f t="shared" si="262"/>
        <v>9.0054109765524346E-2</v>
      </c>
      <c r="U3363" t="str">
        <f t="shared" si="263"/>
        <v>Profit</v>
      </c>
      <c r="V3363" t="str">
        <f t="shared" si="264"/>
        <v>Small Order</v>
      </c>
    </row>
    <row r="3364" spans="1:22" x14ac:dyDescent="0.35">
      <c r="A3364" t="s">
        <v>3661</v>
      </c>
      <c r="B3364" s="2">
        <v>45463</v>
      </c>
      <c r="C3364" s="2">
        <v>45468</v>
      </c>
      <c r="D3364" t="s">
        <v>738</v>
      </c>
      <c r="E3364" t="s">
        <v>739</v>
      </c>
      <c r="F3364" t="s">
        <v>48</v>
      </c>
      <c r="G3364" t="s">
        <v>78</v>
      </c>
      <c r="H3364" t="s">
        <v>79</v>
      </c>
      <c r="I3364" t="s">
        <v>80</v>
      </c>
      <c r="J3364" t="s">
        <v>152</v>
      </c>
      <c r="K3364" t="s">
        <v>42</v>
      </c>
      <c r="L3364" t="s">
        <v>73</v>
      </c>
      <c r="M3364" t="s">
        <v>153</v>
      </c>
      <c r="N3364" s="3">
        <v>851.98</v>
      </c>
      <c r="O3364">
        <v>7</v>
      </c>
      <c r="P3364" s="4">
        <v>0.3</v>
      </c>
      <c r="Q3364" s="3">
        <v>8.52</v>
      </c>
      <c r="R3364">
        <f t="shared" si="260"/>
        <v>2024</v>
      </c>
      <c r="S3364" t="str">
        <f t="shared" si="261"/>
        <v>June</v>
      </c>
      <c r="T3364" s="1">
        <f t="shared" si="262"/>
        <v>1.0000234747294537E-2</v>
      </c>
      <c r="U3364" t="str">
        <f t="shared" si="263"/>
        <v>Profit</v>
      </c>
      <c r="V3364" t="str">
        <f t="shared" si="264"/>
        <v>Small Order</v>
      </c>
    </row>
    <row r="3365" spans="1:22" x14ac:dyDescent="0.35">
      <c r="A3365" t="s">
        <v>3662</v>
      </c>
      <c r="B3365" s="2">
        <v>45245</v>
      </c>
      <c r="C3365" s="2">
        <v>45252</v>
      </c>
      <c r="D3365" t="s">
        <v>296</v>
      </c>
      <c r="E3365" t="s">
        <v>297</v>
      </c>
      <c r="F3365" t="s">
        <v>48</v>
      </c>
      <c r="G3365" t="s">
        <v>78</v>
      </c>
      <c r="H3365" t="s">
        <v>79</v>
      </c>
      <c r="I3365" t="s">
        <v>80</v>
      </c>
      <c r="J3365" t="s">
        <v>93</v>
      </c>
      <c r="K3365" t="s">
        <v>33</v>
      </c>
      <c r="L3365" t="s">
        <v>88</v>
      </c>
      <c r="M3365" t="s">
        <v>94</v>
      </c>
      <c r="N3365" s="3">
        <v>46.49</v>
      </c>
      <c r="O3365">
        <v>4</v>
      </c>
      <c r="P3365" s="4">
        <v>0.2</v>
      </c>
      <c r="Q3365" s="3">
        <v>4.18</v>
      </c>
      <c r="R3365">
        <f t="shared" si="260"/>
        <v>2023</v>
      </c>
      <c r="S3365" t="str">
        <f t="shared" si="261"/>
        <v>November</v>
      </c>
      <c r="T3365" s="1">
        <f t="shared" si="262"/>
        <v>8.9911808991180883E-2</v>
      </c>
      <c r="U3365" t="str">
        <f t="shared" si="263"/>
        <v>Profit</v>
      </c>
      <c r="V3365" t="str">
        <f t="shared" si="264"/>
        <v>Small Order</v>
      </c>
    </row>
    <row r="3366" spans="1:22" x14ac:dyDescent="0.35">
      <c r="A3366" t="s">
        <v>3663</v>
      </c>
      <c r="B3366" s="2">
        <v>45484</v>
      </c>
      <c r="C3366" s="2">
        <v>45489</v>
      </c>
      <c r="D3366" t="s">
        <v>54</v>
      </c>
      <c r="E3366" t="s">
        <v>55</v>
      </c>
      <c r="F3366" t="s">
        <v>31</v>
      </c>
      <c r="G3366" t="s">
        <v>49</v>
      </c>
      <c r="H3366" t="s">
        <v>50</v>
      </c>
      <c r="I3366" t="s">
        <v>50</v>
      </c>
      <c r="J3366" t="s">
        <v>232</v>
      </c>
      <c r="K3366" t="s">
        <v>33</v>
      </c>
      <c r="L3366" t="s">
        <v>34</v>
      </c>
      <c r="M3366" t="s">
        <v>233</v>
      </c>
      <c r="N3366" s="3">
        <v>618.25</v>
      </c>
      <c r="O3366">
        <v>5</v>
      </c>
      <c r="P3366" s="4">
        <v>0.3</v>
      </c>
      <c r="Q3366" s="3">
        <v>6.18</v>
      </c>
      <c r="R3366">
        <f t="shared" si="260"/>
        <v>2024</v>
      </c>
      <c r="S3366" t="str">
        <f t="shared" si="261"/>
        <v>July</v>
      </c>
      <c r="T3366" s="1">
        <f t="shared" si="262"/>
        <v>9.995956328346137E-3</v>
      </c>
      <c r="U3366" t="str">
        <f t="shared" si="263"/>
        <v>Profit</v>
      </c>
      <c r="V3366" t="str">
        <f t="shared" si="264"/>
        <v>Small Order</v>
      </c>
    </row>
    <row r="3367" spans="1:22" x14ac:dyDescent="0.35">
      <c r="A3367" t="s">
        <v>3664</v>
      </c>
      <c r="B3367" s="2">
        <v>45621</v>
      </c>
      <c r="C3367" s="2">
        <v>45627</v>
      </c>
      <c r="D3367" t="s">
        <v>82</v>
      </c>
      <c r="E3367" t="s">
        <v>83</v>
      </c>
      <c r="F3367" t="s">
        <v>20</v>
      </c>
      <c r="G3367" t="s">
        <v>21</v>
      </c>
      <c r="H3367" t="s">
        <v>22</v>
      </c>
      <c r="I3367" t="s">
        <v>23</v>
      </c>
      <c r="J3367" t="s">
        <v>162</v>
      </c>
      <c r="K3367" t="s">
        <v>42</v>
      </c>
      <c r="L3367" t="s">
        <v>73</v>
      </c>
      <c r="M3367" t="s">
        <v>163</v>
      </c>
      <c r="N3367" s="3">
        <v>1498.09</v>
      </c>
      <c r="O3367">
        <v>7</v>
      </c>
      <c r="P3367" s="4">
        <v>0.05</v>
      </c>
      <c r="Q3367" s="3">
        <v>314.60000000000002</v>
      </c>
      <c r="R3367">
        <f t="shared" si="260"/>
        <v>2024</v>
      </c>
      <c r="S3367" t="str">
        <f t="shared" si="261"/>
        <v>November</v>
      </c>
      <c r="T3367" s="1">
        <f t="shared" si="262"/>
        <v>0.21000073426830165</v>
      </c>
      <c r="U3367" t="str">
        <f t="shared" si="263"/>
        <v>Profit</v>
      </c>
      <c r="V3367" t="str">
        <f t="shared" si="264"/>
        <v>Large Order</v>
      </c>
    </row>
    <row r="3368" spans="1:22" x14ac:dyDescent="0.35">
      <c r="A3368" t="s">
        <v>3665</v>
      </c>
      <c r="B3368" s="2">
        <v>45040</v>
      </c>
      <c r="C3368" s="2">
        <v>45041</v>
      </c>
      <c r="D3368" t="s">
        <v>344</v>
      </c>
      <c r="E3368" t="s">
        <v>345</v>
      </c>
      <c r="F3368" t="s">
        <v>31</v>
      </c>
      <c r="G3368" t="s">
        <v>78</v>
      </c>
      <c r="H3368" t="s">
        <v>79</v>
      </c>
      <c r="I3368" t="s">
        <v>80</v>
      </c>
      <c r="J3368" t="s">
        <v>232</v>
      </c>
      <c r="K3368" t="s">
        <v>33</v>
      </c>
      <c r="L3368" t="s">
        <v>34</v>
      </c>
      <c r="M3368" t="s">
        <v>233</v>
      </c>
      <c r="N3368" s="3">
        <v>829.39</v>
      </c>
      <c r="O3368">
        <v>3</v>
      </c>
      <c r="P3368" s="4">
        <v>0.05</v>
      </c>
      <c r="Q3368" s="3">
        <v>174.17</v>
      </c>
      <c r="R3368">
        <f t="shared" si="260"/>
        <v>2023</v>
      </c>
      <c r="S3368" t="str">
        <f t="shared" si="261"/>
        <v>April</v>
      </c>
      <c r="T3368" s="1">
        <f t="shared" si="262"/>
        <v>0.20999770915974389</v>
      </c>
      <c r="U3368" t="str">
        <f t="shared" si="263"/>
        <v>Profit</v>
      </c>
      <c r="V3368" t="str">
        <f t="shared" si="264"/>
        <v>Small Order</v>
      </c>
    </row>
    <row r="3369" spans="1:22" x14ac:dyDescent="0.35">
      <c r="A3369" t="s">
        <v>3666</v>
      </c>
      <c r="B3369" s="2">
        <v>45359</v>
      </c>
      <c r="C3369" s="2">
        <v>45362</v>
      </c>
      <c r="D3369" t="s">
        <v>318</v>
      </c>
      <c r="E3369" t="s">
        <v>319</v>
      </c>
      <c r="F3369" t="s">
        <v>48</v>
      </c>
      <c r="G3369" t="s">
        <v>21</v>
      </c>
      <c r="H3369" t="s">
        <v>22</v>
      </c>
      <c r="I3369" t="s">
        <v>23</v>
      </c>
      <c r="J3369" t="s">
        <v>51</v>
      </c>
      <c r="K3369" t="s">
        <v>33</v>
      </c>
      <c r="L3369" t="s">
        <v>34</v>
      </c>
      <c r="M3369" t="s">
        <v>52</v>
      </c>
      <c r="N3369" s="3">
        <v>1866.56</v>
      </c>
      <c r="O3369">
        <v>10</v>
      </c>
      <c r="P3369" s="4">
        <v>0.2</v>
      </c>
      <c r="Q3369" s="3">
        <v>167.99</v>
      </c>
      <c r="R3369">
        <f t="shared" si="260"/>
        <v>2024</v>
      </c>
      <c r="S3369" t="str">
        <f t="shared" si="261"/>
        <v>March</v>
      </c>
      <c r="T3369" s="1">
        <f t="shared" si="262"/>
        <v>8.9999785702040119E-2</v>
      </c>
      <c r="U3369" t="str">
        <f t="shared" si="263"/>
        <v>Profit</v>
      </c>
      <c r="V3369" t="str">
        <f t="shared" si="264"/>
        <v>Large Order</v>
      </c>
    </row>
    <row r="3370" spans="1:22" x14ac:dyDescent="0.35">
      <c r="A3370" t="s">
        <v>3667</v>
      </c>
      <c r="B3370" s="2">
        <v>45076</v>
      </c>
      <c r="C3370" s="2">
        <v>45077</v>
      </c>
      <c r="D3370" t="s">
        <v>326</v>
      </c>
      <c r="E3370" t="s">
        <v>327</v>
      </c>
      <c r="F3370" t="s">
        <v>20</v>
      </c>
      <c r="G3370" t="s">
        <v>39</v>
      </c>
      <c r="H3370" t="s">
        <v>40</v>
      </c>
      <c r="I3370" t="s">
        <v>40</v>
      </c>
      <c r="J3370" t="s">
        <v>189</v>
      </c>
      <c r="K3370" t="s">
        <v>42</v>
      </c>
      <c r="L3370" t="s">
        <v>43</v>
      </c>
      <c r="M3370" t="s">
        <v>190</v>
      </c>
      <c r="N3370" s="3">
        <v>348.3</v>
      </c>
      <c r="O3370">
        <v>3</v>
      </c>
      <c r="P3370" s="4">
        <v>0</v>
      </c>
      <c r="Q3370" s="3">
        <v>87.08</v>
      </c>
      <c r="R3370">
        <f t="shared" si="260"/>
        <v>2023</v>
      </c>
      <c r="S3370" t="str">
        <f t="shared" si="261"/>
        <v>May</v>
      </c>
      <c r="T3370" s="1">
        <f t="shared" si="262"/>
        <v>0.25001435544071204</v>
      </c>
      <c r="U3370" t="str">
        <f t="shared" si="263"/>
        <v>Profit</v>
      </c>
      <c r="V3370" t="str">
        <f t="shared" si="264"/>
        <v>Small Order</v>
      </c>
    </row>
    <row r="3371" spans="1:22" x14ac:dyDescent="0.35">
      <c r="A3371" t="s">
        <v>3668</v>
      </c>
      <c r="B3371" s="2">
        <v>45195</v>
      </c>
      <c r="C3371" s="2">
        <v>45202</v>
      </c>
      <c r="D3371" t="s">
        <v>344</v>
      </c>
      <c r="E3371" t="s">
        <v>345</v>
      </c>
      <c r="F3371" t="s">
        <v>31</v>
      </c>
      <c r="G3371" t="s">
        <v>49</v>
      </c>
      <c r="H3371" t="s">
        <v>50</v>
      </c>
      <c r="I3371" t="s">
        <v>50</v>
      </c>
      <c r="J3371" t="s">
        <v>32</v>
      </c>
      <c r="K3371" t="s">
        <v>33</v>
      </c>
      <c r="L3371" t="s">
        <v>34</v>
      </c>
      <c r="M3371" t="s">
        <v>35</v>
      </c>
      <c r="N3371" s="3">
        <v>1732.63</v>
      </c>
      <c r="O3371">
        <v>6</v>
      </c>
      <c r="P3371" s="4">
        <v>0.05</v>
      </c>
      <c r="Q3371" s="3">
        <v>363.85</v>
      </c>
      <c r="R3371">
        <f t="shared" si="260"/>
        <v>2023</v>
      </c>
      <c r="S3371" t="str">
        <f t="shared" si="261"/>
        <v>September</v>
      </c>
      <c r="T3371" s="1">
        <f t="shared" si="262"/>
        <v>0.20999867253827995</v>
      </c>
      <c r="U3371" t="str">
        <f t="shared" si="263"/>
        <v>Profit</v>
      </c>
      <c r="V3371" t="str">
        <f t="shared" si="264"/>
        <v>Large Order</v>
      </c>
    </row>
    <row r="3372" spans="1:22" x14ac:dyDescent="0.35">
      <c r="A3372" t="s">
        <v>3669</v>
      </c>
      <c r="B3372" s="2">
        <v>45644</v>
      </c>
      <c r="C3372" s="2">
        <v>45651</v>
      </c>
      <c r="D3372" t="s">
        <v>326</v>
      </c>
      <c r="E3372" t="s">
        <v>327</v>
      </c>
      <c r="F3372" t="s">
        <v>20</v>
      </c>
      <c r="G3372" t="s">
        <v>21</v>
      </c>
      <c r="H3372" t="s">
        <v>22</v>
      </c>
      <c r="I3372" t="s">
        <v>23</v>
      </c>
      <c r="J3372" t="s">
        <v>87</v>
      </c>
      <c r="K3372" t="s">
        <v>33</v>
      </c>
      <c r="L3372" t="s">
        <v>88</v>
      </c>
      <c r="M3372" t="s">
        <v>89</v>
      </c>
      <c r="N3372" s="3">
        <v>970.81</v>
      </c>
      <c r="O3372">
        <v>3</v>
      </c>
      <c r="P3372" s="4">
        <v>0</v>
      </c>
      <c r="Q3372" s="3">
        <v>242.7</v>
      </c>
      <c r="R3372">
        <f t="shared" si="260"/>
        <v>2024</v>
      </c>
      <c r="S3372" t="str">
        <f t="shared" si="261"/>
        <v>December</v>
      </c>
      <c r="T3372" s="1">
        <f t="shared" si="262"/>
        <v>0.24999742483081139</v>
      </c>
      <c r="U3372" t="str">
        <f t="shared" si="263"/>
        <v>Profit</v>
      </c>
      <c r="V3372" t="str">
        <f t="shared" si="264"/>
        <v>Small Order</v>
      </c>
    </row>
    <row r="3373" spans="1:22" x14ac:dyDescent="0.35">
      <c r="A3373" t="s">
        <v>3670</v>
      </c>
      <c r="B3373" s="2">
        <v>45314</v>
      </c>
      <c r="C3373" s="2">
        <v>45316</v>
      </c>
      <c r="D3373" t="s">
        <v>323</v>
      </c>
      <c r="E3373" t="s">
        <v>324</v>
      </c>
      <c r="F3373" t="s">
        <v>31</v>
      </c>
      <c r="G3373" t="s">
        <v>78</v>
      </c>
      <c r="H3373" t="s">
        <v>79</v>
      </c>
      <c r="I3373" t="s">
        <v>80</v>
      </c>
      <c r="J3373" t="s">
        <v>334</v>
      </c>
      <c r="K3373" t="s">
        <v>25</v>
      </c>
      <c r="L3373" t="s">
        <v>171</v>
      </c>
      <c r="M3373" t="s">
        <v>335</v>
      </c>
      <c r="N3373" s="3">
        <v>1043.3699999999999</v>
      </c>
      <c r="O3373">
        <v>6</v>
      </c>
      <c r="P3373" s="4">
        <v>0.1</v>
      </c>
      <c r="Q3373" s="3">
        <v>177.37</v>
      </c>
      <c r="R3373">
        <f t="shared" si="260"/>
        <v>2024</v>
      </c>
      <c r="S3373" t="str">
        <f t="shared" si="261"/>
        <v>January</v>
      </c>
      <c r="T3373" s="1">
        <f t="shared" si="262"/>
        <v>0.16999722054496488</v>
      </c>
      <c r="U3373" t="str">
        <f t="shared" si="263"/>
        <v>Profit</v>
      </c>
      <c r="V3373" t="str">
        <f t="shared" si="264"/>
        <v>Large Order</v>
      </c>
    </row>
    <row r="3374" spans="1:22" x14ac:dyDescent="0.35">
      <c r="A3374" t="s">
        <v>3671</v>
      </c>
      <c r="B3374" s="2">
        <v>45398</v>
      </c>
      <c r="C3374" s="2">
        <v>45404</v>
      </c>
      <c r="D3374" t="s">
        <v>150</v>
      </c>
      <c r="E3374" t="s">
        <v>151</v>
      </c>
      <c r="F3374" t="s">
        <v>48</v>
      </c>
      <c r="G3374" t="s">
        <v>39</v>
      </c>
      <c r="H3374" t="s">
        <v>40</v>
      </c>
      <c r="I3374" t="s">
        <v>40</v>
      </c>
      <c r="J3374" t="s">
        <v>320</v>
      </c>
      <c r="K3374" t="s">
        <v>25</v>
      </c>
      <c r="L3374" t="s">
        <v>171</v>
      </c>
      <c r="M3374" t="s">
        <v>321</v>
      </c>
      <c r="N3374" s="3">
        <v>1906.01</v>
      </c>
      <c r="O3374">
        <v>1</v>
      </c>
      <c r="P3374" s="4">
        <v>0.05</v>
      </c>
      <c r="Q3374" s="3">
        <v>400.26</v>
      </c>
      <c r="R3374">
        <f t="shared" si="260"/>
        <v>2024</v>
      </c>
      <c r="S3374" t="str">
        <f t="shared" si="261"/>
        <v>April</v>
      </c>
      <c r="T3374" s="1">
        <f t="shared" si="262"/>
        <v>0.20999889822194007</v>
      </c>
      <c r="U3374" t="str">
        <f t="shared" si="263"/>
        <v>Profit</v>
      </c>
      <c r="V3374" t="str">
        <f t="shared" si="264"/>
        <v>Large Order</v>
      </c>
    </row>
    <row r="3375" spans="1:22" x14ac:dyDescent="0.35">
      <c r="A3375" t="s">
        <v>3672</v>
      </c>
      <c r="B3375" s="2">
        <v>45211</v>
      </c>
      <c r="C3375" s="2">
        <v>45218</v>
      </c>
      <c r="D3375" t="s">
        <v>312</v>
      </c>
      <c r="E3375" t="s">
        <v>313</v>
      </c>
      <c r="F3375" t="s">
        <v>48</v>
      </c>
      <c r="G3375" t="s">
        <v>21</v>
      </c>
      <c r="H3375" t="s">
        <v>22</v>
      </c>
      <c r="I3375" t="s">
        <v>23</v>
      </c>
      <c r="J3375" t="s">
        <v>84</v>
      </c>
      <c r="K3375" t="s">
        <v>33</v>
      </c>
      <c r="L3375" t="s">
        <v>34</v>
      </c>
      <c r="M3375" t="s">
        <v>85</v>
      </c>
      <c r="N3375" s="3">
        <v>336.58</v>
      </c>
      <c r="O3375">
        <v>2</v>
      </c>
      <c r="P3375" s="4">
        <v>0.3</v>
      </c>
      <c r="Q3375" s="3">
        <v>3.37</v>
      </c>
      <c r="R3375">
        <f t="shared" si="260"/>
        <v>2023</v>
      </c>
      <c r="S3375" t="str">
        <f t="shared" si="261"/>
        <v>October</v>
      </c>
      <c r="T3375" s="1">
        <f t="shared" si="262"/>
        <v>1.0012478459801534E-2</v>
      </c>
      <c r="U3375" t="str">
        <f t="shared" si="263"/>
        <v>Profit</v>
      </c>
      <c r="V3375" t="str">
        <f t="shared" si="264"/>
        <v>Small Order</v>
      </c>
    </row>
    <row r="3376" spans="1:22" x14ac:dyDescent="0.35">
      <c r="A3376" t="s">
        <v>3673</v>
      </c>
      <c r="B3376" s="2">
        <v>45600</v>
      </c>
      <c r="C3376" s="2">
        <v>45605</v>
      </c>
      <c r="D3376" t="s">
        <v>536</v>
      </c>
      <c r="E3376" t="s">
        <v>537</v>
      </c>
      <c r="F3376" t="s">
        <v>48</v>
      </c>
      <c r="G3376" t="s">
        <v>21</v>
      </c>
      <c r="H3376" t="s">
        <v>22</v>
      </c>
      <c r="I3376" t="s">
        <v>23</v>
      </c>
      <c r="J3376" t="s">
        <v>84</v>
      </c>
      <c r="K3376" t="s">
        <v>33</v>
      </c>
      <c r="L3376" t="s">
        <v>34</v>
      </c>
      <c r="M3376" t="s">
        <v>85</v>
      </c>
      <c r="N3376" s="3">
        <v>858.99</v>
      </c>
      <c r="O3376">
        <v>9</v>
      </c>
      <c r="P3376" s="4">
        <v>0</v>
      </c>
      <c r="Q3376" s="3">
        <v>214.75</v>
      </c>
      <c r="R3376">
        <f t="shared" si="260"/>
        <v>2024</v>
      </c>
      <c r="S3376" t="str">
        <f t="shared" si="261"/>
        <v>November</v>
      </c>
      <c r="T3376" s="1">
        <f t="shared" si="262"/>
        <v>0.25000291039476596</v>
      </c>
      <c r="U3376" t="str">
        <f t="shared" si="263"/>
        <v>Profit</v>
      </c>
      <c r="V3376" t="str">
        <f t="shared" si="264"/>
        <v>Small Order</v>
      </c>
    </row>
    <row r="3377" spans="1:22" x14ac:dyDescent="0.35">
      <c r="A3377" t="s">
        <v>3674</v>
      </c>
      <c r="B3377" s="2">
        <v>45457</v>
      </c>
      <c r="C3377" s="2">
        <v>45463</v>
      </c>
      <c r="D3377" t="s">
        <v>430</v>
      </c>
      <c r="E3377" t="s">
        <v>431</v>
      </c>
      <c r="F3377" t="s">
        <v>31</v>
      </c>
      <c r="G3377" t="s">
        <v>21</v>
      </c>
      <c r="H3377" t="s">
        <v>22</v>
      </c>
      <c r="I3377" t="s">
        <v>23</v>
      </c>
      <c r="J3377" t="s">
        <v>179</v>
      </c>
      <c r="K3377" t="s">
        <v>33</v>
      </c>
      <c r="L3377" t="s">
        <v>88</v>
      </c>
      <c r="M3377" t="s">
        <v>180</v>
      </c>
      <c r="N3377" s="3">
        <v>1703.23</v>
      </c>
      <c r="O3377">
        <v>2</v>
      </c>
      <c r="P3377" s="4">
        <v>0.3</v>
      </c>
      <c r="Q3377" s="3">
        <v>17.03</v>
      </c>
      <c r="R3377">
        <f t="shared" si="260"/>
        <v>2024</v>
      </c>
      <c r="S3377" t="str">
        <f t="shared" si="261"/>
        <v>June</v>
      </c>
      <c r="T3377" s="1">
        <f t="shared" si="262"/>
        <v>9.9986496245369101E-3</v>
      </c>
      <c r="U3377" t="str">
        <f t="shared" si="263"/>
        <v>Profit</v>
      </c>
      <c r="V3377" t="str">
        <f t="shared" si="264"/>
        <v>Large Order</v>
      </c>
    </row>
    <row r="3378" spans="1:22" x14ac:dyDescent="0.35">
      <c r="A3378" t="s">
        <v>3675</v>
      </c>
      <c r="B3378" s="2">
        <v>45075</v>
      </c>
      <c r="C3378" s="2">
        <v>45082</v>
      </c>
      <c r="D3378" t="s">
        <v>210</v>
      </c>
      <c r="E3378" t="s">
        <v>211</v>
      </c>
      <c r="F3378" t="s">
        <v>20</v>
      </c>
      <c r="G3378" t="s">
        <v>78</v>
      </c>
      <c r="H3378" t="s">
        <v>79</v>
      </c>
      <c r="I3378" t="s">
        <v>80</v>
      </c>
      <c r="J3378" t="s">
        <v>67</v>
      </c>
      <c r="K3378" t="s">
        <v>42</v>
      </c>
      <c r="L3378" t="s">
        <v>43</v>
      </c>
      <c r="M3378" t="s">
        <v>68</v>
      </c>
      <c r="N3378" s="3">
        <v>757.48</v>
      </c>
      <c r="O3378">
        <v>1</v>
      </c>
      <c r="P3378" s="4">
        <v>0.2</v>
      </c>
      <c r="Q3378" s="3">
        <v>68.17</v>
      </c>
      <c r="R3378">
        <f t="shared" si="260"/>
        <v>2023</v>
      </c>
      <c r="S3378" t="str">
        <f t="shared" si="261"/>
        <v>May</v>
      </c>
      <c r="T3378" s="1">
        <f t="shared" si="262"/>
        <v>8.9995775466018904E-2</v>
      </c>
      <c r="U3378" t="str">
        <f t="shared" si="263"/>
        <v>Profit</v>
      </c>
      <c r="V3378" t="str">
        <f t="shared" si="264"/>
        <v>Small Order</v>
      </c>
    </row>
    <row r="3379" spans="1:22" x14ac:dyDescent="0.35">
      <c r="A3379" t="s">
        <v>3676</v>
      </c>
      <c r="B3379" s="2">
        <v>45281</v>
      </c>
      <c r="C3379" s="2">
        <v>45284</v>
      </c>
      <c r="D3379" t="s">
        <v>210</v>
      </c>
      <c r="E3379" t="s">
        <v>211</v>
      </c>
      <c r="F3379" t="s">
        <v>20</v>
      </c>
      <c r="G3379" t="s">
        <v>21</v>
      </c>
      <c r="H3379" t="s">
        <v>22</v>
      </c>
      <c r="I3379" t="s">
        <v>23</v>
      </c>
      <c r="J3379" t="s">
        <v>104</v>
      </c>
      <c r="K3379" t="s">
        <v>42</v>
      </c>
      <c r="L3379" t="s">
        <v>73</v>
      </c>
      <c r="M3379" t="s">
        <v>105</v>
      </c>
      <c r="N3379" s="3">
        <v>408.91</v>
      </c>
      <c r="O3379">
        <v>6</v>
      </c>
      <c r="P3379" s="4">
        <v>0.2</v>
      </c>
      <c r="Q3379" s="3">
        <v>36.799999999999997</v>
      </c>
      <c r="R3379">
        <f t="shared" si="260"/>
        <v>2023</v>
      </c>
      <c r="S3379" t="str">
        <f t="shared" si="261"/>
        <v>December</v>
      </c>
      <c r="T3379" s="1">
        <f t="shared" si="262"/>
        <v>8.9995353500770328E-2</v>
      </c>
      <c r="U3379" t="str">
        <f t="shared" si="263"/>
        <v>Profit</v>
      </c>
      <c r="V3379" t="str">
        <f t="shared" si="264"/>
        <v>Small Order</v>
      </c>
    </row>
    <row r="3380" spans="1:22" x14ac:dyDescent="0.35">
      <c r="A3380" t="s">
        <v>3677</v>
      </c>
      <c r="B3380" s="2">
        <v>45394</v>
      </c>
      <c r="C3380" s="2">
        <v>45395</v>
      </c>
      <c r="D3380" t="s">
        <v>456</v>
      </c>
      <c r="E3380" t="s">
        <v>457</v>
      </c>
      <c r="F3380" t="s">
        <v>20</v>
      </c>
      <c r="G3380" t="s">
        <v>39</v>
      </c>
      <c r="H3380" t="s">
        <v>40</v>
      </c>
      <c r="I3380" t="s">
        <v>40</v>
      </c>
      <c r="J3380" t="s">
        <v>87</v>
      </c>
      <c r="K3380" t="s">
        <v>33</v>
      </c>
      <c r="L3380" t="s">
        <v>88</v>
      </c>
      <c r="M3380" t="s">
        <v>89</v>
      </c>
      <c r="N3380" s="3">
        <v>1978.82</v>
      </c>
      <c r="O3380">
        <v>4</v>
      </c>
      <c r="P3380" s="4">
        <v>0.2</v>
      </c>
      <c r="Q3380" s="3">
        <v>178.09</v>
      </c>
      <c r="R3380">
        <f t="shared" si="260"/>
        <v>2024</v>
      </c>
      <c r="S3380" t="str">
        <f t="shared" si="261"/>
        <v>April</v>
      </c>
      <c r="T3380" s="1">
        <f t="shared" si="262"/>
        <v>8.9998079663637931E-2</v>
      </c>
      <c r="U3380" t="str">
        <f t="shared" si="263"/>
        <v>Profit</v>
      </c>
      <c r="V3380" t="str">
        <f t="shared" si="264"/>
        <v>Large Order</v>
      </c>
    </row>
    <row r="3381" spans="1:22" x14ac:dyDescent="0.35">
      <c r="A3381" t="s">
        <v>3678</v>
      </c>
      <c r="B3381" s="2">
        <v>45050</v>
      </c>
      <c r="C3381" s="2">
        <v>45055</v>
      </c>
      <c r="D3381" t="s">
        <v>168</v>
      </c>
      <c r="E3381" t="s">
        <v>169</v>
      </c>
      <c r="F3381" t="s">
        <v>48</v>
      </c>
      <c r="G3381" t="s">
        <v>39</v>
      </c>
      <c r="H3381" t="s">
        <v>40</v>
      </c>
      <c r="I3381" t="s">
        <v>40</v>
      </c>
      <c r="J3381" t="s">
        <v>67</v>
      </c>
      <c r="K3381" t="s">
        <v>42</v>
      </c>
      <c r="L3381" t="s">
        <v>43</v>
      </c>
      <c r="M3381" t="s">
        <v>68</v>
      </c>
      <c r="N3381" s="3">
        <v>1286.56</v>
      </c>
      <c r="O3381">
        <v>1</v>
      </c>
      <c r="P3381" s="4">
        <v>0</v>
      </c>
      <c r="Q3381" s="3">
        <v>321.64</v>
      </c>
      <c r="R3381">
        <f t="shared" si="260"/>
        <v>2023</v>
      </c>
      <c r="S3381" t="str">
        <f t="shared" si="261"/>
        <v>May</v>
      </c>
      <c r="T3381" s="1">
        <f t="shared" si="262"/>
        <v>0.25</v>
      </c>
      <c r="U3381" t="str">
        <f t="shared" si="263"/>
        <v>Profit</v>
      </c>
      <c r="V3381" t="str">
        <f t="shared" si="264"/>
        <v>Large Order</v>
      </c>
    </row>
    <row r="3382" spans="1:22" x14ac:dyDescent="0.35">
      <c r="A3382" t="s">
        <v>3679</v>
      </c>
      <c r="B3382" s="2">
        <v>44997</v>
      </c>
      <c r="C3382" s="2">
        <v>44998</v>
      </c>
      <c r="D3382" t="s">
        <v>99</v>
      </c>
      <c r="E3382" t="s">
        <v>100</v>
      </c>
      <c r="F3382" t="s">
        <v>31</v>
      </c>
      <c r="G3382" t="s">
        <v>49</v>
      </c>
      <c r="H3382" t="s">
        <v>50</v>
      </c>
      <c r="I3382" t="s">
        <v>50</v>
      </c>
      <c r="J3382" t="s">
        <v>176</v>
      </c>
      <c r="K3382" t="s">
        <v>25</v>
      </c>
      <c r="L3382" t="s">
        <v>171</v>
      </c>
      <c r="M3382" t="s">
        <v>177</v>
      </c>
      <c r="N3382" s="3">
        <v>918.41</v>
      </c>
      <c r="O3382">
        <v>7</v>
      </c>
      <c r="P3382" s="4">
        <v>0</v>
      </c>
      <c r="Q3382" s="3">
        <v>229.6</v>
      </c>
      <c r="R3382">
        <f t="shared" si="260"/>
        <v>2023</v>
      </c>
      <c r="S3382" t="str">
        <f t="shared" si="261"/>
        <v>March</v>
      </c>
      <c r="T3382" s="1">
        <f t="shared" si="262"/>
        <v>0.24999727790420401</v>
      </c>
      <c r="U3382" t="str">
        <f t="shared" si="263"/>
        <v>Profit</v>
      </c>
      <c r="V3382" t="str">
        <f t="shared" si="264"/>
        <v>Small Order</v>
      </c>
    </row>
    <row r="3383" spans="1:22" x14ac:dyDescent="0.35">
      <c r="A3383" t="s">
        <v>3680</v>
      </c>
      <c r="B3383" s="2">
        <v>45265</v>
      </c>
      <c r="C3383" s="2">
        <v>45270</v>
      </c>
      <c r="D3383" t="s">
        <v>296</v>
      </c>
      <c r="E3383" t="s">
        <v>297</v>
      </c>
      <c r="F3383" t="s">
        <v>48</v>
      </c>
      <c r="G3383" t="s">
        <v>78</v>
      </c>
      <c r="H3383" t="s">
        <v>79</v>
      </c>
      <c r="I3383" t="s">
        <v>80</v>
      </c>
      <c r="J3383" t="s">
        <v>126</v>
      </c>
      <c r="K3383" t="s">
        <v>25</v>
      </c>
      <c r="L3383" t="s">
        <v>26</v>
      </c>
      <c r="M3383" t="s">
        <v>127</v>
      </c>
      <c r="N3383" s="3">
        <v>135.47</v>
      </c>
      <c r="O3383">
        <v>7</v>
      </c>
      <c r="P3383" s="4">
        <v>0</v>
      </c>
      <c r="Q3383" s="3">
        <v>33.869999999999997</v>
      </c>
      <c r="R3383">
        <f t="shared" si="260"/>
        <v>2023</v>
      </c>
      <c r="S3383" t="str">
        <f t="shared" si="261"/>
        <v>December</v>
      </c>
      <c r="T3383" s="1">
        <f t="shared" si="262"/>
        <v>0.25001845427031816</v>
      </c>
      <c r="U3383" t="str">
        <f t="shared" si="263"/>
        <v>Profit</v>
      </c>
      <c r="V3383" t="str">
        <f t="shared" si="264"/>
        <v>Small Order</v>
      </c>
    </row>
    <row r="3384" spans="1:22" x14ac:dyDescent="0.35">
      <c r="A3384" t="s">
        <v>3681</v>
      </c>
      <c r="B3384" s="2">
        <v>45512</v>
      </c>
      <c r="C3384" s="2">
        <v>45515</v>
      </c>
      <c r="D3384" t="s">
        <v>272</v>
      </c>
      <c r="E3384" t="s">
        <v>273</v>
      </c>
      <c r="F3384" t="s">
        <v>31</v>
      </c>
      <c r="G3384" t="s">
        <v>39</v>
      </c>
      <c r="H3384" t="s">
        <v>40</v>
      </c>
      <c r="I3384" t="s">
        <v>40</v>
      </c>
      <c r="J3384" t="s">
        <v>72</v>
      </c>
      <c r="K3384" t="s">
        <v>42</v>
      </c>
      <c r="L3384" t="s">
        <v>73</v>
      </c>
      <c r="M3384" t="s">
        <v>74</v>
      </c>
      <c r="N3384" s="3">
        <v>719.46</v>
      </c>
      <c r="O3384">
        <v>2</v>
      </c>
      <c r="P3384" s="4">
        <v>0.3</v>
      </c>
      <c r="Q3384" s="3">
        <v>7.19</v>
      </c>
      <c r="R3384">
        <f t="shared" si="260"/>
        <v>2024</v>
      </c>
      <c r="S3384" t="str">
        <f t="shared" si="261"/>
        <v>August</v>
      </c>
      <c r="T3384" s="1">
        <f t="shared" si="262"/>
        <v>9.9936063158479974E-3</v>
      </c>
      <c r="U3384" t="str">
        <f t="shared" si="263"/>
        <v>Profit</v>
      </c>
      <c r="V3384" t="str">
        <f t="shared" si="264"/>
        <v>Small Order</v>
      </c>
    </row>
    <row r="3385" spans="1:22" x14ac:dyDescent="0.35">
      <c r="A3385" t="s">
        <v>3682</v>
      </c>
      <c r="B3385" s="2">
        <v>45424</v>
      </c>
      <c r="C3385" s="2">
        <v>45426</v>
      </c>
      <c r="D3385" t="s">
        <v>272</v>
      </c>
      <c r="E3385" t="s">
        <v>273</v>
      </c>
      <c r="F3385" t="s">
        <v>31</v>
      </c>
      <c r="G3385" t="s">
        <v>21</v>
      </c>
      <c r="H3385" t="s">
        <v>22</v>
      </c>
      <c r="I3385" t="s">
        <v>23</v>
      </c>
      <c r="J3385" t="s">
        <v>162</v>
      </c>
      <c r="K3385" t="s">
        <v>42</v>
      </c>
      <c r="L3385" t="s">
        <v>73</v>
      </c>
      <c r="M3385" t="s">
        <v>163</v>
      </c>
      <c r="N3385" s="3">
        <v>117.89</v>
      </c>
      <c r="O3385">
        <v>3</v>
      </c>
      <c r="P3385" s="4">
        <v>0.3</v>
      </c>
      <c r="Q3385" s="3">
        <v>1.18</v>
      </c>
      <c r="R3385">
        <f t="shared" si="260"/>
        <v>2024</v>
      </c>
      <c r="S3385" t="str">
        <f t="shared" si="261"/>
        <v>May</v>
      </c>
      <c r="T3385" s="1">
        <f t="shared" si="262"/>
        <v>1.000933073203834E-2</v>
      </c>
      <c r="U3385" t="str">
        <f t="shared" si="263"/>
        <v>Profit</v>
      </c>
      <c r="V3385" t="str">
        <f t="shared" si="264"/>
        <v>Small Order</v>
      </c>
    </row>
    <row r="3386" spans="1:22" x14ac:dyDescent="0.35">
      <c r="A3386" t="s">
        <v>3683</v>
      </c>
      <c r="B3386" s="2">
        <v>45036</v>
      </c>
      <c r="C3386" s="2">
        <v>45041</v>
      </c>
      <c r="D3386" t="s">
        <v>405</v>
      </c>
      <c r="E3386" t="s">
        <v>406</v>
      </c>
      <c r="F3386" t="s">
        <v>20</v>
      </c>
      <c r="G3386" t="s">
        <v>49</v>
      </c>
      <c r="H3386" t="s">
        <v>50</v>
      </c>
      <c r="I3386" t="s">
        <v>50</v>
      </c>
      <c r="J3386" t="s">
        <v>170</v>
      </c>
      <c r="K3386" t="s">
        <v>25</v>
      </c>
      <c r="L3386" t="s">
        <v>171</v>
      </c>
      <c r="M3386" t="s">
        <v>172</v>
      </c>
      <c r="N3386" s="3">
        <v>840.7</v>
      </c>
      <c r="O3386">
        <v>6</v>
      </c>
      <c r="P3386" s="4">
        <v>0.2</v>
      </c>
      <c r="Q3386" s="3">
        <v>75.66</v>
      </c>
      <c r="R3386">
        <f t="shared" si="260"/>
        <v>2023</v>
      </c>
      <c r="S3386" t="str">
        <f t="shared" si="261"/>
        <v>April</v>
      </c>
      <c r="T3386" s="1">
        <f t="shared" si="262"/>
        <v>8.9996431545140948E-2</v>
      </c>
      <c r="U3386" t="str">
        <f t="shared" si="263"/>
        <v>Profit</v>
      </c>
      <c r="V3386" t="str">
        <f t="shared" si="264"/>
        <v>Small Order</v>
      </c>
    </row>
    <row r="3387" spans="1:22" x14ac:dyDescent="0.35">
      <c r="A3387" t="s">
        <v>3684</v>
      </c>
      <c r="B3387" s="2">
        <v>45090</v>
      </c>
      <c r="C3387" s="2">
        <v>45092</v>
      </c>
      <c r="D3387" t="s">
        <v>484</v>
      </c>
      <c r="E3387" t="s">
        <v>485</v>
      </c>
      <c r="F3387" t="s">
        <v>20</v>
      </c>
      <c r="G3387" t="s">
        <v>49</v>
      </c>
      <c r="H3387" t="s">
        <v>50</v>
      </c>
      <c r="I3387" t="s">
        <v>50</v>
      </c>
      <c r="J3387" t="s">
        <v>67</v>
      </c>
      <c r="K3387" t="s">
        <v>42</v>
      </c>
      <c r="L3387" t="s">
        <v>43</v>
      </c>
      <c r="M3387" t="s">
        <v>68</v>
      </c>
      <c r="N3387" s="3">
        <v>513.74</v>
      </c>
      <c r="O3387">
        <v>10</v>
      </c>
      <c r="P3387" s="4">
        <v>0.1</v>
      </c>
      <c r="Q3387" s="3">
        <v>87.34</v>
      </c>
      <c r="R3387">
        <f t="shared" si="260"/>
        <v>2023</v>
      </c>
      <c r="S3387" t="str">
        <f t="shared" si="261"/>
        <v>June</v>
      </c>
      <c r="T3387" s="1">
        <f t="shared" si="262"/>
        <v>0.1700081753416125</v>
      </c>
      <c r="U3387" t="str">
        <f t="shared" si="263"/>
        <v>Profit</v>
      </c>
      <c r="V3387" t="str">
        <f t="shared" si="264"/>
        <v>Small Order</v>
      </c>
    </row>
    <row r="3388" spans="1:22" x14ac:dyDescent="0.35">
      <c r="A3388" t="s">
        <v>3685</v>
      </c>
      <c r="B3388" s="2">
        <v>45638</v>
      </c>
      <c r="C3388" s="2">
        <v>45641</v>
      </c>
      <c r="D3388" t="s">
        <v>174</v>
      </c>
      <c r="E3388" t="s">
        <v>175</v>
      </c>
      <c r="F3388" t="s">
        <v>48</v>
      </c>
      <c r="G3388" t="s">
        <v>21</v>
      </c>
      <c r="H3388" t="s">
        <v>22</v>
      </c>
      <c r="I3388" t="s">
        <v>23</v>
      </c>
      <c r="J3388" t="s">
        <v>112</v>
      </c>
      <c r="K3388" t="s">
        <v>25</v>
      </c>
      <c r="L3388" t="s">
        <v>26</v>
      </c>
      <c r="M3388" t="s">
        <v>113</v>
      </c>
      <c r="N3388" s="3">
        <v>1388.73</v>
      </c>
      <c r="O3388">
        <v>8</v>
      </c>
      <c r="P3388" s="4">
        <v>0.1</v>
      </c>
      <c r="Q3388" s="3">
        <v>236.08</v>
      </c>
      <c r="R3388">
        <f t="shared" si="260"/>
        <v>2024</v>
      </c>
      <c r="S3388" t="str">
        <f t="shared" si="261"/>
        <v>December</v>
      </c>
      <c r="T3388" s="1">
        <f t="shared" si="262"/>
        <v>0.16999704766225257</v>
      </c>
      <c r="U3388" t="str">
        <f t="shared" si="263"/>
        <v>Profit</v>
      </c>
      <c r="V3388" t="str">
        <f t="shared" si="264"/>
        <v>Large Order</v>
      </c>
    </row>
    <row r="3389" spans="1:22" x14ac:dyDescent="0.35">
      <c r="A3389" t="s">
        <v>3686</v>
      </c>
      <c r="B3389" s="2">
        <v>45089</v>
      </c>
      <c r="C3389" s="2">
        <v>45092</v>
      </c>
      <c r="D3389" t="s">
        <v>123</v>
      </c>
      <c r="E3389" t="s">
        <v>124</v>
      </c>
      <c r="F3389" t="s">
        <v>48</v>
      </c>
      <c r="G3389" t="s">
        <v>49</v>
      </c>
      <c r="H3389" t="s">
        <v>50</v>
      </c>
      <c r="I3389" t="s">
        <v>50</v>
      </c>
      <c r="J3389" t="s">
        <v>134</v>
      </c>
      <c r="K3389" t="s">
        <v>42</v>
      </c>
      <c r="L3389" t="s">
        <v>43</v>
      </c>
      <c r="M3389" t="s">
        <v>135</v>
      </c>
      <c r="N3389" s="3">
        <v>1719.29</v>
      </c>
      <c r="O3389">
        <v>2</v>
      </c>
      <c r="P3389" s="4">
        <v>0</v>
      </c>
      <c r="Q3389" s="3">
        <v>429.82</v>
      </c>
      <c r="R3389">
        <f t="shared" si="260"/>
        <v>2023</v>
      </c>
      <c r="S3389" t="str">
        <f t="shared" si="261"/>
        <v>June</v>
      </c>
      <c r="T3389" s="1">
        <f t="shared" si="262"/>
        <v>0.24999854591139367</v>
      </c>
      <c r="U3389" t="str">
        <f t="shared" si="263"/>
        <v>Profit</v>
      </c>
      <c r="V3389" t="str">
        <f t="shared" si="264"/>
        <v>Large Order</v>
      </c>
    </row>
    <row r="3390" spans="1:22" x14ac:dyDescent="0.35">
      <c r="A3390" t="s">
        <v>3687</v>
      </c>
      <c r="B3390" s="2">
        <v>45259</v>
      </c>
      <c r="C3390" s="2">
        <v>45266</v>
      </c>
      <c r="D3390" t="s">
        <v>217</v>
      </c>
      <c r="E3390" t="s">
        <v>218</v>
      </c>
      <c r="F3390" t="s">
        <v>48</v>
      </c>
      <c r="G3390" t="s">
        <v>39</v>
      </c>
      <c r="H3390" t="s">
        <v>40</v>
      </c>
      <c r="I3390" t="s">
        <v>40</v>
      </c>
      <c r="J3390" t="s">
        <v>41</v>
      </c>
      <c r="K3390" t="s">
        <v>42</v>
      </c>
      <c r="L3390" t="s">
        <v>43</v>
      </c>
      <c r="M3390" t="s">
        <v>44</v>
      </c>
      <c r="N3390" s="3">
        <v>1633.07</v>
      </c>
      <c r="O3390">
        <v>4</v>
      </c>
      <c r="P3390" s="4">
        <v>0</v>
      </c>
      <c r="Q3390" s="3">
        <v>408.27</v>
      </c>
      <c r="R3390">
        <f t="shared" si="260"/>
        <v>2023</v>
      </c>
      <c r="S3390" t="str">
        <f t="shared" si="261"/>
        <v>November</v>
      </c>
      <c r="T3390" s="1">
        <f t="shared" si="262"/>
        <v>0.25000153085905685</v>
      </c>
      <c r="U3390" t="str">
        <f t="shared" si="263"/>
        <v>Profit</v>
      </c>
      <c r="V3390" t="str">
        <f t="shared" si="264"/>
        <v>Large Order</v>
      </c>
    </row>
    <row r="3391" spans="1:22" x14ac:dyDescent="0.35">
      <c r="A3391" t="s">
        <v>3688</v>
      </c>
      <c r="B3391" s="2">
        <v>44988</v>
      </c>
      <c r="C3391" s="2">
        <v>44993</v>
      </c>
      <c r="D3391" t="s">
        <v>18</v>
      </c>
      <c r="E3391" t="s">
        <v>19</v>
      </c>
      <c r="F3391" t="s">
        <v>20</v>
      </c>
      <c r="G3391" t="s">
        <v>78</v>
      </c>
      <c r="H3391" t="s">
        <v>79</v>
      </c>
      <c r="I3391" t="s">
        <v>80</v>
      </c>
      <c r="J3391" t="s">
        <v>62</v>
      </c>
      <c r="K3391" t="s">
        <v>25</v>
      </c>
      <c r="L3391" t="s">
        <v>26</v>
      </c>
      <c r="M3391" t="s">
        <v>63</v>
      </c>
      <c r="N3391" s="3">
        <v>900.06</v>
      </c>
      <c r="O3391">
        <v>2</v>
      </c>
      <c r="P3391" s="4">
        <v>0.3</v>
      </c>
      <c r="Q3391" s="3">
        <v>9</v>
      </c>
      <c r="R3391">
        <f t="shared" si="260"/>
        <v>2023</v>
      </c>
      <c r="S3391" t="str">
        <f t="shared" si="261"/>
        <v>March</v>
      </c>
      <c r="T3391" s="1">
        <f t="shared" si="262"/>
        <v>9.9993333777748158E-3</v>
      </c>
      <c r="U3391" t="str">
        <f t="shared" si="263"/>
        <v>Profit</v>
      </c>
      <c r="V3391" t="str">
        <f t="shared" si="264"/>
        <v>Small Order</v>
      </c>
    </row>
    <row r="3392" spans="1:22" x14ac:dyDescent="0.35">
      <c r="A3392" t="s">
        <v>3689</v>
      </c>
      <c r="B3392" s="2">
        <v>45637</v>
      </c>
      <c r="C3392" s="2">
        <v>45640</v>
      </c>
      <c r="D3392" t="s">
        <v>394</v>
      </c>
      <c r="E3392" t="s">
        <v>395</v>
      </c>
      <c r="F3392" t="s">
        <v>48</v>
      </c>
      <c r="G3392" t="s">
        <v>21</v>
      </c>
      <c r="H3392" t="s">
        <v>22</v>
      </c>
      <c r="I3392" t="s">
        <v>23</v>
      </c>
      <c r="J3392" t="s">
        <v>141</v>
      </c>
      <c r="K3392" t="s">
        <v>33</v>
      </c>
      <c r="L3392" t="s">
        <v>88</v>
      </c>
      <c r="M3392" t="s">
        <v>142</v>
      </c>
      <c r="N3392" s="3">
        <v>260.79000000000002</v>
      </c>
      <c r="O3392">
        <v>3</v>
      </c>
      <c r="P3392" s="4">
        <v>0.05</v>
      </c>
      <c r="Q3392" s="3">
        <v>54.77</v>
      </c>
      <c r="R3392">
        <f t="shared" si="260"/>
        <v>2024</v>
      </c>
      <c r="S3392" t="str">
        <f t="shared" si="261"/>
        <v>December</v>
      </c>
      <c r="T3392" s="1">
        <f t="shared" si="262"/>
        <v>0.21001572146171249</v>
      </c>
      <c r="U3392" t="str">
        <f t="shared" si="263"/>
        <v>Profit</v>
      </c>
      <c r="V3392" t="str">
        <f t="shared" si="264"/>
        <v>Small Order</v>
      </c>
    </row>
    <row r="3393" spans="1:22" x14ac:dyDescent="0.35">
      <c r="A3393" t="s">
        <v>3690</v>
      </c>
      <c r="B3393" s="2">
        <v>45120</v>
      </c>
      <c r="C3393" s="2">
        <v>45121</v>
      </c>
      <c r="D3393" t="s">
        <v>76</v>
      </c>
      <c r="E3393" t="s">
        <v>77</v>
      </c>
      <c r="F3393" t="s">
        <v>48</v>
      </c>
      <c r="G3393" t="s">
        <v>21</v>
      </c>
      <c r="H3393" t="s">
        <v>22</v>
      </c>
      <c r="I3393" t="s">
        <v>23</v>
      </c>
      <c r="J3393" t="s">
        <v>334</v>
      </c>
      <c r="K3393" t="s">
        <v>25</v>
      </c>
      <c r="L3393" t="s">
        <v>171</v>
      </c>
      <c r="M3393" t="s">
        <v>335</v>
      </c>
      <c r="N3393" s="3">
        <v>1642.64</v>
      </c>
      <c r="O3393">
        <v>9</v>
      </c>
      <c r="P3393" s="4">
        <v>0.1</v>
      </c>
      <c r="Q3393" s="3">
        <v>279.25</v>
      </c>
      <c r="R3393">
        <f t="shared" si="260"/>
        <v>2023</v>
      </c>
      <c r="S3393" t="str">
        <f t="shared" si="261"/>
        <v>July</v>
      </c>
      <c r="T3393" s="1">
        <f t="shared" si="262"/>
        <v>0.17000073053133979</v>
      </c>
      <c r="U3393" t="str">
        <f t="shared" si="263"/>
        <v>Profit</v>
      </c>
      <c r="V3393" t="str">
        <f t="shared" si="264"/>
        <v>Large Order</v>
      </c>
    </row>
    <row r="3394" spans="1:22" x14ac:dyDescent="0.35">
      <c r="A3394" t="s">
        <v>3691</v>
      </c>
      <c r="B3394" s="2">
        <v>45572</v>
      </c>
      <c r="C3394" s="2">
        <v>45573</v>
      </c>
      <c r="D3394" t="s">
        <v>132</v>
      </c>
      <c r="E3394" t="s">
        <v>133</v>
      </c>
      <c r="F3394" t="s">
        <v>48</v>
      </c>
      <c r="G3394" t="s">
        <v>78</v>
      </c>
      <c r="H3394" t="s">
        <v>79</v>
      </c>
      <c r="I3394" t="s">
        <v>80</v>
      </c>
      <c r="J3394" t="s">
        <v>112</v>
      </c>
      <c r="K3394" t="s">
        <v>25</v>
      </c>
      <c r="L3394" t="s">
        <v>26</v>
      </c>
      <c r="M3394" t="s">
        <v>113</v>
      </c>
      <c r="N3394" s="3">
        <v>1027.9000000000001</v>
      </c>
      <c r="O3394">
        <v>1</v>
      </c>
      <c r="P3394" s="4">
        <v>0.3</v>
      </c>
      <c r="Q3394" s="3">
        <v>10.28</v>
      </c>
      <c r="R3394">
        <f t="shared" ref="R3394:R3457" si="265">YEAR(B3394)</f>
        <v>2024</v>
      </c>
      <c r="S3394" t="str">
        <f t="shared" ref="S3394:S3457" si="266">TEXT(B3394,"mmmm")</f>
        <v>October</v>
      </c>
      <c r="T3394" s="1">
        <f t="shared" ref="T3394:T3457" si="267">Q3394/N3394</f>
        <v>1.0000972857281834E-2</v>
      </c>
      <c r="U3394" t="str">
        <f t="shared" ref="U3394:U3457" si="268">IF(Q3394&gt;0,"Profit","Loss")</f>
        <v>Profit</v>
      </c>
      <c r="V3394" t="str">
        <f t="shared" ref="V3394:V3457" si="269">IF(N3394&gt;1000,"Large Order","Small Order")</f>
        <v>Large Order</v>
      </c>
    </row>
    <row r="3395" spans="1:22" x14ac:dyDescent="0.35">
      <c r="A3395" t="s">
        <v>3692</v>
      </c>
      <c r="B3395" s="2">
        <v>45116</v>
      </c>
      <c r="C3395" s="2">
        <v>45120</v>
      </c>
      <c r="D3395" t="s">
        <v>522</v>
      </c>
      <c r="E3395" t="s">
        <v>523</v>
      </c>
      <c r="F3395" t="s">
        <v>31</v>
      </c>
      <c r="G3395" t="s">
        <v>78</v>
      </c>
      <c r="H3395" t="s">
        <v>79</v>
      </c>
      <c r="I3395" t="s">
        <v>80</v>
      </c>
      <c r="J3395" t="s">
        <v>134</v>
      </c>
      <c r="K3395" t="s">
        <v>42</v>
      </c>
      <c r="L3395" t="s">
        <v>43</v>
      </c>
      <c r="M3395" t="s">
        <v>135</v>
      </c>
      <c r="N3395" s="3">
        <v>1317.94</v>
      </c>
      <c r="O3395">
        <v>9</v>
      </c>
      <c r="P3395" s="4">
        <v>0</v>
      </c>
      <c r="Q3395" s="3">
        <v>329.49</v>
      </c>
      <c r="R3395">
        <f t="shared" si="265"/>
        <v>2023</v>
      </c>
      <c r="S3395" t="str">
        <f t="shared" si="266"/>
        <v>July</v>
      </c>
      <c r="T3395" s="1">
        <f t="shared" si="267"/>
        <v>0.25000379379941423</v>
      </c>
      <c r="U3395" t="str">
        <f t="shared" si="268"/>
        <v>Profit</v>
      </c>
      <c r="V3395" t="str">
        <f t="shared" si="269"/>
        <v>Large Order</v>
      </c>
    </row>
    <row r="3396" spans="1:22" x14ac:dyDescent="0.35">
      <c r="A3396" t="s">
        <v>3693</v>
      </c>
      <c r="B3396" s="2">
        <v>45075</v>
      </c>
      <c r="C3396" s="2">
        <v>45076</v>
      </c>
      <c r="D3396" t="s">
        <v>57</v>
      </c>
      <c r="E3396" t="s">
        <v>58</v>
      </c>
      <c r="F3396" t="s">
        <v>20</v>
      </c>
      <c r="G3396" t="s">
        <v>21</v>
      </c>
      <c r="H3396" t="s">
        <v>22</v>
      </c>
      <c r="I3396" t="s">
        <v>23</v>
      </c>
      <c r="J3396" t="s">
        <v>391</v>
      </c>
      <c r="K3396" t="s">
        <v>33</v>
      </c>
      <c r="L3396" t="s">
        <v>88</v>
      </c>
      <c r="M3396" t="s">
        <v>392</v>
      </c>
      <c r="N3396" s="3">
        <v>1996.06</v>
      </c>
      <c r="O3396">
        <v>1</v>
      </c>
      <c r="P3396" s="4">
        <v>0.3</v>
      </c>
      <c r="Q3396" s="3">
        <v>19.96</v>
      </c>
      <c r="R3396">
        <f t="shared" si="265"/>
        <v>2023</v>
      </c>
      <c r="S3396" t="str">
        <f t="shared" si="266"/>
        <v>May</v>
      </c>
      <c r="T3396" s="1">
        <f t="shared" si="267"/>
        <v>9.9996994078334327E-3</v>
      </c>
      <c r="U3396" t="str">
        <f t="shared" si="268"/>
        <v>Profit</v>
      </c>
      <c r="V3396" t="str">
        <f t="shared" si="269"/>
        <v>Large Order</v>
      </c>
    </row>
    <row r="3397" spans="1:22" x14ac:dyDescent="0.35">
      <c r="A3397" t="s">
        <v>3694</v>
      </c>
      <c r="B3397" s="2">
        <v>45654</v>
      </c>
      <c r="C3397" s="2">
        <v>45655</v>
      </c>
      <c r="D3397" t="s">
        <v>168</v>
      </c>
      <c r="E3397" t="s">
        <v>169</v>
      </c>
      <c r="F3397" t="s">
        <v>48</v>
      </c>
      <c r="G3397" t="s">
        <v>49</v>
      </c>
      <c r="H3397" t="s">
        <v>50</v>
      </c>
      <c r="I3397" t="s">
        <v>50</v>
      </c>
      <c r="J3397" t="s">
        <v>157</v>
      </c>
      <c r="K3397" t="s">
        <v>42</v>
      </c>
      <c r="L3397" t="s">
        <v>73</v>
      </c>
      <c r="M3397" t="s">
        <v>158</v>
      </c>
      <c r="N3397" s="3">
        <v>1594.37</v>
      </c>
      <c r="O3397">
        <v>3</v>
      </c>
      <c r="P3397" s="4">
        <v>0.2</v>
      </c>
      <c r="Q3397" s="3">
        <v>143.49</v>
      </c>
      <c r="R3397">
        <f t="shared" si="265"/>
        <v>2024</v>
      </c>
      <c r="S3397" t="str">
        <f t="shared" si="266"/>
        <v>December</v>
      </c>
      <c r="T3397" s="1">
        <f t="shared" si="267"/>
        <v>8.9997930216950905E-2</v>
      </c>
      <c r="U3397" t="str">
        <f t="shared" si="268"/>
        <v>Profit</v>
      </c>
      <c r="V3397" t="str">
        <f t="shared" si="269"/>
        <v>Large Order</v>
      </c>
    </row>
    <row r="3398" spans="1:22" x14ac:dyDescent="0.35">
      <c r="A3398" t="s">
        <v>3695</v>
      </c>
      <c r="B3398" s="2">
        <v>44943</v>
      </c>
      <c r="C3398" s="2">
        <v>44950</v>
      </c>
      <c r="D3398" t="s">
        <v>366</v>
      </c>
      <c r="E3398" t="s">
        <v>367</v>
      </c>
      <c r="F3398" t="s">
        <v>20</v>
      </c>
      <c r="G3398" t="s">
        <v>78</v>
      </c>
      <c r="H3398" t="s">
        <v>79</v>
      </c>
      <c r="I3398" t="s">
        <v>80</v>
      </c>
      <c r="J3398" t="s">
        <v>152</v>
      </c>
      <c r="K3398" t="s">
        <v>42</v>
      </c>
      <c r="L3398" t="s">
        <v>73</v>
      </c>
      <c r="M3398" t="s">
        <v>153</v>
      </c>
      <c r="N3398" s="3">
        <v>333.39</v>
      </c>
      <c r="O3398">
        <v>7</v>
      </c>
      <c r="P3398" s="4">
        <v>0.3</v>
      </c>
      <c r="Q3398" s="3">
        <v>3.33</v>
      </c>
      <c r="R3398">
        <f t="shared" si="265"/>
        <v>2023</v>
      </c>
      <c r="S3398" t="str">
        <f t="shared" si="266"/>
        <v>January</v>
      </c>
      <c r="T3398" s="1">
        <f t="shared" si="267"/>
        <v>9.9883019886619281E-3</v>
      </c>
      <c r="U3398" t="str">
        <f t="shared" si="268"/>
        <v>Profit</v>
      </c>
      <c r="V3398" t="str">
        <f t="shared" si="269"/>
        <v>Small Order</v>
      </c>
    </row>
    <row r="3399" spans="1:22" x14ac:dyDescent="0.35">
      <c r="A3399" t="s">
        <v>3696</v>
      </c>
      <c r="B3399" s="2">
        <v>45493</v>
      </c>
      <c r="C3399" s="2">
        <v>45498</v>
      </c>
      <c r="D3399" t="s">
        <v>415</v>
      </c>
      <c r="E3399" t="s">
        <v>416</v>
      </c>
      <c r="F3399" t="s">
        <v>48</v>
      </c>
      <c r="G3399" t="s">
        <v>39</v>
      </c>
      <c r="H3399" t="s">
        <v>40</v>
      </c>
      <c r="I3399" t="s">
        <v>40</v>
      </c>
      <c r="J3399" t="s">
        <v>162</v>
      </c>
      <c r="K3399" t="s">
        <v>42</v>
      </c>
      <c r="L3399" t="s">
        <v>73</v>
      </c>
      <c r="M3399" t="s">
        <v>163</v>
      </c>
      <c r="N3399" s="3">
        <v>217.74</v>
      </c>
      <c r="O3399">
        <v>1</v>
      </c>
      <c r="P3399" s="4">
        <v>0.3</v>
      </c>
      <c r="Q3399" s="3">
        <v>2.1800000000000002</v>
      </c>
      <c r="R3399">
        <f t="shared" si="265"/>
        <v>2024</v>
      </c>
      <c r="S3399" t="str">
        <f t="shared" si="266"/>
        <v>July</v>
      </c>
      <c r="T3399" s="1">
        <f t="shared" si="267"/>
        <v>1.0011940846881602E-2</v>
      </c>
      <c r="U3399" t="str">
        <f t="shared" si="268"/>
        <v>Profit</v>
      </c>
      <c r="V3399" t="str">
        <f t="shared" si="269"/>
        <v>Small Order</v>
      </c>
    </row>
    <row r="3400" spans="1:22" x14ac:dyDescent="0.35">
      <c r="A3400" t="s">
        <v>3697</v>
      </c>
      <c r="B3400" s="2">
        <v>45504</v>
      </c>
      <c r="C3400" s="2">
        <v>45508</v>
      </c>
      <c r="D3400" t="s">
        <v>430</v>
      </c>
      <c r="E3400" t="s">
        <v>431</v>
      </c>
      <c r="F3400" t="s">
        <v>31</v>
      </c>
      <c r="G3400" t="s">
        <v>21</v>
      </c>
      <c r="H3400" t="s">
        <v>22</v>
      </c>
      <c r="I3400" t="s">
        <v>23</v>
      </c>
      <c r="J3400" t="s">
        <v>93</v>
      </c>
      <c r="K3400" t="s">
        <v>33</v>
      </c>
      <c r="L3400" t="s">
        <v>88</v>
      </c>
      <c r="M3400" t="s">
        <v>94</v>
      </c>
      <c r="N3400" s="3">
        <v>1543.91</v>
      </c>
      <c r="O3400">
        <v>2</v>
      </c>
      <c r="P3400" s="4">
        <v>0.05</v>
      </c>
      <c r="Q3400" s="3">
        <v>324.22000000000003</v>
      </c>
      <c r="R3400">
        <f t="shared" si="265"/>
        <v>2024</v>
      </c>
      <c r="S3400" t="str">
        <f t="shared" si="266"/>
        <v>July</v>
      </c>
      <c r="T3400" s="1">
        <f t="shared" si="267"/>
        <v>0.20999928752323646</v>
      </c>
      <c r="U3400" t="str">
        <f t="shared" si="268"/>
        <v>Profit</v>
      </c>
      <c r="V3400" t="str">
        <f t="shared" si="269"/>
        <v>Large Order</v>
      </c>
    </row>
    <row r="3401" spans="1:22" x14ac:dyDescent="0.35">
      <c r="A3401" t="s">
        <v>3698</v>
      </c>
      <c r="B3401" s="2">
        <v>45168</v>
      </c>
      <c r="C3401" s="2">
        <v>45172</v>
      </c>
      <c r="D3401" t="s">
        <v>160</v>
      </c>
      <c r="E3401" t="s">
        <v>161</v>
      </c>
      <c r="F3401" t="s">
        <v>20</v>
      </c>
      <c r="G3401" t="s">
        <v>21</v>
      </c>
      <c r="H3401" t="s">
        <v>22</v>
      </c>
      <c r="I3401" t="s">
        <v>23</v>
      </c>
      <c r="J3401" t="s">
        <v>67</v>
      </c>
      <c r="K3401" t="s">
        <v>42</v>
      </c>
      <c r="L3401" t="s">
        <v>43</v>
      </c>
      <c r="M3401" t="s">
        <v>68</v>
      </c>
      <c r="N3401" s="3">
        <v>1727.16</v>
      </c>
      <c r="O3401">
        <v>10</v>
      </c>
      <c r="P3401" s="4">
        <v>0.1</v>
      </c>
      <c r="Q3401" s="3">
        <v>293.62</v>
      </c>
      <c r="R3401">
        <f t="shared" si="265"/>
        <v>2023</v>
      </c>
      <c r="S3401" t="str">
        <f t="shared" si="266"/>
        <v>August</v>
      </c>
      <c r="T3401" s="1">
        <f t="shared" si="267"/>
        <v>0.17000162115843348</v>
      </c>
      <c r="U3401" t="str">
        <f t="shared" si="268"/>
        <v>Profit</v>
      </c>
      <c r="V3401" t="str">
        <f t="shared" si="269"/>
        <v>Large Order</v>
      </c>
    </row>
    <row r="3402" spans="1:22" x14ac:dyDescent="0.35">
      <c r="A3402" t="s">
        <v>3699</v>
      </c>
      <c r="B3402" s="2">
        <v>45438</v>
      </c>
      <c r="C3402" s="2">
        <v>45439</v>
      </c>
      <c r="D3402" t="s">
        <v>326</v>
      </c>
      <c r="E3402" t="s">
        <v>327</v>
      </c>
      <c r="F3402" t="s">
        <v>20</v>
      </c>
      <c r="G3402" t="s">
        <v>39</v>
      </c>
      <c r="H3402" t="s">
        <v>40</v>
      </c>
      <c r="I3402" t="s">
        <v>40</v>
      </c>
      <c r="J3402" t="s">
        <v>112</v>
      </c>
      <c r="K3402" t="s">
        <v>25</v>
      </c>
      <c r="L3402" t="s">
        <v>26</v>
      </c>
      <c r="M3402" t="s">
        <v>113</v>
      </c>
      <c r="N3402" s="3">
        <v>230.71</v>
      </c>
      <c r="O3402">
        <v>5</v>
      </c>
      <c r="P3402" s="4">
        <v>0.2</v>
      </c>
      <c r="Q3402" s="3">
        <v>20.76</v>
      </c>
      <c r="R3402">
        <f t="shared" si="265"/>
        <v>2024</v>
      </c>
      <c r="S3402" t="str">
        <f t="shared" si="266"/>
        <v>May</v>
      </c>
      <c r="T3402" s="1">
        <f t="shared" si="267"/>
        <v>8.9983095661219717E-2</v>
      </c>
      <c r="U3402" t="str">
        <f t="shared" si="268"/>
        <v>Profit</v>
      </c>
      <c r="V3402" t="str">
        <f t="shared" si="269"/>
        <v>Small Order</v>
      </c>
    </row>
    <row r="3403" spans="1:22" x14ac:dyDescent="0.35">
      <c r="A3403" t="s">
        <v>3700</v>
      </c>
      <c r="B3403" s="2">
        <v>45092</v>
      </c>
      <c r="C3403" s="2">
        <v>45094</v>
      </c>
      <c r="D3403" t="s">
        <v>415</v>
      </c>
      <c r="E3403" t="s">
        <v>416</v>
      </c>
      <c r="F3403" t="s">
        <v>48</v>
      </c>
      <c r="G3403" t="s">
        <v>39</v>
      </c>
      <c r="H3403" t="s">
        <v>40</v>
      </c>
      <c r="I3403" t="s">
        <v>40</v>
      </c>
      <c r="J3403" t="s">
        <v>162</v>
      </c>
      <c r="K3403" t="s">
        <v>42</v>
      </c>
      <c r="L3403" t="s">
        <v>73</v>
      </c>
      <c r="M3403" t="s">
        <v>163</v>
      </c>
      <c r="N3403" s="3">
        <v>1606.37</v>
      </c>
      <c r="O3403">
        <v>9</v>
      </c>
      <c r="P3403" s="4">
        <v>0</v>
      </c>
      <c r="Q3403" s="3">
        <v>401.59</v>
      </c>
      <c r="R3403">
        <f t="shared" si="265"/>
        <v>2023</v>
      </c>
      <c r="S3403" t="str">
        <f t="shared" si="266"/>
        <v>June</v>
      </c>
      <c r="T3403" s="1">
        <f t="shared" si="267"/>
        <v>0.24999844369603516</v>
      </c>
      <c r="U3403" t="str">
        <f t="shared" si="268"/>
        <v>Profit</v>
      </c>
      <c r="V3403" t="str">
        <f t="shared" si="269"/>
        <v>Large Order</v>
      </c>
    </row>
    <row r="3404" spans="1:22" x14ac:dyDescent="0.35">
      <c r="A3404" t="s">
        <v>3701</v>
      </c>
      <c r="B3404" s="2">
        <v>45241</v>
      </c>
      <c r="C3404" s="2">
        <v>45242</v>
      </c>
      <c r="D3404" t="s">
        <v>425</v>
      </c>
      <c r="E3404" t="s">
        <v>426</v>
      </c>
      <c r="F3404" t="s">
        <v>31</v>
      </c>
      <c r="G3404" t="s">
        <v>49</v>
      </c>
      <c r="H3404" t="s">
        <v>50</v>
      </c>
      <c r="I3404" t="s">
        <v>50</v>
      </c>
      <c r="J3404" t="s">
        <v>232</v>
      </c>
      <c r="K3404" t="s">
        <v>33</v>
      </c>
      <c r="L3404" t="s">
        <v>34</v>
      </c>
      <c r="M3404" t="s">
        <v>233</v>
      </c>
      <c r="N3404" s="3">
        <v>409.84</v>
      </c>
      <c r="O3404">
        <v>6</v>
      </c>
      <c r="P3404" s="4">
        <v>0.2</v>
      </c>
      <c r="Q3404" s="3">
        <v>36.89</v>
      </c>
      <c r="R3404">
        <f t="shared" si="265"/>
        <v>2023</v>
      </c>
      <c r="S3404" t="str">
        <f t="shared" si="266"/>
        <v>November</v>
      </c>
      <c r="T3404" s="1">
        <f t="shared" si="267"/>
        <v>9.0010735896935395E-2</v>
      </c>
      <c r="U3404" t="str">
        <f t="shared" si="268"/>
        <v>Profit</v>
      </c>
      <c r="V3404" t="str">
        <f t="shared" si="269"/>
        <v>Small Order</v>
      </c>
    </row>
    <row r="3405" spans="1:22" x14ac:dyDescent="0.35">
      <c r="A3405" t="s">
        <v>3702</v>
      </c>
      <c r="B3405" s="2">
        <v>44957</v>
      </c>
      <c r="C3405" s="2">
        <v>44963</v>
      </c>
      <c r="D3405" t="s">
        <v>65</v>
      </c>
      <c r="E3405" t="s">
        <v>66</v>
      </c>
      <c r="F3405" t="s">
        <v>31</v>
      </c>
      <c r="G3405" t="s">
        <v>78</v>
      </c>
      <c r="H3405" t="s">
        <v>79</v>
      </c>
      <c r="I3405" t="s">
        <v>80</v>
      </c>
      <c r="J3405" t="s">
        <v>104</v>
      </c>
      <c r="K3405" t="s">
        <v>42</v>
      </c>
      <c r="L3405" t="s">
        <v>73</v>
      </c>
      <c r="M3405" t="s">
        <v>105</v>
      </c>
      <c r="N3405" s="3">
        <v>1474.22</v>
      </c>
      <c r="O3405">
        <v>4</v>
      </c>
      <c r="P3405" s="4">
        <v>0.2</v>
      </c>
      <c r="Q3405" s="3">
        <v>132.68</v>
      </c>
      <c r="R3405">
        <f t="shared" si="265"/>
        <v>2023</v>
      </c>
      <c r="S3405" t="str">
        <f t="shared" si="266"/>
        <v>January</v>
      </c>
      <c r="T3405" s="1">
        <f t="shared" si="267"/>
        <v>9.0000135664961817E-2</v>
      </c>
      <c r="U3405" t="str">
        <f t="shared" si="268"/>
        <v>Profit</v>
      </c>
      <c r="V3405" t="str">
        <f t="shared" si="269"/>
        <v>Large Order</v>
      </c>
    </row>
    <row r="3406" spans="1:22" x14ac:dyDescent="0.35">
      <c r="A3406" t="s">
        <v>3703</v>
      </c>
      <c r="B3406" s="2">
        <v>45617</v>
      </c>
      <c r="C3406" s="2">
        <v>45622</v>
      </c>
      <c r="D3406" t="s">
        <v>386</v>
      </c>
      <c r="E3406" t="s">
        <v>387</v>
      </c>
      <c r="F3406" t="s">
        <v>48</v>
      </c>
      <c r="G3406" t="s">
        <v>49</v>
      </c>
      <c r="H3406" t="s">
        <v>50</v>
      </c>
      <c r="I3406" t="s">
        <v>50</v>
      </c>
      <c r="J3406" t="s">
        <v>72</v>
      </c>
      <c r="K3406" t="s">
        <v>42</v>
      </c>
      <c r="L3406" t="s">
        <v>73</v>
      </c>
      <c r="M3406" t="s">
        <v>74</v>
      </c>
      <c r="N3406" s="3">
        <v>872.85</v>
      </c>
      <c r="O3406">
        <v>2</v>
      </c>
      <c r="P3406" s="4">
        <v>0.1</v>
      </c>
      <c r="Q3406" s="3">
        <v>148.38</v>
      </c>
      <c r="R3406">
        <f t="shared" si="265"/>
        <v>2024</v>
      </c>
      <c r="S3406" t="str">
        <f t="shared" si="266"/>
        <v>November</v>
      </c>
      <c r="T3406" s="1">
        <f t="shared" si="267"/>
        <v>0.16999484447499569</v>
      </c>
      <c r="U3406" t="str">
        <f t="shared" si="268"/>
        <v>Profit</v>
      </c>
      <c r="V3406" t="str">
        <f t="shared" si="269"/>
        <v>Small Order</v>
      </c>
    </row>
    <row r="3407" spans="1:22" x14ac:dyDescent="0.35">
      <c r="A3407" t="s">
        <v>3704</v>
      </c>
      <c r="B3407" s="2">
        <v>45196</v>
      </c>
      <c r="C3407" s="2">
        <v>45198</v>
      </c>
      <c r="D3407" t="s">
        <v>398</v>
      </c>
      <c r="E3407" t="s">
        <v>399</v>
      </c>
      <c r="F3407" t="s">
        <v>31</v>
      </c>
      <c r="G3407" t="s">
        <v>21</v>
      </c>
      <c r="H3407" t="s">
        <v>22</v>
      </c>
      <c r="I3407" t="s">
        <v>23</v>
      </c>
      <c r="J3407" t="s">
        <v>179</v>
      </c>
      <c r="K3407" t="s">
        <v>33</v>
      </c>
      <c r="L3407" t="s">
        <v>88</v>
      </c>
      <c r="M3407" t="s">
        <v>180</v>
      </c>
      <c r="N3407" s="3">
        <v>787.96</v>
      </c>
      <c r="O3407">
        <v>6</v>
      </c>
      <c r="P3407" s="4">
        <v>0.2</v>
      </c>
      <c r="Q3407" s="3">
        <v>70.92</v>
      </c>
      <c r="R3407">
        <f t="shared" si="265"/>
        <v>2023</v>
      </c>
      <c r="S3407" t="str">
        <f t="shared" si="266"/>
        <v>September</v>
      </c>
      <c r="T3407" s="1">
        <f t="shared" si="267"/>
        <v>9.0004568759835521E-2</v>
      </c>
      <c r="U3407" t="str">
        <f t="shared" si="268"/>
        <v>Profit</v>
      </c>
      <c r="V3407" t="str">
        <f t="shared" si="269"/>
        <v>Small Order</v>
      </c>
    </row>
    <row r="3408" spans="1:22" x14ac:dyDescent="0.35">
      <c r="A3408" t="s">
        <v>3705</v>
      </c>
      <c r="B3408" s="2">
        <v>45277</v>
      </c>
      <c r="C3408" s="2">
        <v>45283</v>
      </c>
      <c r="D3408" t="s">
        <v>139</v>
      </c>
      <c r="E3408" t="s">
        <v>140</v>
      </c>
      <c r="F3408" t="s">
        <v>31</v>
      </c>
      <c r="G3408" t="s">
        <v>49</v>
      </c>
      <c r="H3408" t="s">
        <v>50</v>
      </c>
      <c r="I3408" t="s">
        <v>50</v>
      </c>
      <c r="J3408" t="s">
        <v>302</v>
      </c>
      <c r="K3408" t="s">
        <v>33</v>
      </c>
      <c r="L3408" t="s">
        <v>34</v>
      </c>
      <c r="M3408" t="s">
        <v>303</v>
      </c>
      <c r="N3408" s="3">
        <v>740.41</v>
      </c>
      <c r="O3408">
        <v>4</v>
      </c>
      <c r="P3408" s="4">
        <v>0.1</v>
      </c>
      <c r="Q3408" s="3">
        <v>125.87</v>
      </c>
      <c r="R3408">
        <f t="shared" si="265"/>
        <v>2023</v>
      </c>
      <c r="S3408" t="str">
        <f t="shared" si="266"/>
        <v>December</v>
      </c>
      <c r="T3408" s="1">
        <f t="shared" si="267"/>
        <v>0.17000040518091328</v>
      </c>
      <c r="U3408" t="str">
        <f t="shared" si="268"/>
        <v>Profit</v>
      </c>
      <c r="V3408" t="str">
        <f t="shared" si="269"/>
        <v>Small Order</v>
      </c>
    </row>
    <row r="3409" spans="1:22" x14ac:dyDescent="0.35">
      <c r="A3409" t="s">
        <v>3706</v>
      </c>
      <c r="B3409" s="2">
        <v>45336</v>
      </c>
      <c r="C3409" s="2">
        <v>45340</v>
      </c>
      <c r="D3409" t="s">
        <v>285</v>
      </c>
      <c r="E3409" t="s">
        <v>286</v>
      </c>
      <c r="F3409" t="s">
        <v>48</v>
      </c>
      <c r="G3409" t="s">
        <v>39</v>
      </c>
      <c r="H3409" t="s">
        <v>40</v>
      </c>
      <c r="I3409" t="s">
        <v>40</v>
      </c>
      <c r="J3409" t="s">
        <v>179</v>
      </c>
      <c r="K3409" t="s">
        <v>33</v>
      </c>
      <c r="L3409" t="s">
        <v>88</v>
      </c>
      <c r="M3409" t="s">
        <v>180</v>
      </c>
      <c r="N3409" s="3">
        <v>1645.53</v>
      </c>
      <c r="O3409">
        <v>5</v>
      </c>
      <c r="P3409" s="4">
        <v>0.05</v>
      </c>
      <c r="Q3409" s="3">
        <v>345.56</v>
      </c>
      <c r="R3409">
        <f t="shared" si="265"/>
        <v>2024</v>
      </c>
      <c r="S3409" t="str">
        <f t="shared" si="266"/>
        <v>February</v>
      </c>
      <c r="T3409" s="1">
        <f t="shared" si="267"/>
        <v>0.20999920998097879</v>
      </c>
      <c r="U3409" t="str">
        <f t="shared" si="268"/>
        <v>Profit</v>
      </c>
      <c r="V3409" t="str">
        <f t="shared" si="269"/>
        <v>Large Order</v>
      </c>
    </row>
    <row r="3410" spans="1:22" x14ac:dyDescent="0.35">
      <c r="A3410" t="s">
        <v>3707</v>
      </c>
      <c r="B3410" s="2">
        <v>45589</v>
      </c>
      <c r="C3410" s="2">
        <v>45591</v>
      </c>
      <c r="D3410" t="s">
        <v>110</v>
      </c>
      <c r="E3410" t="s">
        <v>111</v>
      </c>
      <c r="F3410" t="s">
        <v>48</v>
      </c>
      <c r="G3410" t="s">
        <v>78</v>
      </c>
      <c r="H3410" t="s">
        <v>79</v>
      </c>
      <c r="I3410" t="s">
        <v>80</v>
      </c>
      <c r="J3410" t="s">
        <v>152</v>
      </c>
      <c r="K3410" t="s">
        <v>42</v>
      </c>
      <c r="L3410" t="s">
        <v>73</v>
      </c>
      <c r="M3410" t="s">
        <v>153</v>
      </c>
      <c r="N3410" s="3">
        <v>1706.1</v>
      </c>
      <c r="O3410">
        <v>1</v>
      </c>
      <c r="P3410" s="4">
        <v>0.1</v>
      </c>
      <c r="Q3410" s="3">
        <v>290.04000000000002</v>
      </c>
      <c r="R3410">
        <f t="shared" si="265"/>
        <v>2024</v>
      </c>
      <c r="S3410" t="str">
        <f t="shared" si="266"/>
        <v>October</v>
      </c>
      <c r="T3410" s="1">
        <f t="shared" si="267"/>
        <v>0.17000175839634254</v>
      </c>
      <c r="U3410" t="str">
        <f t="shared" si="268"/>
        <v>Profit</v>
      </c>
      <c r="V3410" t="str">
        <f t="shared" si="269"/>
        <v>Large Order</v>
      </c>
    </row>
    <row r="3411" spans="1:22" x14ac:dyDescent="0.35">
      <c r="A3411" t="s">
        <v>3708</v>
      </c>
      <c r="B3411" s="2">
        <v>44966</v>
      </c>
      <c r="C3411" s="2">
        <v>44970</v>
      </c>
      <c r="D3411" t="s">
        <v>240</v>
      </c>
      <c r="E3411" t="s">
        <v>241</v>
      </c>
      <c r="F3411" t="s">
        <v>48</v>
      </c>
      <c r="G3411" t="s">
        <v>49</v>
      </c>
      <c r="H3411" t="s">
        <v>50</v>
      </c>
      <c r="I3411" t="s">
        <v>50</v>
      </c>
      <c r="J3411" t="s">
        <v>120</v>
      </c>
      <c r="K3411" t="s">
        <v>42</v>
      </c>
      <c r="L3411" t="s">
        <v>43</v>
      </c>
      <c r="M3411" t="s">
        <v>121</v>
      </c>
      <c r="N3411" s="3">
        <v>218.11</v>
      </c>
      <c r="O3411">
        <v>1</v>
      </c>
      <c r="P3411" s="4">
        <v>0</v>
      </c>
      <c r="Q3411" s="3">
        <v>54.53</v>
      </c>
      <c r="R3411">
        <f t="shared" si="265"/>
        <v>2023</v>
      </c>
      <c r="S3411" t="str">
        <f t="shared" si="266"/>
        <v>February</v>
      </c>
      <c r="T3411" s="1">
        <f t="shared" si="267"/>
        <v>0.25001146210627662</v>
      </c>
      <c r="U3411" t="str">
        <f t="shared" si="268"/>
        <v>Profit</v>
      </c>
      <c r="V3411" t="str">
        <f t="shared" si="269"/>
        <v>Small Order</v>
      </c>
    </row>
    <row r="3412" spans="1:22" x14ac:dyDescent="0.35">
      <c r="A3412" t="s">
        <v>3709</v>
      </c>
      <c r="B3412" s="2">
        <v>45444</v>
      </c>
      <c r="C3412" s="2">
        <v>45447</v>
      </c>
      <c r="D3412" t="s">
        <v>235</v>
      </c>
      <c r="E3412" t="s">
        <v>236</v>
      </c>
      <c r="F3412" t="s">
        <v>48</v>
      </c>
      <c r="G3412" t="s">
        <v>39</v>
      </c>
      <c r="H3412" t="s">
        <v>40</v>
      </c>
      <c r="I3412" t="s">
        <v>40</v>
      </c>
      <c r="J3412" t="s">
        <v>62</v>
      </c>
      <c r="K3412" t="s">
        <v>25</v>
      </c>
      <c r="L3412" t="s">
        <v>26</v>
      </c>
      <c r="M3412" t="s">
        <v>63</v>
      </c>
      <c r="N3412" s="3">
        <v>241.66</v>
      </c>
      <c r="O3412">
        <v>1</v>
      </c>
      <c r="P3412" s="4">
        <v>0.1</v>
      </c>
      <c r="Q3412" s="3">
        <v>41.08</v>
      </c>
      <c r="R3412">
        <f t="shared" si="265"/>
        <v>2024</v>
      </c>
      <c r="S3412" t="str">
        <f t="shared" si="266"/>
        <v>June</v>
      </c>
      <c r="T3412" s="1">
        <f t="shared" si="267"/>
        <v>0.16999089630058759</v>
      </c>
      <c r="U3412" t="str">
        <f t="shared" si="268"/>
        <v>Profit</v>
      </c>
      <c r="V3412" t="str">
        <f t="shared" si="269"/>
        <v>Small Order</v>
      </c>
    </row>
    <row r="3413" spans="1:22" x14ac:dyDescent="0.35">
      <c r="A3413" t="s">
        <v>3710</v>
      </c>
      <c r="B3413" s="2">
        <v>44975</v>
      </c>
      <c r="C3413" s="2">
        <v>44981</v>
      </c>
      <c r="D3413" t="s">
        <v>330</v>
      </c>
      <c r="E3413" t="s">
        <v>331</v>
      </c>
      <c r="F3413" t="s">
        <v>31</v>
      </c>
      <c r="G3413" t="s">
        <v>78</v>
      </c>
      <c r="H3413" t="s">
        <v>79</v>
      </c>
      <c r="I3413" t="s">
        <v>80</v>
      </c>
      <c r="J3413" t="s">
        <v>157</v>
      </c>
      <c r="K3413" t="s">
        <v>42</v>
      </c>
      <c r="L3413" t="s">
        <v>73</v>
      </c>
      <c r="M3413" t="s">
        <v>158</v>
      </c>
      <c r="N3413" s="3">
        <v>1312.06</v>
      </c>
      <c r="O3413">
        <v>5</v>
      </c>
      <c r="P3413" s="4">
        <v>0.3</v>
      </c>
      <c r="Q3413" s="3">
        <v>13.12</v>
      </c>
      <c r="R3413">
        <f t="shared" si="265"/>
        <v>2023</v>
      </c>
      <c r="S3413" t="str">
        <f t="shared" si="266"/>
        <v>February</v>
      </c>
      <c r="T3413" s="1">
        <f t="shared" si="267"/>
        <v>9.9995427038397627E-3</v>
      </c>
      <c r="U3413" t="str">
        <f t="shared" si="268"/>
        <v>Profit</v>
      </c>
      <c r="V3413" t="str">
        <f t="shared" si="269"/>
        <v>Large Order</v>
      </c>
    </row>
    <row r="3414" spans="1:22" x14ac:dyDescent="0.35">
      <c r="A3414" t="s">
        <v>3711</v>
      </c>
      <c r="B3414" s="2">
        <v>45274</v>
      </c>
      <c r="C3414" s="2">
        <v>45275</v>
      </c>
      <c r="D3414" t="s">
        <v>70</v>
      </c>
      <c r="E3414" t="s">
        <v>71</v>
      </c>
      <c r="F3414" t="s">
        <v>48</v>
      </c>
      <c r="G3414" t="s">
        <v>78</v>
      </c>
      <c r="H3414" t="s">
        <v>79</v>
      </c>
      <c r="I3414" t="s">
        <v>80</v>
      </c>
      <c r="J3414" t="s">
        <v>104</v>
      </c>
      <c r="K3414" t="s">
        <v>42</v>
      </c>
      <c r="L3414" t="s">
        <v>73</v>
      </c>
      <c r="M3414" t="s">
        <v>105</v>
      </c>
      <c r="N3414" s="3">
        <v>805.61</v>
      </c>
      <c r="O3414">
        <v>2</v>
      </c>
      <c r="P3414" s="4">
        <v>0.2</v>
      </c>
      <c r="Q3414" s="3">
        <v>72.5</v>
      </c>
      <c r="R3414">
        <f t="shared" si="265"/>
        <v>2023</v>
      </c>
      <c r="S3414" t="str">
        <f t="shared" si="266"/>
        <v>December</v>
      </c>
      <c r="T3414" s="1">
        <f t="shared" si="267"/>
        <v>8.9993917652462105E-2</v>
      </c>
      <c r="U3414" t="str">
        <f t="shared" si="268"/>
        <v>Profit</v>
      </c>
      <c r="V3414" t="str">
        <f t="shared" si="269"/>
        <v>Small Order</v>
      </c>
    </row>
    <row r="3415" spans="1:22" x14ac:dyDescent="0.35">
      <c r="A3415" t="s">
        <v>3712</v>
      </c>
      <c r="B3415" s="2">
        <v>44963</v>
      </c>
      <c r="C3415" s="2">
        <v>44967</v>
      </c>
      <c r="D3415" t="s">
        <v>394</v>
      </c>
      <c r="E3415" t="s">
        <v>395</v>
      </c>
      <c r="F3415" t="s">
        <v>48</v>
      </c>
      <c r="G3415" t="s">
        <v>49</v>
      </c>
      <c r="H3415" t="s">
        <v>50</v>
      </c>
      <c r="I3415" t="s">
        <v>50</v>
      </c>
      <c r="J3415" t="s">
        <v>24</v>
      </c>
      <c r="K3415" t="s">
        <v>25</v>
      </c>
      <c r="L3415" t="s">
        <v>26</v>
      </c>
      <c r="M3415" t="s">
        <v>27</v>
      </c>
      <c r="N3415" s="3">
        <v>1328.29</v>
      </c>
      <c r="O3415">
        <v>2</v>
      </c>
      <c r="P3415" s="4">
        <v>0</v>
      </c>
      <c r="Q3415" s="3">
        <v>332.07</v>
      </c>
      <c r="R3415">
        <f t="shared" si="265"/>
        <v>2023</v>
      </c>
      <c r="S3415" t="str">
        <f t="shared" si="266"/>
        <v>February</v>
      </c>
      <c r="T3415" s="1">
        <f t="shared" si="267"/>
        <v>0.24999811788088444</v>
      </c>
      <c r="U3415" t="str">
        <f t="shared" si="268"/>
        <v>Profit</v>
      </c>
      <c r="V3415" t="str">
        <f t="shared" si="269"/>
        <v>Large Order</v>
      </c>
    </row>
    <row r="3416" spans="1:22" x14ac:dyDescent="0.35">
      <c r="A3416" t="s">
        <v>3713</v>
      </c>
      <c r="B3416" s="2">
        <v>45545</v>
      </c>
      <c r="C3416" s="2">
        <v>45550</v>
      </c>
      <c r="D3416" t="s">
        <v>530</v>
      </c>
      <c r="E3416" t="s">
        <v>531</v>
      </c>
      <c r="F3416" t="s">
        <v>31</v>
      </c>
      <c r="G3416" t="s">
        <v>21</v>
      </c>
      <c r="H3416" t="s">
        <v>22</v>
      </c>
      <c r="I3416" t="s">
        <v>23</v>
      </c>
      <c r="J3416" t="s">
        <v>152</v>
      </c>
      <c r="K3416" t="s">
        <v>42</v>
      </c>
      <c r="L3416" t="s">
        <v>73</v>
      </c>
      <c r="M3416" t="s">
        <v>153</v>
      </c>
      <c r="N3416" s="3">
        <v>770.59</v>
      </c>
      <c r="O3416">
        <v>8</v>
      </c>
      <c r="P3416" s="4">
        <v>0.2</v>
      </c>
      <c r="Q3416" s="3">
        <v>69.349999999999994</v>
      </c>
      <c r="R3416">
        <f t="shared" si="265"/>
        <v>2024</v>
      </c>
      <c r="S3416" t="str">
        <f t="shared" si="266"/>
        <v>September</v>
      </c>
      <c r="T3416" s="1">
        <f t="shared" si="267"/>
        <v>8.9995977108449365E-2</v>
      </c>
      <c r="U3416" t="str">
        <f t="shared" si="268"/>
        <v>Profit</v>
      </c>
      <c r="V3416" t="str">
        <f t="shared" si="269"/>
        <v>Small Order</v>
      </c>
    </row>
    <row r="3417" spans="1:22" x14ac:dyDescent="0.35">
      <c r="A3417" t="s">
        <v>3714</v>
      </c>
      <c r="B3417" s="2">
        <v>45637</v>
      </c>
      <c r="C3417" s="2">
        <v>45639</v>
      </c>
      <c r="D3417" t="s">
        <v>220</v>
      </c>
      <c r="E3417" t="s">
        <v>221</v>
      </c>
      <c r="F3417" t="s">
        <v>20</v>
      </c>
      <c r="G3417" t="s">
        <v>78</v>
      </c>
      <c r="H3417" t="s">
        <v>79</v>
      </c>
      <c r="I3417" t="s">
        <v>80</v>
      </c>
      <c r="J3417" t="s">
        <v>334</v>
      </c>
      <c r="K3417" t="s">
        <v>25</v>
      </c>
      <c r="L3417" t="s">
        <v>171</v>
      </c>
      <c r="M3417" t="s">
        <v>335</v>
      </c>
      <c r="N3417" s="3">
        <v>347.27</v>
      </c>
      <c r="O3417">
        <v>8</v>
      </c>
      <c r="P3417" s="4">
        <v>0.05</v>
      </c>
      <c r="Q3417" s="3">
        <v>72.930000000000007</v>
      </c>
      <c r="R3417">
        <f t="shared" si="265"/>
        <v>2024</v>
      </c>
      <c r="S3417" t="str">
        <f t="shared" si="266"/>
        <v>December</v>
      </c>
      <c r="T3417" s="1">
        <f t="shared" si="267"/>
        <v>0.21000950269242954</v>
      </c>
      <c r="U3417" t="str">
        <f t="shared" si="268"/>
        <v>Profit</v>
      </c>
      <c r="V3417" t="str">
        <f t="shared" si="269"/>
        <v>Small Order</v>
      </c>
    </row>
    <row r="3418" spans="1:22" x14ac:dyDescent="0.35">
      <c r="A3418" t="s">
        <v>3715</v>
      </c>
      <c r="B3418" s="2">
        <v>44932</v>
      </c>
      <c r="C3418" s="2">
        <v>44937</v>
      </c>
      <c r="D3418" t="s">
        <v>425</v>
      </c>
      <c r="E3418" t="s">
        <v>426</v>
      </c>
      <c r="F3418" t="s">
        <v>31</v>
      </c>
      <c r="G3418" t="s">
        <v>21</v>
      </c>
      <c r="H3418" t="s">
        <v>22</v>
      </c>
      <c r="I3418" t="s">
        <v>23</v>
      </c>
      <c r="J3418" t="s">
        <v>120</v>
      </c>
      <c r="K3418" t="s">
        <v>42</v>
      </c>
      <c r="L3418" t="s">
        <v>43</v>
      </c>
      <c r="M3418" t="s">
        <v>121</v>
      </c>
      <c r="N3418" s="3">
        <v>1941.45</v>
      </c>
      <c r="O3418">
        <v>9</v>
      </c>
      <c r="P3418" s="4">
        <v>0</v>
      </c>
      <c r="Q3418" s="3">
        <v>485.36</v>
      </c>
      <c r="R3418">
        <f t="shared" si="265"/>
        <v>2023</v>
      </c>
      <c r="S3418" t="str">
        <f t="shared" si="266"/>
        <v>January</v>
      </c>
      <c r="T3418" s="1">
        <f t="shared" si="267"/>
        <v>0.24999871230266038</v>
      </c>
      <c r="U3418" t="str">
        <f t="shared" si="268"/>
        <v>Profit</v>
      </c>
      <c r="V3418" t="str">
        <f t="shared" si="269"/>
        <v>Large Order</v>
      </c>
    </row>
    <row r="3419" spans="1:22" x14ac:dyDescent="0.35">
      <c r="A3419" t="s">
        <v>3716</v>
      </c>
      <c r="B3419" s="2">
        <v>45059</v>
      </c>
      <c r="C3419" s="2">
        <v>45061</v>
      </c>
      <c r="D3419" t="s">
        <v>394</v>
      </c>
      <c r="E3419" t="s">
        <v>395</v>
      </c>
      <c r="F3419" t="s">
        <v>48</v>
      </c>
      <c r="G3419" t="s">
        <v>78</v>
      </c>
      <c r="H3419" t="s">
        <v>79</v>
      </c>
      <c r="I3419" t="s">
        <v>80</v>
      </c>
      <c r="J3419" t="s">
        <v>87</v>
      </c>
      <c r="K3419" t="s">
        <v>33</v>
      </c>
      <c r="L3419" t="s">
        <v>88</v>
      </c>
      <c r="M3419" t="s">
        <v>89</v>
      </c>
      <c r="N3419" s="3">
        <v>1746.73</v>
      </c>
      <c r="O3419">
        <v>6</v>
      </c>
      <c r="P3419" s="4">
        <v>0.1</v>
      </c>
      <c r="Q3419" s="3">
        <v>296.94</v>
      </c>
      <c r="R3419">
        <f t="shared" si="265"/>
        <v>2023</v>
      </c>
      <c r="S3419" t="str">
        <f t="shared" si="266"/>
        <v>May</v>
      </c>
      <c r="T3419" s="1">
        <f t="shared" si="267"/>
        <v>0.16999765275686568</v>
      </c>
      <c r="U3419" t="str">
        <f t="shared" si="268"/>
        <v>Profit</v>
      </c>
      <c r="V3419" t="str">
        <f t="shared" si="269"/>
        <v>Large Order</v>
      </c>
    </row>
    <row r="3420" spans="1:22" x14ac:dyDescent="0.35">
      <c r="A3420" t="s">
        <v>3717</v>
      </c>
      <c r="B3420" s="2">
        <v>45477</v>
      </c>
      <c r="C3420" s="2">
        <v>45478</v>
      </c>
      <c r="D3420" t="s">
        <v>530</v>
      </c>
      <c r="E3420" t="s">
        <v>531</v>
      </c>
      <c r="F3420" t="s">
        <v>31</v>
      </c>
      <c r="G3420" t="s">
        <v>21</v>
      </c>
      <c r="H3420" t="s">
        <v>22</v>
      </c>
      <c r="I3420" t="s">
        <v>23</v>
      </c>
      <c r="J3420" t="s">
        <v>170</v>
      </c>
      <c r="K3420" t="s">
        <v>25</v>
      </c>
      <c r="L3420" t="s">
        <v>171</v>
      </c>
      <c r="M3420" t="s">
        <v>172</v>
      </c>
      <c r="N3420" s="3">
        <v>603.25</v>
      </c>
      <c r="O3420">
        <v>6</v>
      </c>
      <c r="P3420" s="4">
        <v>0.1</v>
      </c>
      <c r="Q3420" s="3">
        <v>102.55</v>
      </c>
      <c r="R3420">
        <f t="shared" si="265"/>
        <v>2024</v>
      </c>
      <c r="S3420" t="str">
        <f t="shared" si="266"/>
        <v>July</v>
      </c>
      <c r="T3420" s="1">
        <f t="shared" si="267"/>
        <v>0.16999585578118523</v>
      </c>
      <c r="U3420" t="str">
        <f t="shared" si="268"/>
        <v>Profit</v>
      </c>
      <c r="V3420" t="str">
        <f t="shared" si="269"/>
        <v>Small Order</v>
      </c>
    </row>
    <row r="3421" spans="1:22" x14ac:dyDescent="0.35">
      <c r="A3421" t="s">
        <v>3718</v>
      </c>
      <c r="B3421" s="2">
        <v>45035</v>
      </c>
      <c r="C3421" s="2">
        <v>45040</v>
      </c>
      <c r="D3421" t="s">
        <v>235</v>
      </c>
      <c r="E3421" t="s">
        <v>236</v>
      </c>
      <c r="F3421" t="s">
        <v>48</v>
      </c>
      <c r="G3421" t="s">
        <v>78</v>
      </c>
      <c r="H3421" t="s">
        <v>79</v>
      </c>
      <c r="I3421" t="s">
        <v>80</v>
      </c>
      <c r="J3421" t="s">
        <v>32</v>
      </c>
      <c r="K3421" t="s">
        <v>33</v>
      </c>
      <c r="L3421" t="s">
        <v>34</v>
      </c>
      <c r="M3421" t="s">
        <v>35</v>
      </c>
      <c r="N3421" s="3">
        <v>218.28</v>
      </c>
      <c r="O3421">
        <v>1</v>
      </c>
      <c r="P3421" s="4">
        <v>0.05</v>
      </c>
      <c r="Q3421" s="3">
        <v>45.84</v>
      </c>
      <c r="R3421">
        <f t="shared" si="265"/>
        <v>2023</v>
      </c>
      <c r="S3421" t="str">
        <f t="shared" si="266"/>
        <v>April</v>
      </c>
      <c r="T3421" s="1">
        <f t="shared" si="267"/>
        <v>0.21000549752611328</v>
      </c>
      <c r="U3421" t="str">
        <f t="shared" si="268"/>
        <v>Profit</v>
      </c>
      <c r="V3421" t="str">
        <f t="shared" si="269"/>
        <v>Small Order</v>
      </c>
    </row>
    <row r="3422" spans="1:22" x14ac:dyDescent="0.35">
      <c r="A3422" t="s">
        <v>3719</v>
      </c>
      <c r="B3422" s="2">
        <v>45090</v>
      </c>
      <c r="C3422" s="2">
        <v>45097</v>
      </c>
      <c r="D3422" t="s">
        <v>65</v>
      </c>
      <c r="E3422" t="s">
        <v>66</v>
      </c>
      <c r="F3422" t="s">
        <v>31</v>
      </c>
      <c r="G3422" t="s">
        <v>49</v>
      </c>
      <c r="H3422" t="s">
        <v>50</v>
      </c>
      <c r="I3422" t="s">
        <v>50</v>
      </c>
      <c r="J3422" t="s">
        <v>120</v>
      </c>
      <c r="K3422" t="s">
        <v>42</v>
      </c>
      <c r="L3422" t="s">
        <v>43</v>
      </c>
      <c r="M3422" t="s">
        <v>121</v>
      </c>
      <c r="N3422" s="3">
        <v>1376.51</v>
      </c>
      <c r="O3422">
        <v>4</v>
      </c>
      <c r="P3422" s="4">
        <v>0.1</v>
      </c>
      <c r="Q3422" s="3">
        <v>234.01</v>
      </c>
      <c r="R3422">
        <f t="shared" si="265"/>
        <v>2023</v>
      </c>
      <c r="S3422" t="str">
        <f t="shared" si="266"/>
        <v>June</v>
      </c>
      <c r="T3422" s="1">
        <f t="shared" si="267"/>
        <v>0.17000239736725486</v>
      </c>
      <c r="U3422" t="str">
        <f t="shared" si="268"/>
        <v>Profit</v>
      </c>
      <c r="V3422" t="str">
        <f t="shared" si="269"/>
        <v>Large Order</v>
      </c>
    </row>
    <row r="3423" spans="1:22" x14ac:dyDescent="0.35">
      <c r="A3423" t="s">
        <v>3720</v>
      </c>
      <c r="B3423" s="2">
        <v>45117</v>
      </c>
      <c r="C3423" s="2">
        <v>45120</v>
      </c>
      <c r="D3423" t="s">
        <v>415</v>
      </c>
      <c r="E3423" t="s">
        <v>416</v>
      </c>
      <c r="F3423" t="s">
        <v>48</v>
      </c>
      <c r="G3423" t="s">
        <v>21</v>
      </c>
      <c r="H3423" t="s">
        <v>22</v>
      </c>
      <c r="I3423" t="s">
        <v>23</v>
      </c>
      <c r="J3423" t="s">
        <v>170</v>
      </c>
      <c r="K3423" t="s">
        <v>25</v>
      </c>
      <c r="L3423" t="s">
        <v>171</v>
      </c>
      <c r="M3423" t="s">
        <v>172</v>
      </c>
      <c r="N3423" s="3">
        <v>1752.4</v>
      </c>
      <c r="O3423">
        <v>6</v>
      </c>
      <c r="P3423" s="4">
        <v>0.1</v>
      </c>
      <c r="Q3423" s="3">
        <v>297.91000000000003</v>
      </c>
      <c r="R3423">
        <f t="shared" si="265"/>
        <v>2023</v>
      </c>
      <c r="S3423" t="str">
        <f t="shared" si="266"/>
        <v>July</v>
      </c>
      <c r="T3423" s="1">
        <f t="shared" si="267"/>
        <v>0.17000114129194249</v>
      </c>
      <c r="U3423" t="str">
        <f t="shared" si="268"/>
        <v>Profit</v>
      </c>
      <c r="V3423" t="str">
        <f t="shared" si="269"/>
        <v>Large Order</v>
      </c>
    </row>
    <row r="3424" spans="1:22" x14ac:dyDescent="0.35">
      <c r="A3424" t="s">
        <v>3721</v>
      </c>
      <c r="B3424" s="2">
        <v>45028</v>
      </c>
      <c r="C3424" s="2">
        <v>45033</v>
      </c>
      <c r="D3424" t="s">
        <v>246</v>
      </c>
      <c r="E3424" t="s">
        <v>247</v>
      </c>
      <c r="F3424" t="s">
        <v>31</v>
      </c>
      <c r="G3424" t="s">
        <v>49</v>
      </c>
      <c r="H3424" t="s">
        <v>50</v>
      </c>
      <c r="I3424" t="s">
        <v>50</v>
      </c>
      <c r="J3424" t="s">
        <v>162</v>
      </c>
      <c r="K3424" t="s">
        <v>42</v>
      </c>
      <c r="L3424" t="s">
        <v>73</v>
      </c>
      <c r="M3424" t="s">
        <v>163</v>
      </c>
      <c r="N3424" s="3">
        <v>1876.89</v>
      </c>
      <c r="O3424">
        <v>9</v>
      </c>
      <c r="P3424" s="4">
        <v>0.3</v>
      </c>
      <c r="Q3424" s="3">
        <v>18.77</v>
      </c>
      <c r="R3424">
        <f t="shared" si="265"/>
        <v>2023</v>
      </c>
      <c r="S3424" t="str">
        <f t="shared" si="266"/>
        <v>April</v>
      </c>
      <c r="T3424" s="1">
        <f t="shared" si="267"/>
        <v>1.0000586075902157E-2</v>
      </c>
      <c r="U3424" t="str">
        <f t="shared" si="268"/>
        <v>Profit</v>
      </c>
      <c r="V3424" t="str">
        <f t="shared" si="269"/>
        <v>Large Order</v>
      </c>
    </row>
    <row r="3425" spans="1:22" x14ac:dyDescent="0.35">
      <c r="A3425" t="s">
        <v>3722</v>
      </c>
      <c r="B3425" s="2">
        <v>45165</v>
      </c>
      <c r="C3425" s="2">
        <v>45166</v>
      </c>
      <c r="D3425" t="s">
        <v>96</v>
      </c>
      <c r="E3425" t="s">
        <v>97</v>
      </c>
      <c r="F3425" t="s">
        <v>20</v>
      </c>
      <c r="G3425" t="s">
        <v>78</v>
      </c>
      <c r="H3425" t="s">
        <v>79</v>
      </c>
      <c r="I3425" t="s">
        <v>80</v>
      </c>
      <c r="J3425" t="s">
        <v>62</v>
      </c>
      <c r="K3425" t="s">
        <v>25</v>
      </c>
      <c r="L3425" t="s">
        <v>26</v>
      </c>
      <c r="M3425" t="s">
        <v>63</v>
      </c>
      <c r="N3425" s="3">
        <v>1444.51</v>
      </c>
      <c r="O3425">
        <v>7</v>
      </c>
      <c r="P3425" s="4">
        <v>0.3</v>
      </c>
      <c r="Q3425" s="3">
        <v>14.45</v>
      </c>
      <c r="R3425">
        <f t="shared" si="265"/>
        <v>2023</v>
      </c>
      <c r="S3425" t="str">
        <f t="shared" si="266"/>
        <v>August</v>
      </c>
      <c r="T3425" s="1">
        <f t="shared" si="267"/>
        <v>1.0003392153740714E-2</v>
      </c>
      <c r="U3425" t="str">
        <f t="shared" si="268"/>
        <v>Profit</v>
      </c>
      <c r="V3425" t="str">
        <f t="shared" si="269"/>
        <v>Large Order</v>
      </c>
    </row>
    <row r="3426" spans="1:22" x14ac:dyDescent="0.35">
      <c r="A3426" t="s">
        <v>3723</v>
      </c>
      <c r="B3426" s="2">
        <v>45064</v>
      </c>
      <c r="C3426" s="2">
        <v>45067</v>
      </c>
      <c r="D3426" t="s">
        <v>195</v>
      </c>
      <c r="E3426" t="s">
        <v>196</v>
      </c>
      <c r="F3426" t="s">
        <v>31</v>
      </c>
      <c r="G3426" t="s">
        <v>49</v>
      </c>
      <c r="H3426" t="s">
        <v>50</v>
      </c>
      <c r="I3426" t="s">
        <v>50</v>
      </c>
      <c r="J3426" t="s">
        <v>24</v>
      </c>
      <c r="K3426" t="s">
        <v>25</v>
      </c>
      <c r="L3426" t="s">
        <v>26</v>
      </c>
      <c r="M3426" t="s">
        <v>27</v>
      </c>
      <c r="N3426" s="3">
        <v>1119.26</v>
      </c>
      <c r="O3426">
        <v>2</v>
      </c>
      <c r="P3426" s="4">
        <v>0.2</v>
      </c>
      <c r="Q3426" s="3">
        <v>100.73</v>
      </c>
      <c r="R3426">
        <f t="shared" si="265"/>
        <v>2023</v>
      </c>
      <c r="S3426" t="str">
        <f t="shared" si="266"/>
        <v>May</v>
      </c>
      <c r="T3426" s="1">
        <f t="shared" si="267"/>
        <v>8.9996962278648396E-2</v>
      </c>
      <c r="U3426" t="str">
        <f t="shared" si="268"/>
        <v>Profit</v>
      </c>
      <c r="V3426" t="str">
        <f t="shared" si="269"/>
        <v>Large Order</v>
      </c>
    </row>
    <row r="3427" spans="1:22" x14ac:dyDescent="0.35">
      <c r="A3427" t="s">
        <v>3724</v>
      </c>
      <c r="B3427" s="2">
        <v>45433</v>
      </c>
      <c r="C3427" s="2">
        <v>45439</v>
      </c>
      <c r="D3427" t="s">
        <v>129</v>
      </c>
      <c r="E3427" t="s">
        <v>130</v>
      </c>
      <c r="F3427" t="s">
        <v>48</v>
      </c>
      <c r="G3427" t="s">
        <v>49</v>
      </c>
      <c r="H3427" t="s">
        <v>50</v>
      </c>
      <c r="I3427" t="s">
        <v>50</v>
      </c>
      <c r="J3427" t="s">
        <v>134</v>
      </c>
      <c r="K3427" t="s">
        <v>42</v>
      </c>
      <c r="L3427" t="s">
        <v>43</v>
      </c>
      <c r="M3427" t="s">
        <v>135</v>
      </c>
      <c r="N3427" s="3">
        <v>852.14</v>
      </c>
      <c r="O3427">
        <v>1</v>
      </c>
      <c r="P3427" s="4">
        <v>0.1</v>
      </c>
      <c r="Q3427" s="3">
        <v>144.86000000000001</v>
      </c>
      <c r="R3427">
        <f t="shared" si="265"/>
        <v>2024</v>
      </c>
      <c r="S3427" t="str">
        <f t="shared" si="266"/>
        <v>May</v>
      </c>
      <c r="T3427" s="1">
        <f t="shared" si="267"/>
        <v>0.16999554063886219</v>
      </c>
      <c r="U3427" t="str">
        <f t="shared" si="268"/>
        <v>Profit</v>
      </c>
      <c r="V3427" t="str">
        <f t="shared" si="269"/>
        <v>Small Order</v>
      </c>
    </row>
    <row r="3428" spans="1:22" x14ac:dyDescent="0.35">
      <c r="A3428" t="s">
        <v>3725</v>
      </c>
      <c r="B3428" s="2">
        <v>45195</v>
      </c>
      <c r="C3428" s="2">
        <v>45200</v>
      </c>
      <c r="D3428" t="s">
        <v>115</v>
      </c>
      <c r="E3428" t="s">
        <v>116</v>
      </c>
      <c r="F3428" t="s">
        <v>20</v>
      </c>
      <c r="G3428" t="s">
        <v>49</v>
      </c>
      <c r="H3428" t="s">
        <v>50</v>
      </c>
      <c r="I3428" t="s">
        <v>50</v>
      </c>
      <c r="J3428" t="s">
        <v>179</v>
      </c>
      <c r="K3428" t="s">
        <v>33</v>
      </c>
      <c r="L3428" t="s">
        <v>88</v>
      </c>
      <c r="M3428" t="s">
        <v>180</v>
      </c>
      <c r="N3428" s="3">
        <v>1854.56</v>
      </c>
      <c r="O3428">
        <v>10</v>
      </c>
      <c r="P3428" s="4">
        <v>0</v>
      </c>
      <c r="Q3428" s="3">
        <v>463.64</v>
      </c>
      <c r="R3428">
        <f t="shared" si="265"/>
        <v>2023</v>
      </c>
      <c r="S3428" t="str">
        <f t="shared" si="266"/>
        <v>September</v>
      </c>
      <c r="T3428" s="1">
        <f t="shared" si="267"/>
        <v>0.25</v>
      </c>
      <c r="U3428" t="str">
        <f t="shared" si="268"/>
        <v>Profit</v>
      </c>
      <c r="V3428" t="str">
        <f t="shared" si="269"/>
        <v>Large Order</v>
      </c>
    </row>
    <row r="3429" spans="1:22" x14ac:dyDescent="0.35">
      <c r="A3429" t="s">
        <v>3726</v>
      </c>
      <c r="B3429" s="2">
        <v>45481</v>
      </c>
      <c r="C3429" s="2">
        <v>45483</v>
      </c>
      <c r="D3429" t="s">
        <v>202</v>
      </c>
      <c r="E3429" t="s">
        <v>203</v>
      </c>
      <c r="F3429" t="s">
        <v>48</v>
      </c>
      <c r="G3429" t="s">
        <v>21</v>
      </c>
      <c r="H3429" t="s">
        <v>22</v>
      </c>
      <c r="I3429" t="s">
        <v>23</v>
      </c>
      <c r="J3429" t="s">
        <v>93</v>
      </c>
      <c r="K3429" t="s">
        <v>33</v>
      </c>
      <c r="L3429" t="s">
        <v>88</v>
      </c>
      <c r="M3429" t="s">
        <v>94</v>
      </c>
      <c r="N3429" s="3">
        <v>1030.56</v>
      </c>
      <c r="O3429">
        <v>3</v>
      </c>
      <c r="P3429" s="4">
        <v>0</v>
      </c>
      <c r="Q3429" s="3">
        <v>257.64</v>
      </c>
      <c r="R3429">
        <f t="shared" si="265"/>
        <v>2024</v>
      </c>
      <c r="S3429" t="str">
        <f t="shared" si="266"/>
        <v>July</v>
      </c>
      <c r="T3429" s="1">
        <f t="shared" si="267"/>
        <v>0.25</v>
      </c>
      <c r="U3429" t="str">
        <f t="shared" si="268"/>
        <v>Profit</v>
      </c>
      <c r="V3429" t="str">
        <f t="shared" si="269"/>
        <v>Large Order</v>
      </c>
    </row>
    <row r="3430" spans="1:22" x14ac:dyDescent="0.35">
      <c r="A3430" t="s">
        <v>3727</v>
      </c>
      <c r="B3430" s="2">
        <v>45618</v>
      </c>
      <c r="C3430" s="2">
        <v>45624</v>
      </c>
      <c r="D3430" t="s">
        <v>293</v>
      </c>
      <c r="E3430" t="s">
        <v>294</v>
      </c>
      <c r="F3430" t="s">
        <v>20</v>
      </c>
      <c r="G3430" t="s">
        <v>49</v>
      </c>
      <c r="H3430" t="s">
        <v>50</v>
      </c>
      <c r="I3430" t="s">
        <v>50</v>
      </c>
      <c r="J3430" t="s">
        <v>32</v>
      </c>
      <c r="K3430" t="s">
        <v>33</v>
      </c>
      <c r="L3430" t="s">
        <v>34</v>
      </c>
      <c r="M3430" t="s">
        <v>35</v>
      </c>
      <c r="N3430" s="3">
        <v>1894.51</v>
      </c>
      <c r="O3430">
        <v>3</v>
      </c>
      <c r="P3430" s="4">
        <v>0</v>
      </c>
      <c r="Q3430" s="3">
        <v>473.63</v>
      </c>
      <c r="R3430">
        <f t="shared" si="265"/>
        <v>2024</v>
      </c>
      <c r="S3430" t="str">
        <f t="shared" si="266"/>
        <v>November</v>
      </c>
      <c r="T3430" s="1">
        <f t="shared" si="267"/>
        <v>0.25000131960243016</v>
      </c>
      <c r="U3430" t="str">
        <f t="shared" si="268"/>
        <v>Profit</v>
      </c>
      <c r="V3430" t="str">
        <f t="shared" si="269"/>
        <v>Large Order</v>
      </c>
    </row>
    <row r="3431" spans="1:22" x14ac:dyDescent="0.35">
      <c r="A3431" t="s">
        <v>3728</v>
      </c>
      <c r="B3431" s="2">
        <v>45615</v>
      </c>
      <c r="C3431" s="2">
        <v>45622</v>
      </c>
      <c r="D3431" t="s">
        <v>398</v>
      </c>
      <c r="E3431" t="s">
        <v>399</v>
      </c>
      <c r="F3431" t="s">
        <v>31</v>
      </c>
      <c r="G3431" t="s">
        <v>39</v>
      </c>
      <c r="H3431" t="s">
        <v>40</v>
      </c>
      <c r="I3431" t="s">
        <v>40</v>
      </c>
      <c r="J3431" t="s">
        <v>170</v>
      </c>
      <c r="K3431" t="s">
        <v>25</v>
      </c>
      <c r="L3431" t="s">
        <v>171</v>
      </c>
      <c r="M3431" t="s">
        <v>172</v>
      </c>
      <c r="N3431" s="3">
        <v>1000.07</v>
      </c>
      <c r="O3431">
        <v>10</v>
      </c>
      <c r="P3431" s="4">
        <v>0.1</v>
      </c>
      <c r="Q3431" s="3">
        <v>170.01</v>
      </c>
      <c r="R3431">
        <f t="shared" si="265"/>
        <v>2024</v>
      </c>
      <c r="S3431" t="str">
        <f t="shared" si="266"/>
        <v>November</v>
      </c>
      <c r="T3431" s="1">
        <f t="shared" si="267"/>
        <v>0.16999810013299066</v>
      </c>
      <c r="U3431" t="str">
        <f t="shared" si="268"/>
        <v>Profit</v>
      </c>
      <c r="V3431" t="str">
        <f t="shared" si="269"/>
        <v>Large Order</v>
      </c>
    </row>
    <row r="3432" spans="1:22" x14ac:dyDescent="0.35">
      <c r="A3432" t="s">
        <v>3729</v>
      </c>
      <c r="B3432" s="2">
        <v>45077</v>
      </c>
      <c r="C3432" s="2">
        <v>45084</v>
      </c>
      <c r="D3432" t="s">
        <v>330</v>
      </c>
      <c r="E3432" t="s">
        <v>331</v>
      </c>
      <c r="F3432" t="s">
        <v>31</v>
      </c>
      <c r="G3432" t="s">
        <v>21</v>
      </c>
      <c r="H3432" t="s">
        <v>22</v>
      </c>
      <c r="I3432" t="s">
        <v>23</v>
      </c>
      <c r="J3432" t="s">
        <v>334</v>
      </c>
      <c r="K3432" t="s">
        <v>25</v>
      </c>
      <c r="L3432" t="s">
        <v>171</v>
      </c>
      <c r="M3432" t="s">
        <v>335</v>
      </c>
      <c r="N3432" s="3">
        <v>551.41</v>
      </c>
      <c r="O3432">
        <v>5</v>
      </c>
      <c r="P3432" s="4">
        <v>0</v>
      </c>
      <c r="Q3432" s="3">
        <v>137.85</v>
      </c>
      <c r="R3432">
        <f t="shared" si="265"/>
        <v>2023</v>
      </c>
      <c r="S3432" t="str">
        <f t="shared" si="266"/>
        <v>May</v>
      </c>
      <c r="T3432" s="1">
        <f t="shared" si="267"/>
        <v>0.24999546616854973</v>
      </c>
      <c r="U3432" t="str">
        <f t="shared" si="268"/>
        <v>Profit</v>
      </c>
      <c r="V3432" t="str">
        <f t="shared" si="269"/>
        <v>Small Order</v>
      </c>
    </row>
    <row r="3433" spans="1:22" x14ac:dyDescent="0.35">
      <c r="A3433" t="s">
        <v>3730</v>
      </c>
      <c r="B3433" s="2">
        <v>45188</v>
      </c>
      <c r="C3433" s="2">
        <v>45193</v>
      </c>
      <c r="D3433" t="s">
        <v>249</v>
      </c>
      <c r="E3433" t="s">
        <v>250</v>
      </c>
      <c r="F3433" t="s">
        <v>31</v>
      </c>
      <c r="G3433" t="s">
        <v>78</v>
      </c>
      <c r="H3433" t="s">
        <v>79</v>
      </c>
      <c r="I3433" t="s">
        <v>80</v>
      </c>
      <c r="J3433" t="s">
        <v>87</v>
      </c>
      <c r="K3433" t="s">
        <v>33</v>
      </c>
      <c r="L3433" t="s">
        <v>88</v>
      </c>
      <c r="M3433" t="s">
        <v>89</v>
      </c>
      <c r="N3433" s="3">
        <v>1585.16</v>
      </c>
      <c r="O3433">
        <v>9</v>
      </c>
      <c r="P3433" s="4">
        <v>0.2</v>
      </c>
      <c r="Q3433" s="3">
        <v>142.66</v>
      </c>
      <c r="R3433">
        <f t="shared" si="265"/>
        <v>2023</v>
      </c>
      <c r="S3433" t="str">
        <f t="shared" si="266"/>
        <v>September</v>
      </c>
      <c r="T3433" s="1">
        <f t="shared" si="267"/>
        <v>8.9997224254964786E-2</v>
      </c>
      <c r="U3433" t="str">
        <f t="shared" si="268"/>
        <v>Profit</v>
      </c>
      <c r="V3433" t="str">
        <f t="shared" si="269"/>
        <v>Large Order</v>
      </c>
    </row>
    <row r="3434" spans="1:22" x14ac:dyDescent="0.35">
      <c r="A3434" t="s">
        <v>3731</v>
      </c>
      <c r="B3434" s="2">
        <v>45224</v>
      </c>
      <c r="C3434" s="2">
        <v>45229</v>
      </c>
      <c r="D3434" t="s">
        <v>296</v>
      </c>
      <c r="E3434" t="s">
        <v>297</v>
      </c>
      <c r="F3434" t="s">
        <v>48</v>
      </c>
      <c r="G3434" t="s">
        <v>78</v>
      </c>
      <c r="H3434" t="s">
        <v>79</v>
      </c>
      <c r="I3434" t="s">
        <v>80</v>
      </c>
      <c r="J3434" t="s">
        <v>141</v>
      </c>
      <c r="K3434" t="s">
        <v>33</v>
      </c>
      <c r="L3434" t="s">
        <v>88</v>
      </c>
      <c r="M3434" t="s">
        <v>142</v>
      </c>
      <c r="N3434" s="3">
        <v>1974.26</v>
      </c>
      <c r="O3434">
        <v>10</v>
      </c>
      <c r="P3434" s="4">
        <v>0.2</v>
      </c>
      <c r="Q3434" s="3">
        <v>177.68</v>
      </c>
      <c r="R3434">
        <f t="shared" si="265"/>
        <v>2023</v>
      </c>
      <c r="S3434" t="str">
        <f t="shared" si="266"/>
        <v>October</v>
      </c>
      <c r="T3434" s="1">
        <f t="shared" si="267"/>
        <v>8.9998277835746057E-2</v>
      </c>
      <c r="U3434" t="str">
        <f t="shared" si="268"/>
        <v>Profit</v>
      </c>
      <c r="V3434" t="str">
        <f t="shared" si="269"/>
        <v>Large Order</v>
      </c>
    </row>
    <row r="3435" spans="1:22" x14ac:dyDescent="0.35">
      <c r="A3435" t="s">
        <v>3732</v>
      </c>
      <c r="B3435" s="2">
        <v>45123</v>
      </c>
      <c r="C3435" s="2">
        <v>45125</v>
      </c>
      <c r="D3435" t="s">
        <v>402</v>
      </c>
      <c r="E3435" t="s">
        <v>403</v>
      </c>
      <c r="F3435" t="s">
        <v>31</v>
      </c>
      <c r="G3435" t="s">
        <v>21</v>
      </c>
      <c r="H3435" t="s">
        <v>22</v>
      </c>
      <c r="I3435" t="s">
        <v>23</v>
      </c>
      <c r="J3435" t="s">
        <v>72</v>
      </c>
      <c r="K3435" t="s">
        <v>42</v>
      </c>
      <c r="L3435" t="s">
        <v>73</v>
      </c>
      <c r="M3435" t="s">
        <v>74</v>
      </c>
      <c r="N3435" s="3">
        <v>823.42</v>
      </c>
      <c r="O3435">
        <v>2</v>
      </c>
      <c r="P3435" s="4">
        <v>0.05</v>
      </c>
      <c r="Q3435" s="3">
        <v>172.92</v>
      </c>
      <c r="R3435">
        <f t="shared" si="265"/>
        <v>2023</v>
      </c>
      <c r="S3435" t="str">
        <f t="shared" si="266"/>
        <v>July</v>
      </c>
      <c r="T3435" s="1">
        <f t="shared" si="267"/>
        <v>0.21000218600471204</v>
      </c>
      <c r="U3435" t="str">
        <f t="shared" si="268"/>
        <v>Profit</v>
      </c>
      <c r="V3435" t="str">
        <f t="shared" si="269"/>
        <v>Small Order</v>
      </c>
    </row>
    <row r="3436" spans="1:22" x14ac:dyDescent="0.35">
      <c r="A3436" t="s">
        <v>3733</v>
      </c>
      <c r="B3436" s="2">
        <v>45654</v>
      </c>
      <c r="C3436" s="2">
        <v>45658</v>
      </c>
      <c r="D3436" t="s">
        <v>262</v>
      </c>
      <c r="E3436" t="s">
        <v>263</v>
      </c>
      <c r="F3436" t="s">
        <v>31</v>
      </c>
      <c r="G3436" t="s">
        <v>78</v>
      </c>
      <c r="H3436" t="s">
        <v>79</v>
      </c>
      <c r="I3436" t="s">
        <v>80</v>
      </c>
      <c r="J3436" t="s">
        <v>207</v>
      </c>
      <c r="K3436" t="s">
        <v>25</v>
      </c>
      <c r="L3436" t="s">
        <v>26</v>
      </c>
      <c r="M3436" t="s">
        <v>208</v>
      </c>
      <c r="N3436" s="3">
        <v>433.97</v>
      </c>
      <c r="O3436">
        <v>10</v>
      </c>
      <c r="P3436" s="4">
        <v>0.2</v>
      </c>
      <c r="Q3436" s="3">
        <v>39.06</v>
      </c>
      <c r="R3436">
        <f t="shared" si="265"/>
        <v>2024</v>
      </c>
      <c r="S3436" t="str">
        <f t="shared" si="266"/>
        <v>December</v>
      </c>
      <c r="T3436" s="1">
        <f t="shared" si="267"/>
        <v>9.0006221628223151E-2</v>
      </c>
      <c r="U3436" t="str">
        <f t="shared" si="268"/>
        <v>Profit</v>
      </c>
      <c r="V3436" t="str">
        <f t="shared" si="269"/>
        <v>Small Order</v>
      </c>
    </row>
    <row r="3437" spans="1:22" x14ac:dyDescent="0.35">
      <c r="A3437" t="s">
        <v>3734</v>
      </c>
      <c r="B3437" s="2">
        <v>45203</v>
      </c>
      <c r="C3437" s="2">
        <v>45210</v>
      </c>
      <c r="D3437" t="s">
        <v>309</v>
      </c>
      <c r="E3437" t="s">
        <v>310</v>
      </c>
      <c r="F3437" t="s">
        <v>20</v>
      </c>
      <c r="G3437" t="s">
        <v>39</v>
      </c>
      <c r="H3437" t="s">
        <v>40</v>
      </c>
      <c r="I3437" t="s">
        <v>40</v>
      </c>
      <c r="J3437" t="s">
        <v>302</v>
      </c>
      <c r="K3437" t="s">
        <v>33</v>
      </c>
      <c r="L3437" t="s">
        <v>34</v>
      </c>
      <c r="M3437" t="s">
        <v>303</v>
      </c>
      <c r="N3437" s="3">
        <v>1256.92</v>
      </c>
      <c r="O3437">
        <v>9</v>
      </c>
      <c r="P3437" s="4">
        <v>0.3</v>
      </c>
      <c r="Q3437" s="3">
        <v>12.57</v>
      </c>
      <c r="R3437">
        <f t="shared" si="265"/>
        <v>2023</v>
      </c>
      <c r="S3437" t="str">
        <f t="shared" si="266"/>
        <v>October</v>
      </c>
      <c r="T3437" s="1">
        <f t="shared" si="267"/>
        <v>1.0000636476466282E-2</v>
      </c>
      <c r="U3437" t="str">
        <f t="shared" si="268"/>
        <v>Profit</v>
      </c>
      <c r="V3437" t="str">
        <f t="shared" si="269"/>
        <v>Large Order</v>
      </c>
    </row>
    <row r="3438" spans="1:22" x14ac:dyDescent="0.35">
      <c r="A3438" t="s">
        <v>3735</v>
      </c>
      <c r="B3438" s="2">
        <v>45568</v>
      </c>
      <c r="C3438" s="2">
        <v>45571</v>
      </c>
      <c r="D3438" t="s">
        <v>721</v>
      </c>
      <c r="E3438" t="s">
        <v>722</v>
      </c>
      <c r="F3438" t="s">
        <v>20</v>
      </c>
      <c r="G3438" t="s">
        <v>49</v>
      </c>
      <c r="H3438" t="s">
        <v>50</v>
      </c>
      <c r="I3438" t="s">
        <v>50</v>
      </c>
      <c r="J3438" t="s">
        <v>41</v>
      </c>
      <c r="K3438" t="s">
        <v>42</v>
      </c>
      <c r="L3438" t="s">
        <v>43</v>
      </c>
      <c r="M3438" t="s">
        <v>44</v>
      </c>
      <c r="N3438" s="3">
        <v>1676.46</v>
      </c>
      <c r="O3438">
        <v>8</v>
      </c>
      <c r="P3438" s="4">
        <v>0.05</v>
      </c>
      <c r="Q3438" s="3">
        <v>352.06</v>
      </c>
      <c r="R3438">
        <f t="shared" si="265"/>
        <v>2024</v>
      </c>
      <c r="S3438" t="str">
        <f t="shared" si="266"/>
        <v>October</v>
      </c>
      <c r="T3438" s="1">
        <f t="shared" si="267"/>
        <v>0.21000202808298438</v>
      </c>
      <c r="U3438" t="str">
        <f t="shared" si="268"/>
        <v>Profit</v>
      </c>
      <c r="V3438" t="str">
        <f t="shared" si="269"/>
        <v>Large Order</v>
      </c>
    </row>
    <row r="3439" spans="1:22" x14ac:dyDescent="0.35">
      <c r="A3439" t="s">
        <v>3736</v>
      </c>
      <c r="B3439" s="2">
        <v>45186</v>
      </c>
      <c r="C3439" s="2">
        <v>45191</v>
      </c>
      <c r="D3439" t="s">
        <v>107</v>
      </c>
      <c r="E3439" t="s">
        <v>108</v>
      </c>
      <c r="F3439" t="s">
        <v>48</v>
      </c>
      <c r="G3439" t="s">
        <v>39</v>
      </c>
      <c r="H3439" t="s">
        <v>40</v>
      </c>
      <c r="I3439" t="s">
        <v>40</v>
      </c>
      <c r="J3439" t="s">
        <v>120</v>
      </c>
      <c r="K3439" t="s">
        <v>42</v>
      </c>
      <c r="L3439" t="s">
        <v>43</v>
      </c>
      <c r="M3439" t="s">
        <v>121</v>
      </c>
      <c r="N3439" s="3">
        <v>575.79999999999995</v>
      </c>
      <c r="O3439">
        <v>9</v>
      </c>
      <c r="P3439" s="4">
        <v>0.1</v>
      </c>
      <c r="Q3439" s="3">
        <v>97.89</v>
      </c>
      <c r="R3439">
        <f t="shared" si="265"/>
        <v>2023</v>
      </c>
      <c r="S3439" t="str">
        <f t="shared" si="266"/>
        <v>September</v>
      </c>
      <c r="T3439" s="1">
        <f t="shared" si="267"/>
        <v>0.17000694685654744</v>
      </c>
      <c r="U3439" t="str">
        <f t="shared" si="268"/>
        <v>Profit</v>
      </c>
      <c r="V3439" t="str">
        <f t="shared" si="269"/>
        <v>Small Order</v>
      </c>
    </row>
    <row r="3440" spans="1:22" x14ac:dyDescent="0.35">
      <c r="A3440" t="s">
        <v>3737</v>
      </c>
      <c r="B3440" s="2">
        <v>45551</v>
      </c>
      <c r="C3440" s="2">
        <v>45556</v>
      </c>
      <c r="D3440" t="s">
        <v>150</v>
      </c>
      <c r="E3440" t="s">
        <v>151</v>
      </c>
      <c r="F3440" t="s">
        <v>48</v>
      </c>
      <c r="G3440" t="s">
        <v>49</v>
      </c>
      <c r="H3440" t="s">
        <v>50</v>
      </c>
      <c r="I3440" t="s">
        <v>50</v>
      </c>
      <c r="J3440" t="s">
        <v>87</v>
      </c>
      <c r="K3440" t="s">
        <v>33</v>
      </c>
      <c r="L3440" t="s">
        <v>88</v>
      </c>
      <c r="M3440" t="s">
        <v>89</v>
      </c>
      <c r="N3440" s="3">
        <v>1219.24</v>
      </c>
      <c r="O3440">
        <v>9</v>
      </c>
      <c r="P3440" s="4">
        <v>0.3</v>
      </c>
      <c r="Q3440" s="3">
        <v>12.19</v>
      </c>
      <c r="R3440">
        <f t="shared" si="265"/>
        <v>2024</v>
      </c>
      <c r="S3440" t="str">
        <f t="shared" si="266"/>
        <v>September</v>
      </c>
      <c r="T3440" s="1">
        <f t="shared" si="267"/>
        <v>9.9980315606443357E-3</v>
      </c>
      <c r="U3440" t="str">
        <f t="shared" si="268"/>
        <v>Profit</v>
      </c>
      <c r="V3440" t="str">
        <f t="shared" si="269"/>
        <v>Large Order</v>
      </c>
    </row>
    <row r="3441" spans="1:22" x14ac:dyDescent="0.35">
      <c r="A3441" t="s">
        <v>3738</v>
      </c>
      <c r="B3441" s="2">
        <v>45101</v>
      </c>
      <c r="C3441" s="2">
        <v>45108</v>
      </c>
      <c r="D3441" t="s">
        <v>312</v>
      </c>
      <c r="E3441" t="s">
        <v>313</v>
      </c>
      <c r="F3441" t="s">
        <v>48</v>
      </c>
      <c r="G3441" t="s">
        <v>21</v>
      </c>
      <c r="H3441" t="s">
        <v>22</v>
      </c>
      <c r="I3441" t="s">
        <v>23</v>
      </c>
      <c r="J3441" t="s">
        <v>104</v>
      </c>
      <c r="K3441" t="s">
        <v>42</v>
      </c>
      <c r="L3441" t="s">
        <v>73</v>
      </c>
      <c r="M3441" t="s">
        <v>105</v>
      </c>
      <c r="N3441" s="3">
        <v>464.78</v>
      </c>
      <c r="O3441">
        <v>5</v>
      </c>
      <c r="P3441" s="4">
        <v>0.2</v>
      </c>
      <c r="Q3441" s="3">
        <v>41.83</v>
      </c>
      <c r="R3441">
        <f t="shared" si="265"/>
        <v>2023</v>
      </c>
      <c r="S3441" t="str">
        <f t="shared" si="266"/>
        <v>June</v>
      </c>
      <c r="T3441" s="1">
        <f t="shared" si="267"/>
        <v>8.9999569688885062E-2</v>
      </c>
      <c r="U3441" t="str">
        <f t="shared" si="268"/>
        <v>Profit</v>
      </c>
      <c r="V3441" t="str">
        <f t="shared" si="269"/>
        <v>Small Order</v>
      </c>
    </row>
    <row r="3442" spans="1:22" x14ac:dyDescent="0.35">
      <c r="A3442" t="s">
        <v>3739</v>
      </c>
      <c r="B3442" s="2">
        <v>45428</v>
      </c>
      <c r="C3442" s="2">
        <v>45435</v>
      </c>
      <c r="D3442" t="s">
        <v>235</v>
      </c>
      <c r="E3442" t="s">
        <v>236</v>
      </c>
      <c r="F3442" t="s">
        <v>48</v>
      </c>
      <c r="G3442" t="s">
        <v>39</v>
      </c>
      <c r="H3442" t="s">
        <v>40</v>
      </c>
      <c r="I3442" t="s">
        <v>40</v>
      </c>
      <c r="J3442" t="s">
        <v>32</v>
      </c>
      <c r="K3442" t="s">
        <v>33</v>
      </c>
      <c r="L3442" t="s">
        <v>34</v>
      </c>
      <c r="M3442" t="s">
        <v>35</v>
      </c>
      <c r="N3442" s="3">
        <v>404.12</v>
      </c>
      <c r="O3442">
        <v>8</v>
      </c>
      <c r="P3442" s="4">
        <v>0.05</v>
      </c>
      <c r="Q3442" s="3">
        <v>84.87</v>
      </c>
      <c r="R3442">
        <f t="shared" si="265"/>
        <v>2024</v>
      </c>
      <c r="S3442" t="str">
        <f t="shared" si="266"/>
        <v>May</v>
      </c>
      <c r="T3442" s="1">
        <f t="shared" si="267"/>
        <v>0.21001187766010096</v>
      </c>
      <c r="U3442" t="str">
        <f t="shared" si="268"/>
        <v>Profit</v>
      </c>
      <c r="V3442" t="str">
        <f t="shared" si="269"/>
        <v>Small Order</v>
      </c>
    </row>
    <row r="3443" spans="1:22" x14ac:dyDescent="0.35">
      <c r="A3443" t="s">
        <v>3740</v>
      </c>
      <c r="B3443" s="2">
        <v>45074</v>
      </c>
      <c r="C3443" s="2">
        <v>45076</v>
      </c>
      <c r="D3443" t="s">
        <v>386</v>
      </c>
      <c r="E3443" t="s">
        <v>387</v>
      </c>
      <c r="F3443" t="s">
        <v>48</v>
      </c>
      <c r="G3443" t="s">
        <v>49</v>
      </c>
      <c r="H3443" t="s">
        <v>50</v>
      </c>
      <c r="I3443" t="s">
        <v>50</v>
      </c>
      <c r="J3443" t="s">
        <v>104</v>
      </c>
      <c r="K3443" t="s">
        <v>42</v>
      </c>
      <c r="L3443" t="s">
        <v>73</v>
      </c>
      <c r="M3443" t="s">
        <v>105</v>
      </c>
      <c r="N3443" s="3">
        <v>357.88</v>
      </c>
      <c r="O3443">
        <v>2</v>
      </c>
      <c r="P3443" s="4">
        <v>0.1</v>
      </c>
      <c r="Q3443" s="3">
        <v>60.84</v>
      </c>
      <c r="R3443">
        <f t="shared" si="265"/>
        <v>2023</v>
      </c>
      <c r="S3443" t="str">
        <f t="shared" si="266"/>
        <v>May</v>
      </c>
      <c r="T3443" s="1">
        <f t="shared" si="267"/>
        <v>0.17000111769308149</v>
      </c>
      <c r="U3443" t="str">
        <f t="shared" si="268"/>
        <v>Profit</v>
      </c>
      <c r="V3443" t="str">
        <f t="shared" si="269"/>
        <v>Small Order</v>
      </c>
    </row>
    <row r="3444" spans="1:22" x14ac:dyDescent="0.35">
      <c r="A3444" t="s">
        <v>3741</v>
      </c>
      <c r="B3444" s="2">
        <v>45431</v>
      </c>
      <c r="C3444" s="2">
        <v>45435</v>
      </c>
      <c r="D3444" t="s">
        <v>76</v>
      </c>
      <c r="E3444" t="s">
        <v>77</v>
      </c>
      <c r="F3444" t="s">
        <v>48</v>
      </c>
      <c r="G3444" t="s">
        <v>39</v>
      </c>
      <c r="H3444" t="s">
        <v>40</v>
      </c>
      <c r="I3444" t="s">
        <v>40</v>
      </c>
      <c r="J3444" t="s">
        <v>24</v>
      </c>
      <c r="K3444" t="s">
        <v>25</v>
      </c>
      <c r="L3444" t="s">
        <v>26</v>
      </c>
      <c r="M3444" t="s">
        <v>27</v>
      </c>
      <c r="N3444" s="3">
        <v>1219.76</v>
      </c>
      <c r="O3444">
        <v>8</v>
      </c>
      <c r="P3444" s="4">
        <v>0.05</v>
      </c>
      <c r="Q3444" s="3">
        <v>256.14999999999998</v>
      </c>
      <c r="R3444">
        <f t="shared" si="265"/>
        <v>2024</v>
      </c>
      <c r="S3444" t="str">
        <f t="shared" si="266"/>
        <v>May</v>
      </c>
      <c r="T3444" s="1">
        <f t="shared" si="267"/>
        <v>0.21000032793336393</v>
      </c>
      <c r="U3444" t="str">
        <f t="shared" si="268"/>
        <v>Profit</v>
      </c>
      <c r="V3444" t="str">
        <f t="shared" si="269"/>
        <v>Large Order</v>
      </c>
    </row>
    <row r="3445" spans="1:22" x14ac:dyDescent="0.35">
      <c r="A3445" t="s">
        <v>3742</v>
      </c>
      <c r="B3445" s="2">
        <v>45626</v>
      </c>
      <c r="C3445" s="2">
        <v>45627</v>
      </c>
      <c r="D3445" t="s">
        <v>358</v>
      </c>
      <c r="E3445" t="s">
        <v>359</v>
      </c>
      <c r="F3445" t="s">
        <v>31</v>
      </c>
      <c r="G3445" t="s">
        <v>21</v>
      </c>
      <c r="H3445" t="s">
        <v>22</v>
      </c>
      <c r="I3445" t="s">
        <v>23</v>
      </c>
      <c r="J3445" t="s">
        <v>104</v>
      </c>
      <c r="K3445" t="s">
        <v>42</v>
      </c>
      <c r="L3445" t="s">
        <v>73</v>
      </c>
      <c r="M3445" t="s">
        <v>105</v>
      </c>
      <c r="N3445" s="3">
        <v>1669.04</v>
      </c>
      <c r="O3445">
        <v>7</v>
      </c>
      <c r="P3445" s="4">
        <v>0.05</v>
      </c>
      <c r="Q3445" s="3">
        <v>350.5</v>
      </c>
      <c r="R3445">
        <f t="shared" si="265"/>
        <v>2024</v>
      </c>
      <c r="S3445" t="str">
        <f t="shared" si="266"/>
        <v>November</v>
      </c>
      <c r="T3445" s="1">
        <f t="shared" si="267"/>
        <v>0.21000095863490389</v>
      </c>
      <c r="U3445" t="str">
        <f t="shared" si="268"/>
        <v>Profit</v>
      </c>
      <c r="V3445" t="str">
        <f t="shared" si="269"/>
        <v>Large Order</v>
      </c>
    </row>
    <row r="3446" spans="1:22" x14ac:dyDescent="0.35">
      <c r="A3446" t="s">
        <v>3743</v>
      </c>
      <c r="B3446" s="2">
        <v>45610</v>
      </c>
      <c r="C3446" s="2">
        <v>45612</v>
      </c>
      <c r="D3446" t="s">
        <v>344</v>
      </c>
      <c r="E3446" t="s">
        <v>345</v>
      </c>
      <c r="F3446" t="s">
        <v>31</v>
      </c>
      <c r="G3446" t="s">
        <v>49</v>
      </c>
      <c r="H3446" t="s">
        <v>50</v>
      </c>
      <c r="I3446" t="s">
        <v>50</v>
      </c>
      <c r="J3446" t="s">
        <v>179</v>
      </c>
      <c r="K3446" t="s">
        <v>33</v>
      </c>
      <c r="L3446" t="s">
        <v>88</v>
      </c>
      <c r="M3446" t="s">
        <v>180</v>
      </c>
      <c r="N3446" s="3">
        <v>62.54</v>
      </c>
      <c r="O3446">
        <v>4</v>
      </c>
      <c r="P3446" s="4">
        <v>0.3</v>
      </c>
      <c r="Q3446" s="3">
        <v>0.63</v>
      </c>
      <c r="R3446">
        <f t="shared" si="265"/>
        <v>2024</v>
      </c>
      <c r="S3446" t="str">
        <f t="shared" si="266"/>
        <v>November</v>
      </c>
      <c r="T3446" s="1">
        <f t="shared" si="267"/>
        <v>1.0073552926127279E-2</v>
      </c>
      <c r="U3446" t="str">
        <f t="shared" si="268"/>
        <v>Profit</v>
      </c>
      <c r="V3446" t="str">
        <f t="shared" si="269"/>
        <v>Small Order</v>
      </c>
    </row>
    <row r="3447" spans="1:22" x14ac:dyDescent="0.35">
      <c r="A3447" t="s">
        <v>3744</v>
      </c>
      <c r="B3447" s="2">
        <v>45223</v>
      </c>
      <c r="C3447" s="2">
        <v>45224</v>
      </c>
      <c r="D3447" t="s">
        <v>312</v>
      </c>
      <c r="E3447" t="s">
        <v>313</v>
      </c>
      <c r="F3447" t="s">
        <v>48</v>
      </c>
      <c r="G3447" t="s">
        <v>49</v>
      </c>
      <c r="H3447" t="s">
        <v>50</v>
      </c>
      <c r="I3447" t="s">
        <v>50</v>
      </c>
      <c r="J3447" t="s">
        <v>112</v>
      </c>
      <c r="K3447" t="s">
        <v>25</v>
      </c>
      <c r="L3447" t="s">
        <v>26</v>
      </c>
      <c r="M3447" t="s">
        <v>113</v>
      </c>
      <c r="N3447" s="3">
        <v>1150.92</v>
      </c>
      <c r="O3447">
        <v>3</v>
      </c>
      <c r="P3447" s="4">
        <v>0.1</v>
      </c>
      <c r="Q3447" s="3">
        <v>195.66</v>
      </c>
      <c r="R3447">
        <f t="shared" si="265"/>
        <v>2023</v>
      </c>
      <c r="S3447" t="str">
        <f t="shared" si="266"/>
        <v>October</v>
      </c>
      <c r="T3447" s="1">
        <f t="shared" si="267"/>
        <v>0.17000312793243666</v>
      </c>
      <c r="U3447" t="str">
        <f t="shared" si="268"/>
        <v>Profit</v>
      </c>
      <c r="V3447" t="str">
        <f t="shared" si="269"/>
        <v>Large Order</v>
      </c>
    </row>
    <row r="3448" spans="1:22" x14ac:dyDescent="0.35">
      <c r="A3448" t="s">
        <v>3745</v>
      </c>
      <c r="B3448" s="2">
        <v>45120</v>
      </c>
      <c r="C3448" s="2">
        <v>45127</v>
      </c>
      <c r="D3448" t="s">
        <v>129</v>
      </c>
      <c r="E3448" t="s">
        <v>130</v>
      </c>
      <c r="F3448" t="s">
        <v>48</v>
      </c>
      <c r="G3448" t="s">
        <v>78</v>
      </c>
      <c r="H3448" t="s">
        <v>79</v>
      </c>
      <c r="I3448" t="s">
        <v>80</v>
      </c>
      <c r="J3448" t="s">
        <v>126</v>
      </c>
      <c r="K3448" t="s">
        <v>25</v>
      </c>
      <c r="L3448" t="s">
        <v>26</v>
      </c>
      <c r="M3448" t="s">
        <v>127</v>
      </c>
      <c r="N3448" s="3">
        <v>938.53</v>
      </c>
      <c r="O3448">
        <v>6</v>
      </c>
      <c r="P3448" s="4">
        <v>0.2</v>
      </c>
      <c r="Q3448" s="3">
        <v>84.47</v>
      </c>
      <c r="R3448">
        <f t="shared" si="265"/>
        <v>2023</v>
      </c>
      <c r="S3448" t="str">
        <f t="shared" si="266"/>
        <v>July</v>
      </c>
      <c r="T3448" s="1">
        <f t="shared" si="267"/>
        <v>9.0002450640895876E-2</v>
      </c>
      <c r="U3448" t="str">
        <f t="shared" si="268"/>
        <v>Profit</v>
      </c>
      <c r="V3448" t="str">
        <f t="shared" si="269"/>
        <v>Small Order</v>
      </c>
    </row>
    <row r="3449" spans="1:22" x14ac:dyDescent="0.35">
      <c r="A3449" t="s">
        <v>3746</v>
      </c>
      <c r="B3449" s="2">
        <v>45320</v>
      </c>
      <c r="C3449" s="2">
        <v>45322</v>
      </c>
      <c r="D3449" t="s">
        <v>285</v>
      </c>
      <c r="E3449" t="s">
        <v>286</v>
      </c>
      <c r="F3449" t="s">
        <v>48</v>
      </c>
      <c r="G3449" t="s">
        <v>39</v>
      </c>
      <c r="H3449" t="s">
        <v>40</v>
      </c>
      <c r="I3449" t="s">
        <v>40</v>
      </c>
      <c r="J3449" t="s">
        <v>176</v>
      </c>
      <c r="K3449" t="s">
        <v>25</v>
      </c>
      <c r="L3449" t="s">
        <v>171</v>
      </c>
      <c r="M3449" t="s">
        <v>177</v>
      </c>
      <c r="N3449" s="3">
        <v>1213.2</v>
      </c>
      <c r="O3449">
        <v>9</v>
      </c>
      <c r="P3449" s="4">
        <v>0.3</v>
      </c>
      <c r="Q3449" s="3">
        <v>12.13</v>
      </c>
      <c r="R3449">
        <f t="shared" si="265"/>
        <v>2024</v>
      </c>
      <c r="S3449" t="str">
        <f t="shared" si="266"/>
        <v>January</v>
      </c>
      <c r="T3449" s="1">
        <f t="shared" si="267"/>
        <v>9.9983514671941973E-3</v>
      </c>
      <c r="U3449" t="str">
        <f t="shared" si="268"/>
        <v>Profit</v>
      </c>
      <c r="V3449" t="str">
        <f t="shared" si="269"/>
        <v>Large Order</v>
      </c>
    </row>
    <row r="3450" spans="1:22" x14ac:dyDescent="0.35">
      <c r="A3450" t="s">
        <v>3747</v>
      </c>
      <c r="B3450" s="2">
        <v>45157</v>
      </c>
      <c r="C3450" s="2">
        <v>45163</v>
      </c>
      <c r="D3450" t="s">
        <v>358</v>
      </c>
      <c r="E3450" t="s">
        <v>359</v>
      </c>
      <c r="F3450" t="s">
        <v>31</v>
      </c>
      <c r="G3450" t="s">
        <v>39</v>
      </c>
      <c r="H3450" t="s">
        <v>40</v>
      </c>
      <c r="I3450" t="s">
        <v>40</v>
      </c>
      <c r="J3450" t="s">
        <v>176</v>
      </c>
      <c r="K3450" t="s">
        <v>25</v>
      </c>
      <c r="L3450" t="s">
        <v>171</v>
      </c>
      <c r="M3450" t="s">
        <v>177</v>
      </c>
      <c r="N3450" s="3">
        <v>884.41</v>
      </c>
      <c r="O3450">
        <v>9</v>
      </c>
      <c r="P3450" s="4">
        <v>0.2</v>
      </c>
      <c r="Q3450" s="3">
        <v>79.599999999999994</v>
      </c>
      <c r="R3450">
        <f t="shared" si="265"/>
        <v>2023</v>
      </c>
      <c r="S3450" t="str">
        <f t="shared" si="266"/>
        <v>August</v>
      </c>
      <c r="T3450" s="1">
        <f t="shared" si="267"/>
        <v>9.0003505161633177E-2</v>
      </c>
      <c r="U3450" t="str">
        <f t="shared" si="268"/>
        <v>Profit</v>
      </c>
      <c r="V3450" t="str">
        <f t="shared" si="269"/>
        <v>Small Order</v>
      </c>
    </row>
    <row r="3451" spans="1:22" x14ac:dyDescent="0.35">
      <c r="A3451" t="s">
        <v>3748</v>
      </c>
      <c r="B3451" s="2">
        <v>45196</v>
      </c>
      <c r="C3451" s="2">
        <v>45201</v>
      </c>
      <c r="D3451" t="s">
        <v>285</v>
      </c>
      <c r="E3451" t="s">
        <v>286</v>
      </c>
      <c r="F3451" t="s">
        <v>48</v>
      </c>
      <c r="G3451" t="s">
        <v>39</v>
      </c>
      <c r="H3451" t="s">
        <v>40</v>
      </c>
      <c r="I3451" t="s">
        <v>40</v>
      </c>
      <c r="J3451" t="s">
        <v>126</v>
      </c>
      <c r="K3451" t="s">
        <v>25</v>
      </c>
      <c r="L3451" t="s">
        <v>26</v>
      </c>
      <c r="M3451" t="s">
        <v>127</v>
      </c>
      <c r="N3451" s="3">
        <v>993.29</v>
      </c>
      <c r="O3451">
        <v>5</v>
      </c>
      <c r="P3451" s="4">
        <v>0.2</v>
      </c>
      <c r="Q3451" s="3">
        <v>89.4</v>
      </c>
      <c r="R3451">
        <f t="shared" si="265"/>
        <v>2023</v>
      </c>
      <c r="S3451" t="str">
        <f t="shared" si="266"/>
        <v>September</v>
      </c>
      <c r="T3451" s="1">
        <f t="shared" si="267"/>
        <v>9.0003926345780194E-2</v>
      </c>
      <c r="U3451" t="str">
        <f t="shared" si="268"/>
        <v>Profit</v>
      </c>
      <c r="V3451" t="str">
        <f t="shared" si="269"/>
        <v>Small Order</v>
      </c>
    </row>
    <row r="3452" spans="1:22" x14ac:dyDescent="0.35">
      <c r="A3452" t="s">
        <v>3749</v>
      </c>
      <c r="B3452" s="2">
        <v>45176</v>
      </c>
      <c r="C3452" s="2">
        <v>45178</v>
      </c>
      <c r="D3452" t="s">
        <v>210</v>
      </c>
      <c r="E3452" t="s">
        <v>211</v>
      </c>
      <c r="F3452" t="s">
        <v>20</v>
      </c>
      <c r="G3452" t="s">
        <v>21</v>
      </c>
      <c r="H3452" t="s">
        <v>22</v>
      </c>
      <c r="I3452" t="s">
        <v>23</v>
      </c>
      <c r="J3452" t="s">
        <v>32</v>
      </c>
      <c r="K3452" t="s">
        <v>33</v>
      </c>
      <c r="L3452" t="s">
        <v>34</v>
      </c>
      <c r="M3452" t="s">
        <v>35</v>
      </c>
      <c r="N3452" s="3">
        <v>1933.78</v>
      </c>
      <c r="O3452">
        <v>10</v>
      </c>
      <c r="P3452" s="4">
        <v>0.05</v>
      </c>
      <c r="Q3452" s="3">
        <v>406.09</v>
      </c>
      <c r="R3452">
        <f t="shared" si="265"/>
        <v>2023</v>
      </c>
      <c r="S3452" t="str">
        <f t="shared" si="266"/>
        <v>September</v>
      </c>
      <c r="T3452" s="1">
        <f t="shared" si="267"/>
        <v>0.20999803493675598</v>
      </c>
      <c r="U3452" t="str">
        <f t="shared" si="268"/>
        <v>Profit</v>
      </c>
      <c r="V3452" t="str">
        <f t="shared" si="269"/>
        <v>Large Order</v>
      </c>
    </row>
    <row r="3453" spans="1:22" x14ac:dyDescent="0.35">
      <c r="A3453" t="s">
        <v>3750</v>
      </c>
      <c r="B3453" s="2">
        <v>45491</v>
      </c>
      <c r="C3453" s="2">
        <v>45493</v>
      </c>
      <c r="D3453" t="s">
        <v>344</v>
      </c>
      <c r="E3453" t="s">
        <v>345</v>
      </c>
      <c r="F3453" t="s">
        <v>31</v>
      </c>
      <c r="G3453" t="s">
        <v>78</v>
      </c>
      <c r="H3453" t="s">
        <v>79</v>
      </c>
      <c r="I3453" t="s">
        <v>80</v>
      </c>
      <c r="J3453" t="s">
        <v>320</v>
      </c>
      <c r="K3453" t="s">
        <v>25</v>
      </c>
      <c r="L3453" t="s">
        <v>171</v>
      </c>
      <c r="M3453" t="s">
        <v>321</v>
      </c>
      <c r="N3453" s="3">
        <v>247.94</v>
      </c>
      <c r="O3453">
        <v>6</v>
      </c>
      <c r="P3453" s="4">
        <v>0.2</v>
      </c>
      <c r="Q3453" s="3">
        <v>22.31</v>
      </c>
      <c r="R3453">
        <f t="shared" si="265"/>
        <v>2024</v>
      </c>
      <c r="S3453" t="str">
        <f t="shared" si="266"/>
        <v>July</v>
      </c>
      <c r="T3453" s="1">
        <f t="shared" si="267"/>
        <v>8.9981447124304267E-2</v>
      </c>
      <c r="U3453" t="str">
        <f t="shared" si="268"/>
        <v>Profit</v>
      </c>
      <c r="V3453" t="str">
        <f t="shared" si="269"/>
        <v>Small Order</v>
      </c>
    </row>
    <row r="3454" spans="1:22" x14ac:dyDescent="0.35">
      <c r="A3454" t="s">
        <v>3751</v>
      </c>
      <c r="B3454" s="2">
        <v>45395</v>
      </c>
      <c r="C3454" s="2">
        <v>45397</v>
      </c>
      <c r="D3454" t="s">
        <v>721</v>
      </c>
      <c r="E3454" t="s">
        <v>722</v>
      </c>
      <c r="F3454" t="s">
        <v>20</v>
      </c>
      <c r="G3454" t="s">
        <v>49</v>
      </c>
      <c r="H3454" t="s">
        <v>50</v>
      </c>
      <c r="I3454" t="s">
        <v>50</v>
      </c>
      <c r="J3454" t="s">
        <v>72</v>
      </c>
      <c r="K3454" t="s">
        <v>42</v>
      </c>
      <c r="L3454" t="s">
        <v>73</v>
      </c>
      <c r="M3454" t="s">
        <v>74</v>
      </c>
      <c r="N3454" s="3">
        <v>395.85</v>
      </c>
      <c r="O3454">
        <v>1</v>
      </c>
      <c r="P3454" s="4">
        <v>0.1</v>
      </c>
      <c r="Q3454" s="3">
        <v>67.290000000000006</v>
      </c>
      <c r="R3454">
        <f t="shared" si="265"/>
        <v>2024</v>
      </c>
      <c r="S3454" t="str">
        <f t="shared" si="266"/>
        <v>April</v>
      </c>
      <c r="T3454" s="1">
        <f t="shared" si="267"/>
        <v>0.16998863205759759</v>
      </c>
      <c r="U3454" t="str">
        <f t="shared" si="268"/>
        <v>Profit</v>
      </c>
      <c r="V3454" t="str">
        <f t="shared" si="269"/>
        <v>Small Order</v>
      </c>
    </row>
    <row r="3455" spans="1:22" x14ac:dyDescent="0.35">
      <c r="A3455" t="s">
        <v>3752</v>
      </c>
      <c r="B3455" s="2">
        <v>45281</v>
      </c>
      <c r="C3455" s="2">
        <v>45284</v>
      </c>
      <c r="D3455" t="s">
        <v>536</v>
      </c>
      <c r="E3455" t="s">
        <v>537</v>
      </c>
      <c r="F3455" t="s">
        <v>48</v>
      </c>
      <c r="G3455" t="s">
        <v>21</v>
      </c>
      <c r="H3455" t="s">
        <v>22</v>
      </c>
      <c r="I3455" t="s">
        <v>23</v>
      </c>
      <c r="J3455" t="s">
        <v>320</v>
      </c>
      <c r="K3455" t="s">
        <v>25</v>
      </c>
      <c r="L3455" t="s">
        <v>171</v>
      </c>
      <c r="M3455" t="s">
        <v>321</v>
      </c>
      <c r="N3455" s="3">
        <v>1105.5899999999999</v>
      </c>
      <c r="O3455">
        <v>9</v>
      </c>
      <c r="P3455" s="4">
        <v>0.2</v>
      </c>
      <c r="Q3455" s="3">
        <v>99.5</v>
      </c>
      <c r="R3455">
        <f t="shared" si="265"/>
        <v>2023</v>
      </c>
      <c r="S3455" t="str">
        <f t="shared" si="266"/>
        <v>December</v>
      </c>
      <c r="T3455" s="1">
        <f t="shared" si="267"/>
        <v>8.9997196067258214E-2</v>
      </c>
      <c r="U3455" t="str">
        <f t="shared" si="268"/>
        <v>Profit</v>
      </c>
      <c r="V3455" t="str">
        <f t="shared" si="269"/>
        <v>Large Order</v>
      </c>
    </row>
    <row r="3456" spans="1:22" x14ac:dyDescent="0.35">
      <c r="A3456" t="s">
        <v>3753</v>
      </c>
      <c r="B3456" s="2">
        <v>45464</v>
      </c>
      <c r="C3456" s="2">
        <v>45465</v>
      </c>
      <c r="D3456" t="s">
        <v>484</v>
      </c>
      <c r="E3456" t="s">
        <v>485</v>
      </c>
      <c r="F3456" t="s">
        <v>20</v>
      </c>
      <c r="G3456" t="s">
        <v>39</v>
      </c>
      <c r="H3456" t="s">
        <v>40</v>
      </c>
      <c r="I3456" t="s">
        <v>40</v>
      </c>
      <c r="J3456" t="s">
        <v>302</v>
      </c>
      <c r="K3456" t="s">
        <v>33</v>
      </c>
      <c r="L3456" t="s">
        <v>34</v>
      </c>
      <c r="M3456" t="s">
        <v>303</v>
      </c>
      <c r="N3456" s="3">
        <v>1295.0899999999999</v>
      </c>
      <c r="O3456">
        <v>8</v>
      </c>
      <c r="P3456" s="4">
        <v>0.05</v>
      </c>
      <c r="Q3456" s="3">
        <v>271.97000000000003</v>
      </c>
      <c r="R3456">
        <f t="shared" si="265"/>
        <v>2024</v>
      </c>
      <c r="S3456" t="str">
        <f t="shared" si="266"/>
        <v>June</v>
      </c>
      <c r="T3456" s="1">
        <f t="shared" si="267"/>
        <v>0.21000084936182045</v>
      </c>
      <c r="U3456" t="str">
        <f t="shared" si="268"/>
        <v>Profit</v>
      </c>
      <c r="V3456" t="str">
        <f t="shared" si="269"/>
        <v>Large Order</v>
      </c>
    </row>
    <row r="3457" spans="1:22" x14ac:dyDescent="0.35">
      <c r="A3457" t="s">
        <v>3754</v>
      </c>
      <c r="B3457" s="2">
        <v>45259</v>
      </c>
      <c r="C3457" s="2">
        <v>45261</v>
      </c>
      <c r="D3457" t="s">
        <v>587</v>
      </c>
      <c r="E3457" t="s">
        <v>588</v>
      </c>
      <c r="F3457" t="s">
        <v>31</v>
      </c>
      <c r="G3457" t="s">
        <v>78</v>
      </c>
      <c r="H3457" t="s">
        <v>79</v>
      </c>
      <c r="I3457" t="s">
        <v>80</v>
      </c>
      <c r="J3457" t="s">
        <v>134</v>
      </c>
      <c r="K3457" t="s">
        <v>42</v>
      </c>
      <c r="L3457" t="s">
        <v>43</v>
      </c>
      <c r="M3457" t="s">
        <v>135</v>
      </c>
      <c r="N3457" s="3">
        <v>1901.83</v>
      </c>
      <c r="O3457">
        <v>4</v>
      </c>
      <c r="P3457" s="4">
        <v>0.3</v>
      </c>
      <c r="Q3457" s="3">
        <v>19.02</v>
      </c>
      <c r="R3457">
        <f t="shared" si="265"/>
        <v>2023</v>
      </c>
      <c r="S3457" t="str">
        <f t="shared" si="266"/>
        <v>November</v>
      </c>
      <c r="T3457" s="1">
        <f t="shared" si="267"/>
        <v>1.0000893875898477E-2</v>
      </c>
      <c r="U3457" t="str">
        <f t="shared" si="268"/>
        <v>Profit</v>
      </c>
      <c r="V3457" t="str">
        <f t="shared" si="269"/>
        <v>Large Order</v>
      </c>
    </row>
    <row r="3458" spans="1:22" x14ac:dyDescent="0.35">
      <c r="A3458" t="s">
        <v>3755</v>
      </c>
      <c r="B3458" s="2">
        <v>45420</v>
      </c>
      <c r="C3458" s="2">
        <v>45427</v>
      </c>
      <c r="D3458" t="s">
        <v>82</v>
      </c>
      <c r="E3458" t="s">
        <v>83</v>
      </c>
      <c r="F3458" t="s">
        <v>20</v>
      </c>
      <c r="G3458" t="s">
        <v>21</v>
      </c>
      <c r="H3458" t="s">
        <v>22</v>
      </c>
      <c r="I3458" t="s">
        <v>23</v>
      </c>
      <c r="J3458" t="s">
        <v>87</v>
      </c>
      <c r="K3458" t="s">
        <v>33</v>
      </c>
      <c r="L3458" t="s">
        <v>88</v>
      </c>
      <c r="M3458" t="s">
        <v>89</v>
      </c>
      <c r="N3458" s="3">
        <v>794.75</v>
      </c>
      <c r="O3458">
        <v>6</v>
      </c>
      <c r="P3458" s="4">
        <v>0.05</v>
      </c>
      <c r="Q3458" s="3">
        <v>166.9</v>
      </c>
      <c r="R3458">
        <f t="shared" ref="R3458:R3521" si="270">YEAR(B3458)</f>
        <v>2024</v>
      </c>
      <c r="S3458" t="str">
        <f t="shared" ref="S3458:S3521" si="271">TEXT(B3458,"mmmm")</f>
        <v>May</v>
      </c>
      <c r="T3458" s="1">
        <f t="shared" ref="T3458:T3521" si="272">Q3458/N3458</f>
        <v>0.21000314564328407</v>
      </c>
      <c r="U3458" t="str">
        <f t="shared" ref="U3458:U3521" si="273">IF(Q3458&gt;0,"Profit","Loss")</f>
        <v>Profit</v>
      </c>
      <c r="V3458" t="str">
        <f t="shared" ref="V3458:V3521" si="274">IF(N3458&gt;1000,"Large Order","Small Order")</f>
        <v>Small Order</v>
      </c>
    </row>
    <row r="3459" spans="1:22" x14ac:dyDescent="0.35">
      <c r="A3459" t="s">
        <v>3756</v>
      </c>
      <c r="B3459" s="2">
        <v>45628</v>
      </c>
      <c r="C3459" s="2">
        <v>45632</v>
      </c>
      <c r="D3459" t="s">
        <v>562</v>
      </c>
      <c r="E3459" t="s">
        <v>563</v>
      </c>
      <c r="F3459" t="s">
        <v>31</v>
      </c>
      <c r="G3459" t="s">
        <v>21</v>
      </c>
      <c r="H3459" t="s">
        <v>22</v>
      </c>
      <c r="I3459" t="s">
        <v>23</v>
      </c>
      <c r="J3459" t="s">
        <v>302</v>
      </c>
      <c r="K3459" t="s">
        <v>33</v>
      </c>
      <c r="L3459" t="s">
        <v>34</v>
      </c>
      <c r="M3459" t="s">
        <v>303</v>
      </c>
      <c r="N3459" s="3">
        <v>685.85</v>
      </c>
      <c r="O3459">
        <v>6</v>
      </c>
      <c r="P3459" s="4">
        <v>0.2</v>
      </c>
      <c r="Q3459" s="3">
        <v>61.73</v>
      </c>
      <c r="R3459">
        <f t="shared" si="270"/>
        <v>2024</v>
      </c>
      <c r="S3459" t="str">
        <f t="shared" si="271"/>
        <v>December</v>
      </c>
      <c r="T3459" s="1">
        <f t="shared" si="272"/>
        <v>9.0005103156666905E-2</v>
      </c>
      <c r="U3459" t="str">
        <f t="shared" si="273"/>
        <v>Profit</v>
      </c>
      <c r="V3459" t="str">
        <f t="shared" si="274"/>
        <v>Small Order</v>
      </c>
    </row>
    <row r="3460" spans="1:22" x14ac:dyDescent="0.35">
      <c r="A3460" t="s">
        <v>3757</v>
      </c>
      <c r="B3460" s="2">
        <v>45290</v>
      </c>
      <c r="C3460" s="2">
        <v>45293</v>
      </c>
      <c r="D3460" t="s">
        <v>738</v>
      </c>
      <c r="E3460" t="s">
        <v>739</v>
      </c>
      <c r="F3460" t="s">
        <v>48</v>
      </c>
      <c r="G3460" t="s">
        <v>49</v>
      </c>
      <c r="H3460" t="s">
        <v>50</v>
      </c>
      <c r="I3460" t="s">
        <v>50</v>
      </c>
      <c r="J3460" t="s">
        <v>170</v>
      </c>
      <c r="K3460" t="s">
        <v>25</v>
      </c>
      <c r="L3460" t="s">
        <v>171</v>
      </c>
      <c r="M3460" t="s">
        <v>172</v>
      </c>
      <c r="N3460" s="3">
        <v>129.85</v>
      </c>
      <c r="O3460">
        <v>2</v>
      </c>
      <c r="P3460" s="4">
        <v>0.3</v>
      </c>
      <c r="Q3460" s="3">
        <v>1.3</v>
      </c>
      <c r="R3460">
        <f t="shared" si="270"/>
        <v>2023</v>
      </c>
      <c r="S3460" t="str">
        <f t="shared" si="271"/>
        <v>December</v>
      </c>
      <c r="T3460" s="1">
        <f t="shared" si="272"/>
        <v>1.0011551790527533E-2</v>
      </c>
      <c r="U3460" t="str">
        <f t="shared" si="273"/>
        <v>Profit</v>
      </c>
      <c r="V3460" t="str">
        <f t="shared" si="274"/>
        <v>Small Order</v>
      </c>
    </row>
    <row r="3461" spans="1:22" x14ac:dyDescent="0.35">
      <c r="A3461" t="s">
        <v>3758</v>
      </c>
      <c r="B3461" s="2">
        <v>45131</v>
      </c>
      <c r="C3461" s="2">
        <v>45138</v>
      </c>
      <c r="D3461" t="s">
        <v>249</v>
      </c>
      <c r="E3461" t="s">
        <v>250</v>
      </c>
      <c r="F3461" t="s">
        <v>31</v>
      </c>
      <c r="G3461" t="s">
        <v>21</v>
      </c>
      <c r="H3461" t="s">
        <v>22</v>
      </c>
      <c r="I3461" t="s">
        <v>23</v>
      </c>
      <c r="J3461" t="s">
        <v>62</v>
      </c>
      <c r="K3461" t="s">
        <v>25</v>
      </c>
      <c r="L3461" t="s">
        <v>26</v>
      </c>
      <c r="M3461" t="s">
        <v>63</v>
      </c>
      <c r="N3461" s="3">
        <v>850.22</v>
      </c>
      <c r="O3461">
        <v>8</v>
      </c>
      <c r="P3461" s="4">
        <v>0.3</v>
      </c>
      <c r="Q3461" s="3">
        <v>8.5</v>
      </c>
      <c r="R3461">
        <f t="shared" si="270"/>
        <v>2023</v>
      </c>
      <c r="S3461" t="str">
        <f t="shared" si="271"/>
        <v>July</v>
      </c>
      <c r="T3461" s="1">
        <f t="shared" si="272"/>
        <v>9.997412434428735E-3</v>
      </c>
      <c r="U3461" t="str">
        <f t="shared" si="273"/>
        <v>Profit</v>
      </c>
      <c r="V3461" t="str">
        <f t="shared" si="274"/>
        <v>Small Order</v>
      </c>
    </row>
    <row r="3462" spans="1:22" x14ac:dyDescent="0.35">
      <c r="A3462" t="s">
        <v>3759</v>
      </c>
      <c r="B3462" s="2">
        <v>44980</v>
      </c>
      <c r="C3462" s="2">
        <v>44983</v>
      </c>
      <c r="D3462" t="s">
        <v>354</v>
      </c>
      <c r="E3462" t="s">
        <v>355</v>
      </c>
      <c r="F3462" t="s">
        <v>20</v>
      </c>
      <c r="G3462" t="s">
        <v>39</v>
      </c>
      <c r="H3462" t="s">
        <v>40</v>
      </c>
      <c r="I3462" t="s">
        <v>40</v>
      </c>
      <c r="J3462" t="s">
        <v>141</v>
      </c>
      <c r="K3462" t="s">
        <v>33</v>
      </c>
      <c r="L3462" t="s">
        <v>88</v>
      </c>
      <c r="M3462" t="s">
        <v>142</v>
      </c>
      <c r="N3462" s="3">
        <v>772.35</v>
      </c>
      <c r="O3462">
        <v>7</v>
      </c>
      <c r="P3462" s="4">
        <v>0.2</v>
      </c>
      <c r="Q3462" s="3">
        <v>69.510000000000005</v>
      </c>
      <c r="R3462">
        <f t="shared" si="270"/>
        <v>2023</v>
      </c>
      <c r="S3462" t="str">
        <f t="shared" si="271"/>
        <v>February</v>
      </c>
      <c r="T3462" s="1">
        <f t="shared" si="272"/>
        <v>8.9998057875315604E-2</v>
      </c>
      <c r="U3462" t="str">
        <f t="shared" si="273"/>
        <v>Profit</v>
      </c>
      <c r="V3462" t="str">
        <f t="shared" si="274"/>
        <v>Small Order</v>
      </c>
    </row>
    <row r="3463" spans="1:22" x14ac:dyDescent="0.35">
      <c r="A3463" t="s">
        <v>3760</v>
      </c>
      <c r="B3463" s="2">
        <v>44965</v>
      </c>
      <c r="C3463" s="2">
        <v>44966</v>
      </c>
      <c r="D3463" t="s">
        <v>37</v>
      </c>
      <c r="E3463" t="s">
        <v>38</v>
      </c>
      <c r="F3463" t="s">
        <v>20</v>
      </c>
      <c r="G3463" t="s">
        <v>49</v>
      </c>
      <c r="H3463" t="s">
        <v>50</v>
      </c>
      <c r="I3463" t="s">
        <v>50</v>
      </c>
      <c r="J3463" t="s">
        <v>84</v>
      </c>
      <c r="K3463" t="s">
        <v>33</v>
      </c>
      <c r="L3463" t="s">
        <v>34</v>
      </c>
      <c r="M3463" t="s">
        <v>85</v>
      </c>
      <c r="N3463" s="3">
        <v>800.69</v>
      </c>
      <c r="O3463">
        <v>2</v>
      </c>
      <c r="P3463" s="4">
        <v>0.1</v>
      </c>
      <c r="Q3463" s="3">
        <v>136.12</v>
      </c>
      <c r="R3463">
        <f t="shared" si="270"/>
        <v>2023</v>
      </c>
      <c r="S3463" t="str">
        <f t="shared" si="271"/>
        <v>February</v>
      </c>
      <c r="T3463" s="1">
        <f t="shared" si="272"/>
        <v>0.17000337209157101</v>
      </c>
      <c r="U3463" t="str">
        <f t="shared" si="273"/>
        <v>Profit</v>
      </c>
      <c r="V3463" t="str">
        <f t="shared" si="274"/>
        <v>Small Order</v>
      </c>
    </row>
    <row r="3464" spans="1:22" x14ac:dyDescent="0.35">
      <c r="A3464" t="s">
        <v>3761</v>
      </c>
      <c r="B3464" s="2">
        <v>45019</v>
      </c>
      <c r="C3464" s="2">
        <v>45024</v>
      </c>
      <c r="D3464" t="s">
        <v>262</v>
      </c>
      <c r="E3464" t="s">
        <v>263</v>
      </c>
      <c r="F3464" t="s">
        <v>31</v>
      </c>
      <c r="G3464" t="s">
        <v>78</v>
      </c>
      <c r="H3464" t="s">
        <v>79</v>
      </c>
      <c r="I3464" t="s">
        <v>80</v>
      </c>
      <c r="J3464" t="s">
        <v>170</v>
      </c>
      <c r="K3464" t="s">
        <v>25</v>
      </c>
      <c r="L3464" t="s">
        <v>171</v>
      </c>
      <c r="M3464" t="s">
        <v>172</v>
      </c>
      <c r="N3464" s="3">
        <v>1825.78</v>
      </c>
      <c r="O3464">
        <v>7</v>
      </c>
      <c r="P3464" s="4">
        <v>0.3</v>
      </c>
      <c r="Q3464" s="3">
        <v>18.260000000000002</v>
      </c>
      <c r="R3464">
        <f t="shared" si="270"/>
        <v>2023</v>
      </c>
      <c r="S3464" t="str">
        <f t="shared" si="271"/>
        <v>April</v>
      </c>
      <c r="T3464" s="1">
        <f t="shared" si="272"/>
        <v>1.000120496445355E-2</v>
      </c>
      <c r="U3464" t="str">
        <f t="shared" si="273"/>
        <v>Profit</v>
      </c>
      <c r="V3464" t="str">
        <f t="shared" si="274"/>
        <v>Large Order</v>
      </c>
    </row>
    <row r="3465" spans="1:22" x14ac:dyDescent="0.35">
      <c r="A3465" t="s">
        <v>3762</v>
      </c>
      <c r="B3465" s="2">
        <v>45449</v>
      </c>
      <c r="C3465" s="2">
        <v>45456</v>
      </c>
      <c r="D3465" t="s">
        <v>358</v>
      </c>
      <c r="E3465" t="s">
        <v>359</v>
      </c>
      <c r="F3465" t="s">
        <v>31</v>
      </c>
      <c r="G3465" t="s">
        <v>21</v>
      </c>
      <c r="H3465" t="s">
        <v>22</v>
      </c>
      <c r="I3465" t="s">
        <v>23</v>
      </c>
      <c r="J3465" t="s">
        <v>391</v>
      </c>
      <c r="K3465" t="s">
        <v>33</v>
      </c>
      <c r="L3465" t="s">
        <v>88</v>
      </c>
      <c r="M3465" t="s">
        <v>392</v>
      </c>
      <c r="N3465" s="3">
        <v>1185.57</v>
      </c>
      <c r="O3465">
        <v>6</v>
      </c>
      <c r="P3465" s="4">
        <v>0.1</v>
      </c>
      <c r="Q3465" s="3">
        <v>201.55</v>
      </c>
      <c r="R3465">
        <f t="shared" si="270"/>
        <v>2024</v>
      </c>
      <c r="S3465" t="str">
        <f t="shared" si="271"/>
        <v>June</v>
      </c>
      <c r="T3465" s="1">
        <f t="shared" si="272"/>
        <v>0.17000261477601494</v>
      </c>
      <c r="U3465" t="str">
        <f t="shared" si="273"/>
        <v>Profit</v>
      </c>
      <c r="V3465" t="str">
        <f t="shared" si="274"/>
        <v>Large Order</v>
      </c>
    </row>
    <row r="3466" spans="1:22" x14ac:dyDescent="0.35">
      <c r="A3466" t="s">
        <v>3763</v>
      </c>
      <c r="B3466" s="2">
        <v>45648</v>
      </c>
      <c r="C3466" s="2">
        <v>45655</v>
      </c>
      <c r="D3466" t="s">
        <v>738</v>
      </c>
      <c r="E3466" t="s">
        <v>739</v>
      </c>
      <c r="F3466" t="s">
        <v>48</v>
      </c>
      <c r="G3466" t="s">
        <v>39</v>
      </c>
      <c r="H3466" t="s">
        <v>40</v>
      </c>
      <c r="I3466" t="s">
        <v>40</v>
      </c>
      <c r="J3466" t="s">
        <v>32</v>
      </c>
      <c r="K3466" t="s">
        <v>33</v>
      </c>
      <c r="L3466" t="s">
        <v>34</v>
      </c>
      <c r="M3466" t="s">
        <v>35</v>
      </c>
      <c r="N3466" s="3">
        <v>1961.87</v>
      </c>
      <c r="O3466">
        <v>3</v>
      </c>
      <c r="P3466" s="4">
        <v>0</v>
      </c>
      <c r="Q3466" s="3">
        <v>490.47</v>
      </c>
      <c r="R3466">
        <f t="shared" si="270"/>
        <v>2024</v>
      </c>
      <c r="S3466" t="str">
        <f t="shared" si="271"/>
        <v>December</v>
      </c>
      <c r="T3466" s="1">
        <f t="shared" si="272"/>
        <v>0.2500012742944232</v>
      </c>
      <c r="U3466" t="str">
        <f t="shared" si="273"/>
        <v>Profit</v>
      </c>
      <c r="V3466" t="str">
        <f t="shared" si="274"/>
        <v>Large Order</v>
      </c>
    </row>
    <row r="3467" spans="1:22" x14ac:dyDescent="0.35">
      <c r="A3467" t="s">
        <v>3764</v>
      </c>
      <c r="B3467" s="2">
        <v>45140</v>
      </c>
      <c r="C3467" s="2">
        <v>45146</v>
      </c>
      <c r="D3467" t="s">
        <v>536</v>
      </c>
      <c r="E3467" t="s">
        <v>537</v>
      </c>
      <c r="F3467" t="s">
        <v>48</v>
      </c>
      <c r="G3467" t="s">
        <v>21</v>
      </c>
      <c r="H3467" t="s">
        <v>22</v>
      </c>
      <c r="I3467" t="s">
        <v>23</v>
      </c>
      <c r="J3467" t="s">
        <v>334</v>
      </c>
      <c r="K3467" t="s">
        <v>25</v>
      </c>
      <c r="L3467" t="s">
        <v>171</v>
      </c>
      <c r="M3467" t="s">
        <v>335</v>
      </c>
      <c r="N3467" s="3">
        <v>880.02</v>
      </c>
      <c r="O3467">
        <v>7</v>
      </c>
      <c r="P3467" s="4">
        <v>0.2</v>
      </c>
      <c r="Q3467" s="3">
        <v>79.2</v>
      </c>
      <c r="R3467">
        <f t="shared" si="270"/>
        <v>2023</v>
      </c>
      <c r="S3467" t="str">
        <f t="shared" si="271"/>
        <v>August</v>
      </c>
      <c r="T3467" s="1">
        <f t="shared" si="272"/>
        <v>8.9997954591941098E-2</v>
      </c>
      <c r="U3467" t="str">
        <f t="shared" si="273"/>
        <v>Profit</v>
      </c>
      <c r="V3467" t="str">
        <f t="shared" si="274"/>
        <v>Small Order</v>
      </c>
    </row>
    <row r="3468" spans="1:22" x14ac:dyDescent="0.35">
      <c r="A3468" t="s">
        <v>3765</v>
      </c>
      <c r="B3468" s="2">
        <v>45334</v>
      </c>
      <c r="C3468" s="2">
        <v>45335</v>
      </c>
      <c r="D3468" t="s">
        <v>54</v>
      </c>
      <c r="E3468" t="s">
        <v>55</v>
      </c>
      <c r="F3468" t="s">
        <v>31</v>
      </c>
      <c r="G3468" t="s">
        <v>39</v>
      </c>
      <c r="H3468" t="s">
        <v>40</v>
      </c>
      <c r="I3468" t="s">
        <v>40</v>
      </c>
      <c r="J3468" t="s">
        <v>93</v>
      </c>
      <c r="K3468" t="s">
        <v>33</v>
      </c>
      <c r="L3468" t="s">
        <v>88</v>
      </c>
      <c r="M3468" t="s">
        <v>94</v>
      </c>
      <c r="N3468" s="3">
        <v>249.56</v>
      </c>
      <c r="O3468">
        <v>8</v>
      </c>
      <c r="P3468" s="4">
        <v>0.3</v>
      </c>
      <c r="Q3468" s="3">
        <v>2.5</v>
      </c>
      <c r="R3468">
        <f t="shared" si="270"/>
        <v>2024</v>
      </c>
      <c r="S3468" t="str">
        <f t="shared" si="271"/>
        <v>February</v>
      </c>
      <c r="T3468" s="1">
        <f t="shared" si="272"/>
        <v>1.001763103061388E-2</v>
      </c>
      <c r="U3468" t="str">
        <f t="shared" si="273"/>
        <v>Profit</v>
      </c>
      <c r="V3468" t="str">
        <f t="shared" si="274"/>
        <v>Small Order</v>
      </c>
    </row>
    <row r="3469" spans="1:22" x14ac:dyDescent="0.35">
      <c r="A3469" t="s">
        <v>3766</v>
      </c>
      <c r="B3469" s="2">
        <v>45471</v>
      </c>
      <c r="C3469" s="2">
        <v>45473</v>
      </c>
      <c r="D3469" t="s">
        <v>18</v>
      </c>
      <c r="E3469" t="s">
        <v>19</v>
      </c>
      <c r="F3469" t="s">
        <v>20</v>
      </c>
      <c r="G3469" t="s">
        <v>21</v>
      </c>
      <c r="H3469" t="s">
        <v>22</v>
      </c>
      <c r="I3469" t="s">
        <v>23</v>
      </c>
      <c r="J3469" t="s">
        <v>112</v>
      </c>
      <c r="K3469" t="s">
        <v>25</v>
      </c>
      <c r="L3469" t="s">
        <v>26</v>
      </c>
      <c r="M3469" t="s">
        <v>113</v>
      </c>
      <c r="N3469" s="3">
        <v>894.22</v>
      </c>
      <c r="O3469">
        <v>7</v>
      </c>
      <c r="P3469" s="4">
        <v>0</v>
      </c>
      <c r="Q3469" s="3">
        <v>223.56</v>
      </c>
      <c r="R3469">
        <f t="shared" si="270"/>
        <v>2024</v>
      </c>
      <c r="S3469" t="str">
        <f t="shared" si="271"/>
        <v>June</v>
      </c>
      <c r="T3469" s="1">
        <f t="shared" si="272"/>
        <v>0.25000559146518753</v>
      </c>
      <c r="U3469" t="str">
        <f t="shared" si="273"/>
        <v>Profit</v>
      </c>
      <c r="V3469" t="str">
        <f t="shared" si="274"/>
        <v>Small Order</v>
      </c>
    </row>
    <row r="3470" spans="1:22" x14ac:dyDescent="0.35">
      <c r="A3470" t="s">
        <v>3767</v>
      </c>
      <c r="B3470" s="2">
        <v>45237</v>
      </c>
      <c r="C3470" s="2">
        <v>45240</v>
      </c>
      <c r="D3470" t="s">
        <v>150</v>
      </c>
      <c r="E3470" t="s">
        <v>151</v>
      </c>
      <c r="F3470" t="s">
        <v>48</v>
      </c>
      <c r="G3470" t="s">
        <v>39</v>
      </c>
      <c r="H3470" t="s">
        <v>40</v>
      </c>
      <c r="I3470" t="s">
        <v>40</v>
      </c>
      <c r="J3470" t="s">
        <v>232</v>
      </c>
      <c r="K3470" t="s">
        <v>33</v>
      </c>
      <c r="L3470" t="s">
        <v>34</v>
      </c>
      <c r="M3470" t="s">
        <v>233</v>
      </c>
      <c r="N3470" s="3">
        <v>1717.9</v>
      </c>
      <c r="O3470">
        <v>8</v>
      </c>
      <c r="P3470" s="4">
        <v>0.05</v>
      </c>
      <c r="Q3470" s="3">
        <v>360.76</v>
      </c>
      <c r="R3470">
        <f t="shared" si="270"/>
        <v>2023</v>
      </c>
      <c r="S3470" t="str">
        <f t="shared" si="271"/>
        <v>November</v>
      </c>
      <c r="T3470" s="1">
        <f t="shared" si="272"/>
        <v>0.21000058210605971</v>
      </c>
      <c r="U3470" t="str">
        <f t="shared" si="273"/>
        <v>Profit</v>
      </c>
      <c r="V3470" t="str">
        <f t="shared" si="274"/>
        <v>Large Order</v>
      </c>
    </row>
    <row r="3471" spans="1:22" x14ac:dyDescent="0.35">
      <c r="A3471" t="s">
        <v>3768</v>
      </c>
      <c r="B3471" s="2">
        <v>45498</v>
      </c>
      <c r="C3471" s="2">
        <v>45499</v>
      </c>
      <c r="D3471" t="s">
        <v>132</v>
      </c>
      <c r="E3471" t="s">
        <v>133</v>
      </c>
      <c r="F3471" t="s">
        <v>48</v>
      </c>
      <c r="G3471" t="s">
        <v>78</v>
      </c>
      <c r="H3471" t="s">
        <v>79</v>
      </c>
      <c r="I3471" t="s">
        <v>80</v>
      </c>
      <c r="J3471" t="s">
        <v>134</v>
      </c>
      <c r="K3471" t="s">
        <v>42</v>
      </c>
      <c r="L3471" t="s">
        <v>43</v>
      </c>
      <c r="M3471" t="s">
        <v>135</v>
      </c>
      <c r="N3471" s="3">
        <v>1685.32</v>
      </c>
      <c r="O3471">
        <v>3</v>
      </c>
      <c r="P3471" s="4">
        <v>0</v>
      </c>
      <c r="Q3471" s="3">
        <v>421.33</v>
      </c>
      <c r="R3471">
        <f t="shared" si="270"/>
        <v>2024</v>
      </c>
      <c r="S3471" t="str">
        <f t="shared" si="271"/>
        <v>July</v>
      </c>
      <c r="T3471" s="1">
        <f t="shared" si="272"/>
        <v>0.25</v>
      </c>
      <c r="U3471" t="str">
        <f t="shared" si="273"/>
        <v>Profit</v>
      </c>
      <c r="V3471" t="str">
        <f t="shared" si="274"/>
        <v>Large Order</v>
      </c>
    </row>
    <row r="3472" spans="1:22" x14ac:dyDescent="0.35">
      <c r="A3472" t="s">
        <v>3769</v>
      </c>
      <c r="B3472" s="2">
        <v>45225</v>
      </c>
      <c r="C3472" s="2">
        <v>45231</v>
      </c>
      <c r="D3472" t="s">
        <v>182</v>
      </c>
      <c r="E3472" t="s">
        <v>183</v>
      </c>
      <c r="F3472" t="s">
        <v>20</v>
      </c>
      <c r="G3472" t="s">
        <v>78</v>
      </c>
      <c r="H3472" t="s">
        <v>79</v>
      </c>
      <c r="I3472" t="s">
        <v>80</v>
      </c>
      <c r="J3472" t="s">
        <v>51</v>
      </c>
      <c r="K3472" t="s">
        <v>33</v>
      </c>
      <c r="L3472" t="s">
        <v>34</v>
      </c>
      <c r="M3472" t="s">
        <v>52</v>
      </c>
      <c r="N3472" s="3">
        <v>210.07</v>
      </c>
      <c r="O3472">
        <v>7</v>
      </c>
      <c r="P3472" s="4">
        <v>0.1</v>
      </c>
      <c r="Q3472" s="3">
        <v>35.71</v>
      </c>
      <c r="R3472">
        <f t="shared" si="270"/>
        <v>2023</v>
      </c>
      <c r="S3472" t="str">
        <f t="shared" si="271"/>
        <v>October</v>
      </c>
      <c r="T3472" s="1">
        <f t="shared" si="272"/>
        <v>0.16999095539582046</v>
      </c>
      <c r="U3472" t="str">
        <f t="shared" si="273"/>
        <v>Profit</v>
      </c>
      <c r="V3472" t="str">
        <f t="shared" si="274"/>
        <v>Small Order</v>
      </c>
    </row>
    <row r="3473" spans="1:22" x14ac:dyDescent="0.35">
      <c r="A3473" t="s">
        <v>3770</v>
      </c>
      <c r="B3473" s="2">
        <v>45195</v>
      </c>
      <c r="C3473" s="2">
        <v>45200</v>
      </c>
      <c r="D3473" t="s">
        <v>210</v>
      </c>
      <c r="E3473" t="s">
        <v>211</v>
      </c>
      <c r="F3473" t="s">
        <v>20</v>
      </c>
      <c r="G3473" t="s">
        <v>78</v>
      </c>
      <c r="H3473" t="s">
        <v>79</v>
      </c>
      <c r="I3473" t="s">
        <v>80</v>
      </c>
      <c r="J3473" t="s">
        <v>176</v>
      </c>
      <c r="K3473" t="s">
        <v>25</v>
      </c>
      <c r="L3473" t="s">
        <v>171</v>
      </c>
      <c r="M3473" t="s">
        <v>177</v>
      </c>
      <c r="N3473" s="3">
        <v>244.11</v>
      </c>
      <c r="O3473">
        <v>9</v>
      </c>
      <c r="P3473" s="4">
        <v>0.1</v>
      </c>
      <c r="Q3473" s="3">
        <v>41.5</v>
      </c>
      <c r="R3473">
        <f t="shared" si="270"/>
        <v>2023</v>
      </c>
      <c r="S3473" t="str">
        <f t="shared" si="271"/>
        <v>September</v>
      </c>
      <c r="T3473" s="1">
        <f t="shared" si="272"/>
        <v>0.17000532546802671</v>
      </c>
      <c r="U3473" t="str">
        <f t="shared" si="273"/>
        <v>Profit</v>
      </c>
      <c r="V3473" t="str">
        <f t="shared" si="274"/>
        <v>Small Order</v>
      </c>
    </row>
    <row r="3474" spans="1:22" x14ac:dyDescent="0.35">
      <c r="A3474" t="s">
        <v>3771</v>
      </c>
      <c r="B3474" s="2">
        <v>45653</v>
      </c>
      <c r="C3474" s="2">
        <v>45657</v>
      </c>
      <c r="D3474" t="s">
        <v>150</v>
      </c>
      <c r="E3474" t="s">
        <v>151</v>
      </c>
      <c r="F3474" t="s">
        <v>48</v>
      </c>
      <c r="G3474" t="s">
        <v>49</v>
      </c>
      <c r="H3474" t="s">
        <v>50</v>
      </c>
      <c r="I3474" t="s">
        <v>50</v>
      </c>
      <c r="J3474" t="s">
        <v>134</v>
      </c>
      <c r="K3474" t="s">
        <v>42</v>
      </c>
      <c r="L3474" t="s">
        <v>43</v>
      </c>
      <c r="M3474" t="s">
        <v>135</v>
      </c>
      <c r="N3474" s="3">
        <v>1099.99</v>
      </c>
      <c r="O3474">
        <v>2</v>
      </c>
      <c r="P3474" s="4">
        <v>0.05</v>
      </c>
      <c r="Q3474" s="3">
        <v>231</v>
      </c>
      <c r="R3474">
        <f t="shared" si="270"/>
        <v>2024</v>
      </c>
      <c r="S3474" t="str">
        <f t="shared" si="271"/>
        <v>December</v>
      </c>
      <c r="T3474" s="1">
        <f t="shared" si="272"/>
        <v>0.21000190910826461</v>
      </c>
      <c r="U3474" t="str">
        <f t="shared" si="273"/>
        <v>Profit</v>
      </c>
      <c r="V3474" t="str">
        <f t="shared" si="274"/>
        <v>Large Order</v>
      </c>
    </row>
    <row r="3475" spans="1:22" x14ac:dyDescent="0.35">
      <c r="A3475" t="s">
        <v>3772</v>
      </c>
      <c r="B3475" s="2">
        <v>45477</v>
      </c>
      <c r="C3475" s="2">
        <v>45483</v>
      </c>
      <c r="D3475" t="s">
        <v>145</v>
      </c>
      <c r="E3475" t="s">
        <v>146</v>
      </c>
      <c r="F3475" t="s">
        <v>48</v>
      </c>
      <c r="G3475" t="s">
        <v>21</v>
      </c>
      <c r="H3475" t="s">
        <v>22</v>
      </c>
      <c r="I3475" t="s">
        <v>23</v>
      </c>
      <c r="J3475" t="s">
        <v>32</v>
      </c>
      <c r="K3475" t="s">
        <v>33</v>
      </c>
      <c r="L3475" t="s">
        <v>34</v>
      </c>
      <c r="M3475" t="s">
        <v>35</v>
      </c>
      <c r="N3475" s="3">
        <v>178.21</v>
      </c>
      <c r="O3475">
        <v>7</v>
      </c>
      <c r="P3475" s="4">
        <v>0.3</v>
      </c>
      <c r="Q3475" s="3">
        <v>1.78</v>
      </c>
      <c r="R3475">
        <f t="shared" si="270"/>
        <v>2024</v>
      </c>
      <c r="S3475" t="str">
        <f t="shared" si="271"/>
        <v>July</v>
      </c>
      <c r="T3475" s="1">
        <f t="shared" si="272"/>
        <v>9.9882161494865597E-3</v>
      </c>
      <c r="U3475" t="str">
        <f t="shared" si="273"/>
        <v>Profit</v>
      </c>
      <c r="V3475" t="str">
        <f t="shared" si="274"/>
        <v>Small Order</v>
      </c>
    </row>
    <row r="3476" spans="1:22" x14ac:dyDescent="0.35">
      <c r="A3476" t="s">
        <v>3773</v>
      </c>
      <c r="B3476" s="2">
        <v>45034</v>
      </c>
      <c r="C3476" s="2">
        <v>45037</v>
      </c>
      <c r="D3476" t="s">
        <v>246</v>
      </c>
      <c r="E3476" t="s">
        <v>247</v>
      </c>
      <c r="F3476" t="s">
        <v>31</v>
      </c>
      <c r="G3476" t="s">
        <v>21</v>
      </c>
      <c r="H3476" t="s">
        <v>22</v>
      </c>
      <c r="I3476" t="s">
        <v>23</v>
      </c>
      <c r="J3476" t="s">
        <v>232</v>
      </c>
      <c r="K3476" t="s">
        <v>33</v>
      </c>
      <c r="L3476" t="s">
        <v>34</v>
      </c>
      <c r="M3476" t="s">
        <v>233</v>
      </c>
      <c r="N3476" s="3">
        <v>521.63</v>
      </c>
      <c r="O3476">
        <v>6</v>
      </c>
      <c r="P3476" s="4">
        <v>0</v>
      </c>
      <c r="Q3476" s="3">
        <v>130.41</v>
      </c>
      <c r="R3476">
        <f t="shared" si="270"/>
        <v>2023</v>
      </c>
      <c r="S3476" t="str">
        <f t="shared" si="271"/>
        <v>April</v>
      </c>
      <c r="T3476" s="1">
        <f t="shared" si="272"/>
        <v>0.25000479266913328</v>
      </c>
      <c r="U3476" t="str">
        <f t="shared" si="273"/>
        <v>Profit</v>
      </c>
      <c r="V3476" t="str">
        <f t="shared" si="274"/>
        <v>Small Order</v>
      </c>
    </row>
    <row r="3477" spans="1:22" x14ac:dyDescent="0.35">
      <c r="A3477" t="s">
        <v>3774</v>
      </c>
      <c r="B3477" s="2">
        <v>45493</v>
      </c>
      <c r="C3477" s="2">
        <v>45498</v>
      </c>
      <c r="D3477" t="s">
        <v>226</v>
      </c>
      <c r="E3477" t="s">
        <v>227</v>
      </c>
      <c r="F3477" t="s">
        <v>48</v>
      </c>
      <c r="G3477" t="s">
        <v>78</v>
      </c>
      <c r="H3477" t="s">
        <v>79</v>
      </c>
      <c r="I3477" t="s">
        <v>80</v>
      </c>
      <c r="J3477" t="s">
        <v>207</v>
      </c>
      <c r="K3477" t="s">
        <v>25</v>
      </c>
      <c r="L3477" t="s">
        <v>26</v>
      </c>
      <c r="M3477" t="s">
        <v>208</v>
      </c>
      <c r="N3477" s="3">
        <v>147.86000000000001</v>
      </c>
      <c r="O3477">
        <v>1</v>
      </c>
      <c r="P3477" s="4">
        <v>0.05</v>
      </c>
      <c r="Q3477" s="3">
        <v>31.05</v>
      </c>
      <c r="R3477">
        <f t="shared" si="270"/>
        <v>2024</v>
      </c>
      <c r="S3477" t="str">
        <f t="shared" si="271"/>
        <v>July</v>
      </c>
      <c r="T3477" s="1">
        <f t="shared" si="272"/>
        <v>0.20999594210739889</v>
      </c>
      <c r="U3477" t="str">
        <f t="shared" si="273"/>
        <v>Profit</v>
      </c>
      <c r="V3477" t="str">
        <f t="shared" si="274"/>
        <v>Small Order</v>
      </c>
    </row>
    <row r="3478" spans="1:22" x14ac:dyDescent="0.35">
      <c r="A3478" t="s">
        <v>3775</v>
      </c>
      <c r="B3478" s="2">
        <v>45139</v>
      </c>
      <c r="C3478" s="2">
        <v>45140</v>
      </c>
      <c r="D3478" t="s">
        <v>288</v>
      </c>
      <c r="E3478" t="s">
        <v>289</v>
      </c>
      <c r="F3478" t="s">
        <v>31</v>
      </c>
      <c r="G3478" t="s">
        <v>21</v>
      </c>
      <c r="H3478" t="s">
        <v>22</v>
      </c>
      <c r="I3478" t="s">
        <v>23</v>
      </c>
      <c r="J3478" t="s">
        <v>72</v>
      </c>
      <c r="K3478" t="s">
        <v>42</v>
      </c>
      <c r="L3478" t="s">
        <v>73</v>
      </c>
      <c r="M3478" t="s">
        <v>74</v>
      </c>
      <c r="N3478" s="3">
        <v>927.87</v>
      </c>
      <c r="O3478">
        <v>4</v>
      </c>
      <c r="P3478" s="4">
        <v>0.3</v>
      </c>
      <c r="Q3478" s="3">
        <v>9.2799999999999994</v>
      </c>
      <c r="R3478">
        <f t="shared" si="270"/>
        <v>2023</v>
      </c>
      <c r="S3478" t="str">
        <f t="shared" si="271"/>
        <v>August</v>
      </c>
      <c r="T3478" s="1">
        <f t="shared" si="272"/>
        <v>1.0001401058337913E-2</v>
      </c>
      <c r="U3478" t="str">
        <f t="shared" si="273"/>
        <v>Profit</v>
      </c>
      <c r="V3478" t="str">
        <f t="shared" si="274"/>
        <v>Small Order</v>
      </c>
    </row>
    <row r="3479" spans="1:22" x14ac:dyDescent="0.35">
      <c r="A3479" t="s">
        <v>3776</v>
      </c>
      <c r="B3479" s="2">
        <v>45475</v>
      </c>
      <c r="C3479" s="2">
        <v>45478</v>
      </c>
      <c r="D3479" t="s">
        <v>205</v>
      </c>
      <c r="E3479" t="s">
        <v>206</v>
      </c>
      <c r="F3479" t="s">
        <v>48</v>
      </c>
      <c r="G3479" t="s">
        <v>78</v>
      </c>
      <c r="H3479" t="s">
        <v>79</v>
      </c>
      <c r="I3479" t="s">
        <v>80</v>
      </c>
      <c r="J3479" t="s">
        <v>87</v>
      </c>
      <c r="K3479" t="s">
        <v>33</v>
      </c>
      <c r="L3479" t="s">
        <v>88</v>
      </c>
      <c r="M3479" t="s">
        <v>89</v>
      </c>
      <c r="N3479" s="3">
        <v>883</v>
      </c>
      <c r="O3479">
        <v>9</v>
      </c>
      <c r="P3479" s="4">
        <v>0.1</v>
      </c>
      <c r="Q3479" s="3">
        <v>150.11000000000001</v>
      </c>
      <c r="R3479">
        <f t="shared" si="270"/>
        <v>2024</v>
      </c>
      <c r="S3479" t="str">
        <f t="shared" si="271"/>
        <v>July</v>
      </c>
      <c r="T3479" s="1">
        <f t="shared" si="272"/>
        <v>0.17</v>
      </c>
      <c r="U3479" t="str">
        <f t="shared" si="273"/>
        <v>Profit</v>
      </c>
      <c r="V3479" t="str">
        <f t="shared" si="274"/>
        <v>Small Order</v>
      </c>
    </row>
    <row r="3480" spans="1:22" x14ac:dyDescent="0.35">
      <c r="A3480" t="s">
        <v>3777</v>
      </c>
      <c r="B3480" s="2">
        <v>45297</v>
      </c>
      <c r="C3480" s="2">
        <v>45300</v>
      </c>
      <c r="D3480" t="s">
        <v>96</v>
      </c>
      <c r="E3480" t="s">
        <v>97</v>
      </c>
      <c r="F3480" t="s">
        <v>20</v>
      </c>
      <c r="G3480" t="s">
        <v>78</v>
      </c>
      <c r="H3480" t="s">
        <v>79</v>
      </c>
      <c r="I3480" t="s">
        <v>80</v>
      </c>
      <c r="J3480" t="s">
        <v>232</v>
      </c>
      <c r="K3480" t="s">
        <v>33</v>
      </c>
      <c r="L3480" t="s">
        <v>34</v>
      </c>
      <c r="M3480" t="s">
        <v>233</v>
      </c>
      <c r="N3480" s="3">
        <v>1485.37</v>
      </c>
      <c r="O3480">
        <v>6</v>
      </c>
      <c r="P3480" s="4">
        <v>0</v>
      </c>
      <c r="Q3480" s="3">
        <v>371.34</v>
      </c>
      <c r="R3480">
        <f t="shared" si="270"/>
        <v>2024</v>
      </c>
      <c r="S3480" t="str">
        <f t="shared" si="271"/>
        <v>January</v>
      </c>
      <c r="T3480" s="1">
        <f t="shared" si="272"/>
        <v>0.24999831691767035</v>
      </c>
      <c r="U3480" t="str">
        <f t="shared" si="273"/>
        <v>Profit</v>
      </c>
      <c r="V3480" t="str">
        <f t="shared" si="274"/>
        <v>Large Order</v>
      </c>
    </row>
    <row r="3481" spans="1:22" x14ac:dyDescent="0.35">
      <c r="A3481" t="s">
        <v>3778</v>
      </c>
      <c r="B3481" s="2">
        <v>45608</v>
      </c>
      <c r="C3481" s="2">
        <v>45613</v>
      </c>
      <c r="D3481" t="s">
        <v>415</v>
      </c>
      <c r="E3481" t="s">
        <v>416</v>
      </c>
      <c r="F3481" t="s">
        <v>48</v>
      </c>
      <c r="G3481" t="s">
        <v>78</v>
      </c>
      <c r="H3481" t="s">
        <v>79</v>
      </c>
      <c r="I3481" t="s">
        <v>80</v>
      </c>
      <c r="J3481" t="s">
        <v>141</v>
      </c>
      <c r="K3481" t="s">
        <v>33</v>
      </c>
      <c r="L3481" t="s">
        <v>88</v>
      </c>
      <c r="M3481" t="s">
        <v>142</v>
      </c>
      <c r="N3481" s="3">
        <v>486.86</v>
      </c>
      <c r="O3481">
        <v>6</v>
      </c>
      <c r="P3481" s="4">
        <v>0.05</v>
      </c>
      <c r="Q3481" s="3">
        <v>102.24</v>
      </c>
      <c r="R3481">
        <f t="shared" si="270"/>
        <v>2024</v>
      </c>
      <c r="S3481" t="str">
        <f t="shared" si="271"/>
        <v>November</v>
      </c>
      <c r="T3481" s="1">
        <f t="shared" si="272"/>
        <v>0.20999876761286609</v>
      </c>
      <c r="U3481" t="str">
        <f t="shared" si="273"/>
        <v>Profit</v>
      </c>
      <c r="V3481" t="str">
        <f t="shared" si="274"/>
        <v>Small Order</v>
      </c>
    </row>
    <row r="3482" spans="1:22" x14ac:dyDescent="0.35">
      <c r="A3482" t="s">
        <v>3779</v>
      </c>
      <c r="B3482" s="2">
        <v>44957</v>
      </c>
      <c r="C3482" s="2">
        <v>44962</v>
      </c>
      <c r="D3482" t="s">
        <v>155</v>
      </c>
      <c r="E3482" t="s">
        <v>156</v>
      </c>
      <c r="F3482" t="s">
        <v>20</v>
      </c>
      <c r="G3482" t="s">
        <v>78</v>
      </c>
      <c r="H3482" t="s">
        <v>79</v>
      </c>
      <c r="I3482" t="s">
        <v>80</v>
      </c>
      <c r="J3482" t="s">
        <v>170</v>
      </c>
      <c r="K3482" t="s">
        <v>25</v>
      </c>
      <c r="L3482" t="s">
        <v>171</v>
      </c>
      <c r="M3482" t="s">
        <v>172</v>
      </c>
      <c r="N3482" s="3">
        <v>1751.41</v>
      </c>
      <c r="O3482">
        <v>8</v>
      </c>
      <c r="P3482" s="4">
        <v>0.05</v>
      </c>
      <c r="Q3482" s="3">
        <v>367.8</v>
      </c>
      <c r="R3482">
        <f t="shared" si="270"/>
        <v>2023</v>
      </c>
      <c r="S3482" t="str">
        <f t="shared" si="271"/>
        <v>January</v>
      </c>
      <c r="T3482" s="1">
        <f t="shared" si="272"/>
        <v>0.21000222677728231</v>
      </c>
      <c r="U3482" t="str">
        <f t="shared" si="273"/>
        <v>Profit</v>
      </c>
      <c r="V3482" t="str">
        <f t="shared" si="274"/>
        <v>Large Order</v>
      </c>
    </row>
    <row r="3483" spans="1:22" x14ac:dyDescent="0.35">
      <c r="A3483" t="s">
        <v>3780</v>
      </c>
      <c r="B3483" s="2">
        <v>45001</v>
      </c>
      <c r="C3483" s="2">
        <v>45008</v>
      </c>
      <c r="D3483" t="s">
        <v>296</v>
      </c>
      <c r="E3483" t="s">
        <v>297</v>
      </c>
      <c r="F3483" t="s">
        <v>48</v>
      </c>
      <c r="G3483" t="s">
        <v>21</v>
      </c>
      <c r="H3483" t="s">
        <v>22</v>
      </c>
      <c r="I3483" t="s">
        <v>23</v>
      </c>
      <c r="J3483" t="s">
        <v>32</v>
      </c>
      <c r="K3483" t="s">
        <v>33</v>
      </c>
      <c r="L3483" t="s">
        <v>34</v>
      </c>
      <c r="M3483" t="s">
        <v>35</v>
      </c>
      <c r="N3483" s="3">
        <v>1167.32</v>
      </c>
      <c r="O3483">
        <v>3</v>
      </c>
      <c r="P3483" s="4">
        <v>0</v>
      </c>
      <c r="Q3483" s="3">
        <v>291.83</v>
      </c>
      <c r="R3483">
        <f t="shared" si="270"/>
        <v>2023</v>
      </c>
      <c r="S3483" t="str">
        <f t="shared" si="271"/>
        <v>March</v>
      </c>
      <c r="T3483" s="1">
        <f t="shared" si="272"/>
        <v>0.25</v>
      </c>
      <c r="U3483" t="str">
        <f t="shared" si="273"/>
        <v>Profit</v>
      </c>
      <c r="V3483" t="str">
        <f t="shared" si="274"/>
        <v>Large Order</v>
      </c>
    </row>
    <row r="3484" spans="1:22" x14ac:dyDescent="0.35">
      <c r="A3484" t="s">
        <v>3781</v>
      </c>
      <c r="B3484" s="2">
        <v>45036</v>
      </c>
      <c r="C3484" s="2">
        <v>45040</v>
      </c>
      <c r="D3484" t="s">
        <v>398</v>
      </c>
      <c r="E3484" t="s">
        <v>399</v>
      </c>
      <c r="F3484" t="s">
        <v>31</v>
      </c>
      <c r="G3484" t="s">
        <v>78</v>
      </c>
      <c r="H3484" t="s">
        <v>79</v>
      </c>
      <c r="I3484" t="s">
        <v>80</v>
      </c>
      <c r="J3484" t="s">
        <v>179</v>
      </c>
      <c r="K3484" t="s">
        <v>33</v>
      </c>
      <c r="L3484" t="s">
        <v>88</v>
      </c>
      <c r="M3484" t="s">
        <v>180</v>
      </c>
      <c r="N3484" s="3">
        <v>121.52</v>
      </c>
      <c r="O3484">
        <v>4</v>
      </c>
      <c r="P3484" s="4">
        <v>0.3</v>
      </c>
      <c r="Q3484" s="3">
        <v>1.22</v>
      </c>
      <c r="R3484">
        <f t="shared" si="270"/>
        <v>2023</v>
      </c>
      <c r="S3484" t="str">
        <f t="shared" si="271"/>
        <v>April</v>
      </c>
      <c r="T3484" s="1">
        <f t="shared" si="272"/>
        <v>1.0039499670836076E-2</v>
      </c>
      <c r="U3484" t="str">
        <f t="shared" si="273"/>
        <v>Profit</v>
      </c>
      <c r="V3484" t="str">
        <f t="shared" si="274"/>
        <v>Small Order</v>
      </c>
    </row>
    <row r="3485" spans="1:22" x14ac:dyDescent="0.35">
      <c r="A3485" t="s">
        <v>3782</v>
      </c>
      <c r="B3485" s="2">
        <v>45069</v>
      </c>
      <c r="C3485" s="2">
        <v>45072</v>
      </c>
      <c r="D3485" t="s">
        <v>246</v>
      </c>
      <c r="E3485" t="s">
        <v>247</v>
      </c>
      <c r="F3485" t="s">
        <v>31</v>
      </c>
      <c r="G3485" t="s">
        <v>78</v>
      </c>
      <c r="H3485" t="s">
        <v>79</v>
      </c>
      <c r="I3485" t="s">
        <v>80</v>
      </c>
      <c r="J3485" t="s">
        <v>51</v>
      </c>
      <c r="K3485" t="s">
        <v>33</v>
      </c>
      <c r="L3485" t="s">
        <v>34</v>
      </c>
      <c r="M3485" t="s">
        <v>52</v>
      </c>
      <c r="N3485" s="3">
        <v>662.24</v>
      </c>
      <c r="O3485">
        <v>10</v>
      </c>
      <c r="P3485" s="4">
        <v>0.1</v>
      </c>
      <c r="Q3485" s="3">
        <v>112.58</v>
      </c>
      <c r="R3485">
        <f t="shared" si="270"/>
        <v>2023</v>
      </c>
      <c r="S3485" t="str">
        <f t="shared" si="271"/>
        <v>May</v>
      </c>
      <c r="T3485" s="1">
        <f t="shared" si="272"/>
        <v>0.16999879197873882</v>
      </c>
      <c r="U3485" t="str">
        <f t="shared" si="273"/>
        <v>Profit</v>
      </c>
      <c r="V3485" t="str">
        <f t="shared" si="274"/>
        <v>Small Order</v>
      </c>
    </row>
    <row r="3486" spans="1:22" x14ac:dyDescent="0.35">
      <c r="A3486" t="s">
        <v>3783</v>
      </c>
      <c r="B3486" s="2">
        <v>45096</v>
      </c>
      <c r="C3486" s="2">
        <v>45099</v>
      </c>
      <c r="D3486" t="s">
        <v>323</v>
      </c>
      <c r="E3486" t="s">
        <v>324</v>
      </c>
      <c r="F3486" t="s">
        <v>31</v>
      </c>
      <c r="G3486" t="s">
        <v>39</v>
      </c>
      <c r="H3486" t="s">
        <v>40</v>
      </c>
      <c r="I3486" t="s">
        <v>40</v>
      </c>
      <c r="J3486" t="s">
        <v>62</v>
      </c>
      <c r="K3486" t="s">
        <v>25</v>
      </c>
      <c r="L3486" t="s">
        <v>26</v>
      </c>
      <c r="M3486" t="s">
        <v>63</v>
      </c>
      <c r="N3486" s="3">
        <v>1791.15</v>
      </c>
      <c r="O3486">
        <v>1</v>
      </c>
      <c r="P3486" s="4">
        <v>0.2</v>
      </c>
      <c r="Q3486" s="3">
        <v>161.19999999999999</v>
      </c>
      <c r="R3486">
        <f t="shared" si="270"/>
        <v>2023</v>
      </c>
      <c r="S3486" t="str">
        <f t="shared" si="271"/>
        <v>June</v>
      </c>
      <c r="T3486" s="1">
        <f t="shared" si="272"/>
        <v>8.9998045948133876E-2</v>
      </c>
      <c r="U3486" t="str">
        <f t="shared" si="273"/>
        <v>Profit</v>
      </c>
      <c r="V3486" t="str">
        <f t="shared" si="274"/>
        <v>Large Order</v>
      </c>
    </row>
    <row r="3487" spans="1:22" x14ac:dyDescent="0.35">
      <c r="A3487" t="s">
        <v>3784</v>
      </c>
      <c r="B3487" s="2">
        <v>44967</v>
      </c>
      <c r="C3487" s="2">
        <v>44974</v>
      </c>
      <c r="D3487" t="s">
        <v>65</v>
      </c>
      <c r="E3487" t="s">
        <v>66</v>
      </c>
      <c r="F3487" t="s">
        <v>31</v>
      </c>
      <c r="G3487" t="s">
        <v>21</v>
      </c>
      <c r="H3487" t="s">
        <v>22</v>
      </c>
      <c r="I3487" t="s">
        <v>23</v>
      </c>
      <c r="J3487" t="s">
        <v>207</v>
      </c>
      <c r="K3487" t="s">
        <v>25</v>
      </c>
      <c r="L3487" t="s">
        <v>26</v>
      </c>
      <c r="M3487" t="s">
        <v>208</v>
      </c>
      <c r="N3487" s="3">
        <v>1579.41</v>
      </c>
      <c r="O3487">
        <v>7</v>
      </c>
      <c r="P3487" s="4">
        <v>0.3</v>
      </c>
      <c r="Q3487" s="3">
        <v>15.79</v>
      </c>
      <c r="R3487">
        <f t="shared" si="270"/>
        <v>2023</v>
      </c>
      <c r="S3487" t="str">
        <f t="shared" si="271"/>
        <v>February</v>
      </c>
      <c r="T3487" s="1">
        <f t="shared" si="272"/>
        <v>9.99740409393381E-3</v>
      </c>
      <c r="U3487" t="str">
        <f t="shared" si="273"/>
        <v>Profit</v>
      </c>
      <c r="V3487" t="str">
        <f t="shared" si="274"/>
        <v>Large Order</v>
      </c>
    </row>
    <row r="3488" spans="1:22" x14ac:dyDescent="0.35">
      <c r="A3488" t="s">
        <v>3785</v>
      </c>
      <c r="B3488" s="2">
        <v>44928</v>
      </c>
      <c r="C3488" s="2">
        <v>44934</v>
      </c>
      <c r="D3488" t="s">
        <v>259</v>
      </c>
      <c r="E3488" t="s">
        <v>260</v>
      </c>
      <c r="F3488" t="s">
        <v>20</v>
      </c>
      <c r="G3488" t="s">
        <v>49</v>
      </c>
      <c r="H3488" t="s">
        <v>50</v>
      </c>
      <c r="I3488" t="s">
        <v>50</v>
      </c>
      <c r="J3488" t="s">
        <v>170</v>
      </c>
      <c r="K3488" t="s">
        <v>25</v>
      </c>
      <c r="L3488" t="s">
        <v>171</v>
      </c>
      <c r="M3488" t="s">
        <v>172</v>
      </c>
      <c r="N3488" s="3">
        <v>1226.97</v>
      </c>
      <c r="O3488">
        <v>4</v>
      </c>
      <c r="P3488" s="4">
        <v>0.3</v>
      </c>
      <c r="Q3488" s="3">
        <v>12.27</v>
      </c>
      <c r="R3488">
        <f t="shared" si="270"/>
        <v>2023</v>
      </c>
      <c r="S3488" t="str">
        <f t="shared" si="271"/>
        <v>January</v>
      </c>
      <c r="T3488" s="1">
        <f t="shared" si="272"/>
        <v>1.0000244504755618E-2</v>
      </c>
      <c r="U3488" t="str">
        <f t="shared" si="273"/>
        <v>Profit</v>
      </c>
      <c r="V3488" t="str">
        <f t="shared" si="274"/>
        <v>Large Order</v>
      </c>
    </row>
    <row r="3489" spans="1:22" x14ac:dyDescent="0.35">
      <c r="A3489" t="s">
        <v>3786</v>
      </c>
      <c r="B3489" s="2">
        <v>45543</v>
      </c>
      <c r="C3489" s="2">
        <v>45545</v>
      </c>
      <c r="D3489" t="s">
        <v>65</v>
      </c>
      <c r="E3489" t="s">
        <v>66</v>
      </c>
      <c r="F3489" t="s">
        <v>31</v>
      </c>
      <c r="G3489" t="s">
        <v>21</v>
      </c>
      <c r="H3489" t="s">
        <v>22</v>
      </c>
      <c r="I3489" t="s">
        <v>23</v>
      </c>
      <c r="J3489" t="s">
        <v>24</v>
      </c>
      <c r="K3489" t="s">
        <v>25</v>
      </c>
      <c r="L3489" t="s">
        <v>26</v>
      </c>
      <c r="M3489" t="s">
        <v>27</v>
      </c>
      <c r="N3489" s="3">
        <v>75.91</v>
      </c>
      <c r="O3489">
        <v>8</v>
      </c>
      <c r="P3489" s="4">
        <v>0.2</v>
      </c>
      <c r="Q3489" s="3">
        <v>6.83</v>
      </c>
      <c r="R3489">
        <f t="shared" si="270"/>
        <v>2024</v>
      </c>
      <c r="S3489" t="str">
        <f t="shared" si="271"/>
        <v>September</v>
      </c>
      <c r="T3489" s="1">
        <f t="shared" si="272"/>
        <v>8.9974970359636419E-2</v>
      </c>
      <c r="U3489" t="str">
        <f t="shared" si="273"/>
        <v>Profit</v>
      </c>
      <c r="V3489" t="str">
        <f t="shared" si="274"/>
        <v>Small Order</v>
      </c>
    </row>
    <row r="3490" spans="1:22" x14ac:dyDescent="0.35">
      <c r="A3490" t="s">
        <v>3787</v>
      </c>
      <c r="B3490" s="2">
        <v>45529</v>
      </c>
      <c r="C3490" s="2">
        <v>45533</v>
      </c>
      <c r="D3490" t="s">
        <v>536</v>
      </c>
      <c r="E3490" t="s">
        <v>537</v>
      </c>
      <c r="F3490" t="s">
        <v>48</v>
      </c>
      <c r="G3490" t="s">
        <v>78</v>
      </c>
      <c r="H3490" t="s">
        <v>79</v>
      </c>
      <c r="I3490" t="s">
        <v>80</v>
      </c>
      <c r="J3490" t="s">
        <v>120</v>
      </c>
      <c r="K3490" t="s">
        <v>42</v>
      </c>
      <c r="L3490" t="s">
        <v>43</v>
      </c>
      <c r="M3490" t="s">
        <v>121</v>
      </c>
      <c r="N3490" s="3">
        <v>1576.17</v>
      </c>
      <c r="O3490">
        <v>3</v>
      </c>
      <c r="P3490" s="4">
        <v>0.1</v>
      </c>
      <c r="Q3490" s="3">
        <v>267.95</v>
      </c>
      <c r="R3490">
        <f t="shared" si="270"/>
        <v>2024</v>
      </c>
      <c r="S3490" t="str">
        <f t="shared" si="271"/>
        <v>August</v>
      </c>
      <c r="T3490" s="1">
        <f t="shared" si="272"/>
        <v>0.17000069789426267</v>
      </c>
      <c r="U3490" t="str">
        <f t="shared" si="273"/>
        <v>Profit</v>
      </c>
      <c r="V3490" t="str">
        <f t="shared" si="274"/>
        <v>Large Order</v>
      </c>
    </row>
    <row r="3491" spans="1:22" x14ac:dyDescent="0.35">
      <c r="A3491" t="s">
        <v>3788</v>
      </c>
      <c r="B3491" s="2">
        <v>45639</v>
      </c>
      <c r="C3491" s="2">
        <v>45646</v>
      </c>
      <c r="D3491" t="s">
        <v>386</v>
      </c>
      <c r="E3491" t="s">
        <v>387</v>
      </c>
      <c r="F3491" t="s">
        <v>48</v>
      </c>
      <c r="G3491" t="s">
        <v>49</v>
      </c>
      <c r="H3491" t="s">
        <v>50</v>
      </c>
      <c r="I3491" t="s">
        <v>50</v>
      </c>
      <c r="J3491" t="s">
        <v>176</v>
      </c>
      <c r="K3491" t="s">
        <v>25</v>
      </c>
      <c r="L3491" t="s">
        <v>171</v>
      </c>
      <c r="M3491" t="s">
        <v>177</v>
      </c>
      <c r="N3491" s="3">
        <v>667.31</v>
      </c>
      <c r="O3491">
        <v>7</v>
      </c>
      <c r="P3491" s="4">
        <v>0</v>
      </c>
      <c r="Q3491" s="3">
        <v>166.83</v>
      </c>
      <c r="R3491">
        <f t="shared" si="270"/>
        <v>2024</v>
      </c>
      <c r="S3491" t="str">
        <f t="shared" si="271"/>
        <v>December</v>
      </c>
      <c r="T3491" s="1">
        <f t="shared" si="272"/>
        <v>0.25000374638473877</v>
      </c>
      <c r="U3491" t="str">
        <f t="shared" si="273"/>
        <v>Profit</v>
      </c>
      <c r="V3491" t="str">
        <f t="shared" si="274"/>
        <v>Small Order</v>
      </c>
    </row>
    <row r="3492" spans="1:22" x14ac:dyDescent="0.35">
      <c r="A3492" t="s">
        <v>3789</v>
      </c>
      <c r="B3492" s="2">
        <v>45167</v>
      </c>
      <c r="C3492" s="2">
        <v>45168</v>
      </c>
      <c r="D3492" t="s">
        <v>552</v>
      </c>
      <c r="E3492" t="s">
        <v>553</v>
      </c>
      <c r="F3492" t="s">
        <v>48</v>
      </c>
      <c r="G3492" t="s">
        <v>39</v>
      </c>
      <c r="H3492" t="s">
        <v>40</v>
      </c>
      <c r="I3492" t="s">
        <v>40</v>
      </c>
      <c r="J3492" t="s">
        <v>152</v>
      </c>
      <c r="K3492" t="s">
        <v>42</v>
      </c>
      <c r="L3492" t="s">
        <v>73</v>
      </c>
      <c r="M3492" t="s">
        <v>153</v>
      </c>
      <c r="N3492" s="3">
        <v>1564.75</v>
      </c>
      <c r="O3492">
        <v>3</v>
      </c>
      <c r="P3492" s="4">
        <v>0</v>
      </c>
      <c r="Q3492" s="3">
        <v>391.19</v>
      </c>
      <c r="R3492">
        <f t="shared" si="270"/>
        <v>2023</v>
      </c>
      <c r="S3492" t="str">
        <f t="shared" si="271"/>
        <v>August</v>
      </c>
      <c r="T3492" s="1">
        <f t="shared" si="272"/>
        <v>0.25000159769931296</v>
      </c>
      <c r="U3492" t="str">
        <f t="shared" si="273"/>
        <v>Profit</v>
      </c>
      <c r="V3492" t="str">
        <f t="shared" si="274"/>
        <v>Large Order</v>
      </c>
    </row>
    <row r="3493" spans="1:22" x14ac:dyDescent="0.35">
      <c r="A3493" t="s">
        <v>3790</v>
      </c>
      <c r="B3493" s="2">
        <v>45483</v>
      </c>
      <c r="C3493" s="2">
        <v>45485</v>
      </c>
      <c r="D3493" t="s">
        <v>37</v>
      </c>
      <c r="E3493" t="s">
        <v>38</v>
      </c>
      <c r="F3493" t="s">
        <v>20</v>
      </c>
      <c r="G3493" t="s">
        <v>78</v>
      </c>
      <c r="H3493" t="s">
        <v>79</v>
      </c>
      <c r="I3493" t="s">
        <v>80</v>
      </c>
      <c r="J3493" t="s">
        <v>84</v>
      </c>
      <c r="K3493" t="s">
        <v>33</v>
      </c>
      <c r="L3493" t="s">
        <v>34</v>
      </c>
      <c r="M3493" t="s">
        <v>85</v>
      </c>
      <c r="N3493" s="3">
        <v>1049.57</v>
      </c>
      <c r="O3493">
        <v>3</v>
      </c>
      <c r="P3493" s="4">
        <v>0.05</v>
      </c>
      <c r="Q3493" s="3">
        <v>220.41</v>
      </c>
      <c r="R3493">
        <f t="shared" si="270"/>
        <v>2024</v>
      </c>
      <c r="S3493" t="str">
        <f t="shared" si="271"/>
        <v>July</v>
      </c>
      <c r="T3493" s="1">
        <f t="shared" si="272"/>
        <v>0.21000028583134045</v>
      </c>
      <c r="U3493" t="str">
        <f t="shared" si="273"/>
        <v>Profit</v>
      </c>
      <c r="V3493" t="str">
        <f t="shared" si="274"/>
        <v>Large Order</v>
      </c>
    </row>
    <row r="3494" spans="1:22" x14ac:dyDescent="0.35">
      <c r="A3494" t="s">
        <v>3791</v>
      </c>
      <c r="B3494" s="2">
        <v>45184</v>
      </c>
      <c r="C3494" s="2">
        <v>45187</v>
      </c>
      <c r="D3494" t="s">
        <v>425</v>
      </c>
      <c r="E3494" t="s">
        <v>426</v>
      </c>
      <c r="F3494" t="s">
        <v>31</v>
      </c>
      <c r="G3494" t="s">
        <v>49</v>
      </c>
      <c r="H3494" t="s">
        <v>50</v>
      </c>
      <c r="I3494" t="s">
        <v>50</v>
      </c>
      <c r="J3494" t="s">
        <v>320</v>
      </c>
      <c r="K3494" t="s">
        <v>25</v>
      </c>
      <c r="L3494" t="s">
        <v>171</v>
      </c>
      <c r="M3494" t="s">
        <v>321</v>
      </c>
      <c r="N3494" s="3">
        <v>1189</v>
      </c>
      <c r="O3494">
        <v>10</v>
      </c>
      <c r="P3494" s="4">
        <v>0.1</v>
      </c>
      <c r="Q3494" s="3">
        <v>202.13</v>
      </c>
      <c r="R3494">
        <f t="shared" si="270"/>
        <v>2023</v>
      </c>
      <c r="S3494" t="str">
        <f t="shared" si="271"/>
        <v>September</v>
      </c>
      <c r="T3494" s="1">
        <f t="shared" si="272"/>
        <v>0.16999999999999998</v>
      </c>
      <c r="U3494" t="str">
        <f t="shared" si="273"/>
        <v>Profit</v>
      </c>
      <c r="V3494" t="str">
        <f t="shared" si="274"/>
        <v>Large Order</v>
      </c>
    </row>
    <row r="3495" spans="1:22" x14ac:dyDescent="0.35">
      <c r="A3495" t="s">
        <v>3792</v>
      </c>
      <c r="B3495" s="2">
        <v>45452</v>
      </c>
      <c r="C3495" s="2">
        <v>45456</v>
      </c>
      <c r="D3495" t="s">
        <v>192</v>
      </c>
      <c r="E3495" t="s">
        <v>193</v>
      </c>
      <c r="F3495" t="s">
        <v>48</v>
      </c>
      <c r="G3495" t="s">
        <v>21</v>
      </c>
      <c r="H3495" t="s">
        <v>22</v>
      </c>
      <c r="I3495" t="s">
        <v>23</v>
      </c>
      <c r="J3495" t="s">
        <v>162</v>
      </c>
      <c r="K3495" t="s">
        <v>42</v>
      </c>
      <c r="L3495" t="s">
        <v>73</v>
      </c>
      <c r="M3495" t="s">
        <v>163</v>
      </c>
      <c r="N3495" s="3">
        <v>509.83</v>
      </c>
      <c r="O3495">
        <v>8</v>
      </c>
      <c r="P3495" s="4">
        <v>0.05</v>
      </c>
      <c r="Q3495" s="3">
        <v>107.06</v>
      </c>
      <c r="R3495">
        <f t="shared" si="270"/>
        <v>2024</v>
      </c>
      <c r="S3495" t="str">
        <f t="shared" si="271"/>
        <v>June</v>
      </c>
      <c r="T3495" s="1">
        <f t="shared" si="272"/>
        <v>0.20999156581605635</v>
      </c>
      <c r="U3495" t="str">
        <f t="shared" si="273"/>
        <v>Profit</v>
      </c>
      <c r="V3495" t="str">
        <f t="shared" si="274"/>
        <v>Small Order</v>
      </c>
    </row>
    <row r="3496" spans="1:22" x14ac:dyDescent="0.35">
      <c r="A3496" t="s">
        <v>3793</v>
      </c>
      <c r="B3496" s="2">
        <v>45435</v>
      </c>
      <c r="C3496" s="2">
        <v>45442</v>
      </c>
      <c r="D3496" t="s">
        <v>318</v>
      </c>
      <c r="E3496" t="s">
        <v>319</v>
      </c>
      <c r="F3496" t="s">
        <v>48</v>
      </c>
      <c r="G3496" t="s">
        <v>78</v>
      </c>
      <c r="H3496" t="s">
        <v>79</v>
      </c>
      <c r="I3496" t="s">
        <v>80</v>
      </c>
      <c r="J3496" t="s">
        <v>93</v>
      </c>
      <c r="K3496" t="s">
        <v>33</v>
      </c>
      <c r="L3496" t="s">
        <v>88</v>
      </c>
      <c r="M3496" t="s">
        <v>94</v>
      </c>
      <c r="N3496" s="3">
        <v>1550.87</v>
      </c>
      <c r="O3496">
        <v>8</v>
      </c>
      <c r="P3496" s="4">
        <v>0.05</v>
      </c>
      <c r="Q3496" s="3">
        <v>325.68</v>
      </c>
      <c r="R3496">
        <f t="shared" si="270"/>
        <v>2024</v>
      </c>
      <c r="S3496" t="str">
        <f t="shared" si="271"/>
        <v>May</v>
      </c>
      <c r="T3496" s="1">
        <f t="shared" si="272"/>
        <v>0.20999825904169919</v>
      </c>
      <c r="U3496" t="str">
        <f t="shared" si="273"/>
        <v>Profit</v>
      </c>
      <c r="V3496" t="str">
        <f t="shared" si="274"/>
        <v>Large Order</v>
      </c>
    </row>
    <row r="3497" spans="1:22" x14ac:dyDescent="0.35">
      <c r="A3497" t="s">
        <v>3794</v>
      </c>
      <c r="B3497" s="2">
        <v>44963</v>
      </c>
      <c r="C3497" s="2">
        <v>44969</v>
      </c>
      <c r="D3497" t="s">
        <v>721</v>
      </c>
      <c r="E3497" t="s">
        <v>722</v>
      </c>
      <c r="F3497" t="s">
        <v>20</v>
      </c>
      <c r="G3497" t="s">
        <v>49</v>
      </c>
      <c r="H3497" t="s">
        <v>50</v>
      </c>
      <c r="I3497" t="s">
        <v>50</v>
      </c>
      <c r="J3497" t="s">
        <v>62</v>
      </c>
      <c r="K3497" t="s">
        <v>25</v>
      </c>
      <c r="L3497" t="s">
        <v>26</v>
      </c>
      <c r="M3497" t="s">
        <v>63</v>
      </c>
      <c r="N3497" s="3">
        <v>1106.0999999999999</v>
      </c>
      <c r="O3497">
        <v>1</v>
      </c>
      <c r="P3497" s="4">
        <v>0.05</v>
      </c>
      <c r="Q3497" s="3">
        <v>232.28</v>
      </c>
      <c r="R3497">
        <f t="shared" si="270"/>
        <v>2023</v>
      </c>
      <c r="S3497" t="str">
        <f t="shared" si="271"/>
        <v>February</v>
      </c>
      <c r="T3497" s="1">
        <f t="shared" si="272"/>
        <v>0.20999909592261098</v>
      </c>
      <c r="U3497" t="str">
        <f t="shared" si="273"/>
        <v>Profit</v>
      </c>
      <c r="V3497" t="str">
        <f t="shared" si="274"/>
        <v>Large Order</v>
      </c>
    </row>
    <row r="3498" spans="1:22" x14ac:dyDescent="0.35">
      <c r="A3498" t="s">
        <v>3795</v>
      </c>
      <c r="B3498" s="2">
        <v>45253</v>
      </c>
      <c r="C3498" s="2">
        <v>45257</v>
      </c>
      <c r="D3498" t="s">
        <v>226</v>
      </c>
      <c r="E3498" t="s">
        <v>227</v>
      </c>
      <c r="F3498" t="s">
        <v>48</v>
      </c>
      <c r="G3498" t="s">
        <v>21</v>
      </c>
      <c r="H3498" t="s">
        <v>22</v>
      </c>
      <c r="I3498" t="s">
        <v>23</v>
      </c>
      <c r="J3498" t="s">
        <v>207</v>
      </c>
      <c r="K3498" t="s">
        <v>25</v>
      </c>
      <c r="L3498" t="s">
        <v>26</v>
      </c>
      <c r="M3498" t="s">
        <v>208</v>
      </c>
      <c r="N3498" s="3">
        <v>1876.76</v>
      </c>
      <c r="O3498">
        <v>9</v>
      </c>
      <c r="P3498" s="4">
        <v>0.05</v>
      </c>
      <c r="Q3498" s="3">
        <v>394.12</v>
      </c>
      <c r="R3498">
        <f t="shared" si="270"/>
        <v>2023</v>
      </c>
      <c r="S3498" t="str">
        <f t="shared" si="271"/>
        <v>November</v>
      </c>
      <c r="T3498" s="1">
        <f t="shared" si="272"/>
        <v>0.21000021313327225</v>
      </c>
      <c r="U3498" t="str">
        <f t="shared" si="273"/>
        <v>Profit</v>
      </c>
      <c r="V3498" t="str">
        <f t="shared" si="274"/>
        <v>Large Order</v>
      </c>
    </row>
    <row r="3499" spans="1:22" x14ac:dyDescent="0.35">
      <c r="A3499" t="s">
        <v>3796</v>
      </c>
      <c r="B3499" s="2">
        <v>45012</v>
      </c>
      <c r="C3499" s="2">
        <v>45018</v>
      </c>
      <c r="D3499" t="s">
        <v>447</v>
      </c>
      <c r="E3499" t="s">
        <v>448</v>
      </c>
      <c r="F3499" t="s">
        <v>31</v>
      </c>
      <c r="G3499" t="s">
        <v>49</v>
      </c>
      <c r="H3499" t="s">
        <v>50</v>
      </c>
      <c r="I3499" t="s">
        <v>50</v>
      </c>
      <c r="J3499" t="s">
        <v>176</v>
      </c>
      <c r="K3499" t="s">
        <v>25</v>
      </c>
      <c r="L3499" t="s">
        <v>171</v>
      </c>
      <c r="M3499" t="s">
        <v>177</v>
      </c>
      <c r="N3499" s="3">
        <v>1864.59</v>
      </c>
      <c r="O3499">
        <v>8</v>
      </c>
      <c r="P3499" s="4">
        <v>0.1</v>
      </c>
      <c r="Q3499" s="3">
        <v>316.98</v>
      </c>
      <c r="R3499">
        <f t="shared" si="270"/>
        <v>2023</v>
      </c>
      <c r="S3499" t="str">
        <f t="shared" si="271"/>
        <v>March</v>
      </c>
      <c r="T3499" s="1">
        <f t="shared" si="272"/>
        <v>0.16999983910672053</v>
      </c>
      <c r="U3499" t="str">
        <f t="shared" si="273"/>
        <v>Profit</v>
      </c>
      <c r="V3499" t="str">
        <f t="shared" si="274"/>
        <v>Large Order</v>
      </c>
    </row>
    <row r="3500" spans="1:22" x14ac:dyDescent="0.35">
      <c r="A3500" t="s">
        <v>3797</v>
      </c>
      <c r="B3500" s="2">
        <v>45249</v>
      </c>
      <c r="C3500" s="2">
        <v>45252</v>
      </c>
      <c r="D3500" t="s">
        <v>285</v>
      </c>
      <c r="E3500" t="s">
        <v>286</v>
      </c>
      <c r="F3500" t="s">
        <v>48</v>
      </c>
      <c r="G3500" t="s">
        <v>39</v>
      </c>
      <c r="H3500" t="s">
        <v>40</v>
      </c>
      <c r="I3500" t="s">
        <v>40</v>
      </c>
      <c r="J3500" t="s">
        <v>67</v>
      </c>
      <c r="K3500" t="s">
        <v>42</v>
      </c>
      <c r="L3500" t="s">
        <v>43</v>
      </c>
      <c r="M3500" t="s">
        <v>68</v>
      </c>
      <c r="N3500" s="3">
        <v>197.41</v>
      </c>
      <c r="O3500">
        <v>3</v>
      </c>
      <c r="P3500" s="4">
        <v>0.05</v>
      </c>
      <c r="Q3500" s="3">
        <v>41.46</v>
      </c>
      <c r="R3500">
        <f t="shared" si="270"/>
        <v>2023</v>
      </c>
      <c r="S3500" t="str">
        <f t="shared" si="271"/>
        <v>November</v>
      </c>
      <c r="T3500" s="1">
        <f t="shared" si="272"/>
        <v>0.21001975583810345</v>
      </c>
      <c r="U3500" t="str">
        <f t="shared" si="273"/>
        <v>Profit</v>
      </c>
      <c r="V3500" t="str">
        <f t="shared" si="274"/>
        <v>Small Order</v>
      </c>
    </row>
    <row r="3501" spans="1:22" x14ac:dyDescent="0.35">
      <c r="A3501" t="s">
        <v>3798</v>
      </c>
      <c r="B3501" s="2">
        <v>45260</v>
      </c>
      <c r="C3501" s="2">
        <v>45261</v>
      </c>
      <c r="D3501" t="s">
        <v>398</v>
      </c>
      <c r="E3501" t="s">
        <v>399</v>
      </c>
      <c r="F3501" t="s">
        <v>31</v>
      </c>
      <c r="G3501" t="s">
        <v>21</v>
      </c>
      <c r="H3501" t="s">
        <v>22</v>
      </c>
      <c r="I3501" t="s">
        <v>23</v>
      </c>
      <c r="J3501" t="s">
        <v>170</v>
      </c>
      <c r="K3501" t="s">
        <v>25</v>
      </c>
      <c r="L3501" t="s">
        <v>171</v>
      </c>
      <c r="M3501" t="s">
        <v>172</v>
      </c>
      <c r="N3501" s="3">
        <v>217.47</v>
      </c>
      <c r="O3501">
        <v>1</v>
      </c>
      <c r="P3501" s="4">
        <v>0</v>
      </c>
      <c r="Q3501" s="3">
        <v>54.37</v>
      </c>
      <c r="R3501">
        <f t="shared" si="270"/>
        <v>2023</v>
      </c>
      <c r="S3501" t="str">
        <f t="shared" si="271"/>
        <v>November</v>
      </c>
      <c r="T3501" s="1">
        <f t="shared" si="272"/>
        <v>0.25001149583850646</v>
      </c>
      <c r="U3501" t="str">
        <f t="shared" si="273"/>
        <v>Profit</v>
      </c>
      <c r="V3501" t="str">
        <f t="shared" si="274"/>
        <v>Small Order</v>
      </c>
    </row>
    <row r="3502" spans="1:22" x14ac:dyDescent="0.35">
      <c r="A3502" t="s">
        <v>3799</v>
      </c>
      <c r="B3502" s="2">
        <v>45571</v>
      </c>
      <c r="C3502" s="2">
        <v>45576</v>
      </c>
      <c r="D3502" t="s">
        <v>60</v>
      </c>
      <c r="E3502" t="s">
        <v>61</v>
      </c>
      <c r="F3502" t="s">
        <v>48</v>
      </c>
      <c r="G3502" t="s">
        <v>39</v>
      </c>
      <c r="H3502" t="s">
        <v>40</v>
      </c>
      <c r="I3502" t="s">
        <v>40</v>
      </c>
      <c r="J3502" t="s">
        <v>51</v>
      </c>
      <c r="K3502" t="s">
        <v>33</v>
      </c>
      <c r="L3502" t="s">
        <v>34</v>
      </c>
      <c r="M3502" t="s">
        <v>52</v>
      </c>
      <c r="N3502" s="3">
        <v>1056.98</v>
      </c>
      <c r="O3502">
        <v>1</v>
      </c>
      <c r="P3502" s="4">
        <v>0.3</v>
      </c>
      <c r="Q3502" s="3">
        <v>10.57</v>
      </c>
      <c r="R3502">
        <f t="shared" si="270"/>
        <v>2024</v>
      </c>
      <c r="S3502" t="str">
        <f t="shared" si="271"/>
        <v>October</v>
      </c>
      <c r="T3502" s="1">
        <f t="shared" si="272"/>
        <v>1.0000189218339041E-2</v>
      </c>
      <c r="U3502" t="str">
        <f t="shared" si="273"/>
        <v>Profit</v>
      </c>
      <c r="V3502" t="str">
        <f t="shared" si="274"/>
        <v>Large Order</v>
      </c>
    </row>
    <row r="3503" spans="1:22" x14ac:dyDescent="0.35">
      <c r="A3503" t="s">
        <v>3800</v>
      </c>
      <c r="B3503" s="2">
        <v>45078</v>
      </c>
      <c r="C3503" s="2">
        <v>45082</v>
      </c>
      <c r="D3503" t="s">
        <v>340</v>
      </c>
      <c r="E3503" t="s">
        <v>341</v>
      </c>
      <c r="F3503" t="s">
        <v>20</v>
      </c>
      <c r="G3503" t="s">
        <v>78</v>
      </c>
      <c r="H3503" t="s">
        <v>79</v>
      </c>
      <c r="I3503" t="s">
        <v>80</v>
      </c>
      <c r="J3503" t="s">
        <v>93</v>
      </c>
      <c r="K3503" t="s">
        <v>33</v>
      </c>
      <c r="L3503" t="s">
        <v>88</v>
      </c>
      <c r="M3503" t="s">
        <v>94</v>
      </c>
      <c r="N3503" s="3">
        <v>1913.24</v>
      </c>
      <c r="O3503">
        <v>3</v>
      </c>
      <c r="P3503" s="4">
        <v>0.05</v>
      </c>
      <c r="Q3503" s="3">
        <v>401.78</v>
      </c>
      <c r="R3503">
        <f t="shared" si="270"/>
        <v>2023</v>
      </c>
      <c r="S3503" t="str">
        <f t="shared" si="271"/>
        <v>June</v>
      </c>
      <c r="T3503" s="1">
        <f t="shared" si="272"/>
        <v>0.20999979093056803</v>
      </c>
      <c r="U3503" t="str">
        <f t="shared" si="273"/>
        <v>Profit</v>
      </c>
      <c r="V3503" t="str">
        <f t="shared" si="274"/>
        <v>Large Order</v>
      </c>
    </row>
    <row r="3504" spans="1:22" x14ac:dyDescent="0.35">
      <c r="A3504" t="s">
        <v>3801</v>
      </c>
      <c r="B3504" s="2">
        <v>44979</v>
      </c>
      <c r="C3504" s="2">
        <v>44984</v>
      </c>
      <c r="D3504" t="s">
        <v>288</v>
      </c>
      <c r="E3504" t="s">
        <v>289</v>
      </c>
      <c r="F3504" t="s">
        <v>31</v>
      </c>
      <c r="G3504" t="s">
        <v>21</v>
      </c>
      <c r="H3504" t="s">
        <v>22</v>
      </c>
      <c r="I3504" t="s">
        <v>23</v>
      </c>
      <c r="J3504" t="s">
        <v>24</v>
      </c>
      <c r="K3504" t="s">
        <v>25</v>
      </c>
      <c r="L3504" t="s">
        <v>26</v>
      </c>
      <c r="M3504" t="s">
        <v>27</v>
      </c>
      <c r="N3504" s="3">
        <v>1761.12</v>
      </c>
      <c r="O3504">
        <v>4</v>
      </c>
      <c r="P3504" s="4">
        <v>0.3</v>
      </c>
      <c r="Q3504" s="3">
        <v>17.61</v>
      </c>
      <c r="R3504">
        <f t="shared" si="270"/>
        <v>2023</v>
      </c>
      <c r="S3504" t="str">
        <f t="shared" si="271"/>
        <v>February</v>
      </c>
      <c r="T3504" s="1">
        <f t="shared" si="272"/>
        <v>9.9993186154265466E-3</v>
      </c>
      <c r="U3504" t="str">
        <f t="shared" si="273"/>
        <v>Profit</v>
      </c>
      <c r="V3504" t="str">
        <f t="shared" si="274"/>
        <v>Large Order</v>
      </c>
    </row>
    <row r="3505" spans="1:22" x14ac:dyDescent="0.35">
      <c r="A3505" t="s">
        <v>3802</v>
      </c>
      <c r="B3505" s="2">
        <v>45428</v>
      </c>
      <c r="C3505" s="2">
        <v>45434</v>
      </c>
      <c r="D3505" t="s">
        <v>272</v>
      </c>
      <c r="E3505" t="s">
        <v>273</v>
      </c>
      <c r="F3505" t="s">
        <v>31</v>
      </c>
      <c r="G3505" t="s">
        <v>39</v>
      </c>
      <c r="H3505" t="s">
        <v>40</v>
      </c>
      <c r="I3505" t="s">
        <v>40</v>
      </c>
      <c r="J3505" t="s">
        <v>84</v>
      </c>
      <c r="K3505" t="s">
        <v>33</v>
      </c>
      <c r="L3505" t="s">
        <v>34</v>
      </c>
      <c r="M3505" t="s">
        <v>85</v>
      </c>
      <c r="N3505" s="3">
        <v>1100.74</v>
      </c>
      <c r="O3505">
        <v>1</v>
      </c>
      <c r="P3505" s="4">
        <v>0.3</v>
      </c>
      <c r="Q3505" s="3">
        <v>11.01</v>
      </c>
      <c r="R3505">
        <f t="shared" si="270"/>
        <v>2024</v>
      </c>
      <c r="S3505" t="str">
        <f t="shared" si="271"/>
        <v>May</v>
      </c>
      <c r="T3505" s="1">
        <f t="shared" si="272"/>
        <v>1.0002362047349965E-2</v>
      </c>
      <c r="U3505" t="str">
        <f t="shared" si="273"/>
        <v>Profit</v>
      </c>
      <c r="V3505" t="str">
        <f t="shared" si="274"/>
        <v>Large Order</v>
      </c>
    </row>
    <row r="3506" spans="1:22" x14ac:dyDescent="0.35">
      <c r="A3506" t="s">
        <v>3803</v>
      </c>
      <c r="B3506" s="2">
        <v>45609</v>
      </c>
      <c r="C3506" s="2">
        <v>45612</v>
      </c>
      <c r="D3506" t="s">
        <v>300</v>
      </c>
      <c r="E3506" t="s">
        <v>301</v>
      </c>
      <c r="F3506" t="s">
        <v>48</v>
      </c>
      <c r="G3506" t="s">
        <v>21</v>
      </c>
      <c r="H3506" t="s">
        <v>22</v>
      </c>
      <c r="I3506" t="s">
        <v>23</v>
      </c>
      <c r="J3506" t="s">
        <v>170</v>
      </c>
      <c r="K3506" t="s">
        <v>25</v>
      </c>
      <c r="L3506" t="s">
        <v>171</v>
      </c>
      <c r="M3506" t="s">
        <v>172</v>
      </c>
      <c r="N3506" s="3">
        <v>137.4</v>
      </c>
      <c r="O3506">
        <v>2</v>
      </c>
      <c r="P3506" s="4">
        <v>0.1</v>
      </c>
      <c r="Q3506" s="3">
        <v>23.36</v>
      </c>
      <c r="R3506">
        <f t="shared" si="270"/>
        <v>2024</v>
      </c>
      <c r="S3506" t="str">
        <f t="shared" si="271"/>
        <v>November</v>
      </c>
      <c r="T3506" s="1">
        <f t="shared" si="272"/>
        <v>0.17001455604075691</v>
      </c>
      <c r="U3506" t="str">
        <f t="shared" si="273"/>
        <v>Profit</v>
      </c>
      <c r="V3506" t="str">
        <f t="shared" si="274"/>
        <v>Small Order</v>
      </c>
    </row>
    <row r="3507" spans="1:22" x14ac:dyDescent="0.35">
      <c r="A3507" t="s">
        <v>3804</v>
      </c>
      <c r="B3507" s="2">
        <v>45606</v>
      </c>
      <c r="C3507" s="2">
        <v>45612</v>
      </c>
      <c r="D3507" t="s">
        <v>99</v>
      </c>
      <c r="E3507" t="s">
        <v>100</v>
      </c>
      <c r="F3507" t="s">
        <v>31</v>
      </c>
      <c r="G3507" t="s">
        <v>49</v>
      </c>
      <c r="H3507" t="s">
        <v>50</v>
      </c>
      <c r="I3507" t="s">
        <v>50</v>
      </c>
      <c r="J3507" t="s">
        <v>87</v>
      </c>
      <c r="K3507" t="s">
        <v>33</v>
      </c>
      <c r="L3507" t="s">
        <v>88</v>
      </c>
      <c r="M3507" t="s">
        <v>89</v>
      </c>
      <c r="N3507" s="3">
        <v>553.67999999999995</v>
      </c>
      <c r="O3507">
        <v>6</v>
      </c>
      <c r="P3507" s="4">
        <v>0</v>
      </c>
      <c r="Q3507" s="3">
        <v>138.41999999999999</v>
      </c>
      <c r="R3507">
        <f t="shared" si="270"/>
        <v>2024</v>
      </c>
      <c r="S3507" t="str">
        <f t="shared" si="271"/>
        <v>November</v>
      </c>
      <c r="T3507" s="1">
        <f t="shared" si="272"/>
        <v>0.25</v>
      </c>
      <c r="U3507" t="str">
        <f t="shared" si="273"/>
        <v>Profit</v>
      </c>
      <c r="V3507" t="str">
        <f t="shared" si="274"/>
        <v>Small Order</v>
      </c>
    </row>
    <row r="3508" spans="1:22" x14ac:dyDescent="0.35">
      <c r="A3508" t="s">
        <v>3805</v>
      </c>
      <c r="B3508" s="2">
        <v>45201</v>
      </c>
      <c r="C3508" s="2">
        <v>45205</v>
      </c>
      <c r="D3508" t="s">
        <v>205</v>
      </c>
      <c r="E3508" t="s">
        <v>206</v>
      </c>
      <c r="F3508" t="s">
        <v>48</v>
      </c>
      <c r="G3508" t="s">
        <v>49</v>
      </c>
      <c r="H3508" t="s">
        <v>50</v>
      </c>
      <c r="I3508" t="s">
        <v>50</v>
      </c>
      <c r="J3508" t="s">
        <v>179</v>
      </c>
      <c r="K3508" t="s">
        <v>33</v>
      </c>
      <c r="L3508" t="s">
        <v>88</v>
      </c>
      <c r="M3508" t="s">
        <v>180</v>
      </c>
      <c r="N3508" s="3">
        <v>122.14</v>
      </c>
      <c r="O3508">
        <v>6</v>
      </c>
      <c r="P3508" s="4">
        <v>0</v>
      </c>
      <c r="Q3508" s="3">
        <v>30.54</v>
      </c>
      <c r="R3508">
        <f t="shared" si="270"/>
        <v>2023</v>
      </c>
      <c r="S3508" t="str">
        <f t="shared" si="271"/>
        <v>October</v>
      </c>
      <c r="T3508" s="1">
        <f t="shared" si="272"/>
        <v>0.25004093663009658</v>
      </c>
      <c r="U3508" t="str">
        <f t="shared" si="273"/>
        <v>Profit</v>
      </c>
      <c r="V3508" t="str">
        <f t="shared" si="274"/>
        <v>Small Order</v>
      </c>
    </row>
    <row r="3509" spans="1:22" x14ac:dyDescent="0.35">
      <c r="A3509" t="s">
        <v>3806</v>
      </c>
      <c r="B3509" s="2">
        <v>45411</v>
      </c>
      <c r="C3509" s="2">
        <v>45416</v>
      </c>
      <c r="D3509" t="s">
        <v>129</v>
      </c>
      <c r="E3509" t="s">
        <v>130</v>
      </c>
      <c r="F3509" t="s">
        <v>48</v>
      </c>
      <c r="G3509" t="s">
        <v>78</v>
      </c>
      <c r="H3509" t="s">
        <v>79</v>
      </c>
      <c r="I3509" t="s">
        <v>80</v>
      </c>
      <c r="J3509" t="s">
        <v>134</v>
      </c>
      <c r="K3509" t="s">
        <v>42</v>
      </c>
      <c r="L3509" t="s">
        <v>43</v>
      </c>
      <c r="M3509" t="s">
        <v>135</v>
      </c>
      <c r="N3509" s="3">
        <v>1439.81</v>
      </c>
      <c r="O3509">
        <v>4</v>
      </c>
      <c r="P3509" s="4">
        <v>0.05</v>
      </c>
      <c r="Q3509" s="3">
        <v>302.36</v>
      </c>
      <c r="R3509">
        <f t="shared" si="270"/>
        <v>2024</v>
      </c>
      <c r="S3509" t="str">
        <f t="shared" si="271"/>
        <v>April</v>
      </c>
      <c r="T3509" s="1">
        <f t="shared" si="272"/>
        <v>0.20999993054639154</v>
      </c>
      <c r="U3509" t="str">
        <f t="shared" si="273"/>
        <v>Profit</v>
      </c>
      <c r="V3509" t="str">
        <f t="shared" si="274"/>
        <v>Large Order</v>
      </c>
    </row>
    <row r="3510" spans="1:22" x14ac:dyDescent="0.35">
      <c r="A3510" t="s">
        <v>3807</v>
      </c>
      <c r="B3510" s="2">
        <v>45040</v>
      </c>
      <c r="C3510" s="2">
        <v>45047</v>
      </c>
      <c r="D3510" t="s">
        <v>132</v>
      </c>
      <c r="E3510" t="s">
        <v>133</v>
      </c>
      <c r="F3510" t="s">
        <v>48</v>
      </c>
      <c r="G3510" t="s">
        <v>21</v>
      </c>
      <c r="H3510" t="s">
        <v>22</v>
      </c>
      <c r="I3510" t="s">
        <v>23</v>
      </c>
      <c r="J3510" t="s">
        <v>62</v>
      </c>
      <c r="K3510" t="s">
        <v>25</v>
      </c>
      <c r="L3510" t="s">
        <v>26</v>
      </c>
      <c r="M3510" t="s">
        <v>63</v>
      </c>
      <c r="N3510" s="3">
        <v>962.79</v>
      </c>
      <c r="O3510">
        <v>2</v>
      </c>
      <c r="P3510" s="4">
        <v>0.3</v>
      </c>
      <c r="Q3510" s="3">
        <v>9.6300000000000008</v>
      </c>
      <c r="R3510">
        <f t="shared" si="270"/>
        <v>2023</v>
      </c>
      <c r="S3510" t="str">
        <f t="shared" si="271"/>
        <v>April</v>
      </c>
      <c r="T3510" s="1">
        <f t="shared" si="272"/>
        <v>1.0002181161000842E-2</v>
      </c>
      <c r="U3510" t="str">
        <f t="shared" si="273"/>
        <v>Profit</v>
      </c>
      <c r="V3510" t="str">
        <f t="shared" si="274"/>
        <v>Small Order</v>
      </c>
    </row>
    <row r="3511" spans="1:22" x14ac:dyDescent="0.35">
      <c r="A3511" t="s">
        <v>3808</v>
      </c>
      <c r="B3511" s="2">
        <v>45040</v>
      </c>
      <c r="C3511" s="2">
        <v>45042</v>
      </c>
      <c r="D3511" t="s">
        <v>168</v>
      </c>
      <c r="E3511" t="s">
        <v>169</v>
      </c>
      <c r="F3511" t="s">
        <v>48</v>
      </c>
      <c r="G3511" t="s">
        <v>49</v>
      </c>
      <c r="H3511" t="s">
        <v>50</v>
      </c>
      <c r="I3511" t="s">
        <v>50</v>
      </c>
      <c r="J3511" t="s">
        <v>302</v>
      </c>
      <c r="K3511" t="s">
        <v>33</v>
      </c>
      <c r="L3511" t="s">
        <v>34</v>
      </c>
      <c r="M3511" t="s">
        <v>303</v>
      </c>
      <c r="N3511" s="3">
        <v>1359.98</v>
      </c>
      <c r="O3511">
        <v>6</v>
      </c>
      <c r="P3511" s="4">
        <v>0.1</v>
      </c>
      <c r="Q3511" s="3">
        <v>231.2</v>
      </c>
      <c r="R3511">
        <f t="shared" si="270"/>
        <v>2023</v>
      </c>
      <c r="S3511" t="str">
        <f t="shared" si="271"/>
        <v>April</v>
      </c>
      <c r="T3511" s="1">
        <f t="shared" si="272"/>
        <v>0.17000250003676523</v>
      </c>
      <c r="U3511" t="str">
        <f t="shared" si="273"/>
        <v>Profit</v>
      </c>
      <c r="V3511" t="str">
        <f t="shared" si="274"/>
        <v>Large Order</v>
      </c>
    </row>
    <row r="3512" spans="1:22" x14ac:dyDescent="0.35">
      <c r="A3512" t="s">
        <v>3809</v>
      </c>
      <c r="B3512" s="2">
        <v>45394</v>
      </c>
      <c r="C3512" s="2">
        <v>45400</v>
      </c>
      <c r="D3512" t="s">
        <v>210</v>
      </c>
      <c r="E3512" t="s">
        <v>211</v>
      </c>
      <c r="F3512" t="s">
        <v>20</v>
      </c>
      <c r="G3512" t="s">
        <v>21</v>
      </c>
      <c r="H3512" t="s">
        <v>22</v>
      </c>
      <c r="I3512" t="s">
        <v>23</v>
      </c>
      <c r="J3512" t="s">
        <v>141</v>
      </c>
      <c r="K3512" t="s">
        <v>33</v>
      </c>
      <c r="L3512" t="s">
        <v>88</v>
      </c>
      <c r="M3512" t="s">
        <v>142</v>
      </c>
      <c r="N3512" s="3">
        <v>375.33</v>
      </c>
      <c r="O3512">
        <v>5</v>
      </c>
      <c r="P3512" s="4">
        <v>0.1</v>
      </c>
      <c r="Q3512" s="3">
        <v>63.81</v>
      </c>
      <c r="R3512">
        <f t="shared" si="270"/>
        <v>2024</v>
      </c>
      <c r="S3512" t="str">
        <f t="shared" si="271"/>
        <v>April</v>
      </c>
      <c r="T3512" s="1">
        <f t="shared" si="272"/>
        <v>0.17001039085604669</v>
      </c>
      <c r="U3512" t="str">
        <f t="shared" si="273"/>
        <v>Profit</v>
      </c>
      <c r="V3512" t="str">
        <f t="shared" si="274"/>
        <v>Small Order</v>
      </c>
    </row>
    <row r="3513" spans="1:22" x14ac:dyDescent="0.35">
      <c r="A3513" t="s">
        <v>3810</v>
      </c>
      <c r="B3513" s="2">
        <v>45205</v>
      </c>
      <c r="C3513" s="2">
        <v>45207</v>
      </c>
      <c r="D3513" t="s">
        <v>91</v>
      </c>
      <c r="E3513" t="s">
        <v>92</v>
      </c>
      <c r="F3513" t="s">
        <v>31</v>
      </c>
      <c r="G3513" t="s">
        <v>21</v>
      </c>
      <c r="H3513" t="s">
        <v>22</v>
      </c>
      <c r="I3513" t="s">
        <v>23</v>
      </c>
      <c r="J3513" t="s">
        <v>84</v>
      </c>
      <c r="K3513" t="s">
        <v>33</v>
      </c>
      <c r="L3513" t="s">
        <v>34</v>
      </c>
      <c r="M3513" t="s">
        <v>85</v>
      </c>
      <c r="N3513" s="3">
        <v>683.4</v>
      </c>
      <c r="O3513">
        <v>10</v>
      </c>
      <c r="P3513" s="4">
        <v>0.1</v>
      </c>
      <c r="Q3513" s="3">
        <v>116.18</v>
      </c>
      <c r="R3513">
        <f t="shared" si="270"/>
        <v>2023</v>
      </c>
      <c r="S3513" t="str">
        <f t="shared" si="271"/>
        <v>October</v>
      </c>
      <c r="T3513" s="1">
        <f t="shared" si="272"/>
        <v>0.17000292654375185</v>
      </c>
      <c r="U3513" t="str">
        <f t="shared" si="273"/>
        <v>Profit</v>
      </c>
      <c r="V3513" t="str">
        <f t="shared" si="274"/>
        <v>Small Order</v>
      </c>
    </row>
    <row r="3514" spans="1:22" x14ac:dyDescent="0.35">
      <c r="A3514" t="s">
        <v>3811</v>
      </c>
      <c r="B3514" s="2">
        <v>45153</v>
      </c>
      <c r="C3514" s="2">
        <v>45155</v>
      </c>
      <c r="D3514" t="s">
        <v>246</v>
      </c>
      <c r="E3514" t="s">
        <v>247</v>
      </c>
      <c r="F3514" t="s">
        <v>31</v>
      </c>
      <c r="G3514" t="s">
        <v>39</v>
      </c>
      <c r="H3514" t="s">
        <v>40</v>
      </c>
      <c r="I3514" t="s">
        <v>40</v>
      </c>
      <c r="J3514" t="s">
        <v>51</v>
      </c>
      <c r="K3514" t="s">
        <v>33</v>
      </c>
      <c r="L3514" t="s">
        <v>34</v>
      </c>
      <c r="M3514" t="s">
        <v>52</v>
      </c>
      <c r="N3514" s="3">
        <v>1318.71</v>
      </c>
      <c r="O3514">
        <v>8</v>
      </c>
      <c r="P3514" s="4">
        <v>0.05</v>
      </c>
      <c r="Q3514" s="3">
        <v>276.93</v>
      </c>
      <c r="R3514">
        <f t="shared" si="270"/>
        <v>2023</v>
      </c>
      <c r="S3514" t="str">
        <f t="shared" si="271"/>
        <v>August</v>
      </c>
      <c r="T3514" s="1">
        <f t="shared" si="272"/>
        <v>0.21000068248515594</v>
      </c>
      <c r="U3514" t="str">
        <f t="shared" si="273"/>
        <v>Profit</v>
      </c>
      <c r="V3514" t="str">
        <f t="shared" si="274"/>
        <v>Large Order</v>
      </c>
    </row>
    <row r="3515" spans="1:22" x14ac:dyDescent="0.35">
      <c r="A3515" t="s">
        <v>3812</v>
      </c>
      <c r="B3515" s="2">
        <v>45280</v>
      </c>
      <c r="C3515" s="2">
        <v>45286</v>
      </c>
      <c r="D3515" t="s">
        <v>99</v>
      </c>
      <c r="E3515" t="s">
        <v>100</v>
      </c>
      <c r="F3515" t="s">
        <v>31</v>
      </c>
      <c r="G3515" t="s">
        <v>49</v>
      </c>
      <c r="H3515" t="s">
        <v>50</v>
      </c>
      <c r="I3515" t="s">
        <v>50</v>
      </c>
      <c r="J3515" t="s">
        <v>134</v>
      </c>
      <c r="K3515" t="s">
        <v>42</v>
      </c>
      <c r="L3515" t="s">
        <v>43</v>
      </c>
      <c r="M3515" t="s">
        <v>135</v>
      </c>
      <c r="N3515" s="3">
        <v>75.59</v>
      </c>
      <c r="O3515">
        <v>9</v>
      </c>
      <c r="P3515" s="4">
        <v>0.1</v>
      </c>
      <c r="Q3515" s="3">
        <v>12.85</v>
      </c>
      <c r="R3515">
        <f t="shared" si="270"/>
        <v>2023</v>
      </c>
      <c r="S3515" t="str">
        <f t="shared" si="271"/>
        <v>December</v>
      </c>
      <c r="T3515" s="1">
        <f t="shared" si="272"/>
        <v>0.16999603122106097</v>
      </c>
      <c r="U3515" t="str">
        <f t="shared" si="273"/>
        <v>Profit</v>
      </c>
      <c r="V3515" t="str">
        <f t="shared" si="274"/>
        <v>Small Order</v>
      </c>
    </row>
    <row r="3516" spans="1:22" x14ac:dyDescent="0.35">
      <c r="A3516" t="s">
        <v>3813</v>
      </c>
      <c r="B3516" s="2">
        <v>45314</v>
      </c>
      <c r="C3516" s="2">
        <v>45318</v>
      </c>
      <c r="D3516" t="s">
        <v>323</v>
      </c>
      <c r="E3516" t="s">
        <v>324</v>
      </c>
      <c r="F3516" t="s">
        <v>31</v>
      </c>
      <c r="G3516" t="s">
        <v>78</v>
      </c>
      <c r="H3516" t="s">
        <v>79</v>
      </c>
      <c r="I3516" t="s">
        <v>80</v>
      </c>
      <c r="J3516" t="s">
        <v>104</v>
      </c>
      <c r="K3516" t="s">
        <v>42</v>
      </c>
      <c r="L3516" t="s">
        <v>73</v>
      </c>
      <c r="M3516" t="s">
        <v>105</v>
      </c>
      <c r="N3516" s="3">
        <v>919.04</v>
      </c>
      <c r="O3516">
        <v>3</v>
      </c>
      <c r="P3516" s="4">
        <v>0</v>
      </c>
      <c r="Q3516" s="3">
        <v>229.76</v>
      </c>
      <c r="R3516">
        <f t="shared" si="270"/>
        <v>2024</v>
      </c>
      <c r="S3516" t="str">
        <f t="shared" si="271"/>
        <v>January</v>
      </c>
      <c r="T3516" s="1">
        <f t="shared" si="272"/>
        <v>0.25</v>
      </c>
      <c r="U3516" t="str">
        <f t="shared" si="273"/>
        <v>Profit</v>
      </c>
      <c r="V3516" t="str">
        <f t="shared" si="274"/>
        <v>Small Order</v>
      </c>
    </row>
    <row r="3517" spans="1:22" x14ac:dyDescent="0.35">
      <c r="A3517" t="s">
        <v>3814</v>
      </c>
      <c r="B3517" s="2">
        <v>45399</v>
      </c>
      <c r="C3517" s="2">
        <v>45406</v>
      </c>
      <c r="D3517" t="s">
        <v>358</v>
      </c>
      <c r="E3517" t="s">
        <v>359</v>
      </c>
      <c r="F3517" t="s">
        <v>31</v>
      </c>
      <c r="G3517" t="s">
        <v>21</v>
      </c>
      <c r="H3517" t="s">
        <v>22</v>
      </c>
      <c r="I3517" t="s">
        <v>23</v>
      </c>
      <c r="J3517" t="s">
        <v>391</v>
      </c>
      <c r="K3517" t="s">
        <v>33</v>
      </c>
      <c r="L3517" t="s">
        <v>88</v>
      </c>
      <c r="M3517" t="s">
        <v>392</v>
      </c>
      <c r="N3517" s="3">
        <v>561.15</v>
      </c>
      <c r="O3517">
        <v>4</v>
      </c>
      <c r="P3517" s="4">
        <v>0.05</v>
      </c>
      <c r="Q3517" s="3">
        <v>117.84</v>
      </c>
      <c r="R3517">
        <f t="shared" si="270"/>
        <v>2024</v>
      </c>
      <c r="S3517" t="str">
        <f t="shared" si="271"/>
        <v>April</v>
      </c>
      <c r="T3517" s="1">
        <f t="shared" si="272"/>
        <v>0.20999732691793641</v>
      </c>
      <c r="U3517" t="str">
        <f t="shared" si="273"/>
        <v>Profit</v>
      </c>
      <c r="V3517" t="str">
        <f t="shared" si="274"/>
        <v>Small Order</v>
      </c>
    </row>
    <row r="3518" spans="1:22" x14ac:dyDescent="0.35">
      <c r="A3518" t="s">
        <v>3815</v>
      </c>
      <c r="B3518" s="2">
        <v>45425</v>
      </c>
      <c r="C3518" s="2">
        <v>45430</v>
      </c>
      <c r="D3518" t="s">
        <v>229</v>
      </c>
      <c r="E3518" t="s">
        <v>230</v>
      </c>
      <c r="F3518" t="s">
        <v>48</v>
      </c>
      <c r="G3518" t="s">
        <v>78</v>
      </c>
      <c r="H3518" t="s">
        <v>79</v>
      </c>
      <c r="I3518" t="s">
        <v>80</v>
      </c>
      <c r="J3518" t="s">
        <v>251</v>
      </c>
      <c r="K3518" t="s">
        <v>25</v>
      </c>
      <c r="L3518" t="s">
        <v>171</v>
      </c>
      <c r="M3518" t="s">
        <v>252</v>
      </c>
      <c r="N3518" s="3">
        <v>273.05</v>
      </c>
      <c r="O3518">
        <v>7</v>
      </c>
      <c r="P3518" s="4">
        <v>0.3</v>
      </c>
      <c r="Q3518" s="3">
        <v>2.73</v>
      </c>
      <c r="R3518">
        <f t="shared" si="270"/>
        <v>2024</v>
      </c>
      <c r="S3518" t="str">
        <f t="shared" si="271"/>
        <v>May</v>
      </c>
      <c r="T3518" s="1">
        <f t="shared" si="272"/>
        <v>9.9981688335469693E-3</v>
      </c>
      <c r="U3518" t="str">
        <f t="shared" si="273"/>
        <v>Profit</v>
      </c>
      <c r="V3518" t="str">
        <f t="shared" si="274"/>
        <v>Small Order</v>
      </c>
    </row>
    <row r="3519" spans="1:22" x14ac:dyDescent="0.35">
      <c r="A3519" t="s">
        <v>3816</v>
      </c>
      <c r="B3519" s="2">
        <v>45111</v>
      </c>
      <c r="C3519" s="2">
        <v>45115</v>
      </c>
      <c r="D3519" t="s">
        <v>326</v>
      </c>
      <c r="E3519" t="s">
        <v>327</v>
      </c>
      <c r="F3519" t="s">
        <v>20</v>
      </c>
      <c r="G3519" t="s">
        <v>21</v>
      </c>
      <c r="H3519" t="s">
        <v>22</v>
      </c>
      <c r="I3519" t="s">
        <v>23</v>
      </c>
      <c r="J3519" t="s">
        <v>104</v>
      </c>
      <c r="K3519" t="s">
        <v>42</v>
      </c>
      <c r="L3519" t="s">
        <v>73</v>
      </c>
      <c r="M3519" t="s">
        <v>105</v>
      </c>
      <c r="N3519" s="3">
        <v>1376.32</v>
      </c>
      <c r="O3519">
        <v>2</v>
      </c>
      <c r="P3519" s="4">
        <v>0.1</v>
      </c>
      <c r="Q3519" s="3">
        <v>233.97</v>
      </c>
      <c r="R3519">
        <f t="shared" si="270"/>
        <v>2023</v>
      </c>
      <c r="S3519" t="str">
        <f t="shared" si="271"/>
        <v>July</v>
      </c>
      <c r="T3519" s="1">
        <f t="shared" si="272"/>
        <v>0.16999680306905371</v>
      </c>
      <c r="U3519" t="str">
        <f t="shared" si="273"/>
        <v>Profit</v>
      </c>
      <c r="V3519" t="str">
        <f t="shared" si="274"/>
        <v>Large Order</v>
      </c>
    </row>
    <row r="3520" spans="1:22" x14ac:dyDescent="0.35">
      <c r="A3520" t="s">
        <v>3817</v>
      </c>
      <c r="B3520" s="2">
        <v>45425</v>
      </c>
      <c r="C3520" s="2">
        <v>45431</v>
      </c>
      <c r="D3520" t="s">
        <v>410</v>
      </c>
      <c r="E3520" t="s">
        <v>411</v>
      </c>
      <c r="F3520" t="s">
        <v>31</v>
      </c>
      <c r="G3520" t="s">
        <v>49</v>
      </c>
      <c r="H3520" t="s">
        <v>50</v>
      </c>
      <c r="I3520" t="s">
        <v>50</v>
      </c>
      <c r="J3520" t="s">
        <v>67</v>
      </c>
      <c r="K3520" t="s">
        <v>42</v>
      </c>
      <c r="L3520" t="s">
        <v>43</v>
      </c>
      <c r="M3520" t="s">
        <v>68</v>
      </c>
      <c r="N3520" s="3">
        <v>1549.39</v>
      </c>
      <c r="O3520">
        <v>2</v>
      </c>
      <c r="P3520" s="4">
        <v>0.05</v>
      </c>
      <c r="Q3520" s="3">
        <v>325.37</v>
      </c>
      <c r="R3520">
        <f t="shared" si="270"/>
        <v>2024</v>
      </c>
      <c r="S3520" t="str">
        <f t="shared" si="271"/>
        <v>May</v>
      </c>
      <c r="T3520" s="1">
        <f t="shared" si="272"/>
        <v>0.2099987737109443</v>
      </c>
      <c r="U3520" t="str">
        <f t="shared" si="273"/>
        <v>Profit</v>
      </c>
      <c r="V3520" t="str">
        <f t="shared" si="274"/>
        <v>Large Order</v>
      </c>
    </row>
    <row r="3521" spans="1:22" x14ac:dyDescent="0.35">
      <c r="A3521" t="s">
        <v>3818</v>
      </c>
      <c r="B3521" s="2">
        <v>45064</v>
      </c>
      <c r="C3521" s="2">
        <v>45066</v>
      </c>
      <c r="D3521" t="s">
        <v>288</v>
      </c>
      <c r="E3521" t="s">
        <v>289</v>
      </c>
      <c r="F3521" t="s">
        <v>31</v>
      </c>
      <c r="G3521" t="s">
        <v>21</v>
      </c>
      <c r="H3521" t="s">
        <v>22</v>
      </c>
      <c r="I3521" t="s">
        <v>23</v>
      </c>
      <c r="J3521" t="s">
        <v>141</v>
      </c>
      <c r="K3521" t="s">
        <v>33</v>
      </c>
      <c r="L3521" t="s">
        <v>88</v>
      </c>
      <c r="M3521" t="s">
        <v>142</v>
      </c>
      <c r="N3521" s="3">
        <v>725.15</v>
      </c>
      <c r="O3521">
        <v>2</v>
      </c>
      <c r="P3521" s="4">
        <v>0.2</v>
      </c>
      <c r="Q3521" s="3">
        <v>65.260000000000005</v>
      </c>
      <c r="R3521">
        <f t="shared" si="270"/>
        <v>2023</v>
      </c>
      <c r="S3521" t="str">
        <f t="shared" si="271"/>
        <v>May</v>
      </c>
      <c r="T3521" s="1">
        <f t="shared" si="272"/>
        <v>8.9995173412397447E-2</v>
      </c>
      <c r="U3521" t="str">
        <f t="shared" si="273"/>
        <v>Profit</v>
      </c>
      <c r="V3521" t="str">
        <f t="shared" si="274"/>
        <v>Small Order</v>
      </c>
    </row>
    <row r="3522" spans="1:22" x14ac:dyDescent="0.35">
      <c r="A3522" t="s">
        <v>3819</v>
      </c>
      <c r="B3522" s="2">
        <v>45180</v>
      </c>
      <c r="C3522" s="2">
        <v>45187</v>
      </c>
      <c r="D3522" t="s">
        <v>185</v>
      </c>
      <c r="E3522" t="s">
        <v>186</v>
      </c>
      <c r="F3522" t="s">
        <v>31</v>
      </c>
      <c r="G3522" t="s">
        <v>21</v>
      </c>
      <c r="H3522" t="s">
        <v>22</v>
      </c>
      <c r="I3522" t="s">
        <v>23</v>
      </c>
      <c r="J3522" t="s">
        <v>67</v>
      </c>
      <c r="K3522" t="s">
        <v>42</v>
      </c>
      <c r="L3522" t="s">
        <v>43</v>
      </c>
      <c r="M3522" t="s">
        <v>68</v>
      </c>
      <c r="N3522" s="3">
        <v>1957.55</v>
      </c>
      <c r="O3522">
        <v>4</v>
      </c>
      <c r="P3522" s="4">
        <v>0.1</v>
      </c>
      <c r="Q3522" s="3">
        <v>332.78</v>
      </c>
      <c r="R3522">
        <f t="shared" ref="R3522:R3585" si="275">YEAR(B3522)</f>
        <v>2023</v>
      </c>
      <c r="S3522" t="str">
        <f t="shared" ref="S3522:S3585" si="276">TEXT(B3522,"mmmm")</f>
        <v>September</v>
      </c>
      <c r="T3522" s="1">
        <f t="shared" ref="T3522:T3585" si="277">Q3522/N3522</f>
        <v>0.16999821205077775</v>
      </c>
      <c r="U3522" t="str">
        <f t="shared" ref="U3522:U3585" si="278">IF(Q3522&gt;0,"Profit","Loss")</f>
        <v>Profit</v>
      </c>
      <c r="V3522" t="str">
        <f t="shared" ref="V3522:V3585" si="279">IF(N3522&gt;1000,"Large Order","Small Order")</f>
        <v>Large Order</v>
      </c>
    </row>
    <row r="3523" spans="1:22" x14ac:dyDescent="0.35">
      <c r="A3523" t="s">
        <v>3820</v>
      </c>
      <c r="B3523" s="2">
        <v>45218</v>
      </c>
      <c r="C3523" s="2">
        <v>45224</v>
      </c>
      <c r="D3523" t="s">
        <v>312</v>
      </c>
      <c r="E3523" t="s">
        <v>313</v>
      </c>
      <c r="F3523" t="s">
        <v>48</v>
      </c>
      <c r="G3523" t="s">
        <v>49</v>
      </c>
      <c r="H3523" t="s">
        <v>50</v>
      </c>
      <c r="I3523" t="s">
        <v>50</v>
      </c>
      <c r="J3523" t="s">
        <v>232</v>
      </c>
      <c r="K3523" t="s">
        <v>33</v>
      </c>
      <c r="L3523" t="s">
        <v>34</v>
      </c>
      <c r="M3523" t="s">
        <v>233</v>
      </c>
      <c r="N3523" s="3">
        <v>1221.45</v>
      </c>
      <c r="O3523">
        <v>10</v>
      </c>
      <c r="P3523" s="4">
        <v>0.1</v>
      </c>
      <c r="Q3523" s="3">
        <v>207.65</v>
      </c>
      <c r="R3523">
        <f t="shared" si="275"/>
        <v>2023</v>
      </c>
      <c r="S3523" t="str">
        <f t="shared" si="276"/>
        <v>October</v>
      </c>
      <c r="T3523" s="1">
        <f t="shared" si="277"/>
        <v>0.17000286544680501</v>
      </c>
      <c r="U3523" t="str">
        <f t="shared" si="278"/>
        <v>Profit</v>
      </c>
      <c r="V3523" t="str">
        <f t="shared" si="279"/>
        <v>Large Order</v>
      </c>
    </row>
    <row r="3524" spans="1:22" x14ac:dyDescent="0.35">
      <c r="A3524" t="s">
        <v>3821</v>
      </c>
      <c r="B3524" s="2">
        <v>45185</v>
      </c>
      <c r="C3524" s="2">
        <v>45188</v>
      </c>
      <c r="D3524" t="s">
        <v>340</v>
      </c>
      <c r="E3524" t="s">
        <v>341</v>
      </c>
      <c r="F3524" t="s">
        <v>20</v>
      </c>
      <c r="G3524" t="s">
        <v>21</v>
      </c>
      <c r="H3524" t="s">
        <v>22</v>
      </c>
      <c r="I3524" t="s">
        <v>23</v>
      </c>
      <c r="J3524" t="s">
        <v>67</v>
      </c>
      <c r="K3524" t="s">
        <v>42</v>
      </c>
      <c r="L3524" t="s">
        <v>43</v>
      </c>
      <c r="M3524" t="s">
        <v>68</v>
      </c>
      <c r="N3524" s="3">
        <v>817.31</v>
      </c>
      <c r="O3524">
        <v>10</v>
      </c>
      <c r="P3524" s="4">
        <v>0.05</v>
      </c>
      <c r="Q3524" s="3">
        <v>171.64</v>
      </c>
      <c r="R3524">
        <f t="shared" si="275"/>
        <v>2023</v>
      </c>
      <c r="S3524" t="str">
        <f t="shared" si="276"/>
        <v>September</v>
      </c>
      <c r="T3524" s="1">
        <f t="shared" si="277"/>
        <v>0.2100059952771898</v>
      </c>
      <c r="U3524" t="str">
        <f t="shared" si="278"/>
        <v>Profit</v>
      </c>
      <c r="V3524" t="str">
        <f t="shared" si="279"/>
        <v>Small Order</v>
      </c>
    </row>
    <row r="3525" spans="1:22" x14ac:dyDescent="0.35">
      <c r="A3525" t="s">
        <v>3822</v>
      </c>
      <c r="B3525" s="2">
        <v>45142</v>
      </c>
      <c r="C3525" s="2">
        <v>45147</v>
      </c>
      <c r="D3525" t="s">
        <v>240</v>
      </c>
      <c r="E3525" t="s">
        <v>241</v>
      </c>
      <c r="F3525" t="s">
        <v>48</v>
      </c>
      <c r="G3525" t="s">
        <v>21</v>
      </c>
      <c r="H3525" t="s">
        <v>22</v>
      </c>
      <c r="I3525" t="s">
        <v>23</v>
      </c>
      <c r="J3525" t="s">
        <v>334</v>
      </c>
      <c r="K3525" t="s">
        <v>25</v>
      </c>
      <c r="L3525" t="s">
        <v>171</v>
      </c>
      <c r="M3525" t="s">
        <v>335</v>
      </c>
      <c r="N3525" s="3">
        <v>1863.95</v>
      </c>
      <c r="O3525">
        <v>6</v>
      </c>
      <c r="P3525" s="4">
        <v>0.3</v>
      </c>
      <c r="Q3525" s="3">
        <v>18.64</v>
      </c>
      <c r="R3525">
        <f t="shared" si="275"/>
        <v>2023</v>
      </c>
      <c r="S3525" t="str">
        <f t="shared" si="276"/>
        <v>August</v>
      </c>
      <c r="T3525" s="1">
        <f t="shared" si="277"/>
        <v>1.0000268247538829E-2</v>
      </c>
      <c r="U3525" t="str">
        <f t="shared" si="278"/>
        <v>Profit</v>
      </c>
      <c r="V3525" t="str">
        <f t="shared" si="279"/>
        <v>Large Order</v>
      </c>
    </row>
    <row r="3526" spans="1:22" x14ac:dyDescent="0.35">
      <c r="A3526" t="s">
        <v>3823</v>
      </c>
      <c r="B3526" s="2">
        <v>45127</v>
      </c>
      <c r="C3526" s="2">
        <v>45134</v>
      </c>
      <c r="D3526" t="s">
        <v>174</v>
      </c>
      <c r="E3526" t="s">
        <v>175</v>
      </c>
      <c r="F3526" t="s">
        <v>48</v>
      </c>
      <c r="G3526" t="s">
        <v>39</v>
      </c>
      <c r="H3526" t="s">
        <v>40</v>
      </c>
      <c r="I3526" t="s">
        <v>40</v>
      </c>
      <c r="J3526" t="s">
        <v>72</v>
      </c>
      <c r="K3526" t="s">
        <v>42</v>
      </c>
      <c r="L3526" t="s">
        <v>73</v>
      </c>
      <c r="M3526" t="s">
        <v>74</v>
      </c>
      <c r="N3526" s="3">
        <v>542.04999999999995</v>
      </c>
      <c r="O3526">
        <v>4</v>
      </c>
      <c r="P3526" s="4">
        <v>0.3</v>
      </c>
      <c r="Q3526" s="3">
        <v>5.42</v>
      </c>
      <c r="R3526">
        <f t="shared" si="275"/>
        <v>2023</v>
      </c>
      <c r="S3526" t="str">
        <f t="shared" si="276"/>
        <v>July</v>
      </c>
      <c r="T3526" s="1">
        <f t="shared" si="277"/>
        <v>9.9990775758693855E-3</v>
      </c>
      <c r="U3526" t="str">
        <f t="shared" si="278"/>
        <v>Profit</v>
      </c>
      <c r="V3526" t="str">
        <f t="shared" si="279"/>
        <v>Small Order</v>
      </c>
    </row>
    <row r="3527" spans="1:22" x14ac:dyDescent="0.35">
      <c r="A3527" t="s">
        <v>3824</v>
      </c>
      <c r="B3527" s="2">
        <v>45411</v>
      </c>
      <c r="C3527" s="2">
        <v>45415</v>
      </c>
      <c r="D3527" t="s">
        <v>285</v>
      </c>
      <c r="E3527" t="s">
        <v>286</v>
      </c>
      <c r="F3527" t="s">
        <v>48</v>
      </c>
      <c r="G3527" t="s">
        <v>49</v>
      </c>
      <c r="H3527" t="s">
        <v>50</v>
      </c>
      <c r="I3527" t="s">
        <v>50</v>
      </c>
      <c r="J3527" t="s">
        <v>189</v>
      </c>
      <c r="K3527" t="s">
        <v>42</v>
      </c>
      <c r="L3527" t="s">
        <v>43</v>
      </c>
      <c r="M3527" t="s">
        <v>190</v>
      </c>
      <c r="N3527" s="3">
        <v>1260.6300000000001</v>
      </c>
      <c r="O3527">
        <v>4</v>
      </c>
      <c r="P3527" s="4">
        <v>0.1</v>
      </c>
      <c r="Q3527" s="3">
        <v>214.31</v>
      </c>
      <c r="R3527">
        <f t="shared" si="275"/>
        <v>2024</v>
      </c>
      <c r="S3527" t="str">
        <f t="shared" si="276"/>
        <v>April</v>
      </c>
      <c r="T3527" s="1">
        <f t="shared" si="277"/>
        <v>0.17000230043708303</v>
      </c>
      <c r="U3527" t="str">
        <f t="shared" si="278"/>
        <v>Profit</v>
      </c>
      <c r="V3527" t="str">
        <f t="shared" si="279"/>
        <v>Large Order</v>
      </c>
    </row>
    <row r="3528" spans="1:22" x14ac:dyDescent="0.35">
      <c r="A3528" t="s">
        <v>3825</v>
      </c>
      <c r="B3528" s="2">
        <v>45352</v>
      </c>
      <c r="C3528" s="2">
        <v>45358</v>
      </c>
      <c r="D3528" t="s">
        <v>160</v>
      </c>
      <c r="E3528" t="s">
        <v>161</v>
      </c>
      <c r="F3528" t="s">
        <v>20</v>
      </c>
      <c r="G3528" t="s">
        <v>78</v>
      </c>
      <c r="H3528" t="s">
        <v>79</v>
      </c>
      <c r="I3528" t="s">
        <v>80</v>
      </c>
      <c r="J3528" t="s">
        <v>179</v>
      </c>
      <c r="K3528" t="s">
        <v>33</v>
      </c>
      <c r="L3528" t="s">
        <v>88</v>
      </c>
      <c r="M3528" t="s">
        <v>180</v>
      </c>
      <c r="N3528" s="3">
        <v>475.27</v>
      </c>
      <c r="O3528">
        <v>2</v>
      </c>
      <c r="P3528" s="4">
        <v>0.3</v>
      </c>
      <c r="Q3528" s="3">
        <v>4.75</v>
      </c>
      <c r="R3528">
        <f t="shared" si="275"/>
        <v>2024</v>
      </c>
      <c r="S3528" t="str">
        <f t="shared" si="276"/>
        <v>March</v>
      </c>
      <c r="T3528" s="1">
        <f t="shared" si="277"/>
        <v>9.9943190186630761E-3</v>
      </c>
      <c r="U3528" t="str">
        <f t="shared" si="278"/>
        <v>Profit</v>
      </c>
      <c r="V3528" t="str">
        <f t="shared" si="279"/>
        <v>Small Order</v>
      </c>
    </row>
    <row r="3529" spans="1:22" x14ac:dyDescent="0.35">
      <c r="A3529" t="s">
        <v>3826</v>
      </c>
      <c r="B3529" s="2">
        <v>45163</v>
      </c>
      <c r="C3529" s="2">
        <v>45169</v>
      </c>
      <c r="D3529" t="s">
        <v>46</v>
      </c>
      <c r="E3529" t="s">
        <v>47</v>
      </c>
      <c r="F3529" t="s">
        <v>48</v>
      </c>
      <c r="G3529" t="s">
        <v>21</v>
      </c>
      <c r="H3529" t="s">
        <v>22</v>
      </c>
      <c r="I3529" t="s">
        <v>23</v>
      </c>
      <c r="J3529" t="s">
        <v>157</v>
      </c>
      <c r="K3529" t="s">
        <v>42</v>
      </c>
      <c r="L3529" t="s">
        <v>73</v>
      </c>
      <c r="M3529" t="s">
        <v>158</v>
      </c>
      <c r="N3529" s="3">
        <v>1044.72</v>
      </c>
      <c r="O3529">
        <v>10</v>
      </c>
      <c r="P3529" s="4">
        <v>0</v>
      </c>
      <c r="Q3529" s="3">
        <v>261.18</v>
      </c>
      <c r="R3529">
        <f t="shared" si="275"/>
        <v>2023</v>
      </c>
      <c r="S3529" t="str">
        <f t="shared" si="276"/>
        <v>August</v>
      </c>
      <c r="T3529" s="1">
        <f t="shared" si="277"/>
        <v>0.25</v>
      </c>
      <c r="U3529" t="str">
        <f t="shared" si="278"/>
        <v>Profit</v>
      </c>
      <c r="V3529" t="str">
        <f t="shared" si="279"/>
        <v>Large Order</v>
      </c>
    </row>
    <row r="3530" spans="1:22" x14ac:dyDescent="0.35">
      <c r="A3530" t="s">
        <v>3827</v>
      </c>
      <c r="B3530" s="2">
        <v>45025</v>
      </c>
      <c r="C3530" s="2">
        <v>45030</v>
      </c>
      <c r="D3530" t="s">
        <v>76</v>
      </c>
      <c r="E3530" t="s">
        <v>77</v>
      </c>
      <c r="F3530" t="s">
        <v>48</v>
      </c>
      <c r="G3530" t="s">
        <v>49</v>
      </c>
      <c r="H3530" t="s">
        <v>50</v>
      </c>
      <c r="I3530" t="s">
        <v>50</v>
      </c>
      <c r="J3530" t="s">
        <v>207</v>
      </c>
      <c r="K3530" t="s">
        <v>25</v>
      </c>
      <c r="L3530" t="s">
        <v>26</v>
      </c>
      <c r="M3530" t="s">
        <v>208</v>
      </c>
      <c r="N3530" s="3">
        <v>683.15</v>
      </c>
      <c r="O3530">
        <v>6</v>
      </c>
      <c r="P3530" s="4">
        <v>0.05</v>
      </c>
      <c r="Q3530" s="3">
        <v>143.46</v>
      </c>
      <c r="R3530">
        <f t="shared" si="275"/>
        <v>2023</v>
      </c>
      <c r="S3530" t="str">
        <f t="shared" si="276"/>
        <v>April</v>
      </c>
      <c r="T3530" s="1">
        <f t="shared" si="277"/>
        <v>0.20999780428895559</v>
      </c>
      <c r="U3530" t="str">
        <f t="shared" si="278"/>
        <v>Profit</v>
      </c>
      <c r="V3530" t="str">
        <f t="shared" si="279"/>
        <v>Small Order</v>
      </c>
    </row>
    <row r="3531" spans="1:22" x14ac:dyDescent="0.35">
      <c r="A3531" t="s">
        <v>3828</v>
      </c>
      <c r="B3531" s="2">
        <v>45439</v>
      </c>
      <c r="C3531" s="2">
        <v>45444</v>
      </c>
      <c r="D3531" t="s">
        <v>182</v>
      </c>
      <c r="E3531" t="s">
        <v>183</v>
      </c>
      <c r="F3531" t="s">
        <v>20</v>
      </c>
      <c r="G3531" t="s">
        <v>39</v>
      </c>
      <c r="H3531" t="s">
        <v>40</v>
      </c>
      <c r="I3531" t="s">
        <v>40</v>
      </c>
      <c r="J3531" t="s">
        <v>157</v>
      </c>
      <c r="K3531" t="s">
        <v>42</v>
      </c>
      <c r="L3531" t="s">
        <v>73</v>
      </c>
      <c r="M3531" t="s">
        <v>158</v>
      </c>
      <c r="N3531" s="3">
        <v>938.83</v>
      </c>
      <c r="O3531">
        <v>9</v>
      </c>
      <c r="P3531" s="4">
        <v>0</v>
      </c>
      <c r="Q3531" s="3">
        <v>234.71</v>
      </c>
      <c r="R3531">
        <f t="shared" si="275"/>
        <v>2024</v>
      </c>
      <c r="S3531" t="str">
        <f t="shared" si="276"/>
        <v>May</v>
      </c>
      <c r="T3531" s="1">
        <f t="shared" si="277"/>
        <v>0.25000266288891493</v>
      </c>
      <c r="U3531" t="str">
        <f t="shared" si="278"/>
        <v>Profit</v>
      </c>
      <c r="V3531" t="str">
        <f t="shared" si="279"/>
        <v>Small Order</v>
      </c>
    </row>
    <row r="3532" spans="1:22" x14ac:dyDescent="0.35">
      <c r="A3532" t="s">
        <v>3829</v>
      </c>
      <c r="B3532" s="2">
        <v>45631</v>
      </c>
      <c r="C3532" s="2">
        <v>45632</v>
      </c>
      <c r="D3532" t="s">
        <v>185</v>
      </c>
      <c r="E3532" t="s">
        <v>186</v>
      </c>
      <c r="F3532" t="s">
        <v>31</v>
      </c>
      <c r="G3532" t="s">
        <v>21</v>
      </c>
      <c r="H3532" t="s">
        <v>22</v>
      </c>
      <c r="I3532" t="s">
        <v>23</v>
      </c>
      <c r="J3532" t="s">
        <v>51</v>
      </c>
      <c r="K3532" t="s">
        <v>33</v>
      </c>
      <c r="L3532" t="s">
        <v>34</v>
      </c>
      <c r="M3532" t="s">
        <v>52</v>
      </c>
      <c r="N3532" s="3">
        <v>377.71</v>
      </c>
      <c r="O3532">
        <v>6</v>
      </c>
      <c r="P3532" s="4">
        <v>0.05</v>
      </c>
      <c r="Q3532" s="3">
        <v>79.319999999999993</v>
      </c>
      <c r="R3532">
        <f t="shared" si="275"/>
        <v>2024</v>
      </c>
      <c r="S3532" t="str">
        <f t="shared" si="276"/>
        <v>December</v>
      </c>
      <c r="T3532" s="1">
        <f t="shared" si="277"/>
        <v>0.21000238278044001</v>
      </c>
      <c r="U3532" t="str">
        <f t="shared" si="278"/>
        <v>Profit</v>
      </c>
      <c r="V3532" t="str">
        <f t="shared" si="279"/>
        <v>Small Order</v>
      </c>
    </row>
    <row r="3533" spans="1:22" x14ac:dyDescent="0.35">
      <c r="A3533" t="s">
        <v>3830</v>
      </c>
      <c r="B3533" s="2">
        <v>45618</v>
      </c>
      <c r="C3533" s="2">
        <v>45625</v>
      </c>
      <c r="D3533" t="s">
        <v>267</v>
      </c>
      <c r="E3533" t="s">
        <v>268</v>
      </c>
      <c r="F3533" t="s">
        <v>31</v>
      </c>
      <c r="G3533" t="s">
        <v>21</v>
      </c>
      <c r="H3533" t="s">
        <v>22</v>
      </c>
      <c r="I3533" t="s">
        <v>23</v>
      </c>
      <c r="J3533" t="s">
        <v>207</v>
      </c>
      <c r="K3533" t="s">
        <v>25</v>
      </c>
      <c r="L3533" t="s">
        <v>26</v>
      </c>
      <c r="M3533" t="s">
        <v>208</v>
      </c>
      <c r="N3533" s="3">
        <v>1033.47</v>
      </c>
      <c r="O3533">
        <v>9</v>
      </c>
      <c r="P3533" s="4">
        <v>0</v>
      </c>
      <c r="Q3533" s="3">
        <v>258.37</v>
      </c>
      <c r="R3533">
        <f t="shared" si="275"/>
        <v>2024</v>
      </c>
      <c r="S3533" t="str">
        <f t="shared" si="276"/>
        <v>November</v>
      </c>
      <c r="T3533" s="1">
        <f t="shared" si="277"/>
        <v>0.25000241903490183</v>
      </c>
      <c r="U3533" t="str">
        <f t="shared" si="278"/>
        <v>Profit</v>
      </c>
      <c r="V3533" t="str">
        <f t="shared" si="279"/>
        <v>Large Order</v>
      </c>
    </row>
    <row r="3534" spans="1:22" x14ac:dyDescent="0.35">
      <c r="A3534" t="s">
        <v>3831</v>
      </c>
      <c r="B3534" s="2">
        <v>45386</v>
      </c>
      <c r="C3534" s="2">
        <v>45390</v>
      </c>
      <c r="D3534" t="s">
        <v>246</v>
      </c>
      <c r="E3534" t="s">
        <v>247</v>
      </c>
      <c r="F3534" t="s">
        <v>31</v>
      </c>
      <c r="G3534" t="s">
        <v>49</v>
      </c>
      <c r="H3534" t="s">
        <v>50</v>
      </c>
      <c r="I3534" t="s">
        <v>50</v>
      </c>
      <c r="J3534" t="s">
        <v>176</v>
      </c>
      <c r="K3534" t="s">
        <v>25</v>
      </c>
      <c r="L3534" t="s">
        <v>171</v>
      </c>
      <c r="M3534" t="s">
        <v>177</v>
      </c>
      <c r="N3534" s="3">
        <v>1974.58</v>
      </c>
      <c r="O3534">
        <v>9</v>
      </c>
      <c r="P3534" s="4">
        <v>0.3</v>
      </c>
      <c r="Q3534" s="3">
        <v>19.75</v>
      </c>
      <c r="R3534">
        <f t="shared" si="275"/>
        <v>2024</v>
      </c>
      <c r="S3534" t="str">
        <f t="shared" si="276"/>
        <v>April</v>
      </c>
      <c r="T3534" s="1">
        <f t="shared" si="277"/>
        <v>1.0002127034609893E-2</v>
      </c>
      <c r="U3534" t="str">
        <f t="shared" si="278"/>
        <v>Profit</v>
      </c>
      <c r="V3534" t="str">
        <f t="shared" si="279"/>
        <v>Large Order</v>
      </c>
    </row>
    <row r="3535" spans="1:22" x14ac:dyDescent="0.35">
      <c r="A3535" t="s">
        <v>3832</v>
      </c>
      <c r="B3535" s="2">
        <v>45148</v>
      </c>
      <c r="C3535" s="2">
        <v>45152</v>
      </c>
      <c r="D3535" t="s">
        <v>278</v>
      </c>
      <c r="E3535" t="s">
        <v>279</v>
      </c>
      <c r="F3535" t="s">
        <v>20</v>
      </c>
      <c r="G3535" t="s">
        <v>39</v>
      </c>
      <c r="H3535" t="s">
        <v>40</v>
      </c>
      <c r="I3535" t="s">
        <v>40</v>
      </c>
      <c r="J3535" t="s">
        <v>391</v>
      </c>
      <c r="K3535" t="s">
        <v>33</v>
      </c>
      <c r="L3535" t="s">
        <v>88</v>
      </c>
      <c r="M3535" t="s">
        <v>392</v>
      </c>
      <c r="N3535" s="3">
        <v>895.3</v>
      </c>
      <c r="O3535">
        <v>10</v>
      </c>
      <c r="P3535" s="4">
        <v>0.3</v>
      </c>
      <c r="Q3535" s="3">
        <v>8.9499999999999993</v>
      </c>
      <c r="R3535">
        <f t="shared" si="275"/>
        <v>2023</v>
      </c>
      <c r="S3535" t="str">
        <f t="shared" si="276"/>
        <v>August</v>
      </c>
      <c r="T3535" s="1">
        <f t="shared" si="277"/>
        <v>9.9966491678766898E-3</v>
      </c>
      <c r="U3535" t="str">
        <f t="shared" si="278"/>
        <v>Profit</v>
      </c>
      <c r="V3535" t="str">
        <f t="shared" si="279"/>
        <v>Small Order</v>
      </c>
    </row>
    <row r="3536" spans="1:22" x14ac:dyDescent="0.35">
      <c r="A3536" t="s">
        <v>3833</v>
      </c>
      <c r="B3536" s="2">
        <v>45060</v>
      </c>
      <c r="C3536" s="2">
        <v>45065</v>
      </c>
      <c r="D3536" t="s">
        <v>530</v>
      </c>
      <c r="E3536" t="s">
        <v>531</v>
      </c>
      <c r="F3536" t="s">
        <v>31</v>
      </c>
      <c r="G3536" t="s">
        <v>21</v>
      </c>
      <c r="H3536" t="s">
        <v>22</v>
      </c>
      <c r="I3536" t="s">
        <v>23</v>
      </c>
      <c r="J3536" t="s">
        <v>24</v>
      </c>
      <c r="K3536" t="s">
        <v>25</v>
      </c>
      <c r="L3536" t="s">
        <v>26</v>
      </c>
      <c r="M3536" t="s">
        <v>27</v>
      </c>
      <c r="N3536" s="3">
        <v>370.38</v>
      </c>
      <c r="O3536">
        <v>3</v>
      </c>
      <c r="P3536" s="4">
        <v>0.2</v>
      </c>
      <c r="Q3536" s="3">
        <v>33.33</v>
      </c>
      <c r="R3536">
        <f t="shared" si="275"/>
        <v>2023</v>
      </c>
      <c r="S3536" t="str">
        <f t="shared" si="276"/>
        <v>May</v>
      </c>
      <c r="T3536" s="1">
        <f t="shared" si="277"/>
        <v>8.9988660294832337E-2</v>
      </c>
      <c r="U3536" t="str">
        <f t="shared" si="278"/>
        <v>Profit</v>
      </c>
      <c r="V3536" t="str">
        <f t="shared" si="279"/>
        <v>Small Order</v>
      </c>
    </row>
    <row r="3537" spans="1:22" x14ac:dyDescent="0.35">
      <c r="A3537" t="s">
        <v>3834</v>
      </c>
      <c r="B3537" s="2">
        <v>44973</v>
      </c>
      <c r="C3537" s="2">
        <v>44980</v>
      </c>
      <c r="D3537" t="s">
        <v>229</v>
      </c>
      <c r="E3537" t="s">
        <v>230</v>
      </c>
      <c r="F3537" t="s">
        <v>48</v>
      </c>
      <c r="G3537" t="s">
        <v>49</v>
      </c>
      <c r="H3537" t="s">
        <v>50</v>
      </c>
      <c r="I3537" t="s">
        <v>50</v>
      </c>
      <c r="J3537" t="s">
        <v>32</v>
      </c>
      <c r="K3537" t="s">
        <v>33</v>
      </c>
      <c r="L3537" t="s">
        <v>34</v>
      </c>
      <c r="M3537" t="s">
        <v>35</v>
      </c>
      <c r="N3537" s="3">
        <v>858.71</v>
      </c>
      <c r="O3537">
        <v>7</v>
      </c>
      <c r="P3537" s="4">
        <v>0.05</v>
      </c>
      <c r="Q3537" s="3">
        <v>180.33</v>
      </c>
      <c r="R3537">
        <f t="shared" si="275"/>
        <v>2023</v>
      </c>
      <c r="S3537" t="str">
        <f t="shared" si="276"/>
        <v>February</v>
      </c>
      <c r="T3537" s="1">
        <f t="shared" si="277"/>
        <v>0.21000104808375356</v>
      </c>
      <c r="U3537" t="str">
        <f t="shared" si="278"/>
        <v>Profit</v>
      </c>
      <c r="V3537" t="str">
        <f t="shared" si="279"/>
        <v>Small Order</v>
      </c>
    </row>
    <row r="3538" spans="1:22" x14ac:dyDescent="0.35">
      <c r="A3538" t="s">
        <v>3835</v>
      </c>
      <c r="B3538" s="2">
        <v>45586</v>
      </c>
      <c r="C3538" s="2">
        <v>45590</v>
      </c>
      <c r="D3538" t="s">
        <v>185</v>
      </c>
      <c r="E3538" t="s">
        <v>186</v>
      </c>
      <c r="F3538" t="s">
        <v>31</v>
      </c>
      <c r="G3538" t="s">
        <v>49</v>
      </c>
      <c r="H3538" t="s">
        <v>50</v>
      </c>
      <c r="I3538" t="s">
        <v>50</v>
      </c>
      <c r="J3538" t="s">
        <v>112</v>
      </c>
      <c r="K3538" t="s">
        <v>25</v>
      </c>
      <c r="L3538" t="s">
        <v>26</v>
      </c>
      <c r="M3538" t="s">
        <v>113</v>
      </c>
      <c r="N3538" s="3">
        <v>1230.1199999999999</v>
      </c>
      <c r="O3538">
        <v>7</v>
      </c>
      <c r="P3538" s="4">
        <v>0.1</v>
      </c>
      <c r="Q3538" s="3">
        <v>209.12</v>
      </c>
      <c r="R3538">
        <f t="shared" si="275"/>
        <v>2024</v>
      </c>
      <c r="S3538" t="str">
        <f t="shared" si="276"/>
        <v>October</v>
      </c>
      <c r="T3538" s="1">
        <f t="shared" si="277"/>
        <v>0.16999967482847203</v>
      </c>
      <c r="U3538" t="str">
        <f t="shared" si="278"/>
        <v>Profit</v>
      </c>
      <c r="V3538" t="str">
        <f t="shared" si="279"/>
        <v>Large Order</v>
      </c>
    </row>
    <row r="3539" spans="1:22" x14ac:dyDescent="0.35">
      <c r="A3539" t="s">
        <v>3836</v>
      </c>
      <c r="B3539" s="2">
        <v>45430</v>
      </c>
      <c r="C3539" s="2">
        <v>45433</v>
      </c>
      <c r="D3539" t="s">
        <v>160</v>
      </c>
      <c r="E3539" t="s">
        <v>161</v>
      </c>
      <c r="F3539" t="s">
        <v>20</v>
      </c>
      <c r="G3539" t="s">
        <v>78</v>
      </c>
      <c r="H3539" t="s">
        <v>79</v>
      </c>
      <c r="I3539" t="s">
        <v>80</v>
      </c>
      <c r="J3539" t="s">
        <v>391</v>
      </c>
      <c r="K3539" t="s">
        <v>33</v>
      </c>
      <c r="L3539" t="s">
        <v>88</v>
      </c>
      <c r="M3539" t="s">
        <v>392</v>
      </c>
      <c r="N3539" s="3">
        <v>270.64</v>
      </c>
      <c r="O3539">
        <v>1</v>
      </c>
      <c r="P3539" s="4">
        <v>0.1</v>
      </c>
      <c r="Q3539" s="3">
        <v>46.01</v>
      </c>
      <c r="R3539">
        <f t="shared" si="275"/>
        <v>2024</v>
      </c>
      <c r="S3539" t="str">
        <f t="shared" si="276"/>
        <v>May</v>
      </c>
      <c r="T3539" s="1">
        <f t="shared" si="277"/>
        <v>0.17000443393437778</v>
      </c>
      <c r="U3539" t="str">
        <f t="shared" si="278"/>
        <v>Profit</v>
      </c>
      <c r="V3539" t="str">
        <f t="shared" si="279"/>
        <v>Small Order</v>
      </c>
    </row>
    <row r="3540" spans="1:22" x14ac:dyDescent="0.35">
      <c r="A3540" t="s">
        <v>3837</v>
      </c>
      <c r="B3540" s="2">
        <v>45630</v>
      </c>
      <c r="C3540" s="2">
        <v>45631</v>
      </c>
      <c r="D3540" t="s">
        <v>552</v>
      </c>
      <c r="E3540" t="s">
        <v>553</v>
      </c>
      <c r="F3540" t="s">
        <v>48</v>
      </c>
      <c r="G3540" t="s">
        <v>21</v>
      </c>
      <c r="H3540" t="s">
        <v>22</v>
      </c>
      <c r="I3540" t="s">
        <v>23</v>
      </c>
      <c r="J3540" t="s">
        <v>334</v>
      </c>
      <c r="K3540" t="s">
        <v>25</v>
      </c>
      <c r="L3540" t="s">
        <v>171</v>
      </c>
      <c r="M3540" t="s">
        <v>335</v>
      </c>
      <c r="N3540" s="3">
        <v>1114.6400000000001</v>
      </c>
      <c r="O3540">
        <v>7</v>
      </c>
      <c r="P3540" s="4">
        <v>0.1</v>
      </c>
      <c r="Q3540" s="3">
        <v>189.49</v>
      </c>
      <c r="R3540">
        <f t="shared" si="275"/>
        <v>2024</v>
      </c>
      <c r="S3540" t="str">
        <f t="shared" si="276"/>
        <v>December</v>
      </c>
      <c r="T3540" s="1">
        <f t="shared" si="277"/>
        <v>0.17000107658077943</v>
      </c>
      <c r="U3540" t="str">
        <f t="shared" si="278"/>
        <v>Profit</v>
      </c>
      <c r="V3540" t="str">
        <f t="shared" si="279"/>
        <v>Large Order</v>
      </c>
    </row>
    <row r="3541" spans="1:22" x14ac:dyDescent="0.35">
      <c r="A3541" t="s">
        <v>3838</v>
      </c>
      <c r="B3541" s="2">
        <v>45637</v>
      </c>
      <c r="C3541" s="2">
        <v>45644</v>
      </c>
      <c r="D3541" t="s">
        <v>129</v>
      </c>
      <c r="E3541" t="s">
        <v>130</v>
      </c>
      <c r="F3541" t="s">
        <v>48</v>
      </c>
      <c r="G3541" t="s">
        <v>21</v>
      </c>
      <c r="H3541" t="s">
        <v>22</v>
      </c>
      <c r="I3541" t="s">
        <v>23</v>
      </c>
      <c r="J3541" t="s">
        <v>93</v>
      </c>
      <c r="K3541" t="s">
        <v>33</v>
      </c>
      <c r="L3541" t="s">
        <v>88</v>
      </c>
      <c r="M3541" t="s">
        <v>94</v>
      </c>
      <c r="N3541" s="3">
        <v>394.22</v>
      </c>
      <c r="O3541">
        <v>9</v>
      </c>
      <c r="P3541" s="4">
        <v>0</v>
      </c>
      <c r="Q3541" s="3">
        <v>98.56</v>
      </c>
      <c r="R3541">
        <f t="shared" si="275"/>
        <v>2024</v>
      </c>
      <c r="S3541" t="str">
        <f t="shared" si="276"/>
        <v>December</v>
      </c>
      <c r="T3541" s="1">
        <f t="shared" si="277"/>
        <v>0.25001268327329917</v>
      </c>
      <c r="U3541" t="str">
        <f t="shared" si="278"/>
        <v>Profit</v>
      </c>
      <c r="V3541" t="str">
        <f t="shared" si="279"/>
        <v>Small Order</v>
      </c>
    </row>
    <row r="3542" spans="1:22" x14ac:dyDescent="0.35">
      <c r="A3542" t="s">
        <v>3839</v>
      </c>
      <c r="B3542" s="2">
        <v>45623</v>
      </c>
      <c r="C3542" s="2">
        <v>45627</v>
      </c>
      <c r="D3542" t="s">
        <v>398</v>
      </c>
      <c r="E3542" t="s">
        <v>399</v>
      </c>
      <c r="F3542" t="s">
        <v>31</v>
      </c>
      <c r="G3542" t="s">
        <v>49</v>
      </c>
      <c r="H3542" t="s">
        <v>50</v>
      </c>
      <c r="I3542" t="s">
        <v>50</v>
      </c>
      <c r="J3542" t="s">
        <v>141</v>
      </c>
      <c r="K3542" t="s">
        <v>33</v>
      </c>
      <c r="L3542" t="s">
        <v>88</v>
      </c>
      <c r="M3542" t="s">
        <v>142</v>
      </c>
      <c r="N3542" s="3">
        <v>734.37</v>
      </c>
      <c r="O3542">
        <v>6</v>
      </c>
      <c r="P3542" s="4">
        <v>0.2</v>
      </c>
      <c r="Q3542" s="3">
        <v>66.09</v>
      </c>
      <c r="R3542">
        <f t="shared" si="275"/>
        <v>2024</v>
      </c>
      <c r="S3542" t="str">
        <f t="shared" si="276"/>
        <v>November</v>
      </c>
      <c r="T3542" s="1">
        <f t="shared" si="277"/>
        <v>8.9995506352383681E-2</v>
      </c>
      <c r="U3542" t="str">
        <f t="shared" si="278"/>
        <v>Profit</v>
      </c>
      <c r="V3542" t="str">
        <f t="shared" si="279"/>
        <v>Small Order</v>
      </c>
    </row>
    <row r="3543" spans="1:22" x14ac:dyDescent="0.35">
      <c r="A3543" t="s">
        <v>3840</v>
      </c>
      <c r="B3543" s="2">
        <v>45007</v>
      </c>
      <c r="C3543" s="2">
        <v>45011</v>
      </c>
      <c r="D3543" t="s">
        <v>344</v>
      </c>
      <c r="E3543" t="s">
        <v>345</v>
      </c>
      <c r="F3543" t="s">
        <v>31</v>
      </c>
      <c r="G3543" t="s">
        <v>78</v>
      </c>
      <c r="H3543" t="s">
        <v>79</v>
      </c>
      <c r="I3543" t="s">
        <v>80</v>
      </c>
      <c r="J3543" t="s">
        <v>104</v>
      </c>
      <c r="K3543" t="s">
        <v>42</v>
      </c>
      <c r="L3543" t="s">
        <v>73</v>
      </c>
      <c r="M3543" t="s">
        <v>105</v>
      </c>
      <c r="N3543" s="3">
        <v>1101.67</v>
      </c>
      <c r="O3543">
        <v>7</v>
      </c>
      <c r="P3543" s="4">
        <v>0.1</v>
      </c>
      <c r="Q3543" s="3">
        <v>187.28</v>
      </c>
      <c r="R3543">
        <f t="shared" si="275"/>
        <v>2023</v>
      </c>
      <c r="S3543" t="str">
        <f t="shared" si="276"/>
        <v>March</v>
      </c>
      <c r="T3543" s="1">
        <f t="shared" si="277"/>
        <v>0.16999645991993972</v>
      </c>
      <c r="U3543" t="str">
        <f t="shared" si="278"/>
        <v>Profit</v>
      </c>
      <c r="V3543" t="str">
        <f t="shared" si="279"/>
        <v>Large Order</v>
      </c>
    </row>
    <row r="3544" spans="1:22" x14ac:dyDescent="0.35">
      <c r="A3544" t="s">
        <v>3841</v>
      </c>
      <c r="B3544" s="2">
        <v>45154</v>
      </c>
      <c r="C3544" s="2">
        <v>45161</v>
      </c>
      <c r="D3544" t="s">
        <v>229</v>
      </c>
      <c r="E3544" t="s">
        <v>230</v>
      </c>
      <c r="F3544" t="s">
        <v>48</v>
      </c>
      <c r="G3544" t="s">
        <v>49</v>
      </c>
      <c r="H3544" t="s">
        <v>50</v>
      </c>
      <c r="I3544" t="s">
        <v>50</v>
      </c>
      <c r="J3544" t="s">
        <v>170</v>
      </c>
      <c r="K3544" t="s">
        <v>25</v>
      </c>
      <c r="L3544" t="s">
        <v>171</v>
      </c>
      <c r="M3544" t="s">
        <v>172</v>
      </c>
      <c r="N3544" s="3">
        <v>110.61</v>
      </c>
      <c r="O3544">
        <v>7</v>
      </c>
      <c r="P3544" s="4">
        <v>0.05</v>
      </c>
      <c r="Q3544" s="3">
        <v>23.23</v>
      </c>
      <c r="R3544">
        <f t="shared" si="275"/>
        <v>2023</v>
      </c>
      <c r="S3544" t="str">
        <f t="shared" si="276"/>
        <v>August</v>
      </c>
      <c r="T3544" s="1">
        <f t="shared" si="277"/>
        <v>0.21001717747039148</v>
      </c>
      <c r="U3544" t="str">
        <f t="shared" si="278"/>
        <v>Profit</v>
      </c>
      <c r="V3544" t="str">
        <f t="shared" si="279"/>
        <v>Small Order</v>
      </c>
    </row>
    <row r="3545" spans="1:22" x14ac:dyDescent="0.35">
      <c r="A3545" t="s">
        <v>3842</v>
      </c>
      <c r="B3545" s="2">
        <v>45194</v>
      </c>
      <c r="C3545" s="2">
        <v>45198</v>
      </c>
      <c r="D3545" t="s">
        <v>487</v>
      </c>
      <c r="E3545" t="s">
        <v>488</v>
      </c>
      <c r="F3545" t="s">
        <v>20</v>
      </c>
      <c r="G3545" t="s">
        <v>21</v>
      </c>
      <c r="H3545" t="s">
        <v>22</v>
      </c>
      <c r="I3545" t="s">
        <v>23</v>
      </c>
      <c r="J3545" t="s">
        <v>320</v>
      </c>
      <c r="K3545" t="s">
        <v>25</v>
      </c>
      <c r="L3545" t="s">
        <v>171</v>
      </c>
      <c r="M3545" t="s">
        <v>321</v>
      </c>
      <c r="N3545" s="3">
        <v>143.69</v>
      </c>
      <c r="O3545">
        <v>9</v>
      </c>
      <c r="P3545" s="4">
        <v>0.3</v>
      </c>
      <c r="Q3545" s="3">
        <v>1.44</v>
      </c>
      <c r="R3545">
        <f t="shared" si="275"/>
        <v>2023</v>
      </c>
      <c r="S3545" t="str">
        <f t="shared" si="276"/>
        <v>September</v>
      </c>
      <c r="T3545" s="1">
        <f t="shared" si="277"/>
        <v>1.0021574222284084E-2</v>
      </c>
      <c r="U3545" t="str">
        <f t="shared" si="278"/>
        <v>Profit</v>
      </c>
      <c r="V3545" t="str">
        <f t="shared" si="279"/>
        <v>Small Order</v>
      </c>
    </row>
    <row r="3546" spans="1:22" x14ac:dyDescent="0.35">
      <c r="A3546" t="s">
        <v>3843</v>
      </c>
      <c r="B3546" s="2">
        <v>45069</v>
      </c>
      <c r="C3546" s="2">
        <v>45075</v>
      </c>
      <c r="D3546" t="s">
        <v>76</v>
      </c>
      <c r="E3546" t="s">
        <v>77</v>
      </c>
      <c r="F3546" t="s">
        <v>48</v>
      </c>
      <c r="G3546" t="s">
        <v>21</v>
      </c>
      <c r="H3546" t="s">
        <v>22</v>
      </c>
      <c r="I3546" t="s">
        <v>23</v>
      </c>
      <c r="J3546" t="s">
        <v>87</v>
      </c>
      <c r="K3546" t="s">
        <v>33</v>
      </c>
      <c r="L3546" t="s">
        <v>88</v>
      </c>
      <c r="M3546" t="s">
        <v>89</v>
      </c>
      <c r="N3546" s="3">
        <v>1980.44</v>
      </c>
      <c r="O3546">
        <v>7</v>
      </c>
      <c r="P3546" s="4">
        <v>0.1</v>
      </c>
      <c r="Q3546" s="3">
        <v>336.67</v>
      </c>
      <c r="R3546">
        <f t="shared" si="275"/>
        <v>2023</v>
      </c>
      <c r="S3546" t="str">
        <f t="shared" si="276"/>
        <v>May</v>
      </c>
      <c r="T3546" s="1">
        <f t="shared" si="277"/>
        <v>0.16999757629617662</v>
      </c>
      <c r="U3546" t="str">
        <f t="shared" si="278"/>
        <v>Profit</v>
      </c>
      <c r="V3546" t="str">
        <f t="shared" si="279"/>
        <v>Large Order</v>
      </c>
    </row>
    <row r="3547" spans="1:22" x14ac:dyDescent="0.35">
      <c r="A3547" t="s">
        <v>3844</v>
      </c>
      <c r="B3547" s="2">
        <v>45161</v>
      </c>
      <c r="C3547" s="2">
        <v>45163</v>
      </c>
      <c r="D3547" t="s">
        <v>312</v>
      </c>
      <c r="E3547" t="s">
        <v>313</v>
      </c>
      <c r="F3547" t="s">
        <v>48</v>
      </c>
      <c r="G3547" t="s">
        <v>49</v>
      </c>
      <c r="H3547" t="s">
        <v>50</v>
      </c>
      <c r="I3547" t="s">
        <v>50</v>
      </c>
      <c r="J3547" t="s">
        <v>72</v>
      </c>
      <c r="K3547" t="s">
        <v>42</v>
      </c>
      <c r="L3547" t="s">
        <v>73</v>
      </c>
      <c r="M3547" t="s">
        <v>74</v>
      </c>
      <c r="N3547" s="3">
        <v>709.25</v>
      </c>
      <c r="O3547">
        <v>3</v>
      </c>
      <c r="P3547" s="4">
        <v>0.1</v>
      </c>
      <c r="Q3547" s="3">
        <v>120.57</v>
      </c>
      <c r="R3547">
        <f t="shared" si="275"/>
        <v>2023</v>
      </c>
      <c r="S3547" t="str">
        <f t="shared" si="276"/>
        <v>August</v>
      </c>
      <c r="T3547" s="1">
        <f t="shared" si="277"/>
        <v>0.16999647514980612</v>
      </c>
      <c r="U3547" t="str">
        <f t="shared" si="278"/>
        <v>Profit</v>
      </c>
      <c r="V3547" t="str">
        <f t="shared" si="279"/>
        <v>Small Order</v>
      </c>
    </row>
    <row r="3548" spans="1:22" x14ac:dyDescent="0.35">
      <c r="A3548" t="s">
        <v>3845</v>
      </c>
      <c r="B3548" s="2">
        <v>45195</v>
      </c>
      <c r="C3548" s="2">
        <v>45198</v>
      </c>
      <c r="D3548" t="s">
        <v>278</v>
      </c>
      <c r="E3548" t="s">
        <v>279</v>
      </c>
      <c r="F3548" t="s">
        <v>20</v>
      </c>
      <c r="G3548" t="s">
        <v>78</v>
      </c>
      <c r="H3548" t="s">
        <v>79</v>
      </c>
      <c r="I3548" t="s">
        <v>80</v>
      </c>
      <c r="J3548" t="s">
        <v>207</v>
      </c>
      <c r="K3548" t="s">
        <v>25</v>
      </c>
      <c r="L3548" t="s">
        <v>26</v>
      </c>
      <c r="M3548" t="s">
        <v>208</v>
      </c>
      <c r="N3548" s="3">
        <v>1747.64</v>
      </c>
      <c r="O3548">
        <v>6</v>
      </c>
      <c r="P3548" s="4">
        <v>0.2</v>
      </c>
      <c r="Q3548" s="3">
        <v>157.29</v>
      </c>
      <c r="R3548">
        <f t="shared" si="275"/>
        <v>2023</v>
      </c>
      <c r="S3548" t="str">
        <f t="shared" si="276"/>
        <v>September</v>
      </c>
      <c r="T3548" s="1">
        <f t="shared" si="277"/>
        <v>9.000137328053831E-2</v>
      </c>
      <c r="U3548" t="str">
        <f t="shared" si="278"/>
        <v>Profit</v>
      </c>
      <c r="V3548" t="str">
        <f t="shared" si="279"/>
        <v>Large Order</v>
      </c>
    </row>
    <row r="3549" spans="1:22" x14ac:dyDescent="0.35">
      <c r="A3549" t="s">
        <v>3846</v>
      </c>
      <c r="B3549" s="2">
        <v>45143</v>
      </c>
      <c r="C3549" s="2">
        <v>45150</v>
      </c>
      <c r="D3549" t="s">
        <v>205</v>
      </c>
      <c r="E3549" t="s">
        <v>206</v>
      </c>
      <c r="F3549" t="s">
        <v>48</v>
      </c>
      <c r="G3549" t="s">
        <v>49</v>
      </c>
      <c r="H3549" t="s">
        <v>50</v>
      </c>
      <c r="I3549" t="s">
        <v>50</v>
      </c>
      <c r="J3549" t="s">
        <v>157</v>
      </c>
      <c r="K3549" t="s">
        <v>42</v>
      </c>
      <c r="L3549" t="s">
        <v>73</v>
      </c>
      <c r="M3549" t="s">
        <v>158</v>
      </c>
      <c r="N3549" s="3">
        <v>1012.79</v>
      </c>
      <c r="O3549">
        <v>6</v>
      </c>
      <c r="P3549" s="4">
        <v>0.2</v>
      </c>
      <c r="Q3549" s="3">
        <v>91.15</v>
      </c>
      <c r="R3549">
        <f t="shared" si="275"/>
        <v>2023</v>
      </c>
      <c r="S3549" t="str">
        <f t="shared" si="276"/>
        <v>August</v>
      </c>
      <c r="T3549" s="1">
        <f t="shared" si="277"/>
        <v>8.9998913891329899E-2</v>
      </c>
      <c r="U3549" t="str">
        <f t="shared" si="278"/>
        <v>Profit</v>
      </c>
      <c r="V3549" t="str">
        <f t="shared" si="279"/>
        <v>Large Order</v>
      </c>
    </row>
    <row r="3550" spans="1:22" x14ac:dyDescent="0.35">
      <c r="A3550" t="s">
        <v>3847</v>
      </c>
      <c r="B3550" s="2">
        <v>45479</v>
      </c>
      <c r="C3550" s="2">
        <v>45484</v>
      </c>
      <c r="D3550" t="s">
        <v>267</v>
      </c>
      <c r="E3550" t="s">
        <v>268</v>
      </c>
      <c r="F3550" t="s">
        <v>31</v>
      </c>
      <c r="G3550" t="s">
        <v>39</v>
      </c>
      <c r="H3550" t="s">
        <v>40</v>
      </c>
      <c r="I3550" t="s">
        <v>40</v>
      </c>
      <c r="J3550" t="s">
        <v>251</v>
      </c>
      <c r="K3550" t="s">
        <v>25</v>
      </c>
      <c r="L3550" t="s">
        <v>171</v>
      </c>
      <c r="M3550" t="s">
        <v>252</v>
      </c>
      <c r="N3550" s="3">
        <v>1840.98</v>
      </c>
      <c r="O3550">
        <v>9</v>
      </c>
      <c r="P3550" s="4">
        <v>0.1</v>
      </c>
      <c r="Q3550" s="3">
        <v>312.97000000000003</v>
      </c>
      <c r="R3550">
        <f t="shared" si="275"/>
        <v>2024</v>
      </c>
      <c r="S3550" t="str">
        <f t="shared" si="276"/>
        <v>July</v>
      </c>
      <c r="T3550" s="1">
        <f t="shared" si="277"/>
        <v>0.17000184684244263</v>
      </c>
      <c r="U3550" t="str">
        <f t="shared" si="278"/>
        <v>Profit</v>
      </c>
      <c r="V3550" t="str">
        <f t="shared" si="279"/>
        <v>Large Order</v>
      </c>
    </row>
    <row r="3551" spans="1:22" x14ac:dyDescent="0.35">
      <c r="A3551" t="s">
        <v>3848</v>
      </c>
      <c r="B3551" s="2">
        <v>45563</v>
      </c>
      <c r="C3551" s="2">
        <v>45568</v>
      </c>
      <c r="D3551" t="s">
        <v>562</v>
      </c>
      <c r="E3551" t="s">
        <v>563</v>
      </c>
      <c r="F3551" t="s">
        <v>31</v>
      </c>
      <c r="G3551" t="s">
        <v>39</v>
      </c>
      <c r="H3551" t="s">
        <v>40</v>
      </c>
      <c r="I3551" t="s">
        <v>40</v>
      </c>
      <c r="J3551" t="s">
        <v>251</v>
      </c>
      <c r="K3551" t="s">
        <v>25</v>
      </c>
      <c r="L3551" t="s">
        <v>171</v>
      </c>
      <c r="M3551" t="s">
        <v>252</v>
      </c>
      <c r="N3551" s="3">
        <v>239.26</v>
      </c>
      <c r="O3551">
        <v>9</v>
      </c>
      <c r="P3551" s="4">
        <v>0.3</v>
      </c>
      <c r="Q3551" s="3">
        <v>2.39</v>
      </c>
      <c r="R3551">
        <f t="shared" si="275"/>
        <v>2024</v>
      </c>
      <c r="S3551" t="str">
        <f t="shared" si="276"/>
        <v>September</v>
      </c>
      <c r="T3551" s="1">
        <f t="shared" si="277"/>
        <v>9.9891331605784506E-3</v>
      </c>
      <c r="U3551" t="str">
        <f t="shared" si="278"/>
        <v>Profit</v>
      </c>
      <c r="V3551" t="str">
        <f t="shared" si="279"/>
        <v>Small Order</v>
      </c>
    </row>
    <row r="3552" spans="1:22" x14ac:dyDescent="0.35">
      <c r="A3552" t="s">
        <v>3849</v>
      </c>
      <c r="B3552" s="2">
        <v>45526</v>
      </c>
      <c r="C3552" s="2">
        <v>45533</v>
      </c>
      <c r="D3552" t="s">
        <v>102</v>
      </c>
      <c r="E3552" t="s">
        <v>103</v>
      </c>
      <c r="F3552" t="s">
        <v>20</v>
      </c>
      <c r="G3552" t="s">
        <v>39</v>
      </c>
      <c r="H3552" t="s">
        <v>40</v>
      </c>
      <c r="I3552" t="s">
        <v>40</v>
      </c>
      <c r="J3552" t="s">
        <v>302</v>
      </c>
      <c r="K3552" t="s">
        <v>33</v>
      </c>
      <c r="L3552" t="s">
        <v>34</v>
      </c>
      <c r="M3552" t="s">
        <v>303</v>
      </c>
      <c r="N3552" s="3">
        <v>1812.78</v>
      </c>
      <c r="O3552">
        <v>7</v>
      </c>
      <c r="P3552" s="4">
        <v>0</v>
      </c>
      <c r="Q3552" s="3">
        <v>453.19</v>
      </c>
      <c r="R3552">
        <f t="shared" si="275"/>
        <v>2024</v>
      </c>
      <c r="S3552" t="str">
        <f t="shared" si="276"/>
        <v>August</v>
      </c>
      <c r="T3552" s="1">
        <f t="shared" si="277"/>
        <v>0.24999724180540386</v>
      </c>
      <c r="U3552" t="str">
        <f t="shared" si="278"/>
        <v>Profit</v>
      </c>
      <c r="V3552" t="str">
        <f t="shared" si="279"/>
        <v>Large Order</v>
      </c>
    </row>
    <row r="3553" spans="1:22" x14ac:dyDescent="0.35">
      <c r="A3553" t="s">
        <v>3850</v>
      </c>
      <c r="B3553" s="2">
        <v>45504</v>
      </c>
      <c r="C3553" s="2">
        <v>45506</v>
      </c>
      <c r="D3553" t="s">
        <v>536</v>
      </c>
      <c r="E3553" t="s">
        <v>537</v>
      </c>
      <c r="F3553" t="s">
        <v>48</v>
      </c>
      <c r="G3553" t="s">
        <v>39</v>
      </c>
      <c r="H3553" t="s">
        <v>40</v>
      </c>
      <c r="I3553" t="s">
        <v>40</v>
      </c>
      <c r="J3553" t="s">
        <v>93</v>
      </c>
      <c r="K3553" t="s">
        <v>33</v>
      </c>
      <c r="L3553" t="s">
        <v>88</v>
      </c>
      <c r="M3553" t="s">
        <v>94</v>
      </c>
      <c r="N3553" s="3">
        <v>1691.54</v>
      </c>
      <c r="O3553">
        <v>5</v>
      </c>
      <c r="P3553" s="4">
        <v>0.1</v>
      </c>
      <c r="Q3553" s="3">
        <v>287.56</v>
      </c>
      <c r="R3553">
        <f t="shared" si="275"/>
        <v>2024</v>
      </c>
      <c r="S3553" t="str">
        <f t="shared" si="276"/>
        <v>July</v>
      </c>
      <c r="T3553" s="1">
        <f t="shared" si="277"/>
        <v>0.16999893588091325</v>
      </c>
      <c r="U3553" t="str">
        <f t="shared" si="278"/>
        <v>Profit</v>
      </c>
      <c r="V3553" t="str">
        <f t="shared" si="279"/>
        <v>Large Order</v>
      </c>
    </row>
    <row r="3554" spans="1:22" x14ac:dyDescent="0.35">
      <c r="A3554" t="s">
        <v>3851</v>
      </c>
      <c r="B3554" s="2">
        <v>45176</v>
      </c>
      <c r="C3554" s="2">
        <v>45180</v>
      </c>
      <c r="D3554" t="s">
        <v>205</v>
      </c>
      <c r="E3554" t="s">
        <v>206</v>
      </c>
      <c r="F3554" t="s">
        <v>48</v>
      </c>
      <c r="G3554" t="s">
        <v>78</v>
      </c>
      <c r="H3554" t="s">
        <v>79</v>
      </c>
      <c r="I3554" t="s">
        <v>80</v>
      </c>
      <c r="J3554" t="s">
        <v>104</v>
      </c>
      <c r="K3554" t="s">
        <v>42</v>
      </c>
      <c r="L3554" t="s">
        <v>73</v>
      </c>
      <c r="M3554" t="s">
        <v>105</v>
      </c>
      <c r="N3554" s="3">
        <v>1702.65</v>
      </c>
      <c r="O3554">
        <v>5</v>
      </c>
      <c r="P3554" s="4">
        <v>0.05</v>
      </c>
      <c r="Q3554" s="3">
        <v>357.56</v>
      </c>
      <c r="R3554">
        <f t="shared" si="275"/>
        <v>2023</v>
      </c>
      <c r="S3554" t="str">
        <f t="shared" si="276"/>
        <v>September</v>
      </c>
      <c r="T3554" s="1">
        <f t="shared" si="277"/>
        <v>0.21000205561918187</v>
      </c>
      <c r="U3554" t="str">
        <f t="shared" si="278"/>
        <v>Profit</v>
      </c>
      <c r="V3554" t="str">
        <f t="shared" si="279"/>
        <v>Large Order</v>
      </c>
    </row>
    <row r="3555" spans="1:22" x14ac:dyDescent="0.35">
      <c r="A3555" t="s">
        <v>3852</v>
      </c>
      <c r="B3555" s="2">
        <v>45410</v>
      </c>
      <c r="C3555" s="2">
        <v>45417</v>
      </c>
      <c r="D3555" t="s">
        <v>185</v>
      </c>
      <c r="E3555" t="s">
        <v>186</v>
      </c>
      <c r="F3555" t="s">
        <v>31</v>
      </c>
      <c r="G3555" t="s">
        <v>78</v>
      </c>
      <c r="H3555" t="s">
        <v>79</v>
      </c>
      <c r="I3555" t="s">
        <v>80</v>
      </c>
      <c r="J3555" t="s">
        <v>126</v>
      </c>
      <c r="K3555" t="s">
        <v>25</v>
      </c>
      <c r="L3555" t="s">
        <v>26</v>
      </c>
      <c r="M3555" t="s">
        <v>127</v>
      </c>
      <c r="N3555" s="3">
        <v>260.47000000000003</v>
      </c>
      <c r="O3555">
        <v>8</v>
      </c>
      <c r="P3555" s="4">
        <v>0.2</v>
      </c>
      <c r="Q3555" s="3">
        <v>23.44</v>
      </c>
      <c r="R3555">
        <f t="shared" si="275"/>
        <v>2024</v>
      </c>
      <c r="S3555" t="str">
        <f t="shared" si="276"/>
        <v>April</v>
      </c>
      <c r="T3555" s="1">
        <f t="shared" si="277"/>
        <v>8.9991169808423227E-2</v>
      </c>
      <c r="U3555" t="str">
        <f t="shared" si="278"/>
        <v>Profit</v>
      </c>
      <c r="V3555" t="str">
        <f t="shared" si="279"/>
        <v>Small Order</v>
      </c>
    </row>
    <row r="3556" spans="1:22" x14ac:dyDescent="0.35">
      <c r="A3556" t="s">
        <v>3853</v>
      </c>
      <c r="B3556" s="2">
        <v>45093</v>
      </c>
      <c r="C3556" s="2">
        <v>45100</v>
      </c>
      <c r="D3556" t="s">
        <v>165</v>
      </c>
      <c r="E3556" t="s">
        <v>166</v>
      </c>
      <c r="F3556" t="s">
        <v>31</v>
      </c>
      <c r="G3556" t="s">
        <v>39</v>
      </c>
      <c r="H3556" t="s">
        <v>40</v>
      </c>
      <c r="I3556" t="s">
        <v>40</v>
      </c>
      <c r="J3556" t="s">
        <v>126</v>
      </c>
      <c r="K3556" t="s">
        <v>25</v>
      </c>
      <c r="L3556" t="s">
        <v>26</v>
      </c>
      <c r="M3556" t="s">
        <v>127</v>
      </c>
      <c r="N3556" s="3">
        <v>113.29</v>
      </c>
      <c r="O3556">
        <v>8</v>
      </c>
      <c r="P3556" s="4">
        <v>0.2</v>
      </c>
      <c r="Q3556" s="3">
        <v>10.199999999999999</v>
      </c>
      <c r="R3556">
        <f t="shared" si="275"/>
        <v>2023</v>
      </c>
      <c r="S3556" t="str">
        <f t="shared" si="276"/>
        <v>June</v>
      </c>
      <c r="T3556" s="1">
        <f t="shared" si="277"/>
        <v>9.0034424927178031E-2</v>
      </c>
      <c r="U3556" t="str">
        <f t="shared" si="278"/>
        <v>Profit</v>
      </c>
      <c r="V3556" t="str">
        <f t="shared" si="279"/>
        <v>Small Order</v>
      </c>
    </row>
    <row r="3557" spans="1:22" x14ac:dyDescent="0.35">
      <c r="A3557" t="s">
        <v>3854</v>
      </c>
      <c r="B3557" s="2">
        <v>45072</v>
      </c>
      <c r="C3557" s="2">
        <v>45077</v>
      </c>
      <c r="D3557" t="s">
        <v>54</v>
      </c>
      <c r="E3557" t="s">
        <v>55</v>
      </c>
      <c r="F3557" t="s">
        <v>31</v>
      </c>
      <c r="G3557" t="s">
        <v>78</v>
      </c>
      <c r="H3557" t="s">
        <v>79</v>
      </c>
      <c r="I3557" t="s">
        <v>80</v>
      </c>
      <c r="J3557" t="s">
        <v>170</v>
      </c>
      <c r="K3557" t="s">
        <v>25</v>
      </c>
      <c r="L3557" t="s">
        <v>171</v>
      </c>
      <c r="M3557" t="s">
        <v>172</v>
      </c>
      <c r="N3557" s="3">
        <v>1345.74</v>
      </c>
      <c r="O3557">
        <v>5</v>
      </c>
      <c r="P3557" s="4">
        <v>0.05</v>
      </c>
      <c r="Q3557" s="3">
        <v>282.61</v>
      </c>
      <c r="R3557">
        <f t="shared" si="275"/>
        <v>2023</v>
      </c>
      <c r="S3557" t="str">
        <f t="shared" si="276"/>
        <v>May</v>
      </c>
      <c r="T3557" s="1">
        <f t="shared" si="277"/>
        <v>0.21000341819370755</v>
      </c>
      <c r="U3557" t="str">
        <f t="shared" si="278"/>
        <v>Profit</v>
      </c>
      <c r="V3557" t="str">
        <f t="shared" si="279"/>
        <v>Large Order</v>
      </c>
    </row>
    <row r="3558" spans="1:22" x14ac:dyDescent="0.35">
      <c r="A3558" t="s">
        <v>3855</v>
      </c>
      <c r="B3558" s="2">
        <v>45618</v>
      </c>
      <c r="C3558" s="2">
        <v>45621</v>
      </c>
      <c r="D3558" t="s">
        <v>456</v>
      </c>
      <c r="E3558" t="s">
        <v>457</v>
      </c>
      <c r="F3558" t="s">
        <v>20</v>
      </c>
      <c r="G3558" t="s">
        <v>21</v>
      </c>
      <c r="H3558" t="s">
        <v>22</v>
      </c>
      <c r="I3558" t="s">
        <v>23</v>
      </c>
      <c r="J3558" t="s">
        <v>87</v>
      </c>
      <c r="K3558" t="s">
        <v>33</v>
      </c>
      <c r="L3558" t="s">
        <v>88</v>
      </c>
      <c r="M3558" t="s">
        <v>89</v>
      </c>
      <c r="N3558" s="3">
        <v>1634.93</v>
      </c>
      <c r="O3558">
        <v>2</v>
      </c>
      <c r="P3558" s="4">
        <v>0</v>
      </c>
      <c r="Q3558" s="3">
        <v>408.73</v>
      </c>
      <c r="R3558">
        <f t="shared" si="275"/>
        <v>2024</v>
      </c>
      <c r="S3558" t="str">
        <f t="shared" si="276"/>
        <v>November</v>
      </c>
      <c r="T3558" s="1">
        <f t="shared" si="277"/>
        <v>0.24999847088254543</v>
      </c>
      <c r="U3558" t="str">
        <f t="shared" si="278"/>
        <v>Profit</v>
      </c>
      <c r="V3558" t="str">
        <f t="shared" si="279"/>
        <v>Large Order</v>
      </c>
    </row>
    <row r="3559" spans="1:22" x14ac:dyDescent="0.35">
      <c r="A3559" t="s">
        <v>3856</v>
      </c>
      <c r="B3559" s="2">
        <v>45470</v>
      </c>
      <c r="C3559" s="2">
        <v>45476</v>
      </c>
      <c r="D3559" t="s">
        <v>370</v>
      </c>
      <c r="E3559" t="s">
        <v>371</v>
      </c>
      <c r="F3559" t="s">
        <v>48</v>
      </c>
      <c r="G3559" t="s">
        <v>78</v>
      </c>
      <c r="H3559" t="s">
        <v>79</v>
      </c>
      <c r="I3559" t="s">
        <v>80</v>
      </c>
      <c r="J3559" t="s">
        <v>62</v>
      </c>
      <c r="K3559" t="s">
        <v>25</v>
      </c>
      <c r="L3559" t="s">
        <v>26</v>
      </c>
      <c r="M3559" t="s">
        <v>63</v>
      </c>
      <c r="N3559" s="3">
        <v>1246.97</v>
      </c>
      <c r="O3559">
        <v>1</v>
      </c>
      <c r="P3559" s="4">
        <v>0</v>
      </c>
      <c r="Q3559" s="3">
        <v>311.74</v>
      </c>
      <c r="R3559">
        <f t="shared" si="275"/>
        <v>2024</v>
      </c>
      <c r="S3559" t="str">
        <f t="shared" si="276"/>
        <v>June</v>
      </c>
      <c r="T3559" s="1">
        <f t="shared" si="277"/>
        <v>0.24999799514021989</v>
      </c>
      <c r="U3559" t="str">
        <f t="shared" si="278"/>
        <v>Profit</v>
      </c>
      <c r="V3559" t="str">
        <f t="shared" si="279"/>
        <v>Large Order</v>
      </c>
    </row>
    <row r="3560" spans="1:22" x14ac:dyDescent="0.35">
      <c r="A3560" t="s">
        <v>3857</v>
      </c>
      <c r="B3560" s="2">
        <v>45581</v>
      </c>
      <c r="C3560" s="2">
        <v>45585</v>
      </c>
      <c r="D3560" t="s">
        <v>102</v>
      </c>
      <c r="E3560" t="s">
        <v>103</v>
      </c>
      <c r="F3560" t="s">
        <v>20</v>
      </c>
      <c r="G3560" t="s">
        <v>78</v>
      </c>
      <c r="H3560" t="s">
        <v>79</v>
      </c>
      <c r="I3560" t="s">
        <v>80</v>
      </c>
      <c r="J3560" t="s">
        <v>391</v>
      </c>
      <c r="K3560" t="s">
        <v>33</v>
      </c>
      <c r="L3560" t="s">
        <v>88</v>
      </c>
      <c r="M3560" t="s">
        <v>392</v>
      </c>
      <c r="N3560" s="3">
        <v>1451.15</v>
      </c>
      <c r="O3560">
        <v>4</v>
      </c>
      <c r="P3560" s="4">
        <v>0.2</v>
      </c>
      <c r="Q3560" s="3">
        <v>130.6</v>
      </c>
      <c r="R3560">
        <f t="shared" si="275"/>
        <v>2024</v>
      </c>
      <c r="S3560" t="str">
        <f t="shared" si="276"/>
        <v>October</v>
      </c>
      <c r="T3560" s="1">
        <f t="shared" si="277"/>
        <v>8.9997588119767075E-2</v>
      </c>
      <c r="U3560" t="str">
        <f t="shared" si="278"/>
        <v>Profit</v>
      </c>
      <c r="V3560" t="str">
        <f t="shared" si="279"/>
        <v>Large Order</v>
      </c>
    </row>
    <row r="3561" spans="1:22" x14ac:dyDescent="0.35">
      <c r="A3561" t="s">
        <v>3858</v>
      </c>
      <c r="B3561" s="2">
        <v>45457</v>
      </c>
      <c r="C3561" s="2">
        <v>45462</v>
      </c>
      <c r="D3561" t="s">
        <v>323</v>
      </c>
      <c r="E3561" t="s">
        <v>324</v>
      </c>
      <c r="F3561" t="s">
        <v>31</v>
      </c>
      <c r="G3561" t="s">
        <v>39</v>
      </c>
      <c r="H3561" t="s">
        <v>40</v>
      </c>
      <c r="I3561" t="s">
        <v>40</v>
      </c>
      <c r="J3561" t="s">
        <v>170</v>
      </c>
      <c r="K3561" t="s">
        <v>25</v>
      </c>
      <c r="L3561" t="s">
        <v>171</v>
      </c>
      <c r="M3561" t="s">
        <v>172</v>
      </c>
      <c r="N3561" s="3">
        <v>1639.81</v>
      </c>
      <c r="O3561">
        <v>2</v>
      </c>
      <c r="P3561" s="4">
        <v>0.1</v>
      </c>
      <c r="Q3561" s="3">
        <v>278.77</v>
      </c>
      <c r="R3561">
        <f t="shared" si="275"/>
        <v>2024</v>
      </c>
      <c r="S3561" t="str">
        <f t="shared" si="276"/>
        <v>June</v>
      </c>
      <c r="T3561" s="1">
        <f t="shared" si="277"/>
        <v>0.17000140260152091</v>
      </c>
      <c r="U3561" t="str">
        <f t="shared" si="278"/>
        <v>Profit</v>
      </c>
      <c r="V3561" t="str">
        <f t="shared" si="279"/>
        <v>Large Order</v>
      </c>
    </row>
    <row r="3562" spans="1:22" x14ac:dyDescent="0.35">
      <c r="A3562" t="s">
        <v>3859</v>
      </c>
      <c r="B3562" s="2">
        <v>44944</v>
      </c>
      <c r="C3562" s="2">
        <v>44950</v>
      </c>
      <c r="D3562" t="s">
        <v>358</v>
      </c>
      <c r="E3562" t="s">
        <v>359</v>
      </c>
      <c r="F3562" t="s">
        <v>31</v>
      </c>
      <c r="G3562" t="s">
        <v>21</v>
      </c>
      <c r="H3562" t="s">
        <v>22</v>
      </c>
      <c r="I3562" t="s">
        <v>23</v>
      </c>
      <c r="J3562" t="s">
        <v>251</v>
      </c>
      <c r="K3562" t="s">
        <v>25</v>
      </c>
      <c r="L3562" t="s">
        <v>171</v>
      </c>
      <c r="M3562" t="s">
        <v>252</v>
      </c>
      <c r="N3562" s="3">
        <v>1646.31</v>
      </c>
      <c r="O3562">
        <v>8</v>
      </c>
      <c r="P3562" s="4">
        <v>0.05</v>
      </c>
      <c r="Q3562" s="3">
        <v>345.73</v>
      </c>
      <c r="R3562">
        <f t="shared" si="275"/>
        <v>2023</v>
      </c>
      <c r="S3562" t="str">
        <f t="shared" si="276"/>
        <v>January</v>
      </c>
      <c r="T3562" s="1">
        <f t="shared" si="277"/>
        <v>0.21000297635317772</v>
      </c>
      <c r="U3562" t="str">
        <f t="shared" si="278"/>
        <v>Profit</v>
      </c>
      <c r="V3562" t="str">
        <f t="shared" si="279"/>
        <v>Large Order</v>
      </c>
    </row>
    <row r="3563" spans="1:22" x14ac:dyDescent="0.35">
      <c r="A3563" t="s">
        <v>3860</v>
      </c>
      <c r="B3563" s="2">
        <v>45571</v>
      </c>
      <c r="C3563" s="2">
        <v>45575</v>
      </c>
      <c r="D3563" t="s">
        <v>57</v>
      </c>
      <c r="E3563" t="s">
        <v>58</v>
      </c>
      <c r="F3563" t="s">
        <v>20</v>
      </c>
      <c r="G3563" t="s">
        <v>78</v>
      </c>
      <c r="H3563" t="s">
        <v>79</v>
      </c>
      <c r="I3563" t="s">
        <v>80</v>
      </c>
      <c r="J3563" t="s">
        <v>93</v>
      </c>
      <c r="K3563" t="s">
        <v>33</v>
      </c>
      <c r="L3563" t="s">
        <v>88</v>
      </c>
      <c r="M3563" t="s">
        <v>94</v>
      </c>
      <c r="N3563" s="3">
        <v>1122.52</v>
      </c>
      <c r="O3563">
        <v>5</v>
      </c>
      <c r="P3563" s="4">
        <v>0.1</v>
      </c>
      <c r="Q3563" s="3">
        <v>190.83</v>
      </c>
      <c r="R3563">
        <f t="shared" si="275"/>
        <v>2024</v>
      </c>
      <c r="S3563" t="str">
        <f t="shared" si="276"/>
        <v>October</v>
      </c>
      <c r="T3563" s="1">
        <f t="shared" si="277"/>
        <v>0.17000142536435878</v>
      </c>
      <c r="U3563" t="str">
        <f t="shared" si="278"/>
        <v>Profit</v>
      </c>
      <c r="V3563" t="str">
        <f t="shared" si="279"/>
        <v>Large Order</v>
      </c>
    </row>
    <row r="3564" spans="1:22" x14ac:dyDescent="0.35">
      <c r="A3564" t="s">
        <v>3861</v>
      </c>
      <c r="B3564" s="2">
        <v>45172</v>
      </c>
      <c r="C3564" s="2">
        <v>45175</v>
      </c>
      <c r="D3564" t="s">
        <v>110</v>
      </c>
      <c r="E3564" t="s">
        <v>111</v>
      </c>
      <c r="F3564" t="s">
        <v>48</v>
      </c>
      <c r="G3564" t="s">
        <v>39</v>
      </c>
      <c r="H3564" t="s">
        <v>40</v>
      </c>
      <c r="I3564" t="s">
        <v>40</v>
      </c>
      <c r="J3564" t="s">
        <v>41</v>
      </c>
      <c r="K3564" t="s">
        <v>42</v>
      </c>
      <c r="L3564" t="s">
        <v>43</v>
      </c>
      <c r="M3564" t="s">
        <v>44</v>
      </c>
      <c r="N3564" s="3">
        <v>868.47</v>
      </c>
      <c r="O3564">
        <v>7</v>
      </c>
      <c r="P3564" s="4">
        <v>0.2</v>
      </c>
      <c r="Q3564" s="3">
        <v>78.16</v>
      </c>
      <c r="R3564">
        <f t="shared" si="275"/>
        <v>2023</v>
      </c>
      <c r="S3564" t="str">
        <f t="shared" si="276"/>
        <v>September</v>
      </c>
      <c r="T3564" s="1">
        <f t="shared" si="277"/>
        <v>8.9997351664421327E-2</v>
      </c>
      <c r="U3564" t="str">
        <f t="shared" si="278"/>
        <v>Profit</v>
      </c>
      <c r="V3564" t="str">
        <f t="shared" si="279"/>
        <v>Small Order</v>
      </c>
    </row>
    <row r="3565" spans="1:22" x14ac:dyDescent="0.35">
      <c r="A3565" t="s">
        <v>3862</v>
      </c>
      <c r="B3565" s="2">
        <v>45009</v>
      </c>
      <c r="C3565" s="2">
        <v>45015</v>
      </c>
      <c r="D3565" t="s">
        <v>373</v>
      </c>
      <c r="E3565" t="s">
        <v>374</v>
      </c>
      <c r="F3565" t="s">
        <v>48</v>
      </c>
      <c r="G3565" t="s">
        <v>39</v>
      </c>
      <c r="H3565" t="s">
        <v>40</v>
      </c>
      <c r="I3565" t="s">
        <v>40</v>
      </c>
      <c r="J3565" t="s">
        <v>170</v>
      </c>
      <c r="K3565" t="s">
        <v>25</v>
      </c>
      <c r="L3565" t="s">
        <v>171</v>
      </c>
      <c r="M3565" t="s">
        <v>172</v>
      </c>
      <c r="N3565" s="3">
        <v>686.86</v>
      </c>
      <c r="O3565">
        <v>3</v>
      </c>
      <c r="P3565" s="4">
        <v>0.1</v>
      </c>
      <c r="Q3565" s="3">
        <v>116.77</v>
      </c>
      <c r="R3565">
        <f t="shared" si="275"/>
        <v>2023</v>
      </c>
      <c r="S3565" t="str">
        <f t="shared" si="276"/>
        <v>March</v>
      </c>
      <c r="T3565" s="1">
        <f t="shared" si="277"/>
        <v>0.17000553242291006</v>
      </c>
      <c r="U3565" t="str">
        <f t="shared" si="278"/>
        <v>Profit</v>
      </c>
      <c r="V3565" t="str">
        <f t="shared" si="279"/>
        <v>Small Order</v>
      </c>
    </row>
    <row r="3566" spans="1:22" x14ac:dyDescent="0.35">
      <c r="A3566" t="s">
        <v>3863</v>
      </c>
      <c r="B3566" s="2">
        <v>45277</v>
      </c>
      <c r="C3566" s="2">
        <v>45283</v>
      </c>
      <c r="D3566" t="s">
        <v>107</v>
      </c>
      <c r="E3566" t="s">
        <v>108</v>
      </c>
      <c r="F3566" t="s">
        <v>48</v>
      </c>
      <c r="G3566" t="s">
        <v>39</v>
      </c>
      <c r="H3566" t="s">
        <v>40</v>
      </c>
      <c r="I3566" t="s">
        <v>40</v>
      </c>
      <c r="J3566" t="s">
        <v>189</v>
      </c>
      <c r="K3566" t="s">
        <v>42</v>
      </c>
      <c r="L3566" t="s">
        <v>43</v>
      </c>
      <c r="M3566" t="s">
        <v>190</v>
      </c>
      <c r="N3566" s="3">
        <v>1664.58</v>
      </c>
      <c r="O3566">
        <v>7</v>
      </c>
      <c r="P3566" s="4">
        <v>0.3</v>
      </c>
      <c r="Q3566" s="3">
        <v>16.649999999999999</v>
      </c>
      <c r="R3566">
        <f t="shared" si="275"/>
        <v>2023</v>
      </c>
      <c r="S3566" t="str">
        <f t="shared" si="276"/>
        <v>December</v>
      </c>
      <c r="T3566" s="1">
        <f t="shared" si="277"/>
        <v>1.0002523158995061E-2</v>
      </c>
      <c r="U3566" t="str">
        <f t="shared" si="278"/>
        <v>Profit</v>
      </c>
      <c r="V3566" t="str">
        <f t="shared" si="279"/>
        <v>Large Order</v>
      </c>
    </row>
    <row r="3567" spans="1:22" x14ac:dyDescent="0.35">
      <c r="A3567" t="s">
        <v>3864</v>
      </c>
      <c r="B3567" s="2">
        <v>45649</v>
      </c>
      <c r="C3567" s="2">
        <v>45653</v>
      </c>
      <c r="D3567" t="s">
        <v>195</v>
      </c>
      <c r="E3567" t="s">
        <v>196</v>
      </c>
      <c r="F3567" t="s">
        <v>31</v>
      </c>
      <c r="G3567" t="s">
        <v>49</v>
      </c>
      <c r="H3567" t="s">
        <v>50</v>
      </c>
      <c r="I3567" t="s">
        <v>50</v>
      </c>
      <c r="J3567" t="s">
        <v>302</v>
      </c>
      <c r="K3567" t="s">
        <v>33</v>
      </c>
      <c r="L3567" t="s">
        <v>34</v>
      </c>
      <c r="M3567" t="s">
        <v>303</v>
      </c>
      <c r="N3567" s="3">
        <v>1013.65</v>
      </c>
      <c r="O3567">
        <v>9</v>
      </c>
      <c r="P3567" s="4">
        <v>0</v>
      </c>
      <c r="Q3567" s="3">
        <v>253.41</v>
      </c>
      <c r="R3567">
        <f t="shared" si="275"/>
        <v>2024</v>
      </c>
      <c r="S3567" t="str">
        <f t="shared" si="276"/>
        <v>December</v>
      </c>
      <c r="T3567" s="1">
        <f t="shared" si="277"/>
        <v>0.2499975336654664</v>
      </c>
      <c r="U3567" t="str">
        <f t="shared" si="278"/>
        <v>Profit</v>
      </c>
      <c r="V3567" t="str">
        <f t="shared" si="279"/>
        <v>Large Order</v>
      </c>
    </row>
    <row r="3568" spans="1:22" x14ac:dyDescent="0.35">
      <c r="A3568" t="s">
        <v>3865</v>
      </c>
      <c r="B3568" s="2">
        <v>45103</v>
      </c>
      <c r="C3568" s="2">
        <v>45108</v>
      </c>
      <c r="D3568" t="s">
        <v>96</v>
      </c>
      <c r="E3568" t="s">
        <v>97</v>
      </c>
      <c r="F3568" t="s">
        <v>20</v>
      </c>
      <c r="G3568" t="s">
        <v>78</v>
      </c>
      <c r="H3568" t="s">
        <v>79</v>
      </c>
      <c r="I3568" t="s">
        <v>80</v>
      </c>
      <c r="J3568" t="s">
        <v>320</v>
      </c>
      <c r="K3568" t="s">
        <v>25</v>
      </c>
      <c r="L3568" t="s">
        <v>171</v>
      </c>
      <c r="M3568" t="s">
        <v>321</v>
      </c>
      <c r="N3568" s="3">
        <v>304.64999999999998</v>
      </c>
      <c r="O3568">
        <v>6</v>
      </c>
      <c r="P3568" s="4">
        <v>0</v>
      </c>
      <c r="Q3568" s="3">
        <v>76.16</v>
      </c>
      <c r="R3568">
        <f t="shared" si="275"/>
        <v>2023</v>
      </c>
      <c r="S3568" t="str">
        <f t="shared" si="276"/>
        <v>June</v>
      </c>
      <c r="T3568" s="1">
        <f t="shared" si="277"/>
        <v>0.24999179386180864</v>
      </c>
      <c r="U3568" t="str">
        <f t="shared" si="278"/>
        <v>Profit</v>
      </c>
      <c r="V3568" t="str">
        <f t="shared" si="279"/>
        <v>Small Order</v>
      </c>
    </row>
    <row r="3569" spans="1:22" x14ac:dyDescent="0.35">
      <c r="A3569" t="s">
        <v>3866</v>
      </c>
      <c r="B3569" s="2">
        <v>45470</v>
      </c>
      <c r="C3569" s="2">
        <v>45471</v>
      </c>
      <c r="D3569" t="s">
        <v>330</v>
      </c>
      <c r="E3569" t="s">
        <v>331</v>
      </c>
      <c r="F3569" t="s">
        <v>31</v>
      </c>
      <c r="G3569" t="s">
        <v>21</v>
      </c>
      <c r="H3569" t="s">
        <v>22</v>
      </c>
      <c r="I3569" t="s">
        <v>23</v>
      </c>
      <c r="J3569" t="s">
        <v>120</v>
      </c>
      <c r="K3569" t="s">
        <v>42</v>
      </c>
      <c r="L3569" t="s">
        <v>43</v>
      </c>
      <c r="M3569" t="s">
        <v>121</v>
      </c>
      <c r="N3569" s="3">
        <v>1388.52</v>
      </c>
      <c r="O3569">
        <v>5</v>
      </c>
      <c r="P3569" s="4">
        <v>0</v>
      </c>
      <c r="Q3569" s="3">
        <v>347.13</v>
      </c>
      <c r="R3569">
        <f t="shared" si="275"/>
        <v>2024</v>
      </c>
      <c r="S3569" t="str">
        <f t="shared" si="276"/>
        <v>June</v>
      </c>
      <c r="T3569" s="1">
        <f t="shared" si="277"/>
        <v>0.25</v>
      </c>
      <c r="U3569" t="str">
        <f t="shared" si="278"/>
        <v>Profit</v>
      </c>
      <c r="V3569" t="str">
        <f t="shared" si="279"/>
        <v>Large Order</v>
      </c>
    </row>
    <row r="3570" spans="1:22" x14ac:dyDescent="0.35">
      <c r="A3570" t="s">
        <v>3867</v>
      </c>
      <c r="B3570" s="2">
        <v>45066</v>
      </c>
      <c r="C3570" s="2">
        <v>45072</v>
      </c>
      <c r="D3570" t="s">
        <v>318</v>
      </c>
      <c r="E3570" t="s">
        <v>319</v>
      </c>
      <c r="F3570" t="s">
        <v>48</v>
      </c>
      <c r="G3570" t="s">
        <v>78</v>
      </c>
      <c r="H3570" t="s">
        <v>79</v>
      </c>
      <c r="I3570" t="s">
        <v>80</v>
      </c>
      <c r="J3570" t="s">
        <v>62</v>
      </c>
      <c r="K3570" t="s">
        <v>25</v>
      </c>
      <c r="L3570" t="s">
        <v>26</v>
      </c>
      <c r="M3570" t="s">
        <v>63</v>
      </c>
      <c r="N3570" s="3">
        <v>728.56</v>
      </c>
      <c r="O3570">
        <v>1</v>
      </c>
      <c r="P3570" s="4">
        <v>0.2</v>
      </c>
      <c r="Q3570" s="3">
        <v>65.569999999999993</v>
      </c>
      <c r="R3570">
        <f t="shared" si="275"/>
        <v>2023</v>
      </c>
      <c r="S3570" t="str">
        <f t="shared" si="276"/>
        <v>May</v>
      </c>
      <c r="T3570" s="1">
        <f t="shared" si="277"/>
        <v>8.9999450971779943E-2</v>
      </c>
      <c r="U3570" t="str">
        <f t="shared" si="278"/>
        <v>Profit</v>
      </c>
      <c r="V3570" t="str">
        <f t="shared" si="279"/>
        <v>Small Order</v>
      </c>
    </row>
    <row r="3571" spans="1:22" x14ac:dyDescent="0.35">
      <c r="A3571" t="s">
        <v>3868</v>
      </c>
      <c r="B3571" s="2">
        <v>45201</v>
      </c>
      <c r="C3571" s="2">
        <v>45204</v>
      </c>
      <c r="D3571" t="s">
        <v>285</v>
      </c>
      <c r="E3571" t="s">
        <v>286</v>
      </c>
      <c r="F3571" t="s">
        <v>48</v>
      </c>
      <c r="G3571" t="s">
        <v>21</v>
      </c>
      <c r="H3571" t="s">
        <v>22</v>
      </c>
      <c r="I3571" t="s">
        <v>23</v>
      </c>
      <c r="J3571" t="s">
        <v>84</v>
      </c>
      <c r="K3571" t="s">
        <v>33</v>
      </c>
      <c r="L3571" t="s">
        <v>34</v>
      </c>
      <c r="M3571" t="s">
        <v>85</v>
      </c>
      <c r="N3571" s="3">
        <v>1934.14</v>
      </c>
      <c r="O3571">
        <v>6</v>
      </c>
      <c r="P3571" s="4">
        <v>0</v>
      </c>
      <c r="Q3571" s="3">
        <v>483.54</v>
      </c>
      <c r="R3571">
        <f t="shared" si="275"/>
        <v>2023</v>
      </c>
      <c r="S3571" t="str">
        <f t="shared" si="276"/>
        <v>October</v>
      </c>
      <c r="T3571" s="1">
        <f t="shared" si="277"/>
        <v>0.25000258512827406</v>
      </c>
      <c r="U3571" t="str">
        <f t="shared" si="278"/>
        <v>Profit</v>
      </c>
      <c r="V3571" t="str">
        <f t="shared" si="279"/>
        <v>Large Order</v>
      </c>
    </row>
    <row r="3572" spans="1:22" x14ac:dyDescent="0.35">
      <c r="A3572" t="s">
        <v>3869</v>
      </c>
      <c r="B3572" s="2">
        <v>45416</v>
      </c>
      <c r="C3572" s="2">
        <v>45419</v>
      </c>
      <c r="D3572" t="s">
        <v>456</v>
      </c>
      <c r="E3572" t="s">
        <v>457</v>
      </c>
      <c r="F3572" t="s">
        <v>20</v>
      </c>
      <c r="G3572" t="s">
        <v>78</v>
      </c>
      <c r="H3572" t="s">
        <v>79</v>
      </c>
      <c r="I3572" t="s">
        <v>80</v>
      </c>
      <c r="J3572" t="s">
        <v>251</v>
      </c>
      <c r="K3572" t="s">
        <v>25</v>
      </c>
      <c r="L3572" t="s">
        <v>171</v>
      </c>
      <c r="M3572" t="s">
        <v>252</v>
      </c>
      <c r="N3572" s="3">
        <v>396.71</v>
      </c>
      <c r="O3572">
        <v>7</v>
      </c>
      <c r="P3572" s="4">
        <v>0.1</v>
      </c>
      <c r="Q3572" s="3">
        <v>67.44</v>
      </c>
      <c r="R3572">
        <f t="shared" si="275"/>
        <v>2024</v>
      </c>
      <c r="S3572" t="str">
        <f t="shared" si="276"/>
        <v>May</v>
      </c>
      <c r="T3572" s="1">
        <f t="shared" si="277"/>
        <v>0.16999823548687959</v>
      </c>
      <c r="U3572" t="str">
        <f t="shared" si="278"/>
        <v>Profit</v>
      </c>
      <c r="V3572" t="str">
        <f t="shared" si="279"/>
        <v>Small Order</v>
      </c>
    </row>
    <row r="3573" spans="1:22" x14ac:dyDescent="0.35">
      <c r="A3573" t="s">
        <v>3870</v>
      </c>
      <c r="B3573" s="2">
        <v>45293</v>
      </c>
      <c r="C3573" s="2">
        <v>45299</v>
      </c>
      <c r="D3573" t="s">
        <v>226</v>
      </c>
      <c r="E3573" t="s">
        <v>227</v>
      </c>
      <c r="F3573" t="s">
        <v>48</v>
      </c>
      <c r="G3573" t="s">
        <v>21</v>
      </c>
      <c r="H3573" t="s">
        <v>22</v>
      </c>
      <c r="I3573" t="s">
        <v>23</v>
      </c>
      <c r="J3573" t="s">
        <v>157</v>
      </c>
      <c r="K3573" t="s">
        <v>42</v>
      </c>
      <c r="L3573" t="s">
        <v>73</v>
      </c>
      <c r="M3573" t="s">
        <v>158</v>
      </c>
      <c r="N3573" s="3">
        <v>1204.47</v>
      </c>
      <c r="O3573">
        <v>7</v>
      </c>
      <c r="P3573" s="4">
        <v>0.3</v>
      </c>
      <c r="Q3573" s="3">
        <v>12.04</v>
      </c>
      <c r="R3573">
        <f t="shared" si="275"/>
        <v>2024</v>
      </c>
      <c r="S3573" t="str">
        <f t="shared" si="276"/>
        <v>January</v>
      </c>
      <c r="T3573" s="1">
        <f t="shared" si="277"/>
        <v>9.9960978687721556E-3</v>
      </c>
      <c r="U3573" t="str">
        <f t="shared" si="278"/>
        <v>Profit</v>
      </c>
      <c r="V3573" t="str">
        <f t="shared" si="279"/>
        <v>Large Order</v>
      </c>
    </row>
    <row r="3574" spans="1:22" x14ac:dyDescent="0.35">
      <c r="A3574" t="s">
        <v>3871</v>
      </c>
      <c r="B3574" s="2">
        <v>45284</v>
      </c>
      <c r="C3574" s="2">
        <v>45286</v>
      </c>
      <c r="D3574" t="s">
        <v>259</v>
      </c>
      <c r="E3574" t="s">
        <v>260</v>
      </c>
      <c r="F3574" t="s">
        <v>20</v>
      </c>
      <c r="G3574" t="s">
        <v>49</v>
      </c>
      <c r="H3574" t="s">
        <v>50</v>
      </c>
      <c r="I3574" t="s">
        <v>50</v>
      </c>
      <c r="J3574" t="s">
        <v>126</v>
      </c>
      <c r="K3574" t="s">
        <v>25</v>
      </c>
      <c r="L3574" t="s">
        <v>26</v>
      </c>
      <c r="M3574" t="s">
        <v>127</v>
      </c>
      <c r="N3574" s="3">
        <v>617.80999999999995</v>
      </c>
      <c r="O3574">
        <v>10</v>
      </c>
      <c r="P3574" s="4">
        <v>0.1</v>
      </c>
      <c r="Q3574" s="3">
        <v>105.03</v>
      </c>
      <c r="R3574">
        <f t="shared" si="275"/>
        <v>2023</v>
      </c>
      <c r="S3574" t="str">
        <f t="shared" si="276"/>
        <v>December</v>
      </c>
      <c r="T3574" s="1">
        <f t="shared" si="277"/>
        <v>0.1700037228274065</v>
      </c>
      <c r="U3574" t="str">
        <f t="shared" si="278"/>
        <v>Profit</v>
      </c>
      <c r="V3574" t="str">
        <f t="shared" si="279"/>
        <v>Small Order</v>
      </c>
    </row>
    <row r="3575" spans="1:22" x14ac:dyDescent="0.35">
      <c r="A3575" t="s">
        <v>3872</v>
      </c>
      <c r="B3575" s="2">
        <v>45249</v>
      </c>
      <c r="C3575" s="2">
        <v>45254</v>
      </c>
      <c r="D3575" t="s">
        <v>296</v>
      </c>
      <c r="E3575" t="s">
        <v>297</v>
      </c>
      <c r="F3575" t="s">
        <v>48</v>
      </c>
      <c r="G3575" t="s">
        <v>21</v>
      </c>
      <c r="H3575" t="s">
        <v>22</v>
      </c>
      <c r="I3575" t="s">
        <v>23</v>
      </c>
      <c r="J3575" t="s">
        <v>162</v>
      </c>
      <c r="K3575" t="s">
        <v>42</v>
      </c>
      <c r="L3575" t="s">
        <v>73</v>
      </c>
      <c r="M3575" t="s">
        <v>163</v>
      </c>
      <c r="N3575" s="3">
        <v>616.66999999999996</v>
      </c>
      <c r="O3575">
        <v>2</v>
      </c>
      <c r="P3575" s="4">
        <v>0.1</v>
      </c>
      <c r="Q3575" s="3">
        <v>104.83</v>
      </c>
      <c r="R3575">
        <f t="shared" si="275"/>
        <v>2023</v>
      </c>
      <c r="S3575" t="str">
        <f t="shared" si="276"/>
        <v>November</v>
      </c>
      <c r="T3575" s="1">
        <f t="shared" si="277"/>
        <v>0.16999367570986104</v>
      </c>
      <c r="U3575" t="str">
        <f t="shared" si="278"/>
        <v>Profit</v>
      </c>
      <c r="V3575" t="str">
        <f t="shared" si="279"/>
        <v>Small Order</v>
      </c>
    </row>
    <row r="3576" spans="1:22" x14ac:dyDescent="0.35">
      <c r="A3576" t="s">
        <v>3873</v>
      </c>
      <c r="B3576" s="2">
        <v>45373</v>
      </c>
      <c r="C3576" s="2">
        <v>45377</v>
      </c>
      <c r="D3576" t="s">
        <v>37</v>
      </c>
      <c r="E3576" t="s">
        <v>38</v>
      </c>
      <c r="F3576" t="s">
        <v>20</v>
      </c>
      <c r="G3576" t="s">
        <v>49</v>
      </c>
      <c r="H3576" t="s">
        <v>50</v>
      </c>
      <c r="I3576" t="s">
        <v>50</v>
      </c>
      <c r="J3576" t="s">
        <v>320</v>
      </c>
      <c r="K3576" t="s">
        <v>25</v>
      </c>
      <c r="L3576" t="s">
        <v>171</v>
      </c>
      <c r="M3576" t="s">
        <v>321</v>
      </c>
      <c r="N3576" s="3">
        <v>1411.09</v>
      </c>
      <c r="O3576">
        <v>10</v>
      </c>
      <c r="P3576" s="4">
        <v>0.3</v>
      </c>
      <c r="Q3576" s="3">
        <v>14.11</v>
      </c>
      <c r="R3576">
        <f t="shared" si="275"/>
        <v>2024</v>
      </c>
      <c r="S3576" t="str">
        <f t="shared" si="276"/>
        <v>March</v>
      </c>
      <c r="T3576" s="1">
        <f t="shared" si="277"/>
        <v>9.9993621951824478E-3</v>
      </c>
      <c r="U3576" t="str">
        <f t="shared" si="278"/>
        <v>Profit</v>
      </c>
      <c r="V3576" t="str">
        <f t="shared" si="279"/>
        <v>Large Order</v>
      </c>
    </row>
    <row r="3577" spans="1:22" x14ac:dyDescent="0.35">
      <c r="A3577" t="s">
        <v>3874</v>
      </c>
      <c r="B3577" s="2">
        <v>45525</v>
      </c>
      <c r="C3577" s="2">
        <v>45529</v>
      </c>
      <c r="D3577" t="s">
        <v>330</v>
      </c>
      <c r="E3577" t="s">
        <v>331</v>
      </c>
      <c r="F3577" t="s">
        <v>31</v>
      </c>
      <c r="G3577" t="s">
        <v>21</v>
      </c>
      <c r="H3577" t="s">
        <v>22</v>
      </c>
      <c r="I3577" t="s">
        <v>23</v>
      </c>
      <c r="J3577" t="s">
        <v>112</v>
      </c>
      <c r="K3577" t="s">
        <v>25</v>
      </c>
      <c r="L3577" t="s">
        <v>26</v>
      </c>
      <c r="M3577" t="s">
        <v>113</v>
      </c>
      <c r="N3577" s="3">
        <v>1351.57</v>
      </c>
      <c r="O3577">
        <v>6</v>
      </c>
      <c r="P3577" s="4">
        <v>0.3</v>
      </c>
      <c r="Q3577" s="3">
        <v>13.52</v>
      </c>
      <c r="R3577">
        <f t="shared" si="275"/>
        <v>2024</v>
      </c>
      <c r="S3577" t="str">
        <f t="shared" si="276"/>
        <v>August</v>
      </c>
      <c r="T3577" s="1">
        <f t="shared" si="277"/>
        <v>1.0003181485235688E-2</v>
      </c>
      <c r="U3577" t="str">
        <f t="shared" si="278"/>
        <v>Profit</v>
      </c>
      <c r="V3577" t="str">
        <f t="shared" si="279"/>
        <v>Large Order</v>
      </c>
    </row>
    <row r="3578" spans="1:22" x14ac:dyDescent="0.35">
      <c r="A3578" t="s">
        <v>3875</v>
      </c>
      <c r="B3578" s="2">
        <v>45274</v>
      </c>
      <c r="C3578" s="2">
        <v>45275</v>
      </c>
      <c r="D3578" t="s">
        <v>246</v>
      </c>
      <c r="E3578" t="s">
        <v>247</v>
      </c>
      <c r="F3578" t="s">
        <v>31</v>
      </c>
      <c r="G3578" t="s">
        <v>21</v>
      </c>
      <c r="H3578" t="s">
        <v>22</v>
      </c>
      <c r="I3578" t="s">
        <v>23</v>
      </c>
      <c r="J3578" t="s">
        <v>126</v>
      </c>
      <c r="K3578" t="s">
        <v>25</v>
      </c>
      <c r="L3578" t="s">
        <v>26</v>
      </c>
      <c r="M3578" t="s">
        <v>127</v>
      </c>
      <c r="N3578" s="3">
        <v>1721.89</v>
      </c>
      <c r="O3578">
        <v>4</v>
      </c>
      <c r="P3578" s="4">
        <v>0.3</v>
      </c>
      <c r="Q3578" s="3">
        <v>17.22</v>
      </c>
      <c r="R3578">
        <f t="shared" si="275"/>
        <v>2023</v>
      </c>
      <c r="S3578" t="str">
        <f t="shared" si="276"/>
        <v>December</v>
      </c>
      <c r="T3578" s="1">
        <f t="shared" si="277"/>
        <v>1.0000638832910348E-2</v>
      </c>
      <c r="U3578" t="str">
        <f t="shared" si="278"/>
        <v>Profit</v>
      </c>
      <c r="V3578" t="str">
        <f t="shared" si="279"/>
        <v>Large Order</v>
      </c>
    </row>
    <row r="3579" spans="1:22" x14ac:dyDescent="0.35">
      <c r="A3579" t="s">
        <v>3876</v>
      </c>
      <c r="B3579" s="2">
        <v>45472</v>
      </c>
      <c r="C3579" s="2">
        <v>45479</v>
      </c>
      <c r="D3579" t="s">
        <v>323</v>
      </c>
      <c r="E3579" t="s">
        <v>324</v>
      </c>
      <c r="F3579" t="s">
        <v>31</v>
      </c>
      <c r="G3579" t="s">
        <v>49</v>
      </c>
      <c r="H3579" t="s">
        <v>50</v>
      </c>
      <c r="I3579" t="s">
        <v>50</v>
      </c>
      <c r="J3579" t="s">
        <v>302</v>
      </c>
      <c r="K3579" t="s">
        <v>33</v>
      </c>
      <c r="L3579" t="s">
        <v>34</v>
      </c>
      <c r="M3579" t="s">
        <v>303</v>
      </c>
      <c r="N3579" s="3">
        <v>482.28</v>
      </c>
      <c r="O3579">
        <v>4</v>
      </c>
      <c r="P3579" s="4">
        <v>0.1</v>
      </c>
      <c r="Q3579" s="3">
        <v>81.99</v>
      </c>
      <c r="R3579">
        <f t="shared" si="275"/>
        <v>2024</v>
      </c>
      <c r="S3579" t="str">
        <f t="shared" si="276"/>
        <v>June</v>
      </c>
      <c r="T3579" s="1">
        <f t="shared" si="277"/>
        <v>0.17000497636227918</v>
      </c>
      <c r="U3579" t="str">
        <f t="shared" si="278"/>
        <v>Profit</v>
      </c>
      <c r="V3579" t="str">
        <f t="shared" si="279"/>
        <v>Small Order</v>
      </c>
    </row>
    <row r="3580" spans="1:22" x14ac:dyDescent="0.35">
      <c r="A3580" t="s">
        <v>3877</v>
      </c>
      <c r="B3580" s="2">
        <v>44938</v>
      </c>
      <c r="C3580" s="2">
        <v>44944</v>
      </c>
      <c r="D3580" t="s">
        <v>99</v>
      </c>
      <c r="E3580" t="s">
        <v>100</v>
      </c>
      <c r="F3580" t="s">
        <v>31</v>
      </c>
      <c r="G3580" t="s">
        <v>39</v>
      </c>
      <c r="H3580" t="s">
        <v>40</v>
      </c>
      <c r="I3580" t="s">
        <v>40</v>
      </c>
      <c r="J3580" t="s">
        <v>157</v>
      </c>
      <c r="K3580" t="s">
        <v>42</v>
      </c>
      <c r="L3580" t="s">
        <v>73</v>
      </c>
      <c r="M3580" t="s">
        <v>158</v>
      </c>
      <c r="N3580" s="3">
        <v>1622.13</v>
      </c>
      <c r="O3580">
        <v>4</v>
      </c>
      <c r="P3580" s="4">
        <v>0</v>
      </c>
      <c r="Q3580" s="3">
        <v>405.53</v>
      </c>
      <c r="R3580">
        <f t="shared" si="275"/>
        <v>2023</v>
      </c>
      <c r="S3580" t="str">
        <f t="shared" si="276"/>
        <v>January</v>
      </c>
      <c r="T3580" s="1">
        <f t="shared" si="277"/>
        <v>0.24999845881649432</v>
      </c>
      <c r="U3580" t="str">
        <f t="shared" si="278"/>
        <v>Profit</v>
      </c>
      <c r="V3580" t="str">
        <f t="shared" si="279"/>
        <v>Large Order</v>
      </c>
    </row>
    <row r="3581" spans="1:22" x14ac:dyDescent="0.35">
      <c r="A3581" t="s">
        <v>3878</v>
      </c>
      <c r="B3581" s="2">
        <v>45185</v>
      </c>
      <c r="C3581" s="2">
        <v>45186</v>
      </c>
      <c r="D3581" t="s">
        <v>358</v>
      </c>
      <c r="E3581" t="s">
        <v>359</v>
      </c>
      <c r="F3581" t="s">
        <v>31</v>
      </c>
      <c r="G3581" t="s">
        <v>21</v>
      </c>
      <c r="H3581" t="s">
        <v>22</v>
      </c>
      <c r="I3581" t="s">
        <v>23</v>
      </c>
      <c r="J3581" t="s">
        <v>232</v>
      </c>
      <c r="K3581" t="s">
        <v>33</v>
      </c>
      <c r="L3581" t="s">
        <v>34</v>
      </c>
      <c r="M3581" t="s">
        <v>233</v>
      </c>
      <c r="N3581" s="3">
        <v>795.25</v>
      </c>
      <c r="O3581">
        <v>1</v>
      </c>
      <c r="P3581" s="4">
        <v>0.2</v>
      </c>
      <c r="Q3581" s="3">
        <v>71.569999999999993</v>
      </c>
      <c r="R3581">
        <f t="shared" si="275"/>
        <v>2023</v>
      </c>
      <c r="S3581" t="str">
        <f t="shared" si="276"/>
        <v>September</v>
      </c>
      <c r="T3581" s="1">
        <f t="shared" si="277"/>
        <v>8.9996856334486008E-2</v>
      </c>
      <c r="U3581" t="str">
        <f t="shared" si="278"/>
        <v>Profit</v>
      </c>
      <c r="V3581" t="str">
        <f t="shared" si="279"/>
        <v>Small Order</v>
      </c>
    </row>
    <row r="3582" spans="1:22" x14ac:dyDescent="0.35">
      <c r="A3582" t="s">
        <v>3879</v>
      </c>
      <c r="B3582" s="2">
        <v>45368</v>
      </c>
      <c r="C3582" s="2">
        <v>45373</v>
      </c>
      <c r="D3582" t="s">
        <v>347</v>
      </c>
      <c r="E3582" t="s">
        <v>348</v>
      </c>
      <c r="F3582" t="s">
        <v>31</v>
      </c>
      <c r="G3582" t="s">
        <v>39</v>
      </c>
      <c r="H3582" t="s">
        <v>40</v>
      </c>
      <c r="I3582" t="s">
        <v>40</v>
      </c>
      <c r="J3582" t="s">
        <v>67</v>
      </c>
      <c r="K3582" t="s">
        <v>42</v>
      </c>
      <c r="L3582" t="s">
        <v>43</v>
      </c>
      <c r="M3582" t="s">
        <v>68</v>
      </c>
      <c r="N3582" s="3">
        <v>268.93</v>
      </c>
      <c r="O3582">
        <v>6</v>
      </c>
      <c r="P3582" s="4">
        <v>0.2</v>
      </c>
      <c r="Q3582" s="3">
        <v>24.2</v>
      </c>
      <c r="R3582">
        <f t="shared" si="275"/>
        <v>2024</v>
      </c>
      <c r="S3582" t="str">
        <f t="shared" si="276"/>
        <v>March</v>
      </c>
      <c r="T3582" s="1">
        <f t="shared" si="277"/>
        <v>8.9986241772952058E-2</v>
      </c>
      <c r="U3582" t="str">
        <f t="shared" si="278"/>
        <v>Profit</v>
      </c>
      <c r="V3582" t="str">
        <f t="shared" si="279"/>
        <v>Small Order</v>
      </c>
    </row>
    <row r="3583" spans="1:22" x14ac:dyDescent="0.35">
      <c r="A3583" t="s">
        <v>3880</v>
      </c>
      <c r="B3583" s="2">
        <v>45613</v>
      </c>
      <c r="C3583" s="2">
        <v>45616</v>
      </c>
      <c r="D3583" t="s">
        <v>214</v>
      </c>
      <c r="E3583" t="s">
        <v>215</v>
      </c>
      <c r="F3583" t="s">
        <v>48</v>
      </c>
      <c r="G3583" t="s">
        <v>39</v>
      </c>
      <c r="H3583" t="s">
        <v>40</v>
      </c>
      <c r="I3583" t="s">
        <v>40</v>
      </c>
      <c r="J3583" t="s">
        <v>207</v>
      </c>
      <c r="K3583" t="s">
        <v>25</v>
      </c>
      <c r="L3583" t="s">
        <v>26</v>
      </c>
      <c r="M3583" t="s">
        <v>208</v>
      </c>
      <c r="N3583" s="3">
        <v>1942.54</v>
      </c>
      <c r="O3583">
        <v>3</v>
      </c>
      <c r="P3583" s="4">
        <v>0.1</v>
      </c>
      <c r="Q3583" s="3">
        <v>330.23</v>
      </c>
      <c r="R3583">
        <f t="shared" si="275"/>
        <v>2024</v>
      </c>
      <c r="S3583" t="str">
        <f t="shared" si="276"/>
        <v>November</v>
      </c>
      <c r="T3583" s="1">
        <f t="shared" si="277"/>
        <v>0.1699990733781544</v>
      </c>
      <c r="U3583" t="str">
        <f t="shared" si="278"/>
        <v>Profit</v>
      </c>
      <c r="V3583" t="str">
        <f t="shared" si="279"/>
        <v>Large Order</v>
      </c>
    </row>
    <row r="3584" spans="1:22" x14ac:dyDescent="0.35">
      <c r="A3584" t="s">
        <v>3881</v>
      </c>
      <c r="B3584" s="2">
        <v>45434</v>
      </c>
      <c r="C3584" s="2">
        <v>45441</v>
      </c>
      <c r="D3584" t="s">
        <v>285</v>
      </c>
      <c r="E3584" t="s">
        <v>286</v>
      </c>
      <c r="F3584" t="s">
        <v>48</v>
      </c>
      <c r="G3584" t="s">
        <v>21</v>
      </c>
      <c r="H3584" t="s">
        <v>22</v>
      </c>
      <c r="I3584" t="s">
        <v>23</v>
      </c>
      <c r="J3584" t="s">
        <v>207</v>
      </c>
      <c r="K3584" t="s">
        <v>25</v>
      </c>
      <c r="L3584" t="s">
        <v>26</v>
      </c>
      <c r="M3584" t="s">
        <v>208</v>
      </c>
      <c r="N3584" s="3">
        <v>822.96</v>
      </c>
      <c r="O3584">
        <v>6</v>
      </c>
      <c r="P3584" s="4">
        <v>0.3</v>
      </c>
      <c r="Q3584" s="3">
        <v>8.23</v>
      </c>
      <c r="R3584">
        <f t="shared" si="275"/>
        <v>2024</v>
      </c>
      <c r="S3584" t="str">
        <f t="shared" si="276"/>
        <v>May</v>
      </c>
      <c r="T3584" s="1">
        <f t="shared" si="277"/>
        <v>1.0000486050354817E-2</v>
      </c>
      <c r="U3584" t="str">
        <f t="shared" si="278"/>
        <v>Profit</v>
      </c>
      <c r="V3584" t="str">
        <f t="shared" si="279"/>
        <v>Small Order</v>
      </c>
    </row>
    <row r="3585" spans="1:22" x14ac:dyDescent="0.35">
      <c r="A3585" t="s">
        <v>3882</v>
      </c>
      <c r="B3585" s="2">
        <v>45396</v>
      </c>
      <c r="C3585" s="2">
        <v>45398</v>
      </c>
      <c r="D3585" t="s">
        <v>60</v>
      </c>
      <c r="E3585" t="s">
        <v>61</v>
      </c>
      <c r="F3585" t="s">
        <v>48</v>
      </c>
      <c r="G3585" t="s">
        <v>78</v>
      </c>
      <c r="H3585" t="s">
        <v>79</v>
      </c>
      <c r="I3585" t="s">
        <v>80</v>
      </c>
      <c r="J3585" t="s">
        <v>112</v>
      </c>
      <c r="K3585" t="s">
        <v>25</v>
      </c>
      <c r="L3585" t="s">
        <v>26</v>
      </c>
      <c r="M3585" t="s">
        <v>113</v>
      </c>
      <c r="N3585" s="3">
        <v>338.25</v>
      </c>
      <c r="O3585">
        <v>10</v>
      </c>
      <c r="P3585" s="4">
        <v>0.05</v>
      </c>
      <c r="Q3585" s="3">
        <v>71.03</v>
      </c>
      <c r="R3585">
        <f t="shared" si="275"/>
        <v>2024</v>
      </c>
      <c r="S3585" t="str">
        <f t="shared" si="276"/>
        <v>April</v>
      </c>
      <c r="T3585" s="1">
        <f t="shared" si="277"/>
        <v>0.20999260901699926</v>
      </c>
      <c r="U3585" t="str">
        <f t="shared" si="278"/>
        <v>Profit</v>
      </c>
      <c r="V3585" t="str">
        <f t="shared" si="279"/>
        <v>Small Order</v>
      </c>
    </row>
    <row r="3586" spans="1:22" x14ac:dyDescent="0.35">
      <c r="A3586" t="s">
        <v>3883</v>
      </c>
      <c r="B3586" s="2">
        <v>45157</v>
      </c>
      <c r="C3586" s="2">
        <v>45160</v>
      </c>
      <c r="D3586" t="s">
        <v>99</v>
      </c>
      <c r="E3586" t="s">
        <v>100</v>
      </c>
      <c r="F3586" t="s">
        <v>31</v>
      </c>
      <c r="G3586" t="s">
        <v>21</v>
      </c>
      <c r="H3586" t="s">
        <v>22</v>
      </c>
      <c r="I3586" t="s">
        <v>23</v>
      </c>
      <c r="J3586" t="s">
        <v>51</v>
      </c>
      <c r="K3586" t="s">
        <v>33</v>
      </c>
      <c r="L3586" t="s">
        <v>34</v>
      </c>
      <c r="M3586" t="s">
        <v>52</v>
      </c>
      <c r="N3586" s="3">
        <v>1025.43</v>
      </c>
      <c r="O3586">
        <v>6</v>
      </c>
      <c r="P3586" s="4">
        <v>0.2</v>
      </c>
      <c r="Q3586" s="3">
        <v>92.29</v>
      </c>
      <c r="R3586">
        <f t="shared" ref="R3586:R3649" si="280">YEAR(B3586)</f>
        <v>2023</v>
      </c>
      <c r="S3586" t="str">
        <f t="shared" ref="S3586:S3649" si="281">TEXT(B3586,"mmmm")</f>
        <v>August</v>
      </c>
      <c r="T3586" s="1">
        <f t="shared" ref="T3586:T3649" si="282">Q3586/N3586</f>
        <v>9.0001267760841788E-2</v>
      </c>
      <c r="U3586" t="str">
        <f t="shared" ref="U3586:U3649" si="283">IF(Q3586&gt;0,"Profit","Loss")</f>
        <v>Profit</v>
      </c>
      <c r="V3586" t="str">
        <f t="shared" ref="V3586:V3649" si="284">IF(N3586&gt;1000,"Large Order","Small Order")</f>
        <v>Large Order</v>
      </c>
    </row>
    <row r="3587" spans="1:22" x14ac:dyDescent="0.35">
      <c r="A3587" t="s">
        <v>3884</v>
      </c>
      <c r="B3587" s="2">
        <v>45542</v>
      </c>
      <c r="C3587" s="2">
        <v>45543</v>
      </c>
      <c r="D3587" t="s">
        <v>29</v>
      </c>
      <c r="E3587" t="s">
        <v>30</v>
      </c>
      <c r="F3587" t="s">
        <v>31</v>
      </c>
      <c r="G3587" t="s">
        <v>21</v>
      </c>
      <c r="H3587" t="s">
        <v>22</v>
      </c>
      <c r="I3587" t="s">
        <v>23</v>
      </c>
      <c r="J3587" t="s">
        <v>120</v>
      </c>
      <c r="K3587" t="s">
        <v>42</v>
      </c>
      <c r="L3587" t="s">
        <v>43</v>
      </c>
      <c r="M3587" t="s">
        <v>121</v>
      </c>
      <c r="N3587" s="3">
        <v>1149.25</v>
      </c>
      <c r="O3587">
        <v>3</v>
      </c>
      <c r="P3587" s="4">
        <v>0.2</v>
      </c>
      <c r="Q3587" s="3">
        <v>103.43</v>
      </c>
      <c r="R3587">
        <f t="shared" si="280"/>
        <v>2024</v>
      </c>
      <c r="S3587" t="str">
        <f t="shared" si="281"/>
        <v>September</v>
      </c>
      <c r="T3587" s="1">
        <f t="shared" si="282"/>
        <v>8.9997824668261922E-2</v>
      </c>
      <c r="U3587" t="str">
        <f t="shared" si="283"/>
        <v>Profit</v>
      </c>
      <c r="V3587" t="str">
        <f t="shared" si="284"/>
        <v>Large Order</v>
      </c>
    </row>
    <row r="3588" spans="1:22" x14ac:dyDescent="0.35">
      <c r="A3588" t="s">
        <v>3885</v>
      </c>
      <c r="B3588" s="2">
        <v>45084</v>
      </c>
      <c r="C3588" s="2">
        <v>45090</v>
      </c>
      <c r="D3588" t="s">
        <v>199</v>
      </c>
      <c r="E3588" t="s">
        <v>200</v>
      </c>
      <c r="F3588" t="s">
        <v>48</v>
      </c>
      <c r="G3588" t="s">
        <v>49</v>
      </c>
      <c r="H3588" t="s">
        <v>50</v>
      </c>
      <c r="I3588" t="s">
        <v>50</v>
      </c>
      <c r="J3588" t="s">
        <v>32</v>
      </c>
      <c r="K3588" t="s">
        <v>33</v>
      </c>
      <c r="L3588" t="s">
        <v>34</v>
      </c>
      <c r="M3588" t="s">
        <v>35</v>
      </c>
      <c r="N3588" s="3">
        <v>1301.97</v>
      </c>
      <c r="O3588">
        <v>9</v>
      </c>
      <c r="P3588" s="4">
        <v>0.2</v>
      </c>
      <c r="Q3588" s="3">
        <v>117.18</v>
      </c>
      <c r="R3588">
        <f t="shared" si="280"/>
        <v>2023</v>
      </c>
      <c r="S3588" t="str">
        <f t="shared" si="281"/>
        <v>June</v>
      </c>
      <c r="T3588" s="1">
        <f t="shared" si="282"/>
        <v>9.0002073780501859E-2</v>
      </c>
      <c r="U3588" t="str">
        <f t="shared" si="283"/>
        <v>Profit</v>
      </c>
      <c r="V3588" t="str">
        <f t="shared" si="284"/>
        <v>Large Order</v>
      </c>
    </row>
    <row r="3589" spans="1:22" x14ac:dyDescent="0.35">
      <c r="A3589" t="s">
        <v>3886</v>
      </c>
      <c r="B3589" s="2">
        <v>45527</v>
      </c>
      <c r="C3589" s="2">
        <v>45531</v>
      </c>
      <c r="D3589" t="s">
        <v>102</v>
      </c>
      <c r="E3589" t="s">
        <v>103</v>
      </c>
      <c r="F3589" t="s">
        <v>20</v>
      </c>
      <c r="G3589" t="s">
        <v>39</v>
      </c>
      <c r="H3589" t="s">
        <v>40</v>
      </c>
      <c r="I3589" t="s">
        <v>40</v>
      </c>
      <c r="J3589" t="s">
        <v>189</v>
      </c>
      <c r="K3589" t="s">
        <v>42</v>
      </c>
      <c r="L3589" t="s">
        <v>43</v>
      </c>
      <c r="M3589" t="s">
        <v>190</v>
      </c>
      <c r="N3589" s="3">
        <v>1803.62</v>
      </c>
      <c r="O3589">
        <v>5</v>
      </c>
      <c r="P3589" s="4">
        <v>0.1</v>
      </c>
      <c r="Q3589" s="3">
        <v>306.62</v>
      </c>
      <c r="R3589">
        <f t="shared" si="280"/>
        <v>2024</v>
      </c>
      <c r="S3589" t="str">
        <f t="shared" si="281"/>
        <v>August</v>
      </c>
      <c r="T3589" s="1">
        <f t="shared" si="282"/>
        <v>0.17000255042636478</v>
      </c>
      <c r="U3589" t="str">
        <f t="shared" si="283"/>
        <v>Profit</v>
      </c>
      <c r="V3589" t="str">
        <f t="shared" si="284"/>
        <v>Large Order</v>
      </c>
    </row>
    <row r="3590" spans="1:22" x14ac:dyDescent="0.35">
      <c r="A3590" t="s">
        <v>3887</v>
      </c>
      <c r="B3590" s="2">
        <v>45646</v>
      </c>
      <c r="C3590" s="2">
        <v>45650</v>
      </c>
      <c r="D3590" t="s">
        <v>358</v>
      </c>
      <c r="E3590" t="s">
        <v>359</v>
      </c>
      <c r="F3590" t="s">
        <v>31</v>
      </c>
      <c r="G3590" t="s">
        <v>39</v>
      </c>
      <c r="H3590" t="s">
        <v>40</v>
      </c>
      <c r="I3590" t="s">
        <v>40</v>
      </c>
      <c r="J3590" t="s">
        <v>176</v>
      </c>
      <c r="K3590" t="s">
        <v>25</v>
      </c>
      <c r="L3590" t="s">
        <v>171</v>
      </c>
      <c r="M3590" t="s">
        <v>177</v>
      </c>
      <c r="N3590" s="3">
        <v>1211.6300000000001</v>
      </c>
      <c r="O3590">
        <v>4</v>
      </c>
      <c r="P3590" s="4">
        <v>0.1</v>
      </c>
      <c r="Q3590" s="3">
        <v>205.98</v>
      </c>
      <c r="R3590">
        <f t="shared" si="280"/>
        <v>2024</v>
      </c>
      <c r="S3590" t="str">
        <f t="shared" si="281"/>
        <v>December</v>
      </c>
      <c r="T3590" s="1">
        <f t="shared" si="282"/>
        <v>0.17000239346995369</v>
      </c>
      <c r="U3590" t="str">
        <f t="shared" si="283"/>
        <v>Profit</v>
      </c>
      <c r="V3590" t="str">
        <f t="shared" si="284"/>
        <v>Large Order</v>
      </c>
    </row>
    <row r="3591" spans="1:22" x14ac:dyDescent="0.35">
      <c r="A3591" t="s">
        <v>3888</v>
      </c>
      <c r="B3591" s="2">
        <v>45195</v>
      </c>
      <c r="C3591" s="2">
        <v>45199</v>
      </c>
      <c r="D3591" t="s">
        <v>456</v>
      </c>
      <c r="E3591" t="s">
        <v>457</v>
      </c>
      <c r="F3591" t="s">
        <v>20</v>
      </c>
      <c r="G3591" t="s">
        <v>78</v>
      </c>
      <c r="H3591" t="s">
        <v>79</v>
      </c>
      <c r="I3591" t="s">
        <v>80</v>
      </c>
      <c r="J3591" t="s">
        <v>87</v>
      </c>
      <c r="K3591" t="s">
        <v>33</v>
      </c>
      <c r="L3591" t="s">
        <v>88</v>
      </c>
      <c r="M3591" t="s">
        <v>89</v>
      </c>
      <c r="N3591" s="3">
        <v>1168.55</v>
      </c>
      <c r="O3591">
        <v>1</v>
      </c>
      <c r="P3591" s="4">
        <v>0.2</v>
      </c>
      <c r="Q3591" s="3">
        <v>105.17</v>
      </c>
      <c r="R3591">
        <f t="shared" si="280"/>
        <v>2023</v>
      </c>
      <c r="S3591" t="str">
        <f t="shared" si="281"/>
        <v>September</v>
      </c>
      <c r="T3591" s="1">
        <f t="shared" si="282"/>
        <v>9.0000427880706863E-2</v>
      </c>
      <c r="U3591" t="str">
        <f t="shared" si="283"/>
        <v>Profit</v>
      </c>
      <c r="V3591" t="str">
        <f t="shared" si="284"/>
        <v>Large Order</v>
      </c>
    </row>
    <row r="3592" spans="1:22" x14ac:dyDescent="0.35">
      <c r="A3592" t="s">
        <v>3889</v>
      </c>
      <c r="B3592" s="2">
        <v>45047</v>
      </c>
      <c r="C3592" s="2">
        <v>45049</v>
      </c>
      <c r="D3592" t="s">
        <v>425</v>
      </c>
      <c r="E3592" t="s">
        <v>426</v>
      </c>
      <c r="F3592" t="s">
        <v>31</v>
      </c>
      <c r="G3592" t="s">
        <v>78</v>
      </c>
      <c r="H3592" t="s">
        <v>79</v>
      </c>
      <c r="I3592" t="s">
        <v>80</v>
      </c>
      <c r="J3592" t="s">
        <v>72</v>
      </c>
      <c r="K3592" t="s">
        <v>42</v>
      </c>
      <c r="L3592" t="s">
        <v>73</v>
      </c>
      <c r="M3592" t="s">
        <v>74</v>
      </c>
      <c r="N3592" s="3">
        <v>525.01</v>
      </c>
      <c r="O3592">
        <v>1</v>
      </c>
      <c r="P3592" s="4">
        <v>0.2</v>
      </c>
      <c r="Q3592" s="3">
        <v>47.25</v>
      </c>
      <c r="R3592">
        <f t="shared" si="280"/>
        <v>2023</v>
      </c>
      <c r="S3592" t="str">
        <f t="shared" si="281"/>
        <v>May</v>
      </c>
      <c r="T3592" s="1">
        <f t="shared" si="282"/>
        <v>8.9998285746938161E-2</v>
      </c>
      <c r="U3592" t="str">
        <f t="shared" si="283"/>
        <v>Profit</v>
      </c>
      <c r="V3592" t="str">
        <f t="shared" si="284"/>
        <v>Small Order</v>
      </c>
    </row>
    <row r="3593" spans="1:22" x14ac:dyDescent="0.35">
      <c r="A3593" t="s">
        <v>3890</v>
      </c>
      <c r="B3593" s="2">
        <v>45246</v>
      </c>
      <c r="C3593" s="2">
        <v>45248</v>
      </c>
      <c r="D3593" t="s">
        <v>195</v>
      </c>
      <c r="E3593" t="s">
        <v>196</v>
      </c>
      <c r="F3593" t="s">
        <v>31</v>
      </c>
      <c r="G3593" t="s">
        <v>21</v>
      </c>
      <c r="H3593" t="s">
        <v>22</v>
      </c>
      <c r="I3593" t="s">
        <v>23</v>
      </c>
      <c r="J3593" t="s">
        <v>104</v>
      </c>
      <c r="K3593" t="s">
        <v>42</v>
      </c>
      <c r="L3593" t="s">
        <v>73</v>
      </c>
      <c r="M3593" t="s">
        <v>105</v>
      </c>
      <c r="N3593" s="3">
        <v>628.36</v>
      </c>
      <c r="O3593">
        <v>10</v>
      </c>
      <c r="P3593" s="4">
        <v>0.1</v>
      </c>
      <c r="Q3593" s="3">
        <v>106.82</v>
      </c>
      <c r="R3593">
        <f t="shared" si="280"/>
        <v>2023</v>
      </c>
      <c r="S3593" t="str">
        <f t="shared" si="281"/>
        <v>November</v>
      </c>
      <c r="T3593" s="1">
        <f t="shared" si="282"/>
        <v>0.16999809026672608</v>
      </c>
      <c r="U3593" t="str">
        <f t="shared" si="283"/>
        <v>Profit</v>
      </c>
      <c r="V3593" t="str">
        <f t="shared" si="284"/>
        <v>Small Order</v>
      </c>
    </row>
    <row r="3594" spans="1:22" x14ac:dyDescent="0.35">
      <c r="A3594" t="s">
        <v>3891</v>
      </c>
      <c r="B3594" s="2">
        <v>45362</v>
      </c>
      <c r="C3594" s="2">
        <v>45367</v>
      </c>
      <c r="D3594" t="s">
        <v>511</v>
      </c>
      <c r="E3594" t="s">
        <v>512</v>
      </c>
      <c r="F3594" t="s">
        <v>31</v>
      </c>
      <c r="G3594" t="s">
        <v>49</v>
      </c>
      <c r="H3594" t="s">
        <v>50</v>
      </c>
      <c r="I3594" t="s">
        <v>50</v>
      </c>
      <c r="J3594" t="s">
        <v>334</v>
      </c>
      <c r="K3594" t="s">
        <v>25</v>
      </c>
      <c r="L3594" t="s">
        <v>171</v>
      </c>
      <c r="M3594" t="s">
        <v>335</v>
      </c>
      <c r="N3594" s="3">
        <v>565.78</v>
      </c>
      <c r="O3594">
        <v>2</v>
      </c>
      <c r="P3594" s="4">
        <v>0.3</v>
      </c>
      <c r="Q3594" s="3">
        <v>5.66</v>
      </c>
      <c r="R3594">
        <f t="shared" si="280"/>
        <v>2024</v>
      </c>
      <c r="S3594" t="str">
        <f t="shared" si="281"/>
        <v>March</v>
      </c>
      <c r="T3594" s="1">
        <f t="shared" si="282"/>
        <v>1.0003888437201739E-2</v>
      </c>
      <c r="U3594" t="str">
        <f t="shared" si="283"/>
        <v>Profit</v>
      </c>
      <c r="V3594" t="str">
        <f t="shared" si="284"/>
        <v>Small Order</v>
      </c>
    </row>
    <row r="3595" spans="1:22" x14ac:dyDescent="0.35">
      <c r="A3595" t="s">
        <v>3892</v>
      </c>
      <c r="B3595" s="2">
        <v>45423</v>
      </c>
      <c r="C3595" s="2">
        <v>45425</v>
      </c>
      <c r="D3595" t="s">
        <v>123</v>
      </c>
      <c r="E3595" t="s">
        <v>124</v>
      </c>
      <c r="F3595" t="s">
        <v>48</v>
      </c>
      <c r="G3595" t="s">
        <v>39</v>
      </c>
      <c r="H3595" t="s">
        <v>40</v>
      </c>
      <c r="I3595" t="s">
        <v>40</v>
      </c>
      <c r="J3595" t="s">
        <v>84</v>
      </c>
      <c r="K3595" t="s">
        <v>33</v>
      </c>
      <c r="L3595" t="s">
        <v>34</v>
      </c>
      <c r="M3595" t="s">
        <v>85</v>
      </c>
      <c r="N3595" s="3">
        <v>1680.78</v>
      </c>
      <c r="O3595">
        <v>3</v>
      </c>
      <c r="P3595" s="4">
        <v>0.2</v>
      </c>
      <c r="Q3595" s="3">
        <v>151.27000000000001</v>
      </c>
      <c r="R3595">
        <f t="shared" si="280"/>
        <v>2024</v>
      </c>
      <c r="S3595" t="str">
        <f t="shared" si="281"/>
        <v>May</v>
      </c>
      <c r="T3595" s="1">
        <f t="shared" si="282"/>
        <v>8.9999881007627416E-2</v>
      </c>
      <c r="U3595" t="str">
        <f t="shared" si="283"/>
        <v>Profit</v>
      </c>
      <c r="V3595" t="str">
        <f t="shared" si="284"/>
        <v>Large Order</v>
      </c>
    </row>
    <row r="3596" spans="1:22" x14ac:dyDescent="0.35">
      <c r="A3596" t="s">
        <v>3893</v>
      </c>
      <c r="B3596" s="2">
        <v>45597</v>
      </c>
      <c r="C3596" s="2">
        <v>45601</v>
      </c>
      <c r="D3596" t="s">
        <v>281</v>
      </c>
      <c r="E3596" t="s">
        <v>282</v>
      </c>
      <c r="F3596" t="s">
        <v>20</v>
      </c>
      <c r="G3596" t="s">
        <v>49</v>
      </c>
      <c r="H3596" t="s">
        <v>50</v>
      </c>
      <c r="I3596" t="s">
        <v>50</v>
      </c>
      <c r="J3596" t="s">
        <v>334</v>
      </c>
      <c r="K3596" t="s">
        <v>25</v>
      </c>
      <c r="L3596" t="s">
        <v>171</v>
      </c>
      <c r="M3596" t="s">
        <v>335</v>
      </c>
      <c r="N3596" s="3">
        <v>100.18</v>
      </c>
      <c r="O3596">
        <v>4</v>
      </c>
      <c r="P3596" s="4">
        <v>0.2</v>
      </c>
      <c r="Q3596" s="3">
        <v>9.02</v>
      </c>
      <c r="R3596">
        <f t="shared" si="280"/>
        <v>2024</v>
      </c>
      <c r="S3596" t="str">
        <f t="shared" si="281"/>
        <v>November</v>
      </c>
      <c r="T3596" s="1">
        <f t="shared" si="282"/>
        <v>9.003793172289877E-2</v>
      </c>
      <c r="U3596" t="str">
        <f t="shared" si="283"/>
        <v>Profit</v>
      </c>
      <c r="V3596" t="str">
        <f t="shared" si="284"/>
        <v>Small Order</v>
      </c>
    </row>
    <row r="3597" spans="1:22" x14ac:dyDescent="0.35">
      <c r="A3597" t="s">
        <v>3894</v>
      </c>
      <c r="B3597" s="2">
        <v>45397</v>
      </c>
      <c r="C3597" s="2">
        <v>45398</v>
      </c>
      <c r="D3597" t="s">
        <v>165</v>
      </c>
      <c r="E3597" t="s">
        <v>166</v>
      </c>
      <c r="F3597" t="s">
        <v>31</v>
      </c>
      <c r="G3597" t="s">
        <v>39</v>
      </c>
      <c r="H3597" t="s">
        <v>40</v>
      </c>
      <c r="I3597" t="s">
        <v>40</v>
      </c>
      <c r="J3597" t="s">
        <v>141</v>
      </c>
      <c r="K3597" t="s">
        <v>33</v>
      </c>
      <c r="L3597" t="s">
        <v>88</v>
      </c>
      <c r="M3597" t="s">
        <v>142</v>
      </c>
      <c r="N3597" s="3">
        <v>1672.46</v>
      </c>
      <c r="O3597">
        <v>5</v>
      </c>
      <c r="P3597" s="4">
        <v>0</v>
      </c>
      <c r="Q3597" s="3">
        <v>418.12</v>
      </c>
      <c r="R3597">
        <f t="shared" si="280"/>
        <v>2024</v>
      </c>
      <c r="S3597" t="str">
        <f t="shared" si="281"/>
        <v>April</v>
      </c>
      <c r="T3597" s="1">
        <f t="shared" si="282"/>
        <v>0.25000298960812217</v>
      </c>
      <c r="U3597" t="str">
        <f t="shared" si="283"/>
        <v>Profit</v>
      </c>
      <c r="V3597" t="str">
        <f t="shared" si="284"/>
        <v>Large Order</v>
      </c>
    </row>
    <row r="3598" spans="1:22" x14ac:dyDescent="0.35">
      <c r="A3598" t="s">
        <v>3895</v>
      </c>
      <c r="B3598" s="2">
        <v>45036</v>
      </c>
      <c r="C3598" s="2">
        <v>45038</v>
      </c>
      <c r="D3598" t="s">
        <v>430</v>
      </c>
      <c r="E3598" t="s">
        <v>431</v>
      </c>
      <c r="F3598" t="s">
        <v>31</v>
      </c>
      <c r="G3598" t="s">
        <v>39</v>
      </c>
      <c r="H3598" t="s">
        <v>40</v>
      </c>
      <c r="I3598" t="s">
        <v>40</v>
      </c>
      <c r="J3598" t="s">
        <v>189</v>
      </c>
      <c r="K3598" t="s">
        <v>42</v>
      </c>
      <c r="L3598" t="s">
        <v>43</v>
      </c>
      <c r="M3598" t="s">
        <v>190</v>
      </c>
      <c r="N3598" s="3">
        <v>789.01</v>
      </c>
      <c r="O3598">
        <v>9</v>
      </c>
      <c r="P3598" s="4">
        <v>0.1</v>
      </c>
      <c r="Q3598" s="3">
        <v>134.13</v>
      </c>
      <c r="R3598">
        <f t="shared" si="280"/>
        <v>2023</v>
      </c>
      <c r="S3598" t="str">
        <f t="shared" si="281"/>
        <v>April</v>
      </c>
      <c r="T3598" s="1">
        <f t="shared" si="282"/>
        <v>0.16999784540119897</v>
      </c>
      <c r="U3598" t="str">
        <f t="shared" si="283"/>
        <v>Profit</v>
      </c>
      <c r="V3598" t="str">
        <f t="shared" si="284"/>
        <v>Small Order</v>
      </c>
    </row>
    <row r="3599" spans="1:22" x14ac:dyDescent="0.35">
      <c r="A3599" t="s">
        <v>3896</v>
      </c>
      <c r="B3599" s="2">
        <v>45483</v>
      </c>
      <c r="C3599" s="2">
        <v>45490</v>
      </c>
      <c r="D3599" t="s">
        <v>54</v>
      </c>
      <c r="E3599" t="s">
        <v>55</v>
      </c>
      <c r="F3599" t="s">
        <v>31</v>
      </c>
      <c r="G3599" t="s">
        <v>39</v>
      </c>
      <c r="H3599" t="s">
        <v>40</v>
      </c>
      <c r="I3599" t="s">
        <v>40</v>
      </c>
      <c r="J3599" t="s">
        <v>112</v>
      </c>
      <c r="K3599" t="s">
        <v>25</v>
      </c>
      <c r="L3599" t="s">
        <v>26</v>
      </c>
      <c r="M3599" t="s">
        <v>113</v>
      </c>
      <c r="N3599" s="3">
        <v>334.22</v>
      </c>
      <c r="O3599">
        <v>10</v>
      </c>
      <c r="P3599" s="4">
        <v>0.1</v>
      </c>
      <c r="Q3599" s="3">
        <v>56.82</v>
      </c>
      <c r="R3599">
        <f t="shared" si="280"/>
        <v>2024</v>
      </c>
      <c r="S3599" t="str">
        <f t="shared" si="281"/>
        <v>July</v>
      </c>
      <c r="T3599" s="1">
        <f t="shared" si="282"/>
        <v>0.17000777930704325</v>
      </c>
      <c r="U3599" t="str">
        <f t="shared" si="283"/>
        <v>Profit</v>
      </c>
      <c r="V3599" t="str">
        <f t="shared" si="284"/>
        <v>Small Order</v>
      </c>
    </row>
    <row r="3600" spans="1:22" x14ac:dyDescent="0.35">
      <c r="A3600" t="s">
        <v>3897</v>
      </c>
      <c r="B3600" s="2">
        <v>45131</v>
      </c>
      <c r="C3600" s="2">
        <v>45133</v>
      </c>
      <c r="D3600" t="s">
        <v>205</v>
      </c>
      <c r="E3600" t="s">
        <v>206</v>
      </c>
      <c r="F3600" t="s">
        <v>48</v>
      </c>
      <c r="G3600" t="s">
        <v>78</v>
      </c>
      <c r="H3600" t="s">
        <v>79</v>
      </c>
      <c r="I3600" t="s">
        <v>80</v>
      </c>
      <c r="J3600" t="s">
        <v>41</v>
      </c>
      <c r="K3600" t="s">
        <v>42</v>
      </c>
      <c r="L3600" t="s">
        <v>43</v>
      </c>
      <c r="M3600" t="s">
        <v>44</v>
      </c>
      <c r="N3600" s="3">
        <v>505.52</v>
      </c>
      <c r="O3600">
        <v>8</v>
      </c>
      <c r="P3600" s="4">
        <v>0.2</v>
      </c>
      <c r="Q3600" s="3">
        <v>45.5</v>
      </c>
      <c r="R3600">
        <f t="shared" si="280"/>
        <v>2023</v>
      </c>
      <c r="S3600" t="str">
        <f t="shared" si="281"/>
        <v>July</v>
      </c>
      <c r="T3600" s="1">
        <f t="shared" si="282"/>
        <v>9.0006330115524613E-2</v>
      </c>
      <c r="U3600" t="str">
        <f t="shared" si="283"/>
        <v>Profit</v>
      </c>
      <c r="V3600" t="str">
        <f t="shared" si="284"/>
        <v>Small Order</v>
      </c>
    </row>
    <row r="3601" spans="1:22" x14ac:dyDescent="0.35">
      <c r="A3601" t="s">
        <v>3898</v>
      </c>
      <c r="B3601" s="2">
        <v>45489</v>
      </c>
      <c r="C3601" s="2">
        <v>45494</v>
      </c>
      <c r="D3601" t="s">
        <v>425</v>
      </c>
      <c r="E3601" t="s">
        <v>426</v>
      </c>
      <c r="F3601" t="s">
        <v>31</v>
      </c>
      <c r="G3601" t="s">
        <v>39</v>
      </c>
      <c r="H3601" t="s">
        <v>40</v>
      </c>
      <c r="I3601" t="s">
        <v>40</v>
      </c>
      <c r="J3601" t="s">
        <v>162</v>
      </c>
      <c r="K3601" t="s">
        <v>42</v>
      </c>
      <c r="L3601" t="s">
        <v>73</v>
      </c>
      <c r="M3601" t="s">
        <v>163</v>
      </c>
      <c r="N3601" s="3">
        <v>1999.93</v>
      </c>
      <c r="O3601">
        <v>5</v>
      </c>
      <c r="P3601" s="4">
        <v>0.1</v>
      </c>
      <c r="Q3601" s="3">
        <v>339.99</v>
      </c>
      <c r="R3601">
        <f t="shared" si="280"/>
        <v>2024</v>
      </c>
      <c r="S3601" t="str">
        <f t="shared" si="281"/>
        <v>July</v>
      </c>
      <c r="T3601" s="1">
        <f t="shared" si="282"/>
        <v>0.17000095003325116</v>
      </c>
      <c r="U3601" t="str">
        <f t="shared" si="283"/>
        <v>Profit</v>
      </c>
      <c r="V3601" t="str">
        <f t="shared" si="284"/>
        <v>Large Order</v>
      </c>
    </row>
    <row r="3602" spans="1:22" x14ac:dyDescent="0.35">
      <c r="A3602" t="s">
        <v>3899</v>
      </c>
      <c r="B3602" s="2">
        <v>45157</v>
      </c>
      <c r="C3602" s="2">
        <v>45160</v>
      </c>
      <c r="D3602" t="s">
        <v>530</v>
      </c>
      <c r="E3602" t="s">
        <v>531</v>
      </c>
      <c r="F3602" t="s">
        <v>31</v>
      </c>
      <c r="G3602" t="s">
        <v>39</v>
      </c>
      <c r="H3602" t="s">
        <v>40</v>
      </c>
      <c r="I3602" t="s">
        <v>40</v>
      </c>
      <c r="J3602" t="s">
        <v>170</v>
      </c>
      <c r="K3602" t="s">
        <v>25</v>
      </c>
      <c r="L3602" t="s">
        <v>171</v>
      </c>
      <c r="M3602" t="s">
        <v>172</v>
      </c>
      <c r="N3602" s="3">
        <v>1486.72</v>
      </c>
      <c r="O3602">
        <v>9</v>
      </c>
      <c r="P3602" s="4">
        <v>0.05</v>
      </c>
      <c r="Q3602" s="3">
        <v>312.20999999999998</v>
      </c>
      <c r="R3602">
        <f t="shared" si="280"/>
        <v>2023</v>
      </c>
      <c r="S3602" t="str">
        <f t="shared" si="281"/>
        <v>August</v>
      </c>
      <c r="T3602" s="1">
        <f t="shared" si="282"/>
        <v>0.20999919285406798</v>
      </c>
      <c r="U3602" t="str">
        <f t="shared" si="283"/>
        <v>Profit</v>
      </c>
      <c r="V3602" t="str">
        <f t="shared" si="284"/>
        <v>Large Order</v>
      </c>
    </row>
    <row r="3603" spans="1:22" x14ac:dyDescent="0.35">
      <c r="A3603" t="s">
        <v>3900</v>
      </c>
      <c r="B3603" s="2">
        <v>45359</v>
      </c>
      <c r="C3603" s="2">
        <v>45361</v>
      </c>
      <c r="D3603" t="s">
        <v>182</v>
      </c>
      <c r="E3603" t="s">
        <v>183</v>
      </c>
      <c r="F3603" t="s">
        <v>20</v>
      </c>
      <c r="G3603" t="s">
        <v>49</v>
      </c>
      <c r="H3603" t="s">
        <v>50</v>
      </c>
      <c r="I3603" t="s">
        <v>50</v>
      </c>
      <c r="J3603" t="s">
        <v>170</v>
      </c>
      <c r="K3603" t="s">
        <v>25</v>
      </c>
      <c r="L3603" t="s">
        <v>171</v>
      </c>
      <c r="M3603" t="s">
        <v>172</v>
      </c>
      <c r="N3603" s="3">
        <v>1744.62</v>
      </c>
      <c r="O3603">
        <v>2</v>
      </c>
      <c r="P3603" s="4">
        <v>0.1</v>
      </c>
      <c r="Q3603" s="3">
        <v>296.58999999999997</v>
      </c>
      <c r="R3603">
        <f t="shared" si="280"/>
        <v>2024</v>
      </c>
      <c r="S3603" t="str">
        <f t="shared" si="281"/>
        <v>March</v>
      </c>
      <c r="T3603" s="1">
        <f t="shared" si="282"/>
        <v>0.17000263667732801</v>
      </c>
      <c r="U3603" t="str">
        <f t="shared" si="283"/>
        <v>Profit</v>
      </c>
      <c r="V3603" t="str">
        <f t="shared" si="284"/>
        <v>Large Order</v>
      </c>
    </row>
    <row r="3604" spans="1:22" x14ac:dyDescent="0.35">
      <c r="A3604" t="s">
        <v>3901</v>
      </c>
      <c r="B3604" s="2">
        <v>44931</v>
      </c>
      <c r="C3604" s="2">
        <v>44935</v>
      </c>
      <c r="D3604" t="s">
        <v>199</v>
      </c>
      <c r="E3604" t="s">
        <v>200</v>
      </c>
      <c r="F3604" t="s">
        <v>48</v>
      </c>
      <c r="G3604" t="s">
        <v>49</v>
      </c>
      <c r="H3604" t="s">
        <v>50</v>
      </c>
      <c r="I3604" t="s">
        <v>50</v>
      </c>
      <c r="J3604" t="s">
        <v>162</v>
      </c>
      <c r="K3604" t="s">
        <v>42</v>
      </c>
      <c r="L3604" t="s">
        <v>73</v>
      </c>
      <c r="M3604" t="s">
        <v>163</v>
      </c>
      <c r="N3604" s="3">
        <v>1622.71</v>
      </c>
      <c r="O3604">
        <v>3</v>
      </c>
      <c r="P3604" s="4">
        <v>0.05</v>
      </c>
      <c r="Q3604" s="3">
        <v>340.77</v>
      </c>
      <c r="R3604">
        <f t="shared" si="280"/>
        <v>2023</v>
      </c>
      <c r="S3604" t="str">
        <f t="shared" si="281"/>
        <v>January</v>
      </c>
      <c r="T3604" s="1">
        <f t="shared" si="282"/>
        <v>0.21000055462775233</v>
      </c>
      <c r="U3604" t="str">
        <f t="shared" si="283"/>
        <v>Profit</v>
      </c>
      <c r="V3604" t="str">
        <f t="shared" si="284"/>
        <v>Large Order</v>
      </c>
    </row>
    <row r="3605" spans="1:22" x14ac:dyDescent="0.35">
      <c r="A3605" t="s">
        <v>3902</v>
      </c>
      <c r="B3605" s="2">
        <v>45267</v>
      </c>
      <c r="C3605" s="2">
        <v>45270</v>
      </c>
      <c r="D3605" t="s">
        <v>96</v>
      </c>
      <c r="E3605" t="s">
        <v>97</v>
      </c>
      <c r="F3605" t="s">
        <v>20</v>
      </c>
      <c r="G3605" t="s">
        <v>49</v>
      </c>
      <c r="H3605" t="s">
        <v>50</v>
      </c>
      <c r="I3605" t="s">
        <v>50</v>
      </c>
      <c r="J3605" t="s">
        <v>120</v>
      </c>
      <c r="K3605" t="s">
        <v>42</v>
      </c>
      <c r="L3605" t="s">
        <v>43</v>
      </c>
      <c r="M3605" t="s">
        <v>121</v>
      </c>
      <c r="N3605" s="3">
        <v>1527.98</v>
      </c>
      <c r="O3605">
        <v>3</v>
      </c>
      <c r="P3605" s="4">
        <v>0</v>
      </c>
      <c r="Q3605" s="3">
        <v>382</v>
      </c>
      <c r="R3605">
        <f t="shared" si="280"/>
        <v>2023</v>
      </c>
      <c r="S3605" t="str">
        <f t="shared" si="281"/>
        <v>December</v>
      </c>
      <c r="T3605" s="1">
        <f t="shared" si="282"/>
        <v>0.25000327229413999</v>
      </c>
      <c r="U3605" t="str">
        <f t="shared" si="283"/>
        <v>Profit</v>
      </c>
      <c r="V3605" t="str">
        <f t="shared" si="284"/>
        <v>Large Order</v>
      </c>
    </row>
    <row r="3606" spans="1:22" x14ac:dyDescent="0.35">
      <c r="A3606" t="s">
        <v>3903</v>
      </c>
      <c r="B3606" s="2">
        <v>45463</v>
      </c>
      <c r="C3606" s="2">
        <v>45467</v>
      </c>
      <c r="D3606" t="s">
        <v>60</v>
      </c>
      <c r="E3606" t="s">
        <v>61</v>
      </c>
      <c r="F3606" t="s">
        <v>48</v>
      </c>
      <c r="G3606" t="s">
        <v>49</v>
      </c>
      <c r="H3606" t="s">
        <v>50</v>
      </c>
      <c r="I3606" t="s">
        <v>50</v>
      </c>
      <c r="J3606" t="s">
        <v>179</v>
      </c>
      <c r="K3606" t="s">
        <v>33</v>
      </c>
      <c r="L3606" t="s">
        <v>88</v>
      </c>
      <c r="M3606" t="s">
        <v>180</v>
      </c>
      <c r="N3606" s="3">
        <v>748.49</v>
      </c>
      <c r="O3606">
        <v>8</v>
      </c>
      <c r="P3606" s="4">
        <v>0.2</v>
      </c>
      <c r="Q3606" s="3">
        <v>67.36</v>
      </c>
      <c r="R3606">
        <f t="shared" si="280"/>
        <v>2024</v>
      </c>
      <c r="S3606" t="str">
        <f t="shared" si="281"/>
        <v>June</v>
      </c>
      <c r="T3606" s="1">
        <f t="shared" si="282"/>
        <v>8.9994522304907218E-2</v>
      </c>
      <c r="U3606" t="str">
        <f t="shared" si="283"/>
        <v>Profit</v>
      </c>
      <c r="V3606" t="str">
        <f t="shared" si="284"/>
        <v>Small Order</v>
      </c>
    </row>
    <row r="3607" spans="1:22" x14ac:dyDescent="0.35">
      <c r="A3607" t="s">
        <v>3904</v>
      </c>
      <c r="B3607" s="2">
        <v>45531</v>
      </c>
      <c r="C3607" s="2">
        <v>45535</v>
      </c>
      <c r="D3607" t="s">
        <v>447</v>
      </c>
      <c r="E3607" t="s">
        <v>448</v>
      </c>
      <c r="F3607" t="s">
        <v>31</v>
      </c>
      <c r="G3607" t="s">
        <v>39</v>
      </c>
      <c r="H3607" t="s">
        <v>40</v>
      </c>
      <c r="I3607" t="s">
        <v>40</v>
      </c>
      <c r="J3607" t="s">
        <v>24</v>
      </c>
      <c r="K3607" t="s">
        <v>25</v>
      </c>
      <c r="L3607" t="s">
        <v>26</v>
      </c>
      <c r="M3607" t="s">
        <v>27</v>
      </c>
      <c r="N3607" s="3">
        <v>676.25</v>
      </c>
      <c r="O3607">
        <v>3</v>
      </c>
      <c r="P3607" s="4">
        <v>0.3</v>
      </c>
      <c r="Q3607" s="3">
        <v>6.76</v>
      </c>
      <c r="R3607">
        <f t="shared" si="280"/>
        <v>2024</v>
      </c>
      <c r="S3607" t="str">
        <f t="shared" si="281"/>
        <v>August</v>
      </c>
      <c r="T3607" s="1">
        <f t="shared" si="282"/>
        <v>9.9963031423290199E-3</v>
      </c>
      <c r="U3607" t="str">
        <f t="shared" si="283"/>
        <v>Profit</v>
      </c>
      <c r="V3607" t="str">
        <f t="shared" si="284"/>
        <v>Small Order</v>
      </c>
    </row>
    <row r="3608" spans="1:22" x14ac:dyDescent="0.35">
      <c r="A3608" t="s">
        <v>3905</v>
      </c>
      <c r="B3608" s="2">
        <v>45223</v>
      </c>
      <c r="C3608" s="2">
        <v>45227</v>
      </c>
      <c r="D3608" t="s">
        <v>309</v>
      </c>
      <c r="E3608" t="s">
        <v>310</v>
      </c>
      <c r="F3608" t="s">
        <v>20</v>
      </c>
      <c r="G3608" t="s">
        <v>39</v>
      </c>
      <c r="H3608" t="s">
        <v>40</v>
      </c>
      <c r="I3608" t="s">
        <v>40</v>
      </c>
      <c r="J3608" t="s">
        <v>24</v>
      </c>
      <c r="K3608" t="s">
        <v>25</v>
      </c>
      <c r="L3608" t="s">
        <v>26</v>
      </c>
      <c r="M3608" t="s">
        <v>27</v>
      </c>
      <c r="N3608" s="3">
        <v>1462.6</v>
      </c>
      <c r="O3608">
        <v>8</v>
      </c>
      <c r="P3608" s="4">
        <v>0.1</v>
      </c>
      <c r="Q3608" s="3">
        <v>248.64</v>
      </c>
      <c r="R3608">
        <f t="shared" si="280"/>
        <v>2023</v>
      </c>
      <c r="S3608" t="str">
        <f t="shared" si="281"/>
        <v>October</v>
      </c>
      <c r="T3608" s="1">
        <f t="shared" si="282"/>
        <v>0.16999863257213182</v>
      </c>
      <c r="U3608" t="str">
        <f t="shared" si="283"/>
        <v>Profit</v>
      </c>
      <c r="V3608" t="str">
        <f t="shared" si="284"/>
        <v>Large Order</v>
      </c>
    </row>
    <row r="3609" spans="1:22" x14ac:dyDescent="0.35">
      <c r="A3609" t="s">
        <v>3906</v>
      </c>
      <c r="B3609" s="2">
        <v>44943</v>
      </c>
      <c r="C3609" s="2">
        <v>44949</v>
      </c>
      <c r="D3609" t="s">
        <v>398</v>
      </c>
      <c r="E3609" t="s">
        <v>399</v>
      </c>
      <c r="F3609" t="s">
        <v>31</v>
      </c>
      <c r="G3609" t="s">
        <v>78</v>
      </c>
      <c r="H3609" t="s">
        <v>79</v>
      </c>
      <c r="I3609" t="s">
        <v>80</v>
      </c>
      <c r="J3609" t="s">
        <v>232</v>
      </c>
      <c r="K3609" t="s">
        <v>33</v>
      </c>
      <c r="L3609" t="s">
        <v>34</v>
      </c>
      <c r="M3609" t="s">
        <v>233</v>
      </c>
      <c r="N3609" s="3">
        <v>1017.52</v>
      </c>
      <c r="O3609">
        <v>2</v>
      </c>
      <c r="P3609" s="4">
        <v>0.2</v>
      </c>
      <c r="Q3609" s="3">
        <v>91.58</v>
      </c>
      <c r="R3609">
        <f t="shared" si="280"/>
        <v>2023</v>
      </c>
      <c r="S3609" t="str">
        <f t="shared" si="281"/>
        <v>January</v>
      </c>
      <c r="T3609" s="1">
        <f t="shared" si="282"/>
        <v>9.0003144901328727E-2</v>
      </c>
      <c r="U3609" t="str">
        <f t="shared" si="283"/>
        <v>Profit</v>
      </c>
      <c r="V3609" t="str">
        <f t="shared" si="284"/>
        <v>Large Order</v>
      </c>
    </row>
    <row r="3610" spans="1:22" x14ac:dyDescent="0.35">
      <c r="A3610" t="s">
        <v>3907</v>
      </c>
      <c r="B3610" s="2">
        <v>45547</v>
      </c>
      <c r="C3610" s="2">
        <v>45549</v>
      </c>
      <c r="D3610" t="s">
        <v>721</v>
      </c>
      <c r="E3610" t="s">
        <v>722</v>
      </c>
      <c r="F3610" t="s">
        <v>20</v>
      </c>
      <c r="G3610" t="s">
        <v>49</v>
      </c>
      <c r="H3610" t="s">
        <v>50</v>
      </c>
      <c r="I3610" t="s">
        <v>50</v>
      </c>
      <c r="J3610" t="s">
        <v>51</v>
      </c>
      <c r="K3610" t="s">
        <v>33</v>
      </c>
      <c r="L3610" t="s">
        <v>34</v>
      </c>
      <c r="M3610" t="s">
        <v>52</v>
      </c>
      <c r="N3610" s="3">
        <v>1728.51</v>
      </c>
      <c r="O3610">
        <v>1</v>
      </c>
      <c r="P3610" s="4">
        <v>0.05</v>
      </c>
      <c r="Q3610" s="3">
        <v>362.99</v>
      </c>
      <c r="R3610">
        <f t="shared" si="280"/>
        <v>2024</v>
      </c>
      <c r="S3610" t="str">
        <f t="shared" si="281"/>
        <v>September</v>
      </c>
      <c r="T3610" s="1">
        <f t="shared" si="282"/>
        <v>0.2100016777455728</v>
      </c>
      <c r="U3610" t="str">
        <f t="shared" si="283"/>
        <v>Profit</v>
      </c>
      <c r="V3610" t="str">
        <f t="shared" si="284"/>
        <v>Large Order</v>
      </c>
    </row>
    <row r="3611" spans="1:22" x14ac:dyDescent="0.35">
      <c r="A3611" t="s">
        <v>3908</v>
      </c>
      <c r="B3611" s="2">
        <v>45237</v>
      </c>
      <c r="C3611" s="2">
        <v>45243</v>
      </c>
      <c r="D3611" t="s">
        <v>214</v>
      </c>
      <c r="E3611" t="s">
        <v>215</v>
      </c>
      <c r="F3611" t="s">
        <v>48</v>
      </c>
      <c r="G3611" t="s">
        <v>21</v>
      </c>
      <c r="H3611" t="s">
        <v>22</v>
      </c>
      <c r="I3611" t="s">
        <v>23</v>
      </c>
      <c r="J3611" t="s">
        <v>62</v>
      </c>
      <c r="K3611" t="s">
        <v>25</v>
      </c>
      <c r="L3611" t="s">
        <v>26</v>
      </c>
      <c r="M3611" t="s">
        <v>63</v>
      </c>
      <c r="N3611" s="3">
        <v>888.89</v>
      </c>
      <c r="O3611">
        <v>4</v>
      </c>
      <c r="P3611" s="4">
        <v>0.1</v>
      </c>
      <c r="Q3611" s="3">
        <v>151.11000000000001</v>
      </c>
      <c r="R3611">
        <f t="shared" si="280"/>
        <v>2023</v>
      </c>
      <c r="S3611" t="str">
        <f t="shared" si="281"/>
        <v>November</v>
      </c>
      <c r="T3611" s="1">
        <f t="shared" si="282"/>
        <v>0.16999853750182814</v>
      </c>
      <c r="U3611" t="str">
        <f t="shared" si="283"/>
        <v>Profit</v>
      </c>
      <c r="V3611" t="str">
        <f t="shared" si="284"/>
        <v>Small Order</v>
      </c>
    </row>
    <row r="3612" spans="1:22" x14ac:dyDescent="0.35">
      <c r="A3612" t="s">
        <v>3909</v>
      </c>
      <c r="B3612" s="2">
        <v>45493</v>
      </c>
      <c r="C3612" s="2">
        <v>45496</v>
      </c>
      <c r="D3612" t="s">
        <v>235</v>
      </c>
      <c r="E3612" t="s">
        <v>236</v>
      </c>
      <c r="F3612" t="s">
        <v>48</v>
      </c>
      <c r="G3612" t="s">
        <v>49</v>
      </c>
      <c r="H3612" t="s">
        <v>50</v>
      </c>
      <c r="I3612" t="s">
        <v>50</v>
      </c>
      <c r="J3612" t="s">
        <v>134</v>
      </c>
      <c r="K3612" t="s">
        <v>42</v>
      </c>
      <c r="L3612" t="s">
        <v>43</v>
      </c>
      <c r="M3612" t="s">
        <v>135</v>
      </c>
      <c r="N3612" s="3">
        <v>943.08</v>
      </c>
      <c r="O3612">
        <v>4</v>
      </c>
      <c r="P3612" s="4">
        <v>0.3</v>
      </c>
      <c r="Q3612" s="3">
        <v>9.43</v>
      </c>
      <c r="R3612">
        <f t="shared" si="280"/>
        <v>2024</v>
      </c>
      <c r="S3612" t="str">
        <f t="shared" si="281"/>
        <v>July</v>
      </c>
      <c r="T3612" s="1">
        <f t="shared" si="282"/>
        <v>9.9991517156550868E-3</v>
      </c>
      <c r="U3612" t="str">
        <f t="shared" si="283"/>
        <v>Profit</v>
      </c>
      <c r="V3612" t="str">
        <f t="shared" si="284"/>
        <v>Small Order</v>
      </c>
    </row>
    <row r="3613" spans="1:22" x14ac:dyDescent="0.35">
      <c r="A3613" t="s">
        <v>3910</v>
      </c>
      <c r="B3613" s="2">
        <v>45476</v>
      </c>
      <c r="C3613" s="2">
        <v>45477</v>
      </c>
      <c r="D3613" t="s">
        <v>340</v>
      </c>
      <c r="E3613" t="s">
        <v>341</v>
      </c>
      <c r="F3613" t="s">
        <v>20</v>
      </c>
      <c r="G3613" t="s">
        <v>49</v>
      </c>
      <c r="H3613" t="s">
        <v>50</v>
      </c>
      <c r="I3613" t="s">
        <v>50</v>
      </c>
      <c r="J3613" t="s">
        <v>334</v>
      </c>
      <c r="K3613" t="s">
        <v>25</v>
      </c>
      <c r="L3613" t="s">
        <v>171</v>
      </c>
      <c r="M3613" t="s">
        <v>335</v>
      </c>
      <c r="N3613" s="3">
        <v>611.76</v>
      </c>
      <c r="O3613">
        <v>7</v>
      </c>
      <c r="P3613" s="4">
        <v>0.1</v>
      </c>
      <c r="Q3613" s="3">
        <v>104</v>
      </c>
      <c r="R3613">
        <f t="shared" si="280"/>
        <v>2024</v>
      </c>
      <c r="S3613" t="str">
        <f t="shared" si="281"/>
        <v>July</v>
      </c>
      <c r="T3613" s="1">
        <f t="shared" si="282"/>
        <v>0.17000130770236693</v>
      </c>
      <c r="U3613" t="str">
        <f t="shared" si="283"/>
        <v>Profit</v>
      </c>
      <c r="V3613" t="str">
        <f t="shared" si="284"/>
        <v>Small Order</v>
      </c>
    </row>
    <row r="3614" spans="1:22" x14ac:dyDescent="0.35">
      <c r="A3614" t="s">
        <v>3911</v>
      </c>
      <c r="B3614" s="2">
        <v>44994</v>
      </c>
      <c r="C3614" s="2">
        <v>44995</v>
      </c>
      <c r="D3614" t="s">
        <v>562</v>
      </c>
      <c r="E3614" t="s">
        <v>563</v>
      </c>
      <c r="F3614" t="s">
        <v>31</v>
      </c>
      <c r="G3614" t="s">
        <v>39</v>
      </c>
      <c r="H3614" t="s">
        <v>40</v>
      </c>
      <c r="I3614" t="s">
        <v>40</v>
      </c>
      <c r="J3614" t="s">
        <v>41</v>
      </c>
      <c r="K3614" t="s">
        <v>42</v>
      </c>
      <c r="L3614" t="s">
        <v>43</v>
      </c>
      <c r="M3614" t="s">
        <v>44</v>
      </c>
      <c r="N3614" s="3">
        <v>892.39</v>
      </c>
      <c r="O3614">
        <v>3</v>
      </c>
      <c r="P3614" s="4">
        <v>0.05</v>
      </c>
      <c r="Q3614" s="3">
        <v>187.4</v>
      </c>
      <c r="R3614">
        <f t="shared" si="280"/>
        <v>2023</v>
      </c>
      <c r="S3614" t="str">
        <f t="shared" si="281"/>
        <v>March</v>
      </c>
      <c r="T3614" s="1">
        <f t="shared" si="282"/>
        <v>0.2099978708860476</v>
      </c>
      <c r="U3614" t="str">
        <f t="shared" si="283"/>
        <v>Profit</v>
      </c>
      <c r="V3614" t="str">
        <f t="shared" si="284"/>
        <v>Small Order</v>
      </c>
    </row>
    <row r="3615" spans="1:22" x14ac:dyDescent="0.35">
      <c r="A3615" t="s">
        <v>3912</v>
      </c>
      <c r="B3615" s="2">
        <v>45602</v>
      </c>
      <c r="C3615" s="2">
        <v>45604</v>
      </c>
      <c r="D3615" t="s">
        <v>484</v>
      </c>
      <c r="E3615" t="s">
        <v>485</v>
      </c>
      <c r="F3615" t="s">
        <v>20</v>
      </c>
      <c r="G3615" t="s">
        <v>78</v>
      </c>
      <c r="H3615" t="s">
        <v>79</v>
      </c>
      <c r="I3615" t="s">
        <v>80</v>
      </c>
      <c r="J3615" t="s">
        <v>189</v>
      </c>
      <c r="K3615" t="s">
        <v>42</v>
      </c>
      <c r="L3615" t="s">
        <v>43</v>
      </c>
      <c r="M3615" t="s">
        <v>190</v>
      </c>
      <c r="N3615" s="3">
        <v>933.47</v>
      </c>
      <c r="O3615">
        <v>4</v>
      </c>
      <c r="P3615" s="4">
        <v>0.2</v>
      </c>
      <c r="Q3615" s="3">
        <v>84.01</v>
      </c>
      <c r="R3615">
        <f t="shared" si="280"/>
        <v>2024</v>
      </c>
      <c r="S3615" t="str">
        <f t="shared" si="281"/>
        <v>November</v>
      </c>
      <c r="T3615" s="1">
        <f t="shared" si="282"/>
        <v>8.9997536075074727E-2</v>
      </c>
      <c r="U3615" t="str">
        <f t="shared" si="283"/>
        <v>Profit</v>
      </c>
      <c r="V3615" t="str">
        <f t="shared" si="284"/>
        <v>Small Order</v>
      </c>
    </row>
    <row r="3616" spans="1:22" x14ac:dyDescent="0.35">
      <c r="A3616" t="s">
        <v>3913</v>
      </c>
      <c r="B3616" s="2">
        <v>45056</v>
      </c>
      <c r="C3616" s="2">
        <v>45061</v>
      </c>
      <c r="D3616" t="s">
        <v>587</v>
      </c>
      <c r="E3616" t="s">
        <v>588</v>
      </c>
      <c r="F3616" t="s">
        <v>31</v>
      </c>
      <c r="G3616" t="s">
        <v>78</v>
      </c>
      <c r="H3616" t="s">
        <v>79</v>
      </c>
      <c r="I3616" t="s">
        <v>80</v>
      </c>
      <c r="J3616" t="s">
        <v>302</v>
      </c>
      <c r="K3616" t="s">
        <v>33</v>
      </c>
      <c r="L3616" t="s">
        <v>34</v>
      </c>
      <c r="M3616" t="s">
        <v>303</v>
      </c>
      <c r="N3616" s="3">
        <v>834.75</v>
      </c>
      <c r="O3616">
        <v>7</v>
      </c>
      <c r="P3616" s="4">
        <v>0.05</v>
      </c>
      <c r="Q3616" s="3">
        <v>175.3</v>
      </c>
      <c r="R3616">
        <f t="shared" si="280"/>
        <v>2023</v>
      </c>
      <c r="S3616" t="str">
        <f t="shared" si="281"/>
        <v>May</v>
      </c>
      <c r="T3616" s="1">
        <f t="shared" si="282"/>
        <v>0.21000299490865529</v>
      </c>
      <c r="U3616" t="str">
        <f t="shared" si="283"/>
        <v>Profit</v>
      </c>
      <c r="V3616" t="str">
        <f t="shared" si="284"/>
        <v>Small Order</v>
      </c>
    </row>
    <row r="3617" spans="1:22" x14ac:dyDescent="0.35">
      <c r="A3617" t="s">
        <v>3914</v>
      </c>
      <c r="B3617" s="2">
        <v>45146</v>
      </c>
      <c r="C3617" s="2">
        <v>45149</v>
      </c>
      <c r="D3617" t="s">
        <v>240</v>
      </c>
      <c r="E3617" t="s">
        <v>241</v>
      </c>
      <c r="F3617" t="s">
        <v>48</v>
      </c>
      <c r="G3617" t="s">
        <v>78</v>
      </c>
      <c r="H3617" t="s">
        <v>79</v>
      </c>
      <c r="I3617" t="s">
        <v>80</v>
      </c>
      <c r="J3617" t="s">
        <v>112</v>
      </c>
      <c r="K3617" t="s">
        <v>25</v>
      </c>
      <c r="L3617" t="s">
        <v>26</v>
      </c>
      <c r="M3617" t="s">
        <v>113</v>
      </c>
      <c r="N3617" s="3">
        <v>1337.22</v>
      </c>
      <c r="O3617">
        <v>5</v>
      </c>
      <c r="P3617" s="4">
        <v>0.1</v>
      </c>
      <c r="Q3617" s="3">
        <v>227.33</v>
      </c>
      <c r="R3617">
        <f t="shared" si="280"/>
        <v>2023</v>
      </c>
      <c r="S3617" t="str">
        <f t="shared" si="281"/>
        <v>August</v>
      </c>
      <c r="T3617" s="1">
        <f t="shared" si="282"/>
        <v>0.17000194433227145</v>
      </c>
      <c r="U3617" t="str">
        <f t="shared" si="283"/>
        <v>Profit</v>
      </c>
      <c r="V3617" t="str">
        <f t="shared" si="284"/>
        <v>Large Order</v>
      </c>
    </row>
    <row r="3618" spans="1:22" x14ac:dyDescent="0.35">
      <c r="A3618" t="s">
        <v>3915</v>
      </c>
      <c r="B3618" s="2">
        <v>45038</v>
      </c>
      <c r="C3618" s="2">
        <v>45039</v>
      </c>
      <c r="D3618" t="s">
        <v>99</v>
      </c>
      <c r="E3618" t="s">
        <v>100</v>
      </c>
      <c r="F3618" t="s">
        <v>31</v>
      </c>
      <c r="G3618" t="s">
        <v>78</v>
      </c>
      <c r="H3618" t="s">
        <v>79</v>
      </c>
      <c r="I3618" t="s">
        <v>80</v>
      </c>
      <c r="J3618" t="s">
        <v>67</v>
      </c>
      <c r="K3618" t="s">
        <v>42</v>
      </c>
      <c r="L3618" t="s">
        <v>43</v>
      </c>
      <c r="M3618" t="s">
        <v>68</v>
      </c>
      <c r="N3618" s="3">
        <v>759.08</v>
      </c>
      <c r="O3618">
        <v>1</v>
      </c>
      <c r="P3618" s="4">
        <v>0</v>
      </c>
      <c r="Q3618" s="3">
        <v>189.77</v>
      </c>
      <c r="R3618">
        <f t="shared" si="280"/>
        <v>2023</v>
      </c>
      <c r="S3618" t="str">
        <f t="shared" si="281"/>
        <v>April</v>
      </c>
      <c r="T3618" s="1">
        <f t="shared" si="282"/>
        <v>0.25</v>
      </c>
      <c r="U3618" t="str">
        <f t="shared" si="283"/>
        <v>Profit</v>
      </c>
      <c r="V3618" t="str">
        <f t="shared" si="284"/>
        <v>Small Order</v>
      </c>
    </row>
    <row r="3619" spans="1:22" x14ac:dyDescent="0.35">
      <c r="A3619" t="s">
        <v>3916</v>
      </c>
      <c r="B3619" s="2">
        <v>45576</v>
      </c>
      <c r="C3619" s="2">
        <v>45579</v>
      </c>
      <c r="D3619" t="s">
        <v>185</v>
      </c>
      <c r="E3619" t="s">
        <v>186</v>
      </c>
      <c r="F3619" t="s">
        <v>31</v>
      </c>
      <c r="G3619" t="s">
        <v>49</v>
      </c>
      <c r="H3619" t="s">
        <v>50</v>
      </c>
      <c r="I3619" t="s">
        <v>50</v>
      </c>
      <c r="J3619" t="s">
        <v>67</v>
      </c>
      <c r="K3619" t="s">
        <v>42</v>
      </c>
      <c r="L3619" t="s">
        <v>43</v>
      </c>
      <c r="M3619" t="s">
        <v>68</v>
      </c>
      <c r="N3619" s="3">
        <v>216.78</v>
      </c>
      <c r="O3619">
        <v>8</v>
      </c>
      <c r="P3619" s="4">
        <v>0</v>
      </c>
      <c r="Q3619" s="3">
        <v>54.2</v>
      </c>
      <c r="R3619">
        <f t="shared" si="280"/>
        <v>2024</v>
      </c>
      <c r="S3619" t="str">
        <f t="shared" si="281"/>
        <v>October</v>
      </c>
      <c r="T3619" s="1">
        <f t="shared" si="282"/>
        <v>0.25002306485838177</v>
      </c>
      <c r="U3619" t="str">
        <f t="shared" si="283"/>
        <v>Profit</v>
      </c>
      <c r="V3619" t="str">
        <f t="shared" si="284"/>
        <v>Small Order</v>
      </c>
    </row>
    <row r="3620" spans="1:22" x14ac:dyDescent="0.35">
      <c r="A3620" t="s">
        <v>3917</v>
      </c>
      <c r="B3620" s="2">
        <v>45619</v>
      </c>
      <c r="C3620" s="2">
        <v>45623</v>
      </c>
      <c r="D3620" t="s">
        <v>46</v>
      </c>
      <c r="E3620" t="s">
        <v>47</v>
      </c>
      <c r="F3620" t="s">
        <v>48</v>
      </c>
      <c r="G3620" t="s">
        <v>49</v>
      </c>
      <c r="H3620" t="s">
        <v>50</v>
      </c>
      <c r="I3620" t="s">
        <v>50</v>
      </c>
      <c r="J3620" t="s">
        <v>104</v>
      </c>
      <c r="K3620" t="s">
        <v>42</v>
      </c>
      <c r="L3620" t="s">
        <v>73</v>
      </c>
      <c r="M3620" t="s">
        <v>105</v>
      </c>
      <c r="N3620" s="3">
        <v>1422.93</v>
      </c>
      <c r="O3620">
        <v>8</v>
      </c>
      <c r="P3620" s="4">
        <v>0</v>
      </c>
      <c r="Q3620" s="3">
        <v>355.73</v>
      </c>
      <c r="R3620">
        <f t="shared" si="280"/>
        <v>2024</v>
      </c>
      <c r="S3620" t="str">
        <f t="shared" si="281"/>
        <v>November</v>
      </c>
      <c r="T3620" s="1">
        <f t="shared" si="282"/>
        <v>0.24999824306185126</v>
      </c>
      <c r="U3620" t="str">
        <f t="shared" si="283"/>
        <v>Profit</v>
      </c>
      <c r="V3620" t="str">
        <f t="shared" si="284"/>
        <v>Large Order</v>
      </c>
    </row>
    <row r="3621" spans="1:22" x14ac:dyDescent="0.35">
      <c r="A3621" t="s">
        <v>3918</v>
      </c>
      <c r="B3621" s="2">
        <v>45445</v>
      </c>
      <c r="C3621" s="2">
        <v>45452</v>
      </c>
      <c r="D3621" t="s">
        <v>220</v>
      </c>
      <c r="E3621" t="s">
        <v>221</v>
      </c>
      <c r="F3621" t="s">
        <v>20</v>
      </c>
      <c r="G3621" t="s">
        <v>39</v>
      </c>
      <c r="H3621" t="s">
        <v>40</v>
      </c>
      <c r="I3621" t="s">
        <v>40</v>
      </c>
      <c r="J3621" t="s">
        <v>93</v>
      </c>
      <c r="K3621" t="s">
        <v>33</v>
      </c>
      <c r="L3621" t="s">
        <v>88</v>
      </c>
      <c r="M3621" t="s">
        <v>94</v>
      </c>
      <c r="N3621" s="3">
        <v>1140.6500000000001</v>
      </c>
      <c r="O3621">
        <v>8</v>
      </c>
      <c r="P3621" s="4">
        <v>0</v>
      </c>
      <c r="Q3621" s="3">
        <v>285.16000000000003</v>
      </c>
      <c r="R3621">
        <f t="shared" si="280"/>
        <v>2024</v>
      </c>
      <c r="S3621" t="str">
        <f t="shared" si="281"/>
        <v>June</v>
      </c>
      <c r="T3621" s="1">
        <f t="shared" si="282"/>
        <v>0.24999780826721607</v>
      </c>
      <c r="U3621" t="str">
        <f t="shared" si="283"/>
        <v>Profit</v>
      </c>
      <c r="V3621" t="str">
        <f t="shared" si="284"/>
        <v>Large Order</v>
      </c>
    </row>
    <row r="3622" spans="1:22" x14ac:dyDescent="0.35">
      <c r="A3622" t="s">
        <v>3919</v>
      </c>
      <c r="B3622" s="2">
        <v>45524</v>
      </c>
      <c r="C3622" s="2">
        <v>45531</v>
      </c>
      <c r="D3622" t="s">
        <v>118</v>
      </c>
      <c r="E3622" t="s">
        <v>119</v>
      </c>
      <c r="F3622" t="s">
        <v>20</v>
      </c>
      <c r="G3622" t="s">
        <v>78</v>
      </c>
      <c r="H3622" t="s">
        <v>79</v>
      </c>
      <c r="I3622" t="s">
        <v>80</v>
      </c>
      <c r="J3622" t="s">
        <v>87</v>
      </c>
      <c r="K3622" t="s">
        <v>33</v>
      </c>
      <c r="L3622" t="s">
        <v>88</v>
      </c>
      <c r="M3622" t="s">
        <v>89</v>
      </c>
      <c r="N3622" s="3">
        <v>507.06</v>
      </c>
      <c r="O3622">
        <v>10</v>
      </c>
      <c r="P3622" s="4">
        <v>0.1</v>
      </c>
      <c r="Q3622" s="3">
        <v>86.2</v>
      </c>
      <c r="R3622">
        <f t="shared" si="280"/>
        <v>2024</v>
      </c>
      <c r="S3622" t="str">
        <f t="shared" si="281"/>
        <v>August</v>
      </c>
      <c r="T3622" s="1">
        <f t="shared" si="282"/>
        <v>0.16999960556936064</v>
      </c>
      <c r="U3622" t="str">
        <f t="shared" si="283"/>
        <v>Profit</v>
      </c>
      <c r="V3622" t="str">
        <f t="shared" si="284"/>
        <v>Small Order</v>
      </c>
    </row>
    <row r="3623" spans="1:22" x14ac:dyDescent="0.35">
      <c r="A3623" t="s">
        <v>3920</v>
      </c>
      <c r="B3623" s="2">
        <v>45368</v>
      </c>
      <c r="C3623" s="2">
        <v>45374</v>
      </c>
      <c r="D3623" t="s">
        <v>362</v>
      </c>
      <c r="E3623" t="s">
        <v>363</v>
      </c>
      <c r="F3623" t="s">
        <v>31</v>
      </c>
      <c r="G3623" t="s">
        <v>39</v>
      </c>
      <c r="H3623" t="s">
        <v>40</v>
      </c>
      <c r="I3623" t="s">
        <v>40</v>
      </c>
      <c r="J3623" t="s">
        <v>120</v>
      </c>
      <c r="K3623" t="s">
        <v>42</v>
      </c>
      <c r="L3623" t="s">
        <v>43</v>
      </c>
      <c r="M3623" t="s">
        <v>121</v>
      </c>
      <c r="N3623" s="3">
        <v>132.1</v>
      </c>
      <c r="O3623">
        <v>9</v>
      </c>
      <c r="P3623" s="4">
        <v>0.3</v>
      </c>
      <c r="Q3623" s="3">
        <v>1.32</v>
      </c>
      <c r="R3623">
        <f t="shared" si="280"/>
        <v>2024</v>
      </c>
      <c r="S3623" t="str">
        <f t="shared" si="281"/>
        <v>March</v>
      </c>
      <c r="T3623" s="1">
        <f t="shared" si="282"/>
        <v>9.9924299772899336E-3</v>
      </c>
      <c r="U3623" t="str">
        <f t="shared" si="283"/>
        <v>Profit</v>
      </c>
      <c r="V3623" t="str">
        <f t="shared" si="284"/>
        <v>Small Order</v>
      </c>
    </row>
    <row r="3624" spans="1:22" x14ac:dyDescent="0.35">
      <c r="A3624" t="s">
        <v>3921</v>
      </c>
      <c r="B3624" s="2">
        <v>45491</v>
      </c>
      <c r="C3624" s="2">
        <v>45496</v>
      </c>
      <c r="D3624" t="s">
        <v>57</v>
      </c>
      <c r="E3624" t="s">
        <v>58</v>
      </c>
      <c r="F3624" t="s">
        <v>20</v>
      </c>
      <c r="G3624" t="s">
        <v>39</v>
      </c>
      <c r="H3624" t="s">
        <v>40</v>
      </c>
      <c r="I3624" t="s">
        <v>40</v>
      </c>
      <c r="J3624" t="s">
        <v>24</v>
      </c>
      <c r="K3624" t="s">
        <v>25</v>
      </c>
      <c r="L3624" t="s">
        <v>26</v>
      </c>
      <c r="M3624" t="s">
        <v>27</v>
      </c>
      <c r="N3624" s="3">
        <v>440.8</v>
      </c>
      <c r="O3624">
        <v>1</v>
      </c>
      <c r="P3624" s="4">
        <v>0</v>
      </c>
      <c r="Q3624" s="3">
        <v>110.2</v>
      </c>
      <c r="R3624">
        <f t="shared" si="280"/>
        <v>2024</v>
      </c>
      <c r="S3624" t="str">
        <f t="shared" si="281"/>
        <v>July</v>
      </c>
      <c r="T3624" s="1">
        <f t="shared" si="282"/>
        <v>0.25</v>
      </c>
      <c r="U3624" t="str">
        <f t="shared" si="283"/>
        <v>Profit</v>
      </c>
      <c r="V3624" t="str">
        <f t="shared" si="284"/>
        <v>Small Order</v>
      </c>
    </row>
    <row r="3625" spans="1:22" x14ac:dyDescent="0.35">
      <c r="A3625" t="s">
        <v>3922</v>
      </c>
      <c r="B3625" s="2">
        <v>45359</v>
      </c>
      <c r="C3625" s="2">
        <v>45366</v>
      </c>
      <c r="D3625" t="s">
        <v>123</v>
      </c>
      <c r="E3625" t="s">
        <v>124</v>
      </c>
      <c r="F3625" t="s">
        <v>48</v>
      </c>
      <c r="G3625" t="s">
        <v>78</v>
      </c>
      <c r="H3625" t="s">
        <v>79</v>
      </c>
      <c r="I3625" t="s">
        <v>80</v>
      </c>
      <c r="J3625" t="s">
        <v>141</v>
      </c>
      <c r="K3625" t="s">
        <v>33</v>
      </c>
      <c r="L3625" t="s">
        <v>88</v>
      </c>
      <c r="M3625" t="s">
        <v>142</v>
      </c>
      <c r="N3625" s="3">
        <v>636.25</v>
      </c>
      <c r="O3625">
        <v>4</v>
      </c>
      <c r="P3625" s="4">
        <v>0.1</v>
      </c>
      <c r="Q3625" s="3">
        <v>108.16</v>
      </c>
      <c r="R3625">
        <f t="shared" si="280"/>
        <v>2024</v>
      </c>
      <c r="S3625" t="str">
        <f t="shared" si="281"/>
        <v>March</v>
      </c>
      <c r="T3625" s="1">
        <f t="shared" si="282"/>
        <v>0.16999607072691553</v>
      </c>
      <c r="U3625" t="str">
        <f t="shared" si="283"/>
        <v>Profit</v>
      </c>
      <c r="V3625" t="str">
        <f t="shared" si="284"/>
        <v>Small Order</v>
      </c>
    </row>
    <row r="3626" spans="1:22" x14ac:dyDescent="0.35">
      <c r="A3626" t="s">
        <v>3923</v>
      </c>
      <c r="B3626" s="2">
        <v>45141</v>
      </c>
      <c r="C3626" s="2">
        <v>45142</v>
      </c>
      <c r="D3626" t="s">
        <v>370</v>
      </c>
      <c r="E3626" t="s">
        <v>371</v>
      </c>
      <c r="F3626" t="s">
        <v>48</v>
      </c>
      <c r="G3626" t="s">
        <v>21</v>
      </c>
      <c r="H3626" t="s">
        <v>22</v>
      </c>
      <c r="I3626" t="s">
        <v>23</v>
      </c>
      <c r="J3626" t="s">
        <v>157</v>
      </c>
      <c r="K3626" t="s">
        <v>42</v>
      </c>
      <c r="L3626" t="s">
        <v>73</v>
      </c>
      <c r="M3626" t="s">
        <v>158</v>
      </c>
      <c r="N3626" s="3">
        <v>1331.62</v>
      </c>
      <c r="O3626">
        <v>2</v>
      </c>
      <c r="P3626" s="4">
        <v>0.1</v>
      </c>
      <c r="Q3626" s="3">
        <v>226.38</v>
      </c>
      <c r="R3626">
        <f t="shared" si="280"/>
        <v>2023</v>
      </c>
      <c r="S3626" t="str">
        <f t="shared" si="281"/>
        <v>August</v>
      </c>
      <c r="T3626" s="1">
        <f t="shared" si="282"/>
        <v>0.17000345443895407</v>
      </c>
      <c r="U3626" t="str">
        <f t="shared" si="283"/>
        <v>Profit</v>
      </c>
      <c r="V3626" t="str">
        <f t="shared" si="284"/>
        <v>Large Order</v>
      </c>
    </row>
    <row r="3627" spans="1:22" x14ac:dyDescent="0.35">
      <c r="A3627" t="s">
        <v>3924</v>
      </c>
      <c r="B3627" s="2">
        <v>45340</v>
      </c>
      <c r="C3627" s="2">
        <v>45343</v>
      </c>
      <c r="D3627" t="s">
        <v>447</v>
      </c>
      <c r="E3627" t="s">
        <v>448</v>
      </c>
      <c r="F3627" t="s">
        <v>31</v>
      </c>
      <c r="G3627" t="s">
        <v>78</v>
      </c>
      <c r="H3627" t="s">
        <v>79</v>
      </c>
      <c r="I3627" t="s">
        <v>80</v>
      </c>
      <c r="J3627" t="s">
        <v>72</v>
      </c>
      <c r="K3627" t="s">
        <v>42</v>
      </c>
      <c r="L3627" t="s">
        <v>73</v>
      </c>
      <c r="M3627" t="s">
        <v>74</v>
      </c>
      <c r="N3627" s="3">
        <v>1708.43</v>
      </c>
      <c r="O3627">
        <v>6</v>
      </c>
      <c r="P3627" s="4">
        <v>0.3</v>
      </c>
      <c r="Q3627" s="3">
        <v>17.079999999999998</v>
      </c>
      <c r="R3627">
        <f t="shared" si="280"/>
        <v>2024</v>
      </c>
      <c r="S3627" t="str">
        <f t="shared" si="281"/>
        <v>February</v>
      </c>
      <c r="T3627" s="1">
        <f t="shared" si="282"/>
        <v>9.9974830692507143E-3</v>
      </c>
      <c r="U3627" t="str">
        <f t="shared" si="283"/>
        <v>Profit</v>
      </c>
      <c r="V3627" t="str">
        <f t="shared" si="284"/>
        <v>Large Order</v>
      </c>
    </row>
    <row r="3628" spans="1:22" x14ac:dyDescent="0.35">
      <c r="A3628" t="s">
        <v>3925</v>
      </c>
      <c r="B3628" s="2">
        <v>45440</v>
      </c>
      <c r="C3628" s="2">
        <v>45447</v>
      </c>
      <c r="D3628" t="s">
        <v>129</v>
      </c>
      <c r="E3628" t="s">
        <v>130</v>
      </c>
      <c r="F3628" t="s">
        <v>48</v>
      </c>
      <c r="G3628" t="s">
        <v>21</v>
      </c>
      <c r="H3628" t="s">
        <v>22</v>
      </c>
      <c r="I3628" t="s">
        <v>23</v>
      </c>
      <c r="J3628" t="s">
        <v>87</v>
      </c>
      <c r="K3628" t="s">
        <v>33</v>
      </c>
      <c r="L3628" t="s">
        <v>88</v>
      </c>
      <c r="M3628" t="s">
        <v>89</v>
      </c>
      <c r="N3628" s="3">
        <v>1893.34</v>
      </c>
      <c r="O3628">
        <v>1</v>
      </c>
      <c r="P3628" s="4">
        <v>0</v>
      </c>
      <c r="Q3628" s="3">
        <v>473.33</v>
      </c>
      <c r="R3628">
        <f t="shared" si="280"/>
        <v>2024</v>
      </c>
      <c r="S3628" t="str">
        <f t="shared" si="281"/>
        <v>May</v>
      </c>
      <c r="T3628" s="1">
        <f t="shared" si="282"/>
        <v>0.2499973591642283</v>
      </c>
      <c r="U3628" t="str">
        <f t="shared" si="283"/>
        <v>Profit</v>
      </c>
      <c r="V3628" t="str">
        <f t="shared" si="284"/>
        <v>Large Order</v>
      </c>
    </row>
    <row r="3629" spans="1:22" x14ac:dyDescent="0.35">
      <c r="A3629" t="s">
        <v>3926</v>
      </c>
      <c r="B3629" s="2">
        <v>45344</v>
      </c>
      <c r="C3629" s="2">
        <v>45350</v>
      </c>
      <c r="D3629" t="s">
        <v>398</v>
      </c>
      <c r="E3629" t="s">
        <v>399</v>
      </c>
      <c r="F3629" t="s">
        <v>31</v>
      </c>
      <c r="G3629" t="s">
        <v>49</v>
      </c>
      <c r="H3629" t="s">
        <v>50</v>
      </c>
      <c r="I3629" t="s">
        <v>50</v>
      </c>
      <c r="J3629" t="s">
        <v>176</v>
      </c>
      <c r="K3629" t="s">
        <v>25</v>
      </c>
      <c r="L3629" t="s">
        <v>171</v>
      </c>
      <c r="M3629" t="s">
        <v>177</v>
      </c>
      <c r="N3629" s="3">
        <v>1796.76</v>
      </c>
      <c r="O3629">
        <v>3</v>
      </c>
      <c r="P3629" s="4">
        <v>0.05</v>
      </c>
      <c r="Q3629" s="3">
        <v>377.32</v>
      </c>
      <c r="R3629">
        <f t="shared" si="280"/>
        <v>2024</v>
      </c>
      <c r="S3629" t="str">
        <f t="shared" si="281"/>
        <v>February</v>
      </c>
      <c r="T3629" s="1">
        <f t="shared" si="282"/>
        <v>0.21000022262294352</v>
      </c>
      <c r="U3629" t="str">
        <f t="shared" si="283"/>
        <v>Profit</v>
      </c>
      <c r="V3629" t="str">
        <f t="shared" si="284"/>
        <v>Large Order</v>
      </c>
    </row>
    <row r="3630" spans="1:22" x14ac:dyDescent="0.35">
      <c r="A3630" t="s">
        <v>3927</v>
      </c>
      <c r="B3630" s="2">
        <v>45558</v>
      </c>
      <c r="C3630" s="2">
        <v>45560</v>
      </c>
      <c r="D3630" t="s">
        <v>70</v>
      </c>
      <c r="E3630" t="s">
        <v>71</v>
      </c>
      <c r="F3630" t="s">
        <v>48</v>
      </c>
      <c r="G3630" t="s">
        <v>78</v>
      </c>
      <c r="H3630" t="s">
        <v>79</v>
      </c>
      <c r="I3630" t="s">
        <v>80</v>
      </c>
      <c r="J3630" t="s">
        <v>157</v>
      </c>
      <c r="K3630" t="s">
        <v>42</v>
      </c>
      <c r="L3630" t="s">
        <v>73</v>
      </c>
      <c r="M3630" t="s">
        <v>158</v>
      </c>
      <c r="N3630" s="3">
        <v>1528.81</v>
      </c>
      <c r="O3630">
        <v>8</v>
      </c>
      <c r="P3630" s="4">
        <v>0.3</v>
      </c>
      <c r="Q3630" s="3">
        <v>15.29</v>
      </c>
      <c r="R3630">
        <f t="shared" si="280"/>
        <v>2024</v>
      </c>
      <c r="S3630" t="str">
        <f t="shared" si="281"/>
        <v>September</v>
      </c>
      <c r="T3630" s="1">
        <f t="shared" si="282"/>
        <v>1.0001242796685003E-2</v>
      </c>
      <c r="U3630" t="str">
        <f t="shared" si="283"/>
        <v>Profit</v>
      </c>
      <c r="V3630" t="str">
        <f t="shared" si="284"/>
        <v>Large Order</v>
      </c>
    </row>
    <row r="3631" spans="1:22" x14ac:dyDescent="0.35">
      <c r="A3631" t="s">
        <v>3928</v>
      </c>
      <c r="B3631" s="2">
        <v>45220</v>
      </c>
      <c r="C3631" s="2">
        <v>45224</v>
      </c>
      <c r="D3631" t="s">
        <v>456</v>
      </c>
      <c r="E3631" t="s">
        <v>457</v>
      </c>
      <c r="F3631" t="s">
        <v>20</v>
      </c>
      <c r="G3631" t="s">
        <v>21</v>
      </c>
      <c r="H3631" t="s">
        <v>22</v>
      </c>
      <c r="I3631" t="s">
        <v>23</v>
      </c>
      <c r="J3631" t="s">
        <v>320</v>
      </c>
      <c r="K3631" t="s">
        <v>25</v>
      </c>
      <c r="L3631" t="s">
        <v>171</v>
      </c>
      <c r="M3631" t="s">
        <v>321</v>
      </c>
      <c r="N3631" s="3">
        <v>1694.33</v>
      </c>
      <c r="O3631">
        <v>1</v>
      </c>
      <c r="P3631" s="4">
        <v>0.05</v>
      </c>
      <c r="Q3631" s="3">
        <v>355.81</v>
      </c>
      <c r="R3631">
        <f t="shared" si="280"/>
        <v>2023</v>
      </c>
      <c r="S3631" t="str">
        <f t="shared" si="281"/>
        <v>October</v>
      </c>
      <c r="T3631" s="1">
        <f t="shared" si="282"/>
        <v>0.21000041314265816</v>
      </c>
      <c r="U3631" t="str">
        <f t="shared" si="283"/>
        <v>Profit</v>
      </c>
      <c r="V3631" t="str">
        <f t="shared" si="284"/>
        <v>Large Order</v>
      </c>
    </row>
    <row r="3632" spans="1:22" x14ac:dyDescent="0.35">
      <c r="A3632" t="s">
        <v>3929</v>
      </c>
      <c r="B3632" s="2">
        <v>45363</v>
      </c>
      <c r="C3632" s="2">
        <v>45364</v>
      </c>
      <c r="D3632" t="s">
        <v>217</v>
      </c>
      <c r="E3632" t="s">
        <v>218</v>
      </c>
      <c r="F3632" t="s">
        <v>48</v>
      </c>
      <c r="G3632" t="s">
        <v>78</v>
      </c>
      <c r="H3632" t="s">
        <v>79</v>
      </c>
      <c r="I3632" t="s">
        <v>80</v>
      </c>
      <c r="J3632" t="s">
        <v>126</v>
      </c>
      <c r="K3632" t="s">
        <v>25</v>
      </c>
      <c r="L3632" t="s">
        <v>26</v>
      </c>
      <c r="M3632" t="s">
        <v>127</v>
      </c>
      <c r="N3632" s="3">
        <v>1251.7</v>
      </c>
      <c r="O3632">
        <v>7</v>
      </c>
      <c r="P3632" s="4">
        <v>0.3</v>
      </c>
      <c r="Q3632" s="3">
        <v>12.52</v>
      </c>
      <c r="R3632">
        <f t="shared" si="280"/>
        <v>2024</v>
      </c>
      <c r="S3632" t="str">
        <f t="shared" si="281"/>
        <v>March</v>
      </c>
      <c r="T3632" s="1">
        <f t="shared" si="282"/>
        <v>1.000239674043301E-2</v>
      </c>
      <c r="U3632" t="str">
        <f t="shared" si="283"/>
        <v>Profit</v>
      </c>
      <c r="V3632" t="str">
        <f t="shared" si="284"/>
        <v>Large Order</v>
      </c>
    </row>
    <row r="3633" spans="1:22" x14ac:dyDescent="0.35">
      <c r="A3633" t="s">
        <v>3930</v>
      </c>
      <c r="B3633" s="2">
        <v>45528</v>
      </c>
      <c r="C3633" s="2">
        <v>45529</v>
      </c>
      <c r="D3633" t="s">
        <v>145</v>
      </c>
      <c r="E3633" t="s">
        <v>146</v>
      </c>
      <c r="F3633" t="s">
        <v>48</v>
      </c>
      <c r="G3633" t="s">
        <v>21</v>
      </c>
      <c r="H3633" t="s">
        <v>22</v>
      </c>
      <c r="I3633" t="s">
        <v>23</v>
      </c>
      <c r="J3633" t="s">
        <v>24</v>
      </c>
      <c r="K3633" t="s">
        <v>25</v>
      </c>
      <c r="L3633" t="s">
        <v>26</v>
      </c>
      <c r="M3633" t="s">
        <v>27</v>
      </c>
      <c r="N3633" s="3">
        <v>59.75</v>
      </c>
      <c r="O3633">
        <v>4</v>
      </c>
      <c r="P3633" s="4">
        <v>0.3</v>
      </c>
      <c r="Q3633" s="3">
        <v>0.6</v>
      </c>
      <c r="R3633">
        <f t="shared" si="280"/>
        <v>2024</v>
      </c>
      <c r="S3633" t="str">
        <f t="shared" si="281"/>
        <v>August</v>
      </c>
      <c r="T3633" s="1">
        <f t="shared" si="282"/>
        <v>1.00418410041841E-2</v>
      </c>
      <c r="U3633" t="str">
        <f t="shared" si="283"/>
        <v>Profit</v>
      </c>
      <c r="V3633" t="str">
        <f t="shared" si="284"/>
        <v>Small Order</v>
      </c>
    </row>
    <row r="3634" spans="1:22" x14ac:dyDescent="0.35">
      <c r="A3634" t="s">
        <v>3931</v>
      </c>
      <c r="B3634" s="2">
        <v>44949</v>
      </c>
      <c r="C3634" s="2">
        <v>44950</v>
      </c>
      <c r="D3634" t="s">
        <v>91</v>
      </c>
      <c r="E3634" t="s">
        <v>92</v>
      </c>
      <c r="F3634" t="s">
        <v>31</v>
      </c>
      <c r="G3634" t="s">
        <v>49</v>
      </c>
      <c r="H3634" t="s">
        <v>50</v>
      </c>
      <c r="I3634" t="s">
        <v>50</v>
      </c>
      <c r="J3634" t="s">
        <v>141</v>
      </c>
      <c r="K3634" t="s">
        <v>33</v>
      </c>
      <c r="L3634" t="s">
        <v>88</v>
      </c>
      <c r="M3634" t="s">
        <v>142</v>
      </c>
      <c r="N3634" s="3">
        <v>1461.62</v>
      </c>
      <c r="O3634">
        <v>2</v>
      </c>
      <c r="P3634" s="4">
        <v>0.2</v>
      </c>
      <c r="Q3634" s="3">
        <v>131.55000000000001</v>
      </c>
      <c r="R3634">
        <f t="shared" si="280"/>
        <v>2023</v>
      </c>
      <c r="S3634" t="str">
        <f t="shared" si="281"/>
        <v>January</v>
      </c>
      <c r="T3634" s="1">
        <f t="shared" si="282"/>
        <v>9.0002873523898158E-2</v>
      </c>
      <c r="U3634" t="str">
        <f t="shared" si="283"/>
        <v>Profit</v>
      </c>
      <c r="V3634" t="str">
        <f t="shared" si="284"/>
        <v>Large Order</v>
      </c>
    </row>
    <row r="3635" spans="1:22" x14ac:dyDescent="0.35">
      <c r="A3635" t="s">
        <v>3932</v>
      </c>
      <c r="B3635" s="2">
        <v>45082</v>
      </c>
      <c r="C3635" s="2">
        <v>45085</v>
      </c>
      <c r="D3635" t="s">
        <v>425</v>
      </c>
      <c r="E3635" t="s">
        <v>426</v>
      </c>
      <c r="F3635" t="s">
        <v>31</v>
      </c>
      <c r="G3635" t="s">
        <v>78</v>
      </c>
      <c r="H3635" t="s">
        <v>79</v>
      </c>
      <c r="I3635" t="s">
        <v>80</v>
      </c>
      <c r="J3635" t="s">
        <v>24</v>
      </c>
      <c r="K3635" t="s">
        <v>25</v>
      </c>
      <c r="L3635" t="s">
        <v>26</v>
      </c>
      <c r="M3635" t="s">
        <v>27</v>
      </c>
      <c r="N3635" s="3">
        <v>703.56</v>
      </c>
      <c r="O3635">
        <v>9</v>
      </c>
      <c r="P3635" s="4">
        <v>0.1</v>
      </c>
      <c r="Q3635" s="3">
        <v>119.61</v>
      </c>
      <c r="R3635">
        <f t="shared" si="280"/>
        <v>2023</v>
      </c>
      <c r="S3635" t="str">
        <f t="shared" si="281"/>
        <v>June</v>
      </c>
      <c r="T3635" s="1">
        <f t="shared" si="282"/>
        <v>0.17000682244584686</v>
      </c>
      <c r="U3635" t="str">
        <f t="shared" si="283"/>
        <v>Profit</v>
      </c>
      <c r="V3635" t="str">
        <f t="shared" si="284"/>
        <v>Small Order</v>
      </c>
    </row>
    <row r="3636" spans="1:22" x14ac:dyDescent="0.35">
      <c r="A3636" t="s">
        <v>3933</v>
      </c>
      <c r="B3636" s="2">
        <v>45018</v>
      </c>
      <c r="C3636" s="2">
        <v>45023</v>
      </c>
      <c r="D3636" t="s">
        <v>155</v>
      </c>
      <c r="E3636" t="s">
        <v>156</v>
      </c>
      <c r="F3636" t="s">
        <v>20</v>
      </c>
      <c r="G3636" t="s">
        <v>21</v>
      </c>
      <c r="H3636" t="s">
        <v>22</v>
      </c>
      <c r="I3636" t="s">
        <v>23</v>
      </c>
      <c r="J3636" t="s">
        <v>176</v>
      </c>
      <c r="K3636" t="s">
        <v>25</v>
      </c>
      <c r="L3636" t="s">
        <v>171</v>
      </c>
      <c r="M3636" t="s">
        <v>177</v>
      </c>
      <c r="N3636" s="3">
        <v>1124.5</v>
      </c>
      <c r="O3636">
        <v>8</v>
      </c>
      <c r="P3636" s="4">
        <v>0.1</v>
      </c>
      <c r="Q3636" s="3">
        <v>191.16</v>
      </c>
      <c r="R3636">
        <f t="shared" si="280"/>
        <v>2023</v>
      </c>
      <c r="S3636" t="str">
        <f t="shared" si="281"/>
        <v>April</v>
      </c>
      <c r="T3636" s="1">
        <f t="shared" si="282"/>
        <v>0.1699955535793686</v>
      </c>
      <c r="U3636" t="str">
        <f t="shared" si="283"/>
        <v>Profit</v>
      </c>
      <c r="V3636" t="str">
        <f t="shared" si="284"/>
        <v>Large Order</v>
      </c>
    </row>
    <row r="3637" spans="1:22" x14ac:dyDescent="0.35">
      <c r="A3637" t="s">
        <v>3934</v>
      </c>
      <c r="B3637" s="2">
        <v>44954</v>
      </c>
      <c r="C3637" s="2">
        <v>44957</v>
      </c>
      <c r="D3637" t="s">
        <v>46</v>
      </c>
      <c r="E3637" t="s">
        <v>47</v>
      </c>
      <c r="F3637" t="s">
        <v>48</v>
      </c>
      <c r="G3637" t="s">
        <v>49</v>
      </c>
      <c r="H3637" t="s">
        <v>50</v>
      </c>
      <c r="I3637" t="s">
        <v>50</v>
      </c>
      <c r="J3637" t="s">
        <v>87</v>
      </c>
      <c r="K3637" t="s">
        <v>33</v>
      </c>
      <c r="L3637" t="s">
        <v>88</v>
      </c>
      <c r="M3637" t="s">
        <v>89</v>
      </c>
      <c r="N3637" s="3">
        <v>1065.1500000000001</v>
      </c>
      <c r="O3637">
        <v>8</v>
      </c>
      <c r="P3637" s="4">
        <v>0.1</v>
      </c>
      <c r="Q3637" s="3">
        <v>181.08</v>
      </c>
      <c r="R3637">
        <f t="shared" si="280"/>
        <v>2023</v>
      </c>
      <c r="S3637" t="str">
        <f t="shared" si="281"/>
        <v>January</v>
      </c>
      <c r="T3637" s="1">
        <f t="shared" si="282"/>
        <v>0.17000422475707647</v>
      </c>
      <c r="U3637" t="str">
        <f t="shared" si="283"/>
        <v>Profit</v>
      </c>
      <c r="V3637" t="str">
        <f t="shared" si="284"/>
        <v>Large Order</v>
      </c>
    </row>
    <row r="3638" spans="1:22" x14ac:dyDescent="0.35">
      <c r="A3638" t="s">
        <v>3935</v>
      </c>
      <c r="B3638" s="2">
        <v>45602</v>
      </c>
      <c r="C3638" s="2">
        <v>45609</v>
      </c>
      <c r="D3638" t="s">
        <v>312</v>
      </c>
      <c r="E3638" t="s">
        <v>313</v>
      </c>
      <c r="F3638" t="s">
        <v>48</v>
      </c>
      <c r="G3638" t="s">
        <v>39</v>
      </c>
      <c r="H3638" t="s">
        <v>40</v>
      </c>
      <c r="I3638" t="s">
        <v>40</v>
      </c>
      <c r="J3638" t="s">
        <v>87</v>
      </c>
      <c r="K3638" t="s">
        <v>33</v>
      </c>
      <c r="L3638" t="s">
        <v>88</v>
      </c>
      <c r="M3638" t="s">
        <v>89</v>
      </c>
      <c r="N3638" s="3">
        <v>1751.72</v>
      </c>
      <c r="O3638">
        <v>10</v>
      </c>
      <c r="P3638" s="4">
        <v>0</v>
      </c>
      <c r="Q3638" s="3">
        <v>437.93</v>
      </c>
      <c r="R3638">
        <f t="shared" si="280"/>
        <v>2024</v>
      </c>
      <c r="S3638" t="str">
        <f t="shared" si="281"/>
        <v>November</v>
      </c>
      <c r="T3638" s="1">
        <f t="shared" si="282"/>
        <v>0.25</v>
      </c>
      <c r="U3638" t="str">
        <f t="shared" si="283"/>
        <v>Profit</v>
      </c>
      <c r="V3638" t="str">
        <f t="shared" si="284"/>
        <v>Large Order</v>
      </c>
    </row>
    <row r="3639" spans="1:22" x14ac:dyDescent="0.35">
      <c r="A3639" t="s">
        <v>3936</v>
      </c>
      <c r="B3639" s="2">
        <v>45088</v>
      </c>
      <c r="C3639" s="2">
        <v>45089</v>
      </c>
      <c r="D3639" t="s">
        <v>425</v>
      </c>
      <c r="E3639" t="s">
        <v>426</v>
      </c>
      <c r="F3639" t="s">
        <v>31</v>
      </c>
      <c r="G3639" t="s">
        <v>21</v>
      </c>
      <c r="H3639" t="s">
        <v>22</v>
      </c>
      <c r="I3639" t="s">
        <v>23</v>
      </c>
      <c r="J3639" t="s">
        <v>207</v>
      </c>
      <c r="K3639" t="s">
        <v>25</v>
      </c>
      <c r="L3639" t="s">
        <v>26</v>
      </c>
      <c r="M3639" t="s">
        <v>208</v>
      </c>
      <c r="N3639" s="3">
        <v>830.62</v>
      </c>
      <c r="O3639">
        <v>3</v>
      </c>
      <c r="P3639" s="4">
        <v>0.05</v>
      </c>
      <c r="Q3639" s="3">
        <v>174.43</v>
      </c>
      <c r="R3639">
        <f t="shared" si="280"/>
        <v>2023</v>
      </c>
      <c r="S3639" t="str">
        <f t="shared" si="281"/>
        <v>June</v>
      </c>
      <c r="T3639" s="1">
        <f t="shared" si="282"/>
        <v>0.20999975921600733</v>
      </c>
      <c r="U3639" t="str">
        <f t="shared" si="283"/>
        <v>Profit</v>
      </c>
      <c r="V3639" t="str">
        <f t="shared" si="284"/>
        <v>Small Order</v>
      </c>
    </row>
    <row r="3640" spans="1:22" x14ac:dyDescent="0.35">
      <c r="A3640" t="s">
        <v>3937</v>
      </c>
      <c r="B3640" s="2">
        <v>44937</v>
      </c>
      <c r="C3640" s="2">
        <v>44943</v>
      </c>
      <c r="D3640" t="s">
        <v>386</v>
      </c>
      <c r="E3640" t="s">
        <v>387</v>
      </c>
      <c r="F3640" t="s">
        <v>48</v>
      </c>
      <c r="G3640" t="s">
        <v>49</v>
      </c>
      <c r="H3640" t="s">
        <v>50</v>
      </c>
      <c r="I3640" t="s">
        <v>50</v>
      </c>
      <c r="J3640" t="s">
        <v>232</v>
      </c>
      <c r="K3640" t="s">
        <v>33</v>
      </c>
      <c r="L3640" t="s">
        <v>34</v>
      </c>
      <c r="M3640" t="s">
        <v>233</v>
      </c>
      <c r="N3640" s="3">
        <v>1178.56</v>
      </c>
      <c r="O3640">
        <v>4</v>
      </c>
      <c r="P3640" s="4">
        <v>0</v>
      </c>
      <c r="Q3640" s="3">
        <v>294.64</v>
      </c>
      <c r="R3640">
        <f t="shared" si="280"/>
        <v>2023</v>
      </c>
      <c r="S3640" t="str">
        <f t="shared" si="281"/>
        <v>January</v>
      </c>
      <c r="T3640" s="1">
        <f t="shared" si="282"/>
        <v>0.25</v>
      </c>
      <c r="U3640" t="str">
        <f t="shared" si="283"/>
        <v>Profit</v>
      </c>
      <c r="V3640" t="str">
        <f t="shared" si="284"/>
        <v>Large Order</v>
      </c>
    </row>
    <row r="3641" spans="1:22" x14ac:dyDescent="0.35">
      <c r="A3641" t="s">
        <v>3938</v>
      </c>
      <c r="B3641" s="2">
        <v>45621</v>
      </c>
      <c r="C3641" s="2">
        <v>45622</v>
      </c>
      <c r="D3641" t="s">
        <v>168</v>
      </c>
      <c r="E3641" t="s">
        <v>169</v>
      </c>
      <c r="F3641" t="s">
        <v>48</v>
      </c>
      <c r="G3641" t="s">
        <v>39</v>
      </c>
      <c r="H3641" t="s">
        <v>40</v>
      </c>
      <c r="I3641" t="s">
        <v>40</v>
      </c>
      <c r="J3641" t="s">
        <v>170</v>
      </c>
      <c r="K3641" t="s">
        <v>25</v>
      </c>
      <c r="L3641" t="s">
        <v>171</v>
      </c>
      <c r="M3641" t="s">
        <v>172</v>
      </c>
      <c r="N3641" s="3">
        <v>344.71</v>
      </c>
      <c r="O3641">
        <v>10</v>
      </c>
      <c r="P3641" s="4">
        <v>0.2</v>
      </c>
      <c r="Q3641" s="3">
        <v>31.02</v>
      </c>
      <c r="R3641">
        <f t="shared" si="280"/>
        <v>2024</v>
      </c>
      <c r="S3641" t="str">
        <f t="shared" si="281"/>
        <v>November</v>
      </c>
      <c r="T3641" s="1">
        <f t="shared" si="282"/>
        <v>8.9988686141974417E-2</v>
      </c>
      <c r="U3641" t="str">
        <f t="shared" si="283"/>
        <v>Profit</v>
      </c>
      <c r="V3641" t="str">
        <f t="shared" si="284"/>
        <v>Small Order</v>
      </c>
    </row>
    <row r="3642" spans="1:22" x14ac:dyDescent="0.35">
      <c r="A3642" t="s">
        <v>3939</v>
      </c>
      <c r="B3642" s="2">
        <v>45415</v>
      </c>
      <c r="C3642" s="2">
        <v>45420</v>
      </c>
      <c r="D3642" t="s">
        <v>115</v>
      </c>
      <c r="E3642" t="s">
        <v>116</v>
      </c>
      <c r="F3642" t="s">
        <v>20</v>
      </c>
      <c r="G3642" t="s">
        <v>21</v>
      </c>
      <c r="H3642" t="s">
        <v>22</v>
      </c>
      <c r="I3642" t="s">
        <v>23</v>
      </c>
      <c r="J3642" t="s">
        <v>302</v>
      </c>
      <c r="K3642" t="s">
        <v>33</v>
      </c>
      <c r="L3642" t="s">
        <v>34</v>
      </c>
      <c r="M3642" t="s">
        <v>303</v>
      </c>
      <c r="N3642" s="3">
        <v>67.36</v>
      </c>
      <c r="O3642">
        <v>6</v>
      </c>
      <c r="P3642" s="4">
        <v>0.3</v>
      </c>
      <c r="Q3642" s="3">
        <v>0.67</v>
      </c>
      <c r="R3642">
        <f t="shared" si="280"/>
        <v>2024</v>
      </c>
      <c r="S3642" t="str">
        <f t="shared" si="281"/>
        <v>May</v>
      </c>
      <c r="T3642" s="1">
        <f t="shared" si="282"/>
        <v>9.9465558194774348E-3</v>
      </c>
      <c r="U3642" t="str">
        <f t="shared" si="283"/>
        <v>Profit</v>
      </c>
      <c r="V3642" t="str">
        <f t="shared" si="284"/>
        <v>Small Order</v>
      </c>
    </row>
    <row r="3643" spans="1:22" x14ac:dyDescent="0.35">
      <c r="A3643" t="s">
        <v>3940</v>
      </c>
      <c r="B3643" s="2">
        <v>45384</v>
      </c>
      <c r="C3643" s="2">
        <v>45390</v>
      </c>
      <c r="D3643" t="s">
        <v>57</v>
      </c>
      <c r="E3643" t="s">
        <v>58</v>
      </c>
      <c r="F3643" t="s">
        <v>20</v>
      </c>
      <c r="G3643" t="s">
        <v>39</v>
      </c>
      <c r="H3643" t="s">
        <v>40</v>
      </c>
      <c r="I3643" t="s">
        <v>40</v>
      </c>
      <c r="J3643" t="s">
        <v>62</v>
      </c>
      <c r="K3643" t="s">
        <v>25</v>
      </c>
      <c r="L3643" t="s">
        <v>26</v>
      </c>
      <c r="M3643" t="s">
        <v>63</v>
      </c>
      <c r="N3643" s="3">
        <v>901.34</v>
      </c>
      <c r="O3643">
        <v>5</v>
      </c>
      <c r="P3643" s="4">
        <v>0.05</v>
      </c>
      <c r="Q3643" s="3">
        <v>189.28</v>
      </c>
      <c r="R3643">
        <f t="shared" si="280"/>
        <v>2024</v>
      </c>
      <c r="S3643" t="str">
        <f t="shared" si="281"/>
        <v>April</v>
      </c>
      <c r="T3643" s="1">
        <f t="shared" si="282"/>
        <v>0.20999844675705059</v>
      </c>
      <c r="U3643" t="str">
        <f t="shared" si="283"/>
        <v>Profit</v>
      </c>
      <c r="V3643" t="str">
        <f t="shared" si="284"/>
        <v>Small Order</v>
      </c>
    </row>
    <row r="3644" spans="1:22" x14ac:dyDescent="0.35">
      <c r="A3644" t="s">
        <v>3941</v>
      </c>
      <c r="B3644" s="2">
        <v>45151</v>
      </c>
      <c r="C3644" s="2">
        <v>45152</v>
      </c>
      <c r="D3644" t="s">
        <v>344</v>
      </c>
      <c r="E3644" t="s">
        <v>345</v>
      </c>
      <c r="F3644" t="s">
        <v>31</v>
      </c>
      <c r="G3644" t="s">
        <v>49</v>
      </c>
      <c r="H3644" t="s">
        <v>50</v>
      </c>
      <c r="I3644" t="s">
        <v>50</v>
      </c>
      <c r="J3644" t="s">
        <v>67</v>
      </c>
      <c r="K3644" t="s">
        <v>42</v>
      </c>
      <c r="L3644" t="s">
        <v>43</v>
      </c>
      <c r="M3644" t="s">
        <v>68</v>
      </c>
      <c r="N3644" s="3">
        <v>992.85</v>
      </c>
      <c r="O3644">
        <v>8</v>
      </c>
      <c r="P3644" s="4">
        <v>0.3</v>
      </c>
      <c r="Q3644" s="3">
        <v>9.93</v>
      </c>
      <c r="R3644">
        <f t="shared" si="280"/>
        <v>2023</v>
      </c>
      <c r="S3644" t="str">
        <f t="shared" si="281"/>
        <v>August</v>
      </c>
      <c r="T3644" s="1">
        <f t="shared" si="282"/>
        <v>1.0001510802235988E-2</v>
      </c>
      <c r="U3644" t="str">
        <f t="shared" si="283"/>
        <v>Profit</v>
      </c>
      <c r="V3644" t="str">
        <f t="shared" si="284"/>
        <v>Small Order</v>
      </c>
    </row>
    <row r="3645" spans="1:22" x14ac:dyDescent="0.35">
      <c r="A3645" t="s">
        <v>3942</v>
      </c>
      <c r="B3645" s="2">
        <v>45367</v>
      </c>
      <c r="C3645" s="2">
        <v>45373</v>
      </c>
      <c r="D3645" t="s">
        <v>37</v>
      </c>
      <c r="E3645" t="s">
        <v>38</v>
      </c>
      <c r="F3645" t="s">
        <v>20</v>
      </c>
      <c r="G3645" t="s">
        <v>21</v>
      </c>
      <c r="H3645" t="s">
        <v>22</v>
      </c>
      <c r="I3645" t="s">
        <v>23</v>
      </c>
      <c r="J3645" t="s">
        <v>87</v>
      </c>
      <c r="K3645" t="s">
        <v>33</v>
      </c>
      <c r="L3645" t="s">
        <v>88</v>
      </c>
      <c r="M3645" t="s">
        <v>89</v>
      </c>
      <c r="N3645" s="3">
        <v>1884.57</v>
      </c>
      <c r="O3645">
        <v>6</v>
      </c>
      <c r="P3645" s="4">
        <v>0.1</v>
      </c>
      <c r="Q3645" s="3">
        <v>320.38</v>
      </c>
      <c r="R3645">
        <f t="shared" si="280"/>
        <v>2024</v>
      </c>
      <c r="S3645" t="str">
        <f t="shared" si="281"/>
        <v>March</v>
      </c>
      <c r="T3645" s="1">
        <f t="shared" si="282"/>
        <v>0.17000164493757197</v>
      </c>
      <c r="U3645" t="str">
        <f t="shared" si="283"/>
        <v>Profit</v>
      </c>
      <c r="V3645" t="str">
        <f t="shared" si="284"/>
        <v>Large Order</v>
      </c>
    </row>
    <row r="3646" spans="1:22" x14ac:dyDescent="0.35">
      <c r="A3646" t="s">
        <v>3943</v>
      </c>
      <c r="B3646" s="2">
        <v>45623</v>
      </c>
      <c r="C3646" s="2">
        <v>45630</v>
      </c>
      <c r="D3646" t="s">
        <v>205</v>
      </c>
      <c r="E3646" t="s">
        <v>206</v>
      </c>
      <c r="F3646" t="s">
        <v>48</v>
      </c>
      <c r="G3646" t="s">
        <v>49</v>
      </c>
      <c r="H3646" t="s">
        <v>50</v>
      </c>
      <c r="I3646" t="s">
        <v>50</v>
      </c>
      <c r="J3646" t="s">
        <v>320</v>
      </c>
      <c r="K3646" t="s">
        <v>25</v>
      </c>
      <c r="L3646" t="s">
        <v>171</v>
      </c>
      <c r="M3646" t="s">
        <v>321</v>
      </c>
      <c r="N3646" s="3">
        <v>1479.04</v>
      </c>
      <c r="O3646">
        <v>1</v>
      </c>
      <c r="P3646" s="4">
        <v>0.1</v>
      </c>
      <c r="Q3646" s="3">
        <v>251.44</v>
      </c>
      <c r="R3646">
        <f t="shared" si="280"/>
        <v>2024</v>
      </c>
      <c r="S3646" t="str">
        <f t="shared" si="281"/>
        <v>November</v>
      </c>
      <c r="T3646" s="1">
        <f t="shared" si="282"/>
        <v>0.17000216356555603</v>
      </c>
      <c r="U3646" t="str">
        <f t="shared" si="283"/>
        <v>Profit</v>
      </c>
      <c r="V3646" t="str">
        <f t="shared" si="284"/>
        <v>Large Order</v>
      </c>
    </row>
    <row r="3647" spans="1:22" x14ac:dyDescent="0.35">
      <c r="A3647" t="s">
        <v>3944</v>
      </c>
      <c r="B3647" s="2">
        <v>45001</v>
      </c>
      <c r="C3647" s="2">
        <v>45002</v>
      </c>
      <c r="D3647" t="s">
        <v>82</v>
      </c>
      <c r="E3647" t="s">
        <v>83</v>
      </c>
      <c r="F3647" t="s">
        <v>20</v>
      </c>
      <c r="G3647" t="s">
        <v>39</v>
      </c>
      <c r="H3647" t="s">
        <v>40</v>
      </c>
      <c r="I3647" t="s">
        <v>40</v>
      </c>
      <c r="J3647" t="s">
        <v>207</v>
      </c>
      <c r="K3647" t="s">
        <v>25</v>
      </c>
      <c r="L3647" t="s">
        <v>26</v>
      </c>
      <c r="M3647" t="s">
        <v>208</v>
      </c>
      <c r="N3647" s="3">
        <v>514.91999999999996</v>
      </c>
      <c r="O3647">
        <v>8</v>
      </c>
      <c r="P3647" s="4">
        <v>0.3</v>
      </c>
      <c r="Q3647" s="3">
        <v>5.15</v>
      </c>
      <c r="R3647">
        <f t="shared" si="280"/>
        <v>2023</v>
      </c>
      <c r="S3647" t="str">
        <f t="shared" si="281"/>
        <v>March</v>
      </c>
      <c r="T3647" s="1">
        <f t="shared" si="282"/>
        <v>1.0001553639400296E-2</v>
      </c>
      <c r="U3647" t="str">
        <f t="shared" si="283"/>
        <v>Profit</v>
      </c>
      <c r="V3647" t="str">
        <f t="shared" si="284"/>
        <v>Small Order</v>
      </c>
    </row>
    <row r="3648" spans="1:22" x14ac:dyDescent="0.35">
      <c r="A3648" t="s">
        <v>3945</v>
      </c>
      <c r="B3648" s="2">
        <v>45329</v>
      </c>
      <c r="C3648" s="2">
        <v>45333</v>
      </c>
      <c r="D3648" t="s">
        <v>202</v>
      </c>
      <c r="E3648" t="s">
        <v>203</v>
      </c>
      <c r="F3648" t="s">
        <v>48</v>
      </c>
      <c r="G3648" t="s">
        <v>21</v>
      </c>
      <c r="H3648" t="s">
        <v>22</v>
      </c>
      <c r="I3648" t="s">
        <v>23</v>
      </c>
      <c r="J3648" t="s">
        <v>334</v>
      </c>
      <c r="K3648" t="s">
        <v>25</v>
      </c>
      <c r="L3648" t="s">
        <v>171</v>
      </c>
      <c r="M3648" t="s">
        <v>335</v>
      </c>
      <c r="N3648" s="3">
        <v>1578.69</v>
      </c>
      <c r="O3648">
        <v>4</v>
      </c>
      <c r="P3648" s="4">
        <v>0.1</v>
      </c>
      <c r="Q3648" s="3">
        <v>268.38</v>
      </c>
      <c r="R3648">
        <f t="shared" si="280"/>
        <v>2024</v>
      </c>
      <c r="S3648" t="str">
        <f t="shared" si="281"/>
        <v>February</v>
      </c>
      <c r="T3648" s="1">
        <f t="shared" si="282"/>
        <v>0.17000171027877542</v>
      </c>
      <c r="U3648" t="str">
        <f t="shared" si="283"/>
        <v>Profit</v>
      </c>
      <c r="V3648" t="str">
        <f t="shared" si="284"/>
        <v>Large Order</v>
      </c>
    </row>
    <row r="3649" spans="1:22" x14ac:dyDescent="0.35">
      <c r="A3649" t="s">
        <v>3946</v>
      </c>
      <c r="B3649" s="2">
        <v>45113</v>
      </c>
      <c r="C3649" s="2">
        <v>45119</v>
      </c>
      <c r="D3649" t="s">
        <v>139</v>
      </c>
      <c r="E3649" t="s">
        <v>140</v>
      </c>
      <c r="F3649" t="s">
        <v>31</v>
      </c>
      <c r="G3649" t="s">
        <v>39</v>
      </c>
      <c r="H3649" t="s">
        <v>40</v>
      </c>
      <c r="I3649" t="s">
        <v>40</v>
      </c>
      <c r="J3649" t="s">
        <v>157</v>
      </c>
      <c r="K3649" t="s">
        <v>42</v>
      </c>
      <c r="L3649" t="s">
        <v>73</v>
      </c>
      <c r="M3649" t="s">
        <v>158</v>
      </c>
      <c r="N3649" s="3">
        <v>1758.5</v>
      </c>
      <c r="O3649">
        <v>9</v>
      </c>
      <c r="P3649" s="4">
        <v>0</v>
      </c>
      <c r="Q3649" s="3">
        <v>439.62</v>
      </c>
      <c r="R3649">
        <f t="shared" si="280"/>
        <v>2023</v>
      </c>
      <c r="S3649" t="str">
        <f t="shared" si="281"/>
        <v>July</v>
      </c>
      <c r="T3649" s="1">
        <f t="shared" si="282"/>
        <v>0.24999715666761443</v>
      </c>
      <c r="U3649" t="str">
        <f t="shared" si="283"/>
        <v>Profit</v>
      </c>
      <c r="V3649" t="str">
        <f t="shared" si="284"/>
        <v>Large Order</v>
      </c>
    </row>
    <row r="3650" spans="1:22" x14ac:dyDescent="0.35">
      <c r="A3650" t="s">
        <v>3947</v>
      </c>
      <c r="B3650" s="2">
        <v>45283</v>
      </c>
      <c r="C3650" s="2">
        <v>45287</v>
      </c>
      <c r="D3650" t="s">
        <v>192</v>
      </c>
      <c r="E3650" t="s">
        <v>193</v>
      </c>
      <c r="F3650" t="s">
        <v>48</v>
      </c>
      <c r="G3650" t="s">
        <v>39</v>
      </c>
      <c r="H3650" t="s">
        <v>40</v>
      </c>
      <c r="I3650" t="s">
        <v>40</v>
      </c>
      <c r="J3650" t="s">
        <v>162</v>
      </c>
      <c r="K3650" t="s">
        <v>42</v>
      </c>
      <c r="L3650" t="s">
        <v>73</v>
      </c>
      <c r="M3650" t="s">
        <v>163</v>
      </c>
      <c r="N3650" s="3">
        <v>1864.45</v>
      </c>
      <c r="O3650">
        <v>2</v>
      </c>
      <c r="P3650" s="4">
        <v>0.05</v>
      </c>
      <c r="Q3650" s="3">
        <v>391.53</v>
      </c>
      <c r="R3650">
        <f t="shared" ref="R3650:R3713" si="285">YEAR(B3650)</f>
        <v>2023</v>
      </c>
      <c r="S3650" t="str">
        <f t="shared" ref="S3650:S3713" si="286">TEXT(B3650,"mmmm")</f>
        <v>December</v>
      </c>
      <c r="T3650" s="1">
        <f t="shared" ref="T3650:T3713" si="287">Q3650/N3650</f>
        <v>0.20999758641958752</v>
      </c>
      <c r="U3650" t="str">
        <f t="shared" ref="U3650:U3713" si="288">IF(Q3650&gt;0,"Profit","Loss")</f>
        <v>Profit</v>
      </c>
      <c r="V3650" t="str">
        <f t="shared" ref="V3650:V3713" si="289">IF(N3650&gt;1000,"Large Order","Small Order")</f>
        <v>Large Order</v>
      </c>
    </row>
    <row r="3651" spans="1:22" x14ac:dyDescent="0.35">
      <c r="A3651" t="s">
        <v>3948</v>
      </c>
      <c r="B3651" s="2">
        <v>45608</v>
      </c>
      <c r="C3651" s="2">
        <v>45613</v>
      </c>
      <c r="D3651" t="s">
        <v>305</v>
      </c>
      <c r="E3651" t="s">
        <v>306</v>
      </c>
      <c r="F3651" t="s">
        <v>31</v>
      </c>
      <c r="G3651" t="s">
        <v>49</v>
      </c>
      <c r="H3651" t="s">
        <v>50</v>
      </c>
      <c r="I3651" t="s">
        <v>50</v>
      </c>
      <c r="J3651" t="s">
        <v>24</v>
      </c>
      <c r="K3651" t="s">
        <v>25</v>
      </c>
      <c r="L3651" t="s">
        <v>26</v>
      </c>
      <c r="M3651" t="s">
        <v>27</v>
      </c>
      <c r="N3651" s="3">
        <v>674.33</v>
      </c>
      <c r="O3651">
        <v>6</v>
      </c>
      <c r="P3651" s="4">
        <v>0.3</v>
      </c>
      <c r="Q3651" s="3">
        <v>6.74</v>
      </c>
      <c r="R3651">
        <f t="shared" si="285"/>
        <v>2024</v>
      </c>
      <c r="S3651" t="str">
        <f t="shared" si="286"/>
        <v>November</v>
      </c>
      <c r="T3651" s="1">
        <f t="shared" si="287"/>
        <v>9.9951062536146988E-3</v>
      </c>
      <c r="U3651" t="str">
        <f t="shared" si="288"/>
        <v>Profit</v>
      </c>
      <c r="V3651" t="str">
        <f t="shared" si="289"/>
        <v>Small Order</v>
      </c>
    </row>
    <row r="3652" spans="1:22" x14ac:dyDescent="0.35">
      <c r="A3652" t="s">
        <v>3949</v>
      </c>
      <c r="B3652" s="2">
        <v>45531</v>
      </c>
      <c r="C3652" s="2">
        <v>45532</v>
      </c>
      <c r="D3652" t="s">
        <v>394</v>
      </c>
      <c r="E3652" t="s">
        <v>395</v>
      </c>
      <c r="F3652" t="s">
        <v>48</v>
      </c>
      <c r="G3652" t="s">
        <v>78</v>
      </c>
      <c r="H3652" t="s">
        <v>79</v>
      </c>
      <c r="I3652" t="s">
        <v>80</v>
      </c>
      <c r="J3652" t="s">
        <v>134</v>
      </c>
      <c r="K3652" t="s">
        <v>42</v>
      </c>
      <c r="L3652" t="s">
        <v>43</v>
      </c>
      <c r="M3652" t="s">
        <v>135</v>
      </c>
      <c r="N3652" s="3">
        <v>1546.27</v>
      </c>
      <c r="O3652">
        <v>4</v>
      </c>
      <c r="P3652" s="4">
        <v>0</v>
      </c>
      <c r="Q3652" s="3">
        <v>386.57</v>
      </c>
      <c r="R3652">
        <f t="shared" si="285"/>
        <v>2024</v>
      </c>
      <c r="S3652" t="str">
        <f t="shared" si="286"/>
        <v>August</v>
      </c>
      <c r="T3652" s="1">
        <f t="shared" si="287"/>
        <v>0.25000161679396227</v>
      </c>
      <c r="U3652" t="str">
        <f t="shared" si="288"/>
        <v>Profit</v>
      </c>
      <c r="V3652" t="str">
        <f t="shared" si="289"/>
        <v>Large Order</v>
      </c>
    </row>
    <row r="3653" spans="1:22" x14ac:dyDescent="0.35">
      <c r="A3653" t="s">
        <v>3950</v>
      </c>
      <c r="B3653" s="2">
        <v>45060</v>
      </c>
      <c r="C3653" s="2">
        <v>45063</v>
      </c>
      <c r="D3653" t="s">
        <v>358</v>
      </c>
      <c r="E3653" t="s">
        <v>359</v>
      </c>
      <c r="F3653" t="s">
        <v>31</v>
      </c>
      <c r="G3653" t="s">
        <v>49</v>
      </c>
      <c r="H3653" t="s">
        <v>50</v>
      </c>
      <c r="I3653" t="s">
        <v>50</v>
      </c>
      <c r="J3653" t="s">
        <v>251</v>
      </c>
      <c r="K3653" t="s">
        <v>25</v>
      </c>
      <c r="L3653" t="s">
        <v>171</v>
      </c>
      <c r="M3653" t="s">
        <v>252</v>
      </c>
      <c r="N3653" s="3">
        <v>1101.18</v>
      </c>
      <c r="O3653">
        <v>2</v>
      </c>
      <c r="P3653" s="4">
        <v>0</v>
      </c>
      <c r="Q3653" s="3">
        <v>275.3</v>
      </c>
      <c r="R3653">
        <f t="shared" si="285"/>
        <v>2023</v>
      </c>
      <c r="S3653" t="str">
        <f t="shared" si="286"/>
        <v>May</v>
      </c>
      <c r="T3653" s="1">
        <f t="shared" si="287"/>
        <v>0.25000454058373744</v>
      </c>
      <c r="U3653" t="str">
        <f t="shared" si="288"/>
        <v>Profit</v>
      </c>
      <c r="V3653" t="str">
        <f t="shared" si="289"/>
        <v>Large Order</v>
      </c>
    </row>
    <row r="3654" spans="1:22" x14ac:dyDescent="0.35">
      <c r="A3654" t="s">
        <v>3951</v>
      </c>
      <c r="B3654" s="2">
        <v>45005</v>
      </c>
      <c r="C3654" s="2">
        <v>45008</v>
      </c>
      <c r="D3654" t="s">
        <v>300</v>
      </c>
      <c r="E3654" t="s">
        <v>301</v>
      </c>
      <c r="F3654" t="s">
        <v>48</v>
      </c>
      <c r="G3654" t="s">
        <v>21</v>
      </c>
      <c r="H3654" t="s">
        <v>22</v>
      </c>
      <c r="I3654" t="s">
        <v>23</v>
      </c>
      <c r="J3654" t="s">
        <v>391</v>
      </c>
      <c r="K3654" t="s">
        <v>33</v>
      </c>
      <c r="L3654" t="s">
        <v>88</v>
      </c>
      <c r="M3654" t="s">
        <v>392</v>
      </c>
      <c r="N3654" s="3">
        <v>282.29000000000002</v>
      </c>
      <c r="O3654">
        <v>6</v>
      </c>
      <c r="P3654" s="4">
        <v>0.3</v>
      </c>
      <c r="Q3654" s="3">
        <v>2.82</v>
      </c>
      <c r="R3654">
        <f t="shared" si="285"/>
        <v>2023</v>
      </c>
      <c r="S3654" t="str">
        <f t="shared" si="286"/>
        <v>March</v>
      </c>
      <c r="T3654" s="1">
        <f t="shared" si="287"/>
        <v>9.989726876616244E-3</v>
      </c>
      <c r="U3654" t="str">
        <f t="shared" si="288"/>
        <v>Profit</v>
      </c>
      <c r="V3654" t="str">
        <f t="shared" si="289"/>
        <v>Small Order</v>
      </c>
    </row>
    <row r="3655" spans="1:22" x14ac:dyDescent="0.35">
      <c r="A3655" t="s">
        <v>3952</v>
      </c>
      <c r="B3655" s="2">
        <v>45437</v>
      </c>
      <c r="C3655" s="2">
        <v>45442</v>
      </c>
      <c r="D3655" t="s">
        <v>354</v>
      </c>
      <c r="E3655" t="s">
        <v>355</v>
      </c>
      <c r="F3655" t="s">
        <v>20</v>
      </c>
      <c r="G3655" t="s">
        <v>39</v>
      </c>
      <c r="H3655" t="s">
        <v>40</v>
      </c>
      <c r="I3655" t="s">
        <v>40</v>
      </c>
      <c r="J3655" t="s">
        <v>334</v>
      </c>
      <c r="K3655" t="s">
        <v>25</v>
      </c>
      <c r="L3655" t="s">
        <v>171</v>
      </c>
      <c r="M3655" t="s">
        <v>335</v>
      </c>
      <c r="N3655" s="3">
        <v>1210.2</v>
      </c>
      <c r="O3655">
        <v>6</v>
      </c>
      <c r="P3655" s="4">
        <v>0.3</v>
      </c>
      <c r="Q3655" s="3">
        <v>12.1</v>
      </c>
      <c r="R3655">
        <f t="shared" si="285"/>
        <v>2024</v>
      </c>
      <c r="S3655" t="str">
        <f t="shared" si="286"/>
        <v>May</v>
      </c>
      <c r="T3655" s="1">
        <f t="shared" si="287"/>
        <v>9.9983473805982468E-3</v>
      </c>
      <c r="U3655" t="str">
        <f t="shared" si="288"/>
        <v>Profit</v>
      </c>
      <c r="V3655" t="str">
        <f t="shared" si="289"/>
        <v>Large Order</v>
      </c>
    </row>
    <row r="3656" spans="1:22" x14ac:dyDescent="0.35">
      <c r="A3656" t="s">
        <v>3953</v>
      </c>
      <c r="B3656" s="2">
        <v>45514</v>
      </c>
      <c r="C3656" s="2">
        <v>45521</v>
      </c>
      <c r="D3656" t="s">
        <v>110</v>
      </c>
      <c r="E3656" t="s">
        <v>111</v>
      </c>
      <c r="F3656" t="s">
        <v>48</v>
      </c>
      <c r="G3656" t="s">
        <v>21</v>
      </c>
      <c r="H3656" t="s">
        <v>22</v>
      </c>
      <c r="I3656" t="s">
        <v>23</v>
      </c>
      <c r="J3656" t="s">
        <v>112</v>
      </c>
      <c r="K3656" t="s">
        <v>25</v>
      </c>
      <c r="L3656" t="s">
        <v>26</v>
      </c>
      <c r="M3656" t="s">
        <v>113</v>
      </c>
      <c r="N3656" s="3">
        <v>1782.24</v>
      </c>
      <c r="O3656">
        <v>7</v>
      </c>
      <c r="P3656" s="4">
        <v>0.2</v>
      </c>
      <c r="Q3656" s="3">
        <v>160.4</v>
      </c>
      <c r="R3656">
        <f t="shared" si="285"/>
        <v>2024</v>
      </c>
      <c r="S3656" t="str">
        <f t="shared" si="286"/>
        <v>August</v>
      </c>
      <c r="T3656" s="1">
        <f t="shared" si="287"/>
        <v>8.9999102253344107E-2</v>
      </c>
      <c r="U3656" t="str">
        <f t="shared" si="288"/>
        <v>Profit</v>
      </c>
      <c r="V3656" t="str">
        <f t="shared" si="289"/>
        <v>Large Order</v>
      </c>
    </row>
    <row r="3657" spans="1:22" x14ac:dyDescent="0.35">
      <c r="A3657" t="s">
        <v>3954</v>
      </c>
      <c r="B3657" s="2">
        <v>44943</v>
      </c>
      <c r="C3657" s="2">
        <v>44948</v>
      </c>
      <c r="D3657" t="s">
        <v>272</v>
      </c>
      <c r="E3657" t="s">
        <v>273</v>
      </c>
      <c r="F3657" t="s">
        <v>31</v>
      </c>
      <c r="G3657" t="s">
        <v>78</v>
      </c>
      <c r="H3657" t="s">
        <v>79</v>
      </c>
      <c r="I3657" t="s">
        <v>80</v>
      </c>
      <c r="J3657" t="s">
        <v>41</v>
      </c>
      <c r="K3657" t="s">
        <v>42</v>
      </c>
      <c r="L3657" t="s">
        <v>43</v>
      </c>
      <c r="M3657" t="s">
        <v>44</v>
      </c>
      <c r="N3657" s="3">
        <v>78.98</v>
      </c>
      <c r="O3657">
        <v>7</v>
      </c>
      <c r="P3657" s="4">
        <v>0.2</v>
      </c>
      <c r="Q3657" s="3">
        <v>7.11</v>
      </c>
      <c r="R3657">
        <f t="shared" si="285"/>
        <v>2023</v>
      </c>
      <c r="S3657" t="str">
        <f t="shared" si="286"/>
        <v>January</v>
      </c>
      <c r="T3657" s="1">
        <f t="shared" si="287"/>
        <v>9.0022790579893638E-2</v>
      </c>
      <c r="U3657" t="str">
        <f t="shared" si="288"/>
        <v>Profit</v>
      </c>
      <c r="V3657" t="str">
        <f t="shared" si="289"/>
        <v>Small Order</v>
      </c>
    </row>
    <row r="3658" spans="1:22" x14ac:dyDescent="0.35">
      <c r="A3658" t="s">
        <v>3955</v>
      </c>
      <c r="B3658" s="2">
        <v>45065</v>
      </c>
      <c r="C3658" s="2">
        <v>45067</v>
      </c>
      <c r="D3658" t="s">
        <v>487</v>
      </c>
      <c r="E3658" t="s">
        <v>488</v>
      </c>
      <c r="F3658" t="s">
        <v>20</v>
      </c>
      <c r="G3658" t="s">
        <v>39</v>
      </c>
      <c r="H3658" t="s">
        <v>40</v>
      </c>
      <c r="I3658" t="s">
        <v>40</v>
      </c>
      <c r="J3658" t="s">
        <v>157</v>
      </c>
      <c r="K3658" t="s">
        <v>42</v>
      </c>
      <c r="L3658" t="s">
        <v>73</v>
      </c>
      <c r="M3658" t="s">
        <v>158</v>
      </c>
      <c r="N3658" s="3">
        <v>1511.75</v>
      </c>
      <c r="O3658">
        <v>2</v>
      </c>
      <c r="P3658" s="4">
        <v>0.05</v>
      </c>
      <c r="Q3658" s="3">
        <v>317.47000000000003</v>
      </c>
      <c r="R3658">
        <f t="shared" si="285"/>
        <v>2023</v>
      </c>
      <c r="S3658" t="str">
        <f t="shared" si="286"/>
        <v>May</v>
      </c>
      <c r="T3658" s="1">
        <f t="shared" si="287"/>
        <v>0.21000165371258478</v>
      </c>
      <c r="U3658" t="str">
        <f t="shared" si="288"/>
        <v>Profit</v>
      </c>
      <c r="V3658" t="str">
        <f t="shared" si="289"/>
        <v>Large Order</v>
      </c>
    </row>
    <row r="3659" spans="1:22" x14ac:dyDescent="0.35">
      <c r="A3659" t="s">
        <v>3956</v>
      </c>
      <c r="B3659" s="2">
        <v>45065</v>
      </c>
      <c r="C3659" s="2">
        <v>45070</v>
      </c>
      <c r="D3659" t="s">
        <v>102</v>
      </c>
      <c r="E3659" t="s">
        <v>103</v>
      </c>
      <c r="F3659" t="s">
        <v>20</v>
      </c>
      <c r="G3659" t="s">
        <v>39</v>
      </c>
      <c r="H3659" t="s">
        <v>40</v>
      </c>
      <c r="I3659" t="s">
        <v>40</v>
      </c>
      <c r="J3659" t="s">
        <v>51</v>
      </c>
      <c r="K3659" t="s">
        <v>33</v>
      </c>
      <c r="L3659" t="s">
        <v>34</v>
      </c>
      <c r="M3659" t="s">
        <v>52</v>
      </c>
      <c r="N3659" s="3">
        <v>44.81</v>
      </c>
      <c r="O3659">
        <v>7</v>
      </c>
      <c r="P3659" s="4">
        <v>0.1</v>
      </c>
      <c r="Q3659" s="3">
        <v>7.62</v>
      </c>
      <c r="R3659">
        <f t="shared" si="285"/>
        <v>2023</v>
      </c>
      <c r="S3659" t="str">
        <f t="shared" si="286"/>
        <v>May</v>
      </c>
      <c r="T3659" s="1">
        <f t="shared" si="287"/>
        <v>0.17005132782860968</v>
      </c>
      <c r="U3659" t="str">
        <f t="shared" si="288"/>
        <v>Profit</v>
      </c>
      <c r="V3659" t="str">
        <f t="shared" si="289"/>
        <v>Small Order</v>
      </c>
    </row>
    <row r="3660" spans="1:22" x14ac:dyDescent="0.35">
      <c r="A3660" t="s">
        <v>3957</v>
      </c>
      <c r="B3660" s="2">
        <v>45266</v>
      </c>
      <c r="C3660" s="2">
        <v>45268</v>
      </c>
      <c r="D3660" t="s">
        <v>65</v>
      </c>
      <c r="E3660" t="s">
        <v>66</v>
      </c>
      <c r="F3660" t="s">
        <v>31</v>
      </c>
      <c r="G3660" t="s">
        <v>39</v>
      </c>
      <c r="H3660" t="s">
        <v>40</v>
      </c>
      <c r="I3660" t="s">
        <v>40</v>
      </c>
      <c r="J3660" t="s">
        <v>320</v>
      </c>
      <c r="K3660" t="s">
        <v>25</v>
      </c>
      <c r="L3660" t="s">
        <v>171</v>
      </c>
      <c r="M3660" t="s">
        <v>321</v>
      </c>
      <c r="N3660" s="3">
        <v>104.84</v>
      </c>
      <c r="O3660">
        <v>5</v>
      </c>
      <c r="P3660" s="4">
        <v>0</v>
      </c>
      <c r="Q3660" s="3">
        <v>26.21</v>
      </c>
      <c r="R3660">
        <f t="shared" si="285"/>
        <v>2023</v>
      </c>
      <c r="S3660" t="str">
        <f t="shared" si="286"/>
        <v>December</v>
      </c>
      <c r="T3660" s="1">
        <f t="shared" si="287"/>
        <v>0.25</v>
      </c>
      <c r="U3660" t="str">
        <f t="shared" si="288"/>
        <v>Profit</v>
      </c>
      <c r="V3660" t="str">
        <f t="shared" si="289"/>
        <v>Small Order</v>
      </c>
    </row>
    <row r="3661" spans="1:22" x14ac:dyDescent="0.35">
      <c r="A3661" t="s">
        <v>3958</v>
      </c>
      <c r="B3661" s="2">
        <v>45142</v>
      </c>
      <c r="C3661" s="2">
        <v>45146</v>
      </c>
      <c r="D3661" t="s">
        <v>54</v>
      </c>
      <c r="E3661" t="s">
        <v>55</v>
      </c>
      <c r="F3661" t="s">
        <v>31</v>
      </c>
      <c r="G3661" t="s">
        <v>21</v>
      </c>
      <c r="H3661" t="s">
        <v>22</v>
      </c>
      <c r="I3661" t="s">
        <v>23</v>
      </c>
      <c r="J3661" t="s">
        <v>157</v>
      </c>
      <c r="K3661" t="s">
        <v>42</v>
      </c>
      <c r="L3661" t="s">
        <v>73</v>
      </c>
      <c r="M3661" t="s">
        <v>158</v>
      </c>
      <c r="N3661" s="3">
        <v>1473.68</v>
      </c>
      <c r="O3661">
        <v>4</v>
      </c>
      <c r="P3661" s="4">
        <v>0.1</v>
      </c>
      <c r="Q3661" s="3">
        <v>250.53</v>
      </c>
      <c r="R3661">
        <f t="shared" si="285"/>
        <v>2023</v>
      </c>
      <c r="S3661" t="str">
        <f t="shared" si="286"/>
        <v>August</v>
      </c>
      <c r="T3661" s="1">
        <f t="shared" si="287"/>
        <v>0.17000298572281636</v>
      </c>
      <c r="U3661" t="str">
        <f t="shared" si="288"/>
        <v>Profit</v>
      </c>
      <c r="V3661" t="str">
        <f t="shared" si="289"/>
        <v>Large Order</v>
      </c>
    </row>
    <row r="3662" spans="1:22" x14ac:dyDescent="0.35">
      <c r="A3662" t="s">
        <v>3959</v>
      </c>
      <c r="B3662" s="2">
        <v>45359</v>
      </c>
      <c r="C3662" s="2">
        <v>45364</v>
      </c>
      <c r="D3662" t="s">
        <v>344</v>
      </c>
      <c r="E3662" t="s">
        <v>345</v>
      </c>
      <c r="F3662" t="s">
        <v>31</v>
      </c>
      <c r="G3662" t="s">
        <v>39</v>
      </c>
      <c r="H3662" t="s">
        <v>40</v>
      </c>
      <c r="I3662" t="s">
        <v>40</v>
      </c>
      <c r="J3662" t="s">
        <v>251</v>
      </c>
      <c r="K3662" t="s">
        <v>25</v>
      </c>
      <c r="L3662" t="s">
        <v>171</v>
      </c>
      <c r="M3662" t="s">
        <v>252</v>
      </c>
      <c r="N3662" s="3">
        <v>1680.88</v>
      </c>
      <c r="O3662">
        <v>1</v>
      </c>
      <c r="P3662" s="4">
        <v>0.2</v>
      </c>
      <c r="Q3662" s="3">
        <v>151.28</v>
      </c>
      <c r="R3662">
        <f t="shared" si="285"/>
        <v>2024</v>
      </c>
      <c r="S3662" t="str">
        <f t="shared" si="286"/>
        <v>March</v>
      </c>
      <c r="T3662" s="1">
        <f t="shared" si="287"/>
        <v>9.0000475941173663E-2</v>
      </c>
      <c r="U3662" t="str">
        <f t="shared" si="288"/>
        <v>Profit</v>
      </c>
      <c r="V3662" t="str">
        <f t="shared" si="289"/>
        <v>Large Order</v>
      </c>
    </row>
    <row r="3663" spans="1:22" x14ac:dyDescent="0.35">
      <c r="A3663" t="s">
        <v>3960</v>
      </c>
      <c r="B3663" s="2">
        <v>45484</v>
      </c>
      <c r="C3663" s="2">
        <v>45491</v>
      </c>
      <c r="D3663" t="s">
        <v>60</v>
      </c>
      <c r="E3663" t="s">
        <v>61</v>
      </c>
      <c r="F3663" t="s">
        <v>48</v>
      </c>
      <c r="G3663" t="s">
        <v>49</v>
      </c>
      <c r="H3663" t="s">
        <v>50</v>
      </c>
      <c r="I3663" t="s">
        <v>50</v>
      </c>
      <c r="J3663" t="s">
        <v>126</v>
      </c>
      <c r="K3663" t="s">
        <v>25</v>
      </c>
      <c r="L3663" t="s">
        <v>26</v>
      </c>
      <c r="M3663" t="s">
        <v>127</v>
      </c>
      <c r="N3663" s="3">
        <v>744.17</v>
      </c>
      <c r="O3663">
        <v>2</v>
      </c>
      <c r="P3663" s="4">
        <v>0.3</v>
      </c>
      <c r="Q3663" s="3">
        <v>7.44</v>
      </c>
      <c r="R3663">
        <f t="shared" si="285"/>
        <v>2024</v>
      </c>
      <c r="S3663" t="str">
        <f t="shared" si="286"/>
        <v>July</v>
      </c>
      <c r="T3663" s="1">
        <f t="shared" si="287"/>
        <v>9.9977155757421023E-3</v>
      </c>
      <c r="U3663" t="str">
        <f t="shared" si="288"/>
        <v>Profit</v>
      </c>
      <c r="V3663" t="str">
        <f t="shared" si="289"/>
        <v>Small Order</v>
      </c>
    </row>
    <row r="3664" spans="1:22" x14ac:dyDescent="0.35">
      <c r="A3664" t="s">
        <v>3961</v>
      </c>
      <c r="B3664" s="2">
        <v>45546</v>
      </c>
      <c r="C3664" s="2">
        <v>45553</v>
      </c>
      <c r="D3664" t="s">
        <v>425</v>
      </c>
      <c r="E3664" t="s">
        <v>426</v>
      </c>
      <c r="F3664" t="s">
        <v>31</v>
      </c>
      <c r="G3664" t="s">
        <v>49</v>
      </c>
      <c r="H3664" t="s">
        <v>50</v>
      </c>
      <c r="I3664" t="s">
        <v>50</v>
      </c>
      <c r="J3664" t="s">
        <v>126</v>
      </c>
      <c r="K3664" t="s">
        <v>25</v>
      </c>
      <c r="L3664" t="s">
        <v>26</v>
      </c>
      <c r="M3664" t="s">
        <v>127</v>
      </c>
      <c r="N3664" s="3">
        <v>1228.25</v>
      </c>
      <c r="O3664">
        <v>10</v>
      </c>
      <c r="P3664" s="4">
        <v>0.05</v>
      </c>
      <c r="Q3664" s="3">
        <v>257.93</v>
      </c>
      <c r="R3664">
        <f t="shared" si="285"/>
        <v>2024</v>
      </c>
      <c r="S3664" t="str">
        <f t="shared" si="286"/>
        <v>September</v>
      </c>
      <c r="T3664" s="1">
        <f t="shared" si="287"/>
        <v>0.20999796458375738</v>
      </c>
      <c r="U3664" t="str">
        <f t="shared" si="288"/>
        <v>Profit</v>
      </c>
      <c r="V3664" t="str">
        <f t="shared" si="289"/>
        <v>Large Order</v>
      </c>
    </row>
    <row r="3665" spans="1:22" x14ac:dyDescent="0.35">
      <c r="A3665" t="s">
        <v>3962</v>
      </c>
      <c r="B3665" s="2">
        <v>45634</v>
      </c>
      <c r="C3665" s="2">
        <v>45637</v>
      </c>
      <c r="D3665" t="s">
        <v>217</v>
      </c>
      <c r="E3665" t="s">
        <v>218</v>
      </c>
      <c r="F3665" t="s">
        <v>48</v>
      </c>
      <c r="G3665" t="s">
        <v>21</v>
      </c>
      <c r="H3665" t="s">
        <v>22</v>
      </c>
      <c r="I3665" t="s">
        <v>23</v>
      </c>
      <c r="J3665" t="s">
        <v>84</v>
      </c>
      <c r="K3665" t="s">
        <v>33</v>
      </c>
      <c r="L3665" t="s">
        <v>34</v>
      </c>
      <c r="M3665" t="s">
        <v>85</v>
      </c>
      <c r="N3665" s="3">
        <v>206.88</v>
      </c>
      <c r="O3665">
        <v>10</v>
      </c>
      <c r="P3665" s="4">
        <v>0.1</v>
      </c>
      <c r="Q3665" s="3">
        <v>35.17</v>
      </c>
      <c r="R3665">
        <f t="shared" si="285"/>
        <v>2024</v>
      </c>
      <c r="S3665" t="str">
        <f t="shared" si="286"/>
        <v>December</v>
      </c>
      <c r="T3665" s="1">
        <f t="shared" si="287"/>
        <v>0.17000193348801237</v>
      </c>
      <c r="U3665" t="str">
        <f t="shared" si="288"/>
        <v>Profit</v>
      </c>
      <c r="V3665" t="str">
        <f t="shared" si="289"/>
        <v>Small Order</v>
      </c>
    </row>
    <row r="3666" spans="1:22" x14ac:dyDescent="0.35">
      <c r="A3666" t="s">
        <v>3963</v>
      </c>
      <c r="B3666" s="2">
        <v>45374</v>
      </c>
      <c r="C3666" s="2">
        <v>45375</v>
      </c>
      <c r="D3666" t="s">
        <v>415</v>
      </c>
      <c r="E3666" t="s">
        <v>416</v>
      </c>
      <c r="F3666" t="s">
        <v>48</v>
      </c>
      <c r="G3666" t="s">
        <v>78</v>
      </c>
      <c r="H3666" t="s">
        <v>79</v>
      </c>
      <c r="I3666" t="s">
        <v>80</v>
      </c>
      <c r="J3666" t="s">
        <v>170</v>
      </c>
      <c r="K3666" t="s">
        <v>25</v>
      </c>
      <c r="L3666" t="s">
        <v>171</v>
      </c>
      <c r="M3666" t="s">
        <v>172</v>
      </c>
      <c r="N3666" s="3">
        <v>1534.97</v>
      </c>
      <c r="O3666">
        <v>4</v>
      </c>
      <c r="P3666" s="4">
        <v>0</v>
      </c>
      <c r="Q3666" s="3">
        <v>383.74</v>
      </c>
      <c r="R3666">
        <f t="shared" si="285"/>
        <v>2024</v>
      </c>
      <c r="S3666" t="str">
        <f t="shared" si="286"/>
        <v>March</v>
      </c>
      <c r="T3666" s="1">
        <f t="shared" si="287"/>
        <v>0.24999837130367369</v>
      </c>
      <c r="U3666" t="str">
        <f t="shared" si="288"/>
        <v>Profit</v>
      </c>
      <c r="V3666" t="str">
        <f t="shared" si="289"/>
        <v>Large Order</v>
      </c>
    </row>
    <row r="3667" spans="1:22" x14ac:dyDescent="0.35">
      <c r="A3667" t="s">
        <v>3964</v>
      </c>
      <c r="B3667" s="2">
        <v>45149</v>
      </c>
      <c r="C3667" s="2">
        <v>45154</v>
      </c>
      <c r="D3667" t="s">
        <v>129</v>
      </c>
      <c r="E3667" t="s">
        <v>130</v>
      </c>
      <c r="F3667" t="s">
        <v>48</v>
      </c>
      <c r="G3667" t="s">
        <v>78</v>
      </c>
      <c r="H3667" t="s">
        <v>79</v>
      </c>
      <c r="I3667" t="s">
        <v>80</v>
      </c>
      <c r="J3667" t="s">
        <v>84</v>
      </c>
      <c r="K3667" t="s">
        <v>33</v>
      </c>
      <c r="L3667" t="s">
        <v>34</v>
      </c>
      <c r="M3667" t="s">
        <v>85</v>
      </c>
      <c r="N3667" s="3">
        <v>1740</v>
      </c>
      <c r="O3667">
        <v>4</v>
      </c>
      <c r="P3667" s="4">
        <v>0.3</v>
      </c>
      <c r="Q3667" s="3">
        <v>17.399999999999999</v>
      </c>
      <c r="R3667">
        <f t="shared" si="285"/>
        <v>2023</v>
      </c>
      <c r="S3667" t="str">
        <f t="shared" si="286"/>
        <v>August</v>
      </c>
      <c r="T3667" s="1">
        <f t="shared" si="287"/>
        <v>9.9999999999999985E-3</v>
      </c>
      <c r="U3667" t="str">
        <f t="shared" si="288"/>
        <v>Profit</v>
      </c>
      <c r="V3667" t="str">
        <f t="shared" si="289"/>
        <v>Large Order</v>
      </c>
    </row>
    <row r="3668" spans="1:22" x14ac:dyDescent="0.35">
      <c r="A3668" t="s">
        <v>3965</v>
      </c>
      <c r="B3668" s="2">
        <v>45190</v>
      </c>
      <c r="C3668" s="2">
        <v>45196</v>
      </c>
      <c r="D3668" t="s">
        <v>511</v>
      </c>
      <c r="E3668" t="s">
        <v>512</v>
      </c>
      <c r="F3668" t="s">
        <v>31</v>
      </c>
      <c r="G3668" t="s">
        <v>78</v>
      </c>
      <c r="H3668" t="s">
        <v>79</v>
      </c>
      <c r="I3668" t="s">
        <v>80</v>
      </c>
      <c r="J3668" t="s">
        <v>120</v>
      </c>
      <c r="K3668" t="s">
        <v>42</v>
      </c>
      <c r="L3668" t="s">
        <v>43</v>
      </c>
      <c r="M3668" t="s">
        <v>121</v>
      </c>
      <c r="N3668" s="3">
        <v>1531.35</v>
      </c>
      <c r="O3668">
        <v>1</v>
      </c>
      <c r="P3668" s="4">
        <v>0.3</v>
      </c>
      <c r="Q3668" s="3">
        <v>15.31</v>
      </c>
      <c r="R3668">
        <f t="shared" si="285"/>
        <v>2023</v>
      </c>
      <c r="S3668" t="str">
        <f t="shared" si="286"/>
        <v>September</v>
      </c>
      <c r="T3668" s="1">
        <f t="shared" si="287"/>
        <v>9.9977144349756766E-3</v>
      </c>
      <c r="U3668" t="str">
        <f t="shared" si="288"/>
        <v>Profit</v>
      </c>
      <c r="V3668" t="str">
        <f t="shared" si="289"/>
        <v>Large Order</v>
      </c>
    </row>
    <row r="3669" spans="1:22" x14ac:dyDescent="0.35">
      <c r="A3669" t="s">
        <v>3966</v>
      </c>
      <c r="B3669" s="2">
        <v>45550</v>
      </c>
      <c r="C3669" s="2">
        <v>45555</v>
      </c>
      <c r="D3669" t="s">
        <v>309</v>
      </c>
      <c r="E3669" t="s">
        <v>310</v>
      </c>
      <c r="F3669" t="s">
        <v>20</v>
      </c>
      <c r="G3669" t="s">
        <v>49</v>
      </c>
      <c r="H3669" t="s">
        <v>50</v>
      </c>
      <c r="I3669" t="s">
        <v>50</v>
      </c>
      <c r="J3669" t="s">
        <v>67</v>
      </c>
      <c r="K3669" t="s">
        <v>42</v>
      </c>
      <c r="L3669" t="s">
        <v>43</v>
      </c>
      <c r="M3669" t="s">
        <v>68</v>
      </c>
      <c r="N3669" s="3">
        <v>538</v>
      </c>
      <c r="O3669">
        <v>4</v>
      </c>
      <c r="P3669" s="4">
        <v>0.3</v>
      </c>
      <c r="Q3669" s="3">
        <v>5.38</v>
      </c>
      <c r="R3669">
        <f t="shared" si="285"/>
        <v>2024</v>
      </c>
      <c r="S3669" t="str">
        <f t="shared" si="286"/>
        <v>September</v>
      </c>
      <c r="T3669" s="1">
        <f t="shared" si="287"/>
        <v>0.01</v>
      </c>
      <c r="U3669" t="str">
        <f t="shared" si="288"/>
        <v>Profit</v>
      </c>
      <c r="V3669" t="str">
        <f t="shared" si="289"/>
        <v>Small Order</v>
      </c>
    </row>
    <row r="3670" spans="1:22" x14ac:dyDescent="0.35">
      <c r="A3670" t="s">
        <v>3967</v>
      </c>
      <c r="B3670" s="2">
        <v>45628</v>
      </c>
      <c r="C3670" s="2">
        <v>45632</v>
      </c>
      <c r="D3670" t="s">
        <v>309</v>
      </c>
      <c r="E3670" t="s">
        <v>310</v>
      </c>
      <c r="F3670" t="s">
        <v>20</v>
      </c>
      <c r="G3670" t="s">
        <v>78</v>
      </c>
      <c r="H3670" t="s">
        <v>79</v>
      </c>
      <c r="I3670" t="s">
        <v>80</v>
      </c>
      <c r="J3670" t="s">
        <v>232</v>
      </c>
      <c r="K3670" t="s">
        <v>33</v>
      </c>
      <c r="L3670" t="s">
        <v>34</v>
      </c>
      <c r="M3670" t="s">
        <v>233</v>
      </c>
      <c r="N3670" s="3">
        <v>374.05</v>
      </c>
      <c r="O3670">
        <v>7</v>
      </c>
      <c r="P3670" s="4">
        <v>0.3</v>
      </c>
      <c r="Q3670" s="3">
        <v>3.74</v>
      </c>
      <c r="R3670">
        <f t="shared" si="285"/>
        <v>2024</v>
      </c>
      <c r="S3670" t="str">
        <f t="shared" si="286"/>
        <v>December</v>
      </c>
      <c r="T3670" s="1">
        <f t="shared" si="287"/>
        <v>9.9986632803101185E-3</v>
      </c>
      <c r="U3670" t="str">
        <f t="shared" si="288"/>
        <v>Profit</v>
      </c>
      <c r="V3670" t="str">
        <f t="shared" si="289"/>
        <v>Small Order</v>
      </c>
    </row>
    <row r="3671" spans="1:22" x14ac:dyDescent="0.35">
      <c r="A3671" t="s">
        <v>3968</v>
      </c>
      <c r="B3671" s="2">
        <v>45034</v>
      </c>
      <c r="C3671" s="2">
        <v>45039</v>
      </c>
      <c r="D3671" t="s">
        <v>91</v>
      </c>
      <c r="E3671" t="s">
        <v>92</v>
      </c>
      <c r="F3671" t="s">
        <v>31</v>
      </c>
      <c r="G3671" t="s">
        <v>78</v>
      </c>
      <c r="H3671" t="s">
        <v>79</v>
      </c>
      <c r="I3671" t="s">
        <v>80</v>
      </c>
      <c r="J3671" t="s">
        <v>126</v>
      </c>
      <c r="K3671" t="s">
        <v>25</v>
      </c>
      <c r="L3671" t="s">
        <v>26</v>
      </c>
      <c r="M3671" t="s">
        <v>127</v>
      </c>
      <c r="N3671" s="3">
        <v>377.47</v>
      </c>
      <c r="O3671">
        <v>2</v>
      </c>
      <c r="P3671" s="4">
        <v>0.3</v>
      </c>
      <c r="Q3671" s="3">
        <v>3.77</v>
      </c>
      <c r="R3671">
        <f t="shared" si="285"/>
        <v>2023</v>
      </c>
      <c r="S3671" t="str">
        <f t="shared" si="286"/>
        <v>April</v>
      </c>
      <c r="T3671" s="1">
        <f t="shared" si="287"/>
        <v>9.987548679365247E-3</v>
      </c>
      <c r="U3671" t="str">
        <f t="shared" si="288"/>
        <v>Profit</v>
      </c>
      <c r="V3671" t="str">
        <f t="shared" si="289"/>
        <v>Small Order</v>
      </c>
    </row>
    <row r="3672" spans="1:22" x14ac:dyDescent="0.35">
      <c r="A3672" t="s">
        <v>3969</v>
      </c>
      <c r="B3672" s="2">
        <v>45356</v>
      </c>
      <c r="C3672" s="2">
        <v>45360</v>
      </c>
      <c r="D3672" t="s">
        <v>305</v>
      </c>
      <c r="E3672" t="s">
        <v>306</v>
      </c>
      <c r="F3672" t="s">
        <v>31</v>
      </c>
      <c r="G3672" t="s">
        <v>49</v>
      </c>
      <c r="H3672" t="s">
        <v>50</v>
      </c>
      <c r="I3672" t="s">
        <v>50</v>
      </c>
      <c r="J3672" t="s">
        <v>391</v>
      </c>
      <c r="K3672" t="s">
        <v>33</v>
      </c>
      <c r="L3672" t="s">
        <v>88</v>
      </c>
      <c r="M3672" t="s">
        <v>392</v>
      </c>
      <c r="N3672" s="3">
        <v>232.01</v>
      </c>
      <c r="O3672">
        <v>9</v>
      </c>
      <c r="P3672" s="4">
        <v>0.2</v>
      </c>
      <c r="Q3672" s="3">
        <v>20.88</v>
      </c>
      <c r="R3672">
        <f t="shared" si="285"/>
        <v>2024</v>
      </c>
      <c r="S3672" t="str">
        <f t="shared" si="286"/>
        <v>March</v>
      </c>
      <c r="T3672" s="1">
        <f t="shared" si="287"/>
        <v>8.9996120856859624E-2</v>
      </c>
      <c r="U3672" t="str">
        <f t="shared" si="288"/>
        <v>Profit</v>
      </c>
      <c r="V3672" t="str">
        <f t="shared" si="289"/>
        <v>Small Order</v>
      </c>
    </row>
    <row r="3673" spans="1:22" x14ac:dyDescent="0.35">
      <c r="A3673" t="s">
        <v>3970</v>
      </c>
      <c r="B3673" s="2">
        <v>45438</v>
      </c>
      <c r="C3673" s="2">
        <v>45441</v>
      </c>
      <c r="D3673" t="s">
        <v>272</v>
      </c>
      <c r="E3673" t="s">
        <v>273</v>
      </c>
      <c r="F3673" t="s">
        <v>31</v>
      </c>
      <c r="G3673" t="s">
        <v>78</v>
      </c>
      <c r="H3673" t="s">
        <v>79</v>
      </c>
      <c r="I3673" t="s">
        <v>80</v>
      </c>
      <c r="J3673" t="s">
        <v>84</v>
      </c>
      <c r="K3673" t="s">
        <v>33</v>
      </c>
      <c r="L3673" t="s">
        <v>34</v>
      </c>
      <c r="M3673" t="s">
        <v>85</v>
      </c>
      <c r="N3673" s="3">
        <v>472.62</v>
      </c>
      <c r="O3673">
        <v>9</v>
      </c>
      <c r="P3673" s="4">
        <v>0.1</v>
      </c>
      <c r="Q3673" s="3">
        <v>80.349999999999994</v>
      </c>
      <c r="R3673">
        <f t="shared" si="285"/>
        <v>2024</v>
      </c>
      <c r="S3673" t="str">
        <f t="shared" si="286"/>
        <v>May</v>
      </c>
      <c r="T3673" s="1">
        <f t="shared" si="287"/>
        <v>0.17000973297786803</v>
      </c>
      <c r="U3673" t="str">
        <f t="shared" si="288"/>
        <v>Profit</v>
      </c>
      <c r="V3673" t="str">
        <f t="shared" si="289"/>
        <v>Small Order</v>
      </c>
    </row>
    <row r="3674" spans="1:22" x14ac:dyDescent="0.35">
      <c r="A3674" t="s">
        <v>3971</v>
      </c>
      <c r="B3674" s="2">
        <v>45478</v>
      </c>
      <c r="C3674" s="2">
        <v>45484</v>
      </c>
      <c r="D3674" t="s">
        <v>150</v>
      </c>
      <c r="E3674" t="s">
        <v>151</v>
      </c>
      <c r="F3674" t="s">
        <v>48</v>
      </c>
      <c r="G3674" t="s">
        <v>39</v>
      </c>
      <c r="H3674" t="s">
        <v>40</v>
      </c>
      <c r="I3674" t="s">
        <v>40</v>
      </c>
      <c r="J3674" t="s">
        <v>51</v>
      </c>
      <c r="K3674" t="s">
        <v>33</v>
      </c>
      <c r="L3674" t="s">
        <v>34</v>
      </c>
      <c r="M3674" t="s">
        <v>52</v>
      </c>
      <c r="N3674" s="3">
        <v>1983.6</v>
      </c>
      <c r="O3674">
        <v>4</v>
      </c>
      <c r="P3674" s="4">
        <v>0.2</v>
      </c>
      <c r="Q3674" s="3">
        <v>178.52</v>
      </c>
      <c r="R3674">
        <f t="shared" si="285"/>
        <v>2024</v>
      </c>
      <c r="S3674" t="str">
        <f t="shared" si="286"/>
        <v>July</v>
      </c>
      <c r="T3674" s="1">
        <f t="shared" si="287"/>
        <v>8.9997983464408154E-2</v>
      </c>
      <c r="U3674" t="str">
        <f t="shared" si="288"/>
        <v>Profit</v>
      </c>
      <c r="V3674" t="str">
        <f t="shared" si="289"/>
        <v>Large Order</v>
      </c>
    </row>
    <row r="3675" spans="1:22" x14ac:dyDescent="0.35">
      <c r="A3675" t="s">
        <v>3972</v>
      </c>
      <c r="B3675" s="2">
        <v>45094</v>
      </c>
      <c r="C3675" s="2">
        <v>45096</v>
      </c>
      <c r="D3675" t="s">
        <v>202</v>
      </c>
      <c r="E3675" t="s">
        <v>203</v>
      </c>
      <c r="F3675" t="s">
        <v>48</v>
      </c>
      <c r="G3675" t="s">
        <v>49</v>
      </c>
      <c r="H3675" t="s">
        <v>50</v>
      </c>
      <c r="I3675" t="s">
        <v>50</v>
      </c>
      <c r="J3675" t="s">
        <v>302</v>
      </c>
      <c r="K3675" t="s">
        <v>33</v>
      </c>
      <c r="L3675" t="s">
        <v>34</v>
      </c>
      <c r="M3675" t="s">
        <v>303</v>
      </c>
      <c r="N3675" s="3">
        <v>834.24</v>
      </c>
      <c r="O3675">
        <v>2</v>
      </c>
      <c r="P3675" s="4">
        <v>0.1</v>
      </c>
      <c r="Q3675" s="3">
        <v>141.82</v>
      </c>
      <c r="R3675">
        <f t="shared" si="285"/>
        <v>2023</v>
      </c>
      <c r="S3675" t="str">
        <f t="shared" si="286"/>
        <v>June</v>
      </c>
      <c r="T3675" s="1">
        <f t="shared" si="287"/>
        <v>0.16999904104334482</v>
      </c>
      <c r="U3675" t="str">
        <f t="shared" si="288"/>
        <v>Profit</v>
      </c>
      <c r="V3675" t="str">
        <f t="shared" si="289"/>
        <v>Small Order</v>
      </c>
    </row>
    <row r="3676" spans="1:22" x14ac:dyDescent="0.35">
      <c r="A3676" t="s">
        <v>3973</v>
      </c>
      <c r="B3676" s="2">
        <v>45104</v>
      </c>
      <c r="C3676" s="2">
        <v>45107</v>
      </c>
      <c r="D3676" t="s">
        <v>60</v>
      </c>
      <c r="E3676" t="s">
        <v>61</v>
      </c>
      <c r="F3676" t="s">
        <v>48</v>
      </c>
      <c r="G3676" t="s">
        <v>49</v>
      </c>
      <c r="H3676" t="s">
        <v>50</v>
      </c>
      <c r="I3676" t="s">
        <v>50</v>
      </c>
      <c r="J3676" t="s">
        <v>67</v>
      </c>
      <c r="K3676" t="s">
        <v>42</v>
      </c>
      <c r="L3676" t="s">
        <v>43</v>
      </c>
      <c r="M3676" t="s">
        <v>68</v>
      </c>
      <c r="N3676" s="3">
        <v>831.91</v>
      </c>
      <c r="O3676">
        <v>1</v>
      </c>
      <c r="P3676" s="4">
        <v>0</v>
      </c>
      <c r="Q3676" s="3">
        <v>207.98</v>
      </c>
      <c r="R3676">
        <f t="shared" si="285"/>
        <v>2023</v>
      </c>
      <c r="S3676" t="str">
        <f t="shared" si="286"/>
        <v>June</v>
      </c>
      <c r="T3676" s="1">
        <f t="shared" si="287"/>
        <v>0.25000300513276674</v>
      </c>
      <c r="U3676" t="str">
        <f t="shared" si="288"/>
        <v>Profit</v>
      </c>
      <c r="V3676" t="str">
        <f t="shared" si="289"/>
        <v>Small Order</v>
      </c>
    </row>
    <row r="3677" spans="1:22" x14ac:dyDescent="0.35">
      <c r="A3677" t="s">
        <v>3974</v>
      </c>
      <c r="B3677" s="2">
        <v>45518</v>
      </c>
      <c r="C3677" s="2">
        <v>45522</v>
      </c>
      <c r="D3677" t="s">
        <v>240</v>
      </c>
      <c r="E3677" t="s">
        <v>241</v>
      </c>
      <c r="F3677" t="s">
        <v>48</v>
      </c>
      <c r="G3677" t="s">
        <v>39</v>
      </c>
      <c r="H3677" t="s">
        <v>40</v>
      </c>
      <c r="I3677" t="s">
        <v>40</v>
      </c>
      <c r="J3677" t="s">
        <v>93</v>
      </c>
      <c r="K3677" t="s">
        <v>33</v>
      </c>
      <c r="L3677" t="s">
        <v>88</v>
      </c>
      <c r="M3677" t="s">
        <v>94</v>
      </c>
      <c r="N3677" s="3">
        <v>92.06</v>
      </c>
      <c r="O3677">
        <v>10</v>
      </c>
      <c r="P3677" s="4">
        <v>0.05</v>
      </c>
      <c r="Q3677" s="3">
        <v>19.329999999999998</v>
      </c>
      <c r="R3677">
        <f t="shared" si="285"/>
        <v>2024</v>
      </c>
      <c r="S3677" t="str">
        <f t="shared" si="286"/>
        <v>August</v>
      </c>
      <c r="T3677" s="1">
        <f t="shared" si="287"/>
        <v>0.20997175754942426</v>
      </c>
      <c r="U3677" t="str">
        <f t="shared" si="288"/>
        <v>Profit</v>
      </c>
      <c r="V3677" t="str">
        <f t="shared" si="289"/>
        <v>Small Order</v>
      </c>
    </row>
    <row r="3678" spans="1:22" x14ac:dyDescent="0.35">
      <c r="A3678" t="s">
        <v>3975</v>
      </c>
      <c r="B3678" s="2">
        <v>45639</v>
      </c>
      <c r="C3678" s="2">
        <v>45644</v>
      </c>
      <c r="D3678" t="s">
        <v>145</v>
      </c>
      <c r="E3678" t="s">
        <v>146</v>
      </c>
      <c r="F3678" t="s">
        <v>48</v>
      </c>
      <c r="G3678" t="s">
        <v>49</v>
      </c>
      <c r="H3678" t="s">
        <v>50</v>
      </c>
      <c r="I3678" t="s">
        <v>50</v>
      </c>
      <c r="J3678" t="s">
        <v>67</v>
      </c>
      <c r="K3678" t="s">
        <v>42</v>
      </c>
      <c r="L3678" t="s">
        <v>43</v>
      </c>
      <c r="M3678" t="s">
        <v>68</v>
      </c>
      <c r="N3678" s="3">
        <v>1469.65</v>
      </c>
      <c r="O3678">
        <v>10</v>
      </c>
      <c r="P3678" s="4">
        <v>0.3</v>
      </c>
      <c r="Q3678" s="3">
        <v>14.7</v>
      </c>
      <c r="R3678">
        <f t="shared" si="285"/>
        <v>2024</v>
      </c>
      <c r="S3678" t="str">
        <f t="shared" si="286"/>
        <v>December</v>
      </c>
      <c r="T3678" s="1">
        <f t="shared" si="287"/>
        <v>1.0002381519409381E-2</v>
      </c>
      <c r="U3678" t="str">
        <f t="shared" si="288"/>
        <v>Profit</v>
      </c>
      <c r="V3678" t="str">
        <f t="shared" si="289"/>
        <v>Large Order</v>
      </c>
    </row>
    <row r="3679" spans="1:22" x14ac:dyDescent="0.35">
      <c r="A3679" t="s">
        <v>3976</v>
      </c>
      <c r="B3679" s="2">
        <v>45198</v>
      </c>
      <c r="C3679" s="2">
        <v>45201</v>
      </c>
      <c r="D3679" t="s">
        <v>405</v>
      </c>
      <c r="E3679" t="s">
        <v>406</v>
      </c>
      <c r="F3679" t="s">
        <v>20</v>
      </c>
      <c r="G3679" t="s">
        <v>49</v>
      </c>
      <c r="H3679" t="s">
        <v>50</v>
      </c>
      <c r="I3679" t="s">
        <v>50</v>
      </c>
      <c r="J3679" t="s">
        <v>126</v>
      </c>
      <c r="K3679" t="s">
        <v>25</v>
      </c>
      <c r="L3679" t="s">
        <v>26</v>
      </c>
      <c r="M3679" t="s">
        <v>127</v>
      </c>
      <c r="N3679" s="3">
        <v>455.84</v>
      </c>
      <c r="O3679">
        <v>2</v>
      </c>
      <c r="P3679" s="4">
        <v>0.05</v>
      </c>
      <c r="Q3679" s="3">
        <v>95.73</v>
      </c>
      <c r="R3679">
        <f t="shared" si="285"/>
        <v>2023</v>
      </c>
      <c r="S3679" t="str">
        <f t="shared" si="286"/>
        <v>September</v>
      </c>
      <c r="T3679" s="1">
        <f t="shared" si="287"/>
        <v>0.21000789750789753</v>
      </c>
      <c r="U3679" t="str">
        <f t="shared" si="288"/>
        <v>Profit</v>
      </c>
      <c r="V3679" t="str">
        <f t="shared" si="289"/>
        <v>Small Order</v>
      </c>
    </row>
    <row r="3680" spans="1:22" x14ac:dyDescent="0.35">
      <c r="A3680" t="s">
        <v>3977</v>
      </c>
      <c r="B3680" s="2">
        <v>45467</v>
      </c>
      <c r="C3680" s="2">
        <v>45474</v>
      </c>
      <c r="D3680" t="s">
        <v>185</v>
      </c>
      <c r="E3680" t="s">
        <v>186</v>
      </c>
      <c r="F3680" t="s">
        <v>31</v>
      </c>
      <c r="G3680" t="s">
        <v>21</v>
      </c>
      <c r="H3680" t="s">
        <v>22</v>
      </c>
      <c r="I3680" t="s">
        <v>23</v>
      </c>
      <c r="J3680" t="s">
        <v>41</v>
      </c>
      <c r="K3680" t="s">
        <v>42</v>
      </c>
      <c r="L3680" t="s">
        <v>43</v>
      </c>
      <c r="M3680" t="s">
        <v>44</v>
      </c>
      <c r="N3680" s="3">
        <v>1169.73</v>
      </c>
      <c r="O3680">
        <v>7</v>
      </c>
      <c r="P3680" s="4">
        <v>0</v>
      </c>
      <c r="Q3680" s="3">
        <v>292.43</v>
      </c>
      <c r="R3680">
        <f t="shared" si="285"/>
        <v>2024</v>
      </c>
      <c r="S3680" t="str">
        <f t="shared" si="286"/>
        <v>June</v>
      </c>
      <c r="T3680" s="1">
        <f t="shared" si="287"/>
        <v>0.24999786275465277</v>
      </c>
      <c r="U3680" t="str">
        <f t="shared" si="288"/>
        <v>Profit</v>
      </c>
      <c r="V3680" t="str">
        <f t="shared" si="289"/>
        <v>Large Order</v>
      </c>
    </row>
    <row r="3681" spans="1:22" x14ac:dyDescent="0.35">
      <c r="A3681" t="s">
        <v>3978</v>
      </c>
      <c r="B3681" s="2">
        <v>45150</v>
      </c>
      <c r="C3681" s="2">
        <v>45153</v>
      </c>
      <c r="D3681" t="s">
        <v>278</v>
      </c>
      <c r="E3681" t="s">
        <v>279</v>
      </c>
      <c r="F3681" t="s">
        <v>20</v>
      </c>
      <c r="G3681" t="s">
        <v>21</v>
      </c>
      <c r="H3681" t="s">
        <v>22</v>
      </c>
      <c r="I3681" t="s">
        <v>23</v>
      </c>
      <c r="J3681" t="s">
        <v>84</v>
      </c>
      <c r="K3681" t="s">
        <v>33</v>
      </c>
      <c r="L3681" t="s">
        <v>34</v>
      </c>
      <c r="M3681" t="s">
        <v>85</v>
      </c>
      <c r="N3681" s="3">
        <v>865.24</v>
      </c>
      <c r="O3681">
        <v>5</v>
      </c>
      <c r="P3681" s="4">
        <v>0</v>
      </c>
      <c r="Q3681" s="3">
        <v>216.31</v>
      </c>
      <c r="R3681">
        <f t="shared" si="285"/>
        <v>2023</v>
      </c>
      <c r="S3681" t="str">
        <f t="shared" si="286"/>
        <v>August</v>
      </c>
      <c r="T3681" s="1">
        <f t="shared" si="287"/>
        <v>0.25</v>
      </c>
      <c r="U3681" t="str">
        <f t="shared" si="288"/>
        <v>Profit</v>
      </c>
      <c r="V3681" t="str">
        <f t="shared" si="289"/>
        <v>Small Order</v>
      </c>
    </row>
    <row r="3682" spans="1:22" x14ac:dyDescent="0.35">
      <c r="A3682" t="s">
        <v>3979</v>
      </c>
      <c r="B3682" s="2">
        <v>45077</v>
      </c>
      <c r="C3682" s="2">
        <v>45079</v>
      </c>
      <c r="D3682" t="s">
        <v>300</v>
      </c>
      <c r="E3682" t="s">
        <v>301</v>
      </c>
      <c r="F3682" t="s">
        <v>48</v>
      </c>
      <c r="G3682" t="s">
        <v>39</v>
      </c>
      <c r="H3682" t="s">
        <v>40</v>
      </c>
      <c r="I3682" t="s">
        <v>40</v>
      </c>
      <c r="J3682" t="s">
        <v>232</v>
      </c>
      <c r="K3682" t="s">
        <v>33</v>
      </c>
      <c r="L3682" t="s">
        <v>34</v>
      </c>
      <c r="M3682" t="s">
        <v>233</v>
      </c>
      <c r="N3682" s="3">
        <v>714.4</v>
      </c>
      <c r="O3682">
        <v>8</v>
      </c>
      <c r="P3682" s="4">
        <v>0.1</v>
      </c>
      <c r="Q3682" s="3">
        <v>121.45</v>
      </c>
      <c r="R3682">
        <f t="shared" si="285"/>
        <v>2023</v>
      </c>
      <c r="S3682" t="str">
        <f t="shared" si="286"/>
        <v>May</v>
      </c>
      <c r="T3682" s="1">
        <f t="shared" si="287"/>
        <v>0.17000279955207168</v>
      </c>
      <c r="U3682" t="str">
        <f t="shared" si="288"/>
        <v>Profit</v>
      </c>
      <c r="V3682" t="str">
        <f t="shared" si="289"/>
        <v>Small Order</v>
      </c>
    </row>
    <row r="3683" spans="1:22" x14ac:dyDescent="0.35">
      <c r="A3683" t="s">
        <v>3980</v>
      </c>
      <c r="B3683" s="2">
        <v>45180</v>
      </c>
      <c r="C3683" s="2">
        <v>45183</v>
      </c>
      <c r="D3683" t="s">
        <v>318</v>
      </c>
      <c r="E3683" t="s">
        <v>319</v>
      </c>
      <c r="F3683" t="s">
        <v>48</v>
      </c>
      <c r="G3683" t="s">
        <v>78</v>
      </c>
      <c r="H3683" t="s">
        <v>79</v>
      </c>
      <c r="I3683" t="s">
        <v>80</v>
      </c>
      <c r="J3683" t="s">
        <v>93</v>
      </c>
      <c r="K3683" t="s">
        <v>33</v>
      </c>
      <c r="L3683" t="s">
        <v>88</v>
      </c>
      <c r="M3683" t="s">
        <v>94</v>
      </c>
      <c r="N3683" s="3">
        <v>202.83</v>
      </c>
      <c r="O3683">
        <v>6</v>
      </c>
      <c r="P3683" s="4">
        <v>0.3</v>
      </c>
      <c r="Q3683" s="3">
        <v>2.0299999999999998</v>
      </c>
      <c r="R3683">
        <f t="shared" si="285"/>
        <v>2023</v>
      </c>
      <c r="S3683" t="str">
        <f t="shared" si="286"/>
        <v>September</v>
      </c>
      <c r="T3683" s="1">
        <f t="shared" si="287"/>
        <v>1.0008381403145489E-2</v>
      </c>
      <c r="U3683" t="str">
        <f t="shared" si="288"/>
        <v>Profit</v>
      </c>
      <c r="V3683" t="str">
        <f t="shared" si="289"/>
        <v>Small Order</v>
      </c>
    </row>
    <row r="3684" spans="1:22" x14ac:dyDescent="0.35">
      <c r="A3684" t="s">
        <v>3981</v>
      </c>
      <c r="B3684" s="2">
        <v>45081</v>
      </c>
      <c r="C3684" s="2">
        <v>45087</v>
      </c>
      <c r="D3684" t="s">
        <v>344</v>
      </c>
      <c r="E3684" t="s">
        <v>345</v>
      </c>
      <c r="F3684" t="s">
        <v>31</v>
      </c>
      <c r="G3684" t="s">
        <v>78</v>
      </c>
      <c r="H3684" t="s">
        <v>79</v>
      </c>
      <c r="I3684" t="s">
        <v>80</v>
      </c>
      <c r="J3684" t="s">
        <v>24</v>
      </c>
      <c r="K3684" t="s">
        <v>25</v>
      </c>
      <c r="L3684" t="s">
        <v>26</v>
      </c>
      <c r="M3684" t="s">
        <v>27</v>
      </c>
      <c r="N3684" s="3">
        <v>1559.28</v>
      </c>
      <c r="O3684">
        <v>8</v>
      </c>
      <c r="P3684" s="4">
        <v>0.3</v>
      </c>
      <c r="Q3684" s="3">
        <v>15.59</v>
      </c>
      <c r="R3684">
        <f t="shared" si="285"/>
        <v>2023</v>
      </c>
      <c r="S3684" t="str">
        <f t="shared" si="286"/>
        <v>June</v>
      </c>
      <c r="T3684" s="1">
        <f t="shared" si="287"/>
        <v>9.9982042994202457E-3</v>
      </c>
      <c r="U3684" t="str">
        <f t="shared" si="288"/>
        <v>Profit</v>
      </c>
      <c r="V3684" t="str">
        <f t="shared" si="289"/>
        <v>Large Order</v>
      </c>
    </row>
    <row r="3685" spans="1:22" x14ac:dyDescent="0.35">
      <c r="A3685" t="s">
        <v>3982</v>
      </c>
      <c r="B3685" s="2">
        <v>45103</v>
      </c>
      <c r="C3685" s="2">
        <v>45109</v>
      </c>
      <c r="D3685" t="s">
        <v>110</v>
      </c>
      <c r="E3685" t="s">
        <v>111</v>
      </c>
      <c r="F3685" t="s">
        <v>48</v>
      </c>
      <c r="G3685" t="s">
        <v>39</v>
      </c>
      <c r="H3685" t="s">
        <v>40</v>
      </c>
      <c r="I3685" t="s">
        <v>40</v>
      </c>
      <c r="J3685" t="s">
        <v>112</v>
      </c>
      <c r="K3685" t="s">
        <v>25</v>
      </c>
      <c r="L3685" t="s">
        <v>26</v>
      </c>
      <c r="M3685" t="s">
        <v>113</v>
      </c>
      <c r="N3685" s="3">
        <v>1618.64</v>
      </c>
      <c r="O3685">
        <v>1</v>
      </c>
      <c r="P3685" s="4">
        <v>0.05</v>
      </c>
      <c r="Q3685" s="3">
        <v>339.91</v>
      </c>
      <c r="R3685">
        <f t="shared" si="285"/>
        <v>2023</v>
      </c>
      <c r="S3685" t="str">
        <f t="shared" si="286"/>
        <v>June</v>
      </c>
      <c r="T3685" s="1">
        <f t="shared" si="287"/>
        <v>0.20999728166856127</v>
      </c>
      <c r="U3685" t="str">
        <f t="shared" si="288"/>
        <v>Profit</v>
      </c>
      <c r="V3685" t="str">
        <f t="shared" si="289"/>
        <v>Large Order</v>
      </c>
    </row>
    <row r="3686" spans="1:22" x14ac:dyDescent="0.35">
      <c r="A3686" t="s">
        <v>3983</v>
      </c>
      <c r="B3686" s="2">
        <v>44979</v>
      </c>
      <c r="C3686" s="2">
        <v>44985</v>
      </c>
      <c r="D3686" t="s">
        <v>229</v>
      </c>
      <c r="E3686" t="s">
        <v>230</v>
      </c>
      <c r="F3686" t="s">
        <v>48</v>
      </c>
      <c r="G3686" t="s">
        <v>21</v>
      </c>
      <c r="H3686" t="s">
        <v>22</v>
      </c>
      <c r="I3686" t="s">
        <v>23</v>
      </c>
      <c r="J3686" t="s">
        <v>112</v>
      </c>
      <c r="K3686" t="s">
        <v>25</v>
      </c>
      <c r="L3686" t="s">
        <v>26</v>
      </c>
      <c r="M3686" t="s">
        <v>113</v>
      </c>
      <c r="N3686" s="3">
        <v>31.29</v>
      </c>
      <c r="O3686">
        <v>9</v>
      </c>
      <c r="P3686" s="4">
        <v>0.3</v>
      </c>
      <c r="Q3686" s="3">
        <v>0.31</v>
      </c>
      <c r="R3686">
        <f t="shared" si="285"/>
        <v>2023</v>
      </c>
      <c r="S3686" t="str">
        <f t="shared" si="286"/>
        <v>February</v>
      </c>
      <c r="T3686" s="1">
        <f t="shared" si="287"/>
        <v>9.9073186321508473E-3</v>
      </c>
      <c r="U3686" t="str">
        <f t="shared" si="288"/>
        <v>Profit</v>
      </c>
      <c r="V3686" t="str">
        <f t="shared" si="289"/>
        <v>Small Order</v>
      </c>
    </row>
    <row r="3687" spans="1:22" x14ac:dyDescent="0.35">
      <c r="A3687" t="s">
        <v>3984</v>
      </c>
      <c r="B3687" s="2">
        <v>45592</v>
      </c>
      <c r="C3687" s="2">
        <v>45597</v>
      </c>
      <c r="D3687" t="s">
        <v>288</v>
      </c>
      <c r="E3687" t="s">
        <v>289</v>
      </c>
      <c r="F3687" t="s">
        <v>31</v>
      </c>
      <c r="G3687" t="s">
        <v>49</v>
      </c>
      <c r="H3687" t="s">
        <v>50</v>
      </c>
      <c r="I3687" t="s">
        <v>50</v>
      </c>
      <c r="J3687" t="s">
        <v>62</v>
      </c>
      <c r="K3687" t="s">
        <v>25</v>
      </c>
      <c r="L3687" t="s">
        <v>26</v>
      </c>
      <c r="M3687" t="s">
        <v>63</v>
      </c>
      <c r="N3687" s="3">
        <v>361.05</v>
      </c>
      <c r="O3687">
        <v>10</v>
      </c>
      <c r="P3687" s="4">
        <v>0.3</v>
      </c>
      <c r="Q3687" s="3">
        <v>3.61</v>
      </c>
      <c r="R3687">
        <f t="shared" si="285"/>
        <v>2024</v>
      </c>
      <c r="S3687" t="str">
        <f t="shared" si="286"/>
        <v>October</v>
      </c>
      <c r="T3687" s="1">
        <f t="shared" si="287"/>
        <v>9.998615150256197E-3</v>
      </c>
      <c r="U3687" t="str">
        <f t="shared" si="288"/>
        <v>Profit</v>
      </c>
      <c r="V3687" t="str">
        <f t="shared" si="289"/>
        <v>Small Order</v>
      </c>
    </row>
    <row r="3688" spans="1:22" x14ac:dyDescent="0.35">
      <c r="A3688" t="s">
        <v>3985</v>
      </c>
      <c r="B3688" s="2">
        <v>45267</v>
      </c>
      <c r="C3688" s="2">
        <v>45268</v>
      </c>
      <c r="D3688" t="s">
        <v>57</v>
      </c>
      <c r="E3688" t="s">
        <v>58</v>
      </c>
      <c r="F3688" t="s">
        <v>20</v>
      </c>
      <c r="G3688" t="s">
        <v>39</v>
      </c>
      <c r="H3688" t="s">
        <v>40</v>
      </c>
      <c r="I3688" t="s">
        <v>40</v>
      </c>
      <c r="J3688" t="s">
        <v>62</v>
      </c>
      <c r="K3688" t="s">
        <v>25</v>
      </c>
      <c r="L3688" t="s">
        <v>26</v>
      </c>
      <c r="M3688" t="s">
        <v>63</v>
      </c>
      <c r="N3688" s="3">
        <v>1828.45</v>
      </c>
      <c r="O3688">
        <v>6</v>
      </c>
      <c r="P3688" s="4">
        <v>0.05</v>
      </c>
      <c r="Q3688" s="3">
        <v>383.97</v>
      </c>
      <c r="R3688">
        <f t="shared" si="285"/>
        <v>2023</v>
      </c>
      <c r="S3688" t="str">
        <f t="shared" si="286"/>
        <v>December</v>
      </c>
      <c r="T3688" s="1">
        <f t="shared" si="287"/>
        <v>0.20999753889906753</v>
      </c>
      <c r="U3688" t="str">
        <f t="shared" si="288"/>
        <v>Profit</v>
      </c>
      <c r="V3688" t="str">
        <f t="shared" si="289"/>
        <v>Large Order</v>
      </c>
    </row>
    <row r="3689" spans="1:22" x14ac:dyDescent="0.35">
      <c r="A3689" t="s">
        <v>3986</v>
      </c>
      <c r="B3689" s="2">
        <v>45418</v>
      </c>
      <c r="C3689" s="2">
        <v>45421</v>
      </c>
      <c r="D3689" t="s">
        <v>323</v>
      </c>
      <c r="E3689" t="s">
        <v>324</v>
      </c>
      <c r="F3689" t="s">
        <v>31</v>
      </c>
      <c r="G3689" t="s">
        <v>39</v>
      </c>
      <c r="H3689" t="s">
        <v>40</v>
      </c>
      <c r="I3689" t="s">
        <v>40</v>
      </c>
      <c r="J3689" t="s">
        <v>232</v>
      </c>
      <c r="K3689" t="s">
        <v>33</v>
      </c>
      <c r="L3689" t="s">
        <v>34</v>
      </c>
      <c r="M3689" t="s">
        <v>233</v>
      </c>
      <c r="N3689" s="3">
        <v>1162.82</v>
      </c>
      <c r="O3689">
        <v>4</v>
      </c>
      <c r="P3689" s="4">
        <v>0.2</v>
      </c>
      <c r="Q3689" s="3">
        <v>104.65</v>
      </c>
      <c r="R3689">
        <f t="shared" si="285"/>
        <v>2024</v>
      </c>
      <c r="S3689" t="str">
        <f t="shared" si="286"/>
        <v>May</v>
      </c>
      <c r="T3689" s="1">
        <f t="shared" si="287"/>
        <v>8.9996732082351538E-2</v>
      </c>
      <c r="U3689" t="str">
        <f t="shared" si="288"/>
        <v>Profit</v>
      </c>
      <c r="V3689" t="str">
        <f t="shared" si="289"/>
        <v>Large Order</v>
      </c>
    </row>
    <row r="3690" spans="1:22" x14ac:dyDescent="0.35">
      <c r="A3690" t="s">
        <v>3987</v>
      </c>
      <c r="B3690" s="2">
        <v>45066</v>
      </c>
      <c r="C3690" s="2">
        <v>45068</v>
      </c>
      <c r="D3690" t="s">
        <v>425</v>
      </c>
      <c r="E3690" t="s">
        <v>426</v>
      </c>
      <c r="F3690" t="s">
        <v>31</v>
      </c>
      <c r="G3690" t="s">
        <v>78</v>
      </c>
      <c r="H3690" t="s">
        <v>79</v>
      </c>
      <c r="I3690" t="s">
        <v>80</v>
      </c>
      <c r="J3690" t="s">
        <v>24</v>
      </c>
      <c r="K3690" t="s">
        <v>25</v>
      </c>
      <c r="L3690" t="s">
        <v>26</v>
      </c>
      <c r="M3690" t="s">
        <v>27</v>
      </c>
      <c r="N3690" s="3">
        <v>1955.73</v>
      </c>
      <c r="O3690">
        <v>5</v>
      </c>
      <c r="P3690" s="4">
        <v>0.1</v>
      </c>
      <c r="Q3690" s="3">
        <v>332.47</v>
      </c>
      <c r="R3690">
        <f t="shared" si="285"/>
        <v>2023</v>
      </c>
      <c r="S3690" t="str">
        <f t="shared" si="286"/>
        <v>May</v>
      </c>
      <c r="T3690" s="1">
        <f t="shared" si="287"/>
        <v>0.16999790359609968</v>
      </c>
      <c r="U3690" t="str">
        <f t="shared" si="288"/>
        <v>Profit</v>
      </c>
      <c r="V3690" t="str">
        <f t="shared" si="289"/>
        <v>Large Order</v>
      </c>
    </row>
    <row r="3691" spans="1:22" x14ac:dyDescent="0.35">
      <c r="A3691" t="s">
        <v>3988</v>
      </c>
      <c r="B3691" s="2">
        <v>45620</v>
      </c>
      <c r="C3691" s="2">
        <v>45624</v>
      </c>
      <c r="D3691" t="s">
        <v>229</v>
      </c>
      <c r="E3691" t="s">
        <v>230</v>
      </c>
      <c r="F3691" t="s">
        <v>48</v>
      </c>
      <c r="G3691" t="s">
        <v>49</v>
      </c>
      <c r="H3691" t="s">
        <v>50</v>
      </c>
      <c r="I3691" t="s">
        <v>50</v>
      </c>
      <c r="J3691" t="s">
        <v>112</v>
      </c>
      <c r="K3691" t="s">
        <v>25</v>
      </c>
      <c r="L3691" t="s">
        <v>26</v>
      </c>
      <c r="M3691" t="s">
        <v>113</v>
      </c>
      <c r="N3691" s="3">
        <v>319.04000000000002</v>
      </c>
      <c r="O3691">
        <v>2</v>
      </c>
      <c r="P3691" s="4">
        <v>0.05</v>
      </c>
      <c r="Q3691" s="3">
        <v>67</v>
      </c>
      <c r="R3691">
        <f t="shared" si="285"/>
        <v>2024</v>
      </c>
      <c r="S3691" t="str">
        <f t="shared" si="286"/>
        <v>November</v>
      </c>
      <c r="T3691" s="1">
        <f t="shared" si="287"/>
        <v>0.21000501504513538</v>
      </c>
      <c r="U3691" t="str">
        <f t="shared" si="288"/>
        <v>Profit</v>
      </c>
      <c r="V3691" t="str">
        <f t="shared" si="289"/>
        <v>Small Order</v>
      </c>
    </row>
    <row r="3692" spans="1:22" x14ac:dyDescent="0.35">
      <c r="A3692" t="s">
        <v>3989</v>
      </c>
      <c r="B3692" s="2">
        <v>45072</v>
      </c>
      <c r="C3692" s="2">
        <v>45074</v>
      </c>
      <c r="D3692" t="s">
        <v>99</v>
      </c>
      <c r="E3692" t="s">
        <v>100</v>
      </c>
      <c r="F3692" t="s">
        <v>31</v>
      </c>
      <c r="G3692" t="s">
        <v>21</v>
      </c>
      <c r="H3692" t="s">
        <v>22</v>
      </c>
      <c r="I3692" t="s">
        <v>23</v>
      </c>
      <c r="J3692" t="s">
        <v>391</v>
      </c>
      <c r="K3692" t="s">
        <v>33</v>
      </c>
      <c r="L3692" t="s">
        <v>88</v>
      </c>
      <c r="M3692" t="s">
        <v>392</v>
      </c>
      <c r="N3692" s="3">
        <v>1011.3</v>
      </c>
      <c r="O3692">
        <v>2</v>
      </c>
      <c r="P3692" s="4">
        <v>0.2</v>
      </c>
      <c r="Q3692" s="3">
        <v>91.02</v>
      </c>
      <c r="R3692">
        <f t="shared" si="285"/>
        <v>2023</v>
      </c>
      <c r="S3692" t="str">
        <f t="shared" si="286"/>
        <v>May</v>
      </c>
      <c r="T3692" s="1">
        <f t="shared" si="287"/>
        <v>9.0002966478789678E-2</v>
      </c>
      <c r="U3692" t="str">
        <f t="shared" si="288"/>
        <v>Profit</v>
      </c>
      <c r="V3692" t="str">
        <f t="shared" si="289"/>
        <v>Large Order</v>
      </c>
    </row>
    <row r="3693" spans="1:22" x14ac:dyDescent="0.35">
      <c r="A3693" t="s">
        <v>3990</v>
      </c>
      <c r="B3693" s="2">
        <v>45543</v>
      </c>
      <c r="C3693" s="2">
        <v>45546</v>
      </c>
      <c r="D3693" t="s">
        <v>240</v>
      </c>
      <c r="E3693" t="s">
        <v>241</v>
      </c>
      <c r="F3693" t="s">
        <v>48</v>
      </c>
      <c r="G3693" t="s">
        <v>49</v>
      </c>
      <c r="H3693" t="s">
        <v>50</v>
      </c>
      <c r="I3693" t="s">
        <v>50</v>
      </c>
      <c r="J3693" t="s">
        <v>157</v>
      </c>
      <c r="K3693" t="s">
        <v>42</v>
      </c>
      <c r="L3693" t="s">
        <v>73</v>
      </c>
      <c r="M3693" t="s">
        <v>158</v>
      </c>
      <c r="N3693" s="3">
        <v>1640.39</v>
      </c>
      <c r="O3693">
        <v>6</v>
      </c>
      <c r="P3693" s="4">
        <v>0.05</v>
      </c>
      <c r="Q3693" s="3">
        <v>344.48</v>
      </c>
      <c r="R3693">
        <f t="shared" si="285"/>
        <v>2024</v>
      </c>
      <c r="S3693" t="str">
        <f t="shared" si="286"/>
        <v>September</v>
      </c>
      <c r="T3693" s="1">
        <f t="shared" si="287"/>
        <v>0.20999884173885477</v>
      </c>
      <c r="U3693" t="str">
        <f t="shared" si="288"/>
        <v>Profit</v>
      </c>
      <c r="V3693" t="str">
        <f t="shared" si="289"/>
        <v>Large Order</v>
      </c>
    </row>
    <row r="3694" spans="1:22" x14ac:dyDescent="0.35">
      <c r="A3694" t="s">
        <v>3991</v>
      </c>
      <c r="B3694" s="2">
        <v>45633</v>
      </c>
      <c r="C3694" s="2">
        <v>45638</v>
      </c>
      <c r="D3694" t="s">
        <v>536</v>
      </c>
      <c r="E3694" t="s">
        <v>537</v>
      </c>
      <c r="F3694" t="s">
        <v>48</v>
      </c>
      <c r="G3694" t="s">
        <v>39</v>
      </c>
      <c r="H3694" t="s">
        <v>40</v>
      </c>
      <c r="I3694" t="s">
        <v>40</v>
      </c>
      <c r="J3694" t="s">
        <v>41</v>
      </c>
      <c r="K3694" t="s">
        <v>42</v>
      </c>
      <c r="L3694" t="s">
        <v>43</v>
      </c>
      <c r="M3694" t="s">
        <v>44</v>
      </c>
      <c r="N3694" s="3">
        <v>537.32000000000005</v>
      </c>
      <c r="O3694">
        <v>4</v>
      </c>
      <c r="P3694" s="4">
        <v>0.3</v>
      </c>
      <c r="Q3694" s="3">
        <v>5.37</v>
      </c>
      <c r="R3694">
        <f t="shared" si="285"/>
        <v>2024</v>
      </c>
      <c r="S3694" t="str">
        <f t="shared" si="286"/>
        <v>December</v>
      </c>
      <c r="T3694" s="1">
        <f t="shared" si="287"/>
        <v>9.9940445172336783E-3</v>
      </c>
      <c r="U3694" t="str">
        <f t="shared" si="288"/>
        <v>Profit</v>
      </c>
      <c r="V3694" t="str">
        <f t="shared" si="289"/>
        <v>Small Order</v>
      </c>
    </row>
    <row r="3695" spans="1:22" x14ac:dyDescent="0.35">
      <c r="A3695" t="s">
        <v>3992</v>
      </c>
      <c r="B3695" s="2">
        <v>45126</v>
      </c>
      <c r="C3695" s="2">
        <v>45131</v>
      </c>
      <c r="D3695" t="s">
        <v>82</v>
      </c>
      <c r="E3695" t="s">
        <v>83</v>
      </c>
      <c r="F3695" t="s">
        <v>20</v>
      </c>
      <c r="G3695" t="s">
        <v>78</v>
      </c>
      <c r="H3695" t="s">
        <v>79</v>
      </c>
      <c r="I3695" t="s">
        <v>80</v>
      </c>
      <c r="J3695" t="s">
        <v>232</v>
      </c>
      <c r="K3695" t="s">
        <v>33</v>
      </c>
      <c r="L3695" t="s">
        <v>34</v>
      </c>
      <c r="M3695" t="s">
        <v>233</v>
      </c>
      <c r="N3695" s="3">
        <v>76.459999999999994</v>
      </c>
      <c r="O3695">
        <v>3</v>
      </c>
      <c r="P3695" s="4">
        <v>0.3</v>
      </c>
      <c r="Q3695" s="3">
        <v>0.76</v>
      </c>
      <c r="R3695">
        <f t="shared" si="285"/>
        <v>2023</v>
      </c>
      <c r="S3695" t="str">
        <f t="shared" si="286"/>
        <v>July</v>
      </c>
      <c r="T3695" s="1">
        <f t="shared" si="287"/>
        <v>9.9398378236986665E-3</v>
      </c>
      <c r="U3695" t="str">
        <f t="shared" si="288"/>
        <v>Profit</v>
      </c>
      <c r="V3695" t="str">
        <f t="shared" si="289"/>
        <v>Small Order</v>
      </c>
    </row>
    <row r="3696" spans="1:22" x14ac:dyDescent="0.35">
      <c r="A3696" t="s">
        <v>3993</v>
      </c>
      <c r="B3696" s="2">
        <v>45456</v>
      </c>
      <c r="C3696" s="2">
        <v>45458</v>
      </c>
      <c r="D3696" t="s">
        <v>155</v>
      </c>
      <c r="E3696" t="s">
        <v>156</v>
      </c>
      <c r="F3696" t="s">
        <v>20</v>
      </c>
      <c r="G3696" t="s">
        <v>21</v>
      </c>
      <c r="H3696" t="s">
        <v>22</v>
      </c>
      <c r="I3696" t="s">
        <v>23</v>
      </c>
      <c r="J3696" t="s">
        <v>157</v>
      </c>
      <c r="K3696" t="s">
        <v>42</v>
      </c>
      <c r="L3696" t="s">
        <v>73</v>
      </c>
      <c r="M3696" t="s">
        <v>158</v>
      </c>
      <c r="N3696" s="3">
        <v>1400.8</v>
      </c>
      <c r="O3696">
        <v>6</v>
      </c>
      <c r="P3696" s="4">
        <v>0</v>
      </c>
      <c r="Q3696" s="3">
        <v>350.2</v>
      </c>
      <c r="R3696">
        <f t="shared" si="285"/>
        <v>2024</v>
      </c>
      <c r="S3696" t="str">
        <f t="shared" si="286"/>
        <v>June</v>
      </c>
      <c r="T3696" s="1">
        <f t="shared" si="287"/>
        <v>0.25</v>
      </c>
      <c r="U3696" t="str">
        <f t="shared" si="288"/>
        <v>Profit</v>
      </c>
      <c r="V3696" t="str">
        <f t="shared" si="289"/>
        <v>Large Order</v>
      </c>
    </row>
    <row r="3697" spans="1:22" x14ac:dyDescent="0.35">
      <c r="A3697" t="s">
        <v>3994</v>
      </c>
      <c r="B3697" s="2">
        <v>45052</v>
      </c>
      <c r="C3697" s="2">
        <v>45054</v>
      </c>
      <c r="D3697" t="s">
        <v>82</v>
      </c>
      <c r="E3697" t="s">
        <v>83</v>
      </c>
      <c r="F3697" t="s">
        <v>20</v>
      </c>
      <c r="G3697" t="s">
        <v>49</v>
      </c>
      <c r="H3697" t="s">
        <v>50</v>
      </c>
      <c r="I3697" t="s">
        <v>50</v>
      </c>
      <c r="J3697" t="s">
        <v>41</v>
      </c>
      <c r="K3697" t="s">
        <v>42</v>
      </c>
      <c r="L3697" t="s">
        <v>43</v>
      </c>
      <c r="M3697" t="s">
        <v>44</v>
      </c>
      <c r="N3697" s="3">
        <v>778.74</v>
      </c>
      <c r="O3697">
        <v>9</v>
      </c>
      <c r="P3697" s="4">
        <v>0</v>
      </c>
      <c r="Q3697" s="3">
        <v>194.69</v>
      </c>
      <c r="R3697">
        <f t="shared" si="285"/>
        <v>2023</v>
      </c>
      <c r="S3697" t="str">
        <f t="shared" si="286"/>
        <v>May</v>
      </c>
      <c r="T3697" s="1">
        <f t="shared" si="287"/>
        <v>0.25000642062819428</v>
      </c>
      <c r="U3697" t="str">
        <f t="shared" si="288"/>
        <v>Profit</v>
      </c>
      <c r="V3697" t="str">
        <f t="shared" si="289"/>
        <v>Small Order</v>
      </c>
    </row>
    <row r="3698" spans="1:22" x14ac:dyDescent="0.35">
      <c r="A3698" t="s">
        <v>3995</v>
      </c>
      <c r="B3698" s="2">
        <v>45023</v>
      </c>
      <c r="C3698" s="2">
        <v>45030</v>
      </c>
      <c r="D3698" t="s">
        <v>309</v>
      </c>
      <c r="E3698" t="s">
        <v>310</v>
      </c>
      <c r="F3698" t="s">
        <v>20</v>
      </c>
      <c r="G3698" t="s">
        <v>49</v>
      </c>
      <c r="H3698" t="s">
        <v>50</v>
      </c>
      <c r="I3698" t="s">
        <v>50</v>
      </c>
      <c r="J3698" t="s">
        <v>51</v>
      </c>
      <c r="K3698" t="s">
        <v>33</v>
      </c>
      <c r="L3698" t="s">
        <v>34</v>
      </c>
      <c r="M3698" t="s">
        <v>52</v>
      </c>
      <c r="N3698" s="3">
        <v>1518.96</v>
      </c>
      <c r="O3698">
        <v>3</v>
      </c>
      <c r="P3698" s="4">
        <v>0.05</v>
      </c>
      <c r="Q3698" s="3">
        <v>318.98</v>
      </c>
      <c r="R3698">
        <f t="shared" si="285"/>
        <v>2023</v>
      </c>
      <c r="S3698" t="str">
        <f t="shared" si="286"/>
        <v>April</v>
      </c>
      <c r="T3698" s="1">
        <f t="shared" si="287"/>
        <v>0.20999894664770632</v>
      </c>
      <c r="U3698" t="str">
        <f t="shared" si="288"/>
        <v>Profit</v>
      </c>
      <c r="V3698" t="str">
        <f t="shared" si="289"/>
        <v>Large Order</v>
      </c>
    </row>
    <row r="3699" spans="1:22" x14ac:dyDescent="0.35">
      <c r="A3699" t="s">
        <v>3996</v>
      </c>
      <c r="B3699" s="2">
        <v>45639</v>
      </c>
      <c r="C3699" s="2">
        <v>45644</v>
      </c>
      <c r="D3699" t="s">
        <v>370</v>
      </c>
      <c r="E3699" t="s">
        <v>371</v>
      </c>
      <c r="F3699" t="s">
        <v>48</v>
      </c>
      <c r="G3699" t="s">
        <v>49</v>
      </c>
      <c r="H3699" t="s">
        <v>50</v>
      </c>
      <c r="I3699" t="s">
        <v>50</v>
      </c>
      <c r="J3699" t="s">
        <v>24</v>
      </c>
      <c r="K3699" t="s">
        <v>25</v>
      </c>
      <c r="L3699" t="s">
        <v>26</v>
      </c>
      <c r="M3699" t="s">
        <v>27</v>
      </c>
      <c r="N3699" s="3">
        <v>1562.11</v>
      </c>
      <c r="O3699">
        <v>5</v>
      </c>
      <c r="P3699" s="4">
        <v>0.2</v>
      </c>
      <c r="Q3699" s="3">
        <v>140.59</v>
      </c>
      <c r="R3699">
        <f t="shared" si="285"/>
        <v>2024</v>
      </c>
      <c r="S3699" t="str">
        <f t="shared" si="286"/>
        <v>December</v>
      </c>
      <c r="T3699" s="1">
        <f t="shared" si="287"/>
        <v>9.000006401597839E-2</v>
      </c>
      <c r="U3699" t="str">
        <f t="shared" si="288"/>
        <v>Profit</v>
      </c>
      <c r="V3699" t="str">
        <f t="shared" si="289"/>
        <v>Large Order</v>
      </c>
    </row>
    <row r="3700" spans="1:22" x14ac:dyDescent="0.35">
      <c r="A3700" t="s">
        <v>3997</v>
      </c>
      <c r="B3700" s="2">
        <v>45431</v>
      </c>
      <c r="C3700" s="2">
        <v>45436</v>
      </c>
      <c r="D3700" t="s">
        <v>220</v>
      </c>
      <c r="E3700" t="s">
        <v>221</v>
      </c>
      <c r="F3700" t="s">
        <v>20</v>
      </c>
      <c r="G3700" t="s">
        <v>49</v>
      </c>
      <c r="H3700" t="s">
        <v>50</v>
      </c>
      <c r="I3700" t="s">
        <v>50</v>
      </c>
      <c r="J3700" t="s">
        <v>24</v>
      </c>
      <c r="K3700" t="s">
        <v>25</v>
      </c>
      <c r="L3700" t="s">
        <v>26</v>
      </c>
      <c r="M3700" t="s">
        <v>27</v>
      </c>
      <c r="N3700" s="3">
        <v>1078.1600000000001</v>
      </c>
      <c r="O3700">
        <v>4</v>
      </c>
      <c r="P3700" s="4">
        <v>0.05</v>
      </c>
      <c r="Q3700" s="3">
        <v>226.41</v>
      </c>
      <c r="R3700">
        <f t="shared" si="285"/>
        <v>2024</v>
      </c>
      <c r="S3700" t="str">
        <f t="shared" si="286"/>
        <v>May</v>
      </c>
      <c r="T3700" s="1">
        <f t="shared" si="287"/>
        <v>0.20999666097796243</v>
      </c>
      <c r="U3700" t="str">
        <f t="shared" si="288"/>
        <v>Profit</v>
      </c>
      <c r="V3700" t="str">
        <f t="shared" si="289"/>
        <v>Large Order</v>
      </c>
    </row>
    <row r="3701" spans="1:22" x14ac:dyDescent="0.35">
      <c r="A3701" t="s">
        <v>3998</v>
      </c>
      <c r="B3701" s="2">
        <v>45110</v>
      </c>
      <c r="C3701" s="2">
        <v>45115</v>
      </c>
      <c r="D3701" t="s">
        <v>552</v>
      </c>
      <c r="E3701" t="s">
        <v>553</v>
      </c>
      <c r="F3701" t="s">
        <v>48</v>
      </c>
      <c r="G3701" t="s">
        <v>49</v>
      </c>
      <c r="H3701" t="s">
        <v>50</v>
      </c>
      <c r="I3701" t="s">
        <v>50</v>
      </c>
      <c r="J3701" t="s">
        <v>112</v>
      </c>
      <c r="K3701" t="s">
        <v>25</v>
      </c>
      <c r="L3701" t="s">
        <v>26</v>
      </c>
      <c r="M3701" t="s">
        <v>113</v>
      </c>
      <c r="N3701" s="3">
        <v>1987.26</v>
      </c>
      <c r="O3701">
        <v>6</v>
      </c>
      <c r="P3701" s="4">
        <v>0</v>
      </c>
      <c r="Q3701" s="3">
        <v>496.81</v>
      </c>
      <c r="R3701">
        <f t="shared" si="285"/>
        <v>2023</v>
      </c>
      <c r="S3701" t="str">
        <f t="shared" si="286"/>
        <v>July</v>
      </c>
      <c r="T3701" s="1">
        <f t="shared" si="287"/>
        <v>0.24999748397290741</v>
      </c>
      <c r="U3701" t="str">
        <f t="shared" si="288"/>
        <v>Profit</v>
      </c>
      <c r="V3701" t="str">
        <f t="shared" si="289"/>
        <v>Large Order</v>
      </c>
    </row>
    <row r="3702" spans="1:22" x14ac:dyDescent="0.35">
      <c r="A3702" t="s">
        <v>3999</v>
      </c>
      <c r="B3702" s="2">
        <v>45271</v>
      </c>
      <c r="C3702" s="2">
        <v>45273</v>
      </c>
      <c r="D3702" t="s">
        <v>354</v>
      </c>
      <c r="E3702" t="s">
        <v>355</v>
      </c>
      <c r="F3702" t="s">
        <v>20</v>
      </c>
      <c r="G3702" t="s">
        <v>39</v>
      </c>
      <c r="H3702" t="s">
        <v>40</v>
      </c>
      <c r="I3702" t="s">
        <v>40</v>
      </c>
      <c r="J3702" t="s">
        <v>24</v>
      </c>
      <c r="K3702" t="s">
        <v>25</v>
      </c>
      <c r="L3702" t="s">
        <v>26</v>
      </c>
      <c r="M3702" t="s">
        <v>27</v>
      </c>
      <c r="N3702" s="3">
        <v>864.12</v>
      </c>
      <c r="O3702">
        <v>10</v>
      </c>
      <c r="P3702" s="4">
        <v>0.2</v>
      </c>
      <c r="Q3702" s="3">
        <v>77.77</v>
      </c>
      <c r="R3702">
        <f t="shared" si="285"/>
        <v>2023</v>
      </c>
      <c r="S3702" t="str">
        <f t="shared" si="286"/>
        <v>December</v>
      </c>
      <c r="T3702" s="1">
        <f t="shared" si="287"/>
        <v>8.9999074202657028E-2</v>
      </c>
      <c r="U3702" t="str">
        <f t="shared" si="288"/>
        <v>Profit</v>
      </c>
      <c r="V3702" t="str">
        <f t="shared" si="289"/>
        <v>Small Order</v>
      </c>
    </row>
    <row r="3703" spans="1:22" x14ac:dyDescent="0.35">
      <c r="A3703" t="s">
        <v>4000</v>
      </c>
      <c r="B3703" s="2">
        <v>45479</v>
      </c>
      <c r="C3703" s="2">
        <v>45483</v>
      </c>
      <c r="D3703" t="s">
        <v>118</v>
      </c>
      <c r="E3703" t="s">
        <v>119</v>
      </c>
      <c r="F3703" t="s">
        <v>20</v>
      </c>
      <c r="G3703" t="s">
        <v>39</v>
      </c>
      <c r="H3703" t="s">
        <v>40</v>
      </c>
      <c r="I3703" t="s">
        <v>40</v>
      </c>
      <c r="J3703" t="s">
        <v>162</v>
      </c>
      <c r="K3703" t="s">
        <v>42</v>
      </c>
      <c r="L3703" t="s">
        <v>73</v>
      </c>
      <c r="M3703" t="s">
        <v>163</v>
      </c>
      <c r="N3703" s="3">
        <v>1692.11</v>
      </c>
      <c r="O3703">
        <v>7</v>
      </c>
      <c r="P3703" s="4">
        <v>0.1</v>
      </c>
      <c r="Q3703" s="3">
        <v>287.66000000000003</v>
      </c>
      <c r="R3703">
        <f t="shared" si="285"/>
        <v>2024</v>
      </c>
      <c r="S3703" t="str">
        <f t="shared" si="286"/>
        <v>July</v>
      </c>
      <c r="T3703" s="1">
        <f t="shared" si="287"/>
        <v>0.17000076827156629</v>
      </c>
      <c r="U3703" t="str">
        <f t="shared" si="288"/>
        <v>Profit</v>
      </c>
      <c r="V3703" t="str">
        <f t="shared" si="289"/>
        <v>Large Order</v>
      </c>
    </row>
    <row r="3704" spans="1:22" x14ac:dyDescent="0.35">
      <c r="A3704" t="s">
        <v>4001</v>
      </c>
      <c r="B3704" s="2">
        <v>44979</v>
      </c>
      <c r="C3704" s="2">
        <v>44980</v>
      </c>
      <c r="D3704" t="s">
        <v>330</v>
      </c>
      <c r="E3704" t="s">
        <v>331</v>
      </c>
      <c r="F3704" t="s">
        <v>31</v>
      </c>
      <c r="G3704" t="s">
        <v>21</v>
      </c>
      <c r="H3704" t="s">
        <v>22</v>
      </c>
      <c r="I3704" t="s">
        <v>23</v>
      </c>
      <c r="J3704" t="s">
        <v>112</v>
      </c>
      <c r="K3704" t="s">
        <v>25</v>
      </c>
      <c r="L3704" t="s">
        <v>26</v>
      </c>
      <c r="M3704" t="s">
        <v>113</v>
      </c>
      <c r="N3704" s="3">
        <v>861.9</v>
      </c>
      <c r="O3704">
        <v>6</v>
      </c>
      <c r="P3704" s="4">
        <v>0.2</v>
      </c>
      <c r="Q3704" s="3">
        <v>77.569999999999993</v>
      </c>
      <c r="R3704">
        <f t="shared" si="285"/>
        <v>2023</v>
      </c>
      <c r="S3704" t="str">
        <f t="shared" si="286"/>
        <v>February</v>
      </c>
      <c r="T3704" s="1">
        <f t="shared" si="287"/>
        <v>8.9998839772595429E-2</v>
      </c>
      <c r="U3704" t="str">
        <f t="shared" si="288"/>
        <v>Profit</v>
      </c>
      <c r="V3704" t="str">
        <f t="shared" si="289"/>
        <v>Small Order</v>
      </c>
    </row>
    <row r="3705" spans="1:22" x14ac:dyDescent="0.35">
      <c r="A3705" t="s">
        <v>4002</v>
      </c>
      <c r="B3705" s="2">
        <v>45552</v>
      </c>
      <c r="C3705" s="2">
        <v>45555</v>
      </c>
      <c r="D3705" t="s">
        <v>305</v>
      </c>
      <c r="E3705" t="s">
        <v>306</v>
      </c>
      <c r="F3705" t="s">
        <v>31</v>
      </c>
      <c r="G3705" t="s">
        <v>39</v>
      </c>
      <c r="H3705" t="s">
        <v>40</v>
      </c>
      <c r="I3705" t="s">
        <v>40</v>
      </c>
      <c r="J3705" t="s">
        <v>162</v>
      </c>
      <c r="K3705" t="s">
        <v>42</v>
      </c>
      <c r="L3705" t="s">
        <v>73</v>
      </c>
      <c r="M3705" t="s">
        <v>163</v>
      </c>
      <c r="N3705" s="3">
        <v>1854.13</v>
      </c>
      <c r="O3705">
        <v>1</v>
      </c>
      <c r="P3705" s="4">
        <v>0.2</v>
      </c>
      <c r="Q3705" s="3">
        <v>166.87</v>
      </c>
      <c r="R3705">
        <f t="shared" si="285"/>
        <v>2024</v>
      </c>
      <c r="S3705" t="str">
        <f t="shared" si="286"/>
        <v>September</v>
      </c>
      <c r="T3705" s="1">
        <f t="shared" si="287"/>
        <v>8.9999083127936017E-2</v>
      </c>
      <c r="U3705" t="str">
        <f t="shared" si="288"/>
        <v>Profit</v>
      </c>
      <c r="V3705" t="str">
        <f t="shared" si="289"/>
        <v>Large Order</v>
      </c>
    </row>
    <row r="3706" spans="1:22" x14ac:dyDescent="0.35">
      <c r="A3706" t="s">
        <v>4003</v>
      </c>
      <c r="B3706" s="2">
        <v>45318</v>
      </c>
      <c r="C3706" s="2">
        <v>45325</v>
      </c>
      <c r="D3706" t="s">
        <v>129</v>
      </c>
      <c r="E3706" t="s">
        <v>130</v>
      </c>
      <c r="F3706" t="s">
        <v>48</v>
      </c>
      <c r="G3706" t="s">
        <v>39</v>
      </c>
      <c r="H3706" t="s">
        <v>40</v>
      </c>
      <c r="I3706" t="s">
        <v>40</v>
      </c>
      <c r="J3706" t="s">
        <v>67</v>
      </c>
      <c r="K3706" t="s">
        <v>42</v>
      </c>
      <c r="L3706" t="s">
        <v>43</v>
      </c>
      <c r="M3706" t="s">
        <v>68</v>
      </c>
      <c r="N3706" s="3">
        <v>1826.94</v>
      </c>
      <c r="O3706">
        <v>3</v>
      </c>
      <c r="P3706" s="4">
        <v>0</v>
      </c>
      <c r="Q3706" s="3">
        <v>456.74</v>
      </c>
      <c r="R3706">
        <f t="shared" si="285"/>
        <v>2024</v>
      </c>
      <c r="S3706" t="str">
        <f t="shared" si="286"/>
        <v>January</v>
      </c>
      <c r="T3706" s="1">
        <f t="shared" si="287"/>
        <v>0.25000273681675367</v>
      </c>
      <c r="U3706" t="str">
        <f t="shared" si="288"/>
        <v>Profit</v>
      </c>
      <c r="V3706" t="str">
        <f t="shared" si="289"/>
        <v>Large Order</v>
      </c>
    </row>
    <row r="3707" spans="1:22" x14ac:dyDescent="0.35">
      <c r="A3707" t="s">
        <v>4004</v>
      </c>
      <c r="B3707" s="2">
        <v>45030</v>
      </c>
      <c r="C3707" s="2">
        <v>45037</v>
      </c>
      <c r="D3707" t="s">
        <v>285</v>
      </c>
      <c r="E3707" t="s">
        <v>286</v>
      </c>
      <c r="F3707" t="s">
        <v>48</v>
      </c>
      <c r="G3707" t="s">
        <v>39</v>
      </c>
      <c r="H3707" t="s">
        <v>40</v>
      </c>
      <c r="I3707" t="s">
        <v>40</v>
      </c>
      <c r="J3707" t="s">
        <v>112</v>
      </c>
      <c r="K3707" t="s">
        <v>25</v>
      </c>
      <c r="L3707" t="s">
        <v>26</v>
      </c>
      <c r="M3707" t="s">
        <v>113</v>
      </c>
      <c r="N3707" s="3">
        <v>691.54</v>
      </c>
      <c r="O3707">
        <v>2</v>
      </c>
      <c r="P3707" s="4">
        <v>0.3</v>
      </c>
      <c r="Q3707" s="3">
        <v>6.92</v>
      </c>
      <c r="R3707">
        <f t="shared" si="285"/>
        <v>2023</v>
      </c>
      <c r="S3707" t="str">
        <f t="shared" si="286"/>
        <v>April</v>
      </c>
      <c r="T3707" s="1">
        <f t="shared" si="287"/>
        <v>1.0006651820574371E-2</v>
      </c>
      <c r="U3707" t="str">
        <f t="shared" si="288"/>
        <v>Profit</v>
      </c>
      <c r="V3707" t="str">
        <f t="shared" si="289"/>
        <v>Small Order</v>
      </c>
    </row>
    <row r="3708" spans="1:22" x14ac:dyDescent="0.35">
      <c r="A3708" t="s">
        <v>4005</v>
      </c>
      <c r="B3708" s="2">
        <v>44974</v>
      </c>
      <c r="C3708" s="2">
        <v>44976</v>
      </c>
      <c r="D3708" t="s">
        <v>37</v>
      </c>
      <c r="E3708" t="s">
        <v>38</v>
      </c>
      <c r="F3708" t="s">
        <v>20</v>
      </c>
      <c r="G3708" t="s">
        <v>39</v>
      </c>
      <c r="H3708" t="s">
        <v>40</v>
      </c>
      <c r="I3708" t="s">
        <v>40</v>
      </c>
      <c r="J3708" t="s">
        <v>134</v>
      </c>
      <c r="K3708" t="s">
        <v>42</v>
      </c>
      <c r="L3708" t="s">
        <v>43</v>
      </c>
      <c r="M3708" t="s">
        <v>135</v>
      </c>
      <c r="N3708" s="3">
        <v>178.97</v>
      </c>
      <c r="O3708">
        <v>6</v>
      </c>
      <c r="P3708" s="4">
        <v>0.2</v>
      </c>
      <c r="Q3708" s="3">
        <v>16.11</v>
      </c>
      <c r="R3708">
        <f t="shared" si="285"/>
        <v>2023</v>
      </c>
      <c r="S3708" t="str">
        <f t="shared" si="286"/>
        <v>February</v>
      </c>
      <c r="T3708" s="1">
        <f t="shared" si="287"/>
        <v>9.0015086327317431E-2</v>
      </c>
      <c r="U3708" t="str">
        <f t="shared" si="288"/>
        <v>Profit</v>
      </c>
      <c r="V3708" t="str">
        <f t="shared" si="289"/>
        <v>Small Order</v>
      </c>
    </row>
    <row r="3709" spans="1:22" x14ac:dyDescent="0.35">
      <c r="A3709" t="s">
        <v>4006</v>
      </c>
      <c r="B3709" s="2">
        <v>45162</v>
      </c>
      <c r="C3709" s="2">
        <v>45168</v>
      </c>
      <c r="D3709" t="s">
        <v>102</v>
      </c>
      <c r="E3709" t="s">
        <v>103</v>
      </c>
      <c r="F3709" t="s">
        <v>20</v>
      </c>
      <c r="G3709" t="s">
        <v>39</v>
      </c>
      <c r="H3709" t="s">
        <v>40</v>
      </c>
      <c r="I3709" t="s">
        <v>40</v>
      </c>
      <c r="J3709" t="s">
        <v>72</v>
      </c>
      <c r="K3709" t="s">
        <v>42</v>
      </c>
      <c r="L3709" t="s">
        <v>73</v>
      </c>
      <c r="M3709" t="s">
        <v>74</v>
      </c>
      <c r="N3709" s="3">
        <v>1235.1400000000001</v>
      </c>
      <c r="O3709">
        <v>4</v>
      </c>
      <c r="P3709" s="4">
        <v>0</v>
      </c>
      <c r="Q3709" s="3">
        <v>308.79000000000002</v>
      </c>
      <c r="R3709">
        <f t="shared" si="285"/>
        <v>2023</v>
      </c>
      <c r="S3709" t="str">
        <f t="shared" si="286"/>
        <v>August</v>
      </c>
      <c r="T3709" s="1">
        <f t="shared" si="287"/>
        <v>0.25000404812409927</v>
      </c>
      <c r="U3709" t="str">
        <f t="shared" si="288"/>
        <v>Profit</v>
      </c>
      <c r="V3709" t="str">
        <f t="shared" si="289"/>
        <v>Large Order</v>
      </c>
    </row>
    <row r="3710" spans="1:22" x14ac:dyDescent="0.35">
      <c r="A3710" t="s">
        <v>4007</v>
      </c>
      <c r="B3710" s="2">
        <v>45565</v>
      </c>
      <c r="C3710" s="2">
        <v>45566</v>
      </c>
      <c r="D3710" t="s">
        <v>340</v>
      </c>
      <c r="E3710" t="s">
        <v>341</v>
      </c>
      <c r="F3710" t="s">
        <v>20</v>
      </c>
      <c r="G3710" t="s">
        <v>21</v>
      </c>
      <c r="H3710" t="s">
        <v>22</v>
      </c>
      <c r="I3710" t="s">
        <v>23</v>
      </c>
      <c r="J3710" t="s">
        <v>72</v>
      </c>
      <c r="K3710" t="s">
        <v>42</v>
      </c>
      <c r="L3710" t="s">
        <v>73</v>
      </c>
      <c r="M3710" t="s">
        <v>74</v>
      </c>
      <c r="N3710" s="3">
        <v>870.48</v>
      </c>
      <c r="O3710">
        <v>2</v>
      </c>
      <c r="P3710" s="4">
        <v>0.3</v>
      </c>
      <c r="Q3710" s="3">
        <v>8.6999999999999993</v>
      </c>
      <c r="R3710">
        <f t="shared" si="285"/>
        <v>2024</v>
      </c>
      <c r="S3710" t="str">
        <f t="shared" si="286"/>
        <v>September</v>
      </c>
      <c r="T3710" s="1">
        <f t="shared" si="287"/>
        <v>9.9944858009374127E-3</v>
      </c>
      <c r="U3710" t="str">
        <f t="shared" si="288"/>
        <v>Profit</v>
      </c>
      <c r="V3710" t="str">
        <f t="shared" si="289"/>
        <v>Small Order</v>
      </c>
    </row>
    <row r="3711" spans="1:22" x14ac:dyDescent="0.35">
      <c r="A3711" t="s">
        <v>4008</v>
      </c>
      <c r="B3711" s="2">
        <v>45391</v>
      </c>
      <c r="C3711" s="2">
        <v>45398</v>
      </c>
      <c r="D3711" t="s">
        <v>240</v>
      </c>
      <c r="E3711" t="s">
        <v>241</v>
      </c>
      <c r="F3711" t="s">
        <v>48</v>
      </c>
      <c r="G3711" t="s">
        <v>39</v>
      </c>
      <c r="H3711" t="s">
        <v>40</v>
      </c>
      <c r="I3711" t="s">
        <v>40</v>
      </c>
      <c r="J3711" t="s">
        <v>320</v>
      </c>
      <c r="K3711" t="s">
        <v>25</v>
      </c>
      <c r="L3711" t="s">
        <v>171</v>
      </c>
      <c r="M3711" t="s">
        <v>321</v>
      </c>
      <c r="N3711" s="3">
        <v>1465.17</v>
      </c>
      <c r="O3711">
        <v>3</v>
      </c>
      <c r="P3711" s="4">
        <v>0.3</v>
      </c>
      <c r="Q3711" s="3">
        <v>14.65</v>
      </c>
      <c r="R3711">
        <f t="shared" si="285"/>
        <v>2024</v>
      </c>
      <c r="S3711" t="str">
        <f t="shared" si="286"/>
        <v>April</v>
      </c>
      <c r="T3711" s="1">
        <f t="shared" si="287"/>
        <v>9.9988397250830967E-3</v>
      </c>
      <c r="U3711" t="str">
        <f t="shared" si="288"/>
        <v>Profit</v>
      </c>
      <c r="V3711" t="str">
        <f t="shared" si="289"/>
        <v>Large Order</v>
      </c>
    </row>
    <row r="3712" spans="1:22" x14ac:dyDescent="0.35">
      <c r="A3712" t="s">
        <v>4009</v>
      </c>
      <c r="B3712" s="2">
        <v>45630</v>
      </c>
      <c r="C3712" s="2">
        <v>45634</v>
      </c>
      <c r="D3712" t="s">
        <v>530</v>
      </c>
      <c r="E3712" t="s">
        <v>531</v>
      </c>
      <c r="F3712" t="s">
        <v>31</v>
      </c>
      <c r="G3712" t="s">
        <v>39</v>
      </c>
      <c r="H3712" t="s">
        <v>40</v>
      </c>
      <c r="I3712" t="s">
        <v>40</v>
      </c>
      <c r="J3712" t="s">
        <v>232</v>
      </c>
      <c r="K3712" t="s">
        <v>33</v>
      </c>
      <c r="L3712" t="s">
        <v>34</v>
      </c>
      <c r="M3712" t="s">
        <v>233</v>
      </c>
      <c r="N3712" s="3">
        <v>524.38</v>
      </c>
      <c r="O3712">
        <v>8</v>
      </c>
      <c r="P3712" s="4">
        <v>0</v>
      </c>
      <c r="Q3712" s="3">
        <v>131.09</v>
      </c>
      <c r="R3712">
        <f t="shared" si="285"/>
        <v>2024</v>
      </c>
      <c r="S3712" t="str">
        <f t="shared" si="286"/>
        <v>December</v>
      </c>
      <c r="T3712" s="1">
        <f t="shared" si="287"/>
        <v>0.24999046493001259</v>
      </c>
      <c r="U3712" t="str">
        <f t="shared" si="288"/>
        <v>Profit</v>
      </c>
      <c r="V3712" t="str">
        <f t="shared" si="289"/>
        <v>Small Order</v>
      </c>
    </row>
    <row r="3713" spans="1:22" x14ac:dyDescent="0.35">
      <c r="A3713" t="s">
        <v>4010</v>
      </c>
      <c r="B3713" s="2">
        <v>45045</v>
      </c>
      <c r="C3713" s="2">
        <v>45051</v>
      </c>
      <c r="D3713" t="s">
        <v>199</v>
      </c>
      <c r="E3713" t="s">
        <v>200</v>
      </c>
      <c r="F3713" t="s">
        <v>48</v>
      </c>
      <c r="G3713" t="s">
        <v>49</v>
      </c>
      <c r="H3713" t="s">
        <v>50</v>
      </c>
      <c r="I3713" t="s">
        <v>50</v>
      </c>
      <c r="J3713" t="s">
        <v>120</v>
      </c>
      <c r="K3713" t="s">
        <v>42</v>
      </c>
      <c r="L3713" t="s">
        <v>43</v>
      </c>
      <c r="M3713" t="s">
        <v>121</v>
      </c>
      <c r="N3713" s="3">
        <v>604.16</v>
      </c>
      <c r="O3713">
        <v>5</v>
      </c>
      <c r="P3713" s="4">
        <v>0</v>
      </c>
      <c r="Q3713" s="3">
        <v>151.04</v>
      </c>
      <c r="R3713">
        <f t="shared" si="285"/>
        <v>2023</v>
      </c>
      <c r="S3713" t="str">
        <f t="shared" si="286"/>
        <v>April</v>
      </c>
      <c r="T3713" s="1">
        <f t="shared" si="287"/>
        <v>0.25</v>
      </c>
      <c r="U3713" t="str">
        <f t="shared" si="288"/>
        <v>Profit</v>
      </c>
      <c r="V3713" t="str">
        <f t="shared" si="289"/>
        <v>Small Order</v>
      </c>
    </row>
    <row r="3714" spans="1:22" x14ac:dyDescent="0.35">
      <c r="A3714" t="s">
        <v>4011</v>
      </c>
      <c r="B3714" s="2">
        <v>45481</v>
      </c>
      <c r="C3714" s="2">
        <v>45484</v>
      </c>
      <c r="D3714" t="s">
        <v>129</v>
      </c>
      <c r="E3714" t="s">
        <v>130</v>
      </c>
      <c r="F3714" t="s">
        <v>48</v>
      </c>
      <c r="G3714" t="s">
        <v>49</v>
      </c>
      <c r="H3714" t="s">
        <v>50</v>
      </c>
      <c r="I3714" t="s">
        <v>50</v>
      </c>
      <c r="J3714" t="s">
        <v>320</v>
      </c>
      <c r="K3714" t="s">
        <v>25</v>
      </c>
      <c r="L3714" t="s">
        <v>171</v>
      </c>
      <c r="M3714" t="s">
        <v>321</v>
      </c>
      <c r="N3714" s="3">
        <v>1660.53</v>
      </c>
      <c r="O3714">
        <v>8</v>
      </c>
      <c r="P3714" s="4">
        <v>0.3</v>
      </c>
      <c r="Q3714" s="3">
        <v>16.61</v>
      </c>
      <c r="R3714">
        <f t="shared" ref="R3714:R3777" si="290">YEAR(B3714)</f>
        <v>2024</v>
      </c>
      <c r="S3714" t="str">
        <f t="shared" ref="S3714:S3777" si="291">TEXT(B3714,"mmmm")</f>
        <v>July</v>
      </c>
      <c r="T3714" s="1">
        <f t="shared" ref="T3714:T3777" si="292">Q3714/N3714</f>
        <v>1.0002830421612376E-2</v>
      </c>
      <c r="U3714" t="str">
        <f t="shared" ref="U3714:U3777" si="293">IF(Q3714&gt;0,"Profit","Loss")</f>
        <v>Profit</v>
      </c>
      <c r="V3714" t="str">
        <f t="shared" ref="V3714:V3777" si="294">IF(N3714&gt;1000,"Large Order","Small Order")</f>
        <v>Large Order</v>
      </c>
    </row>
    <row r="3715" spans="1:22" x14ac:dyDescent="0.35">
      <c r="A3715" t="s">
        <v>4012</v>
      </c>
      <c r="B3715" s="2">
        <v>45555</v>
      </c>
      <c r="C3715" s="2">
        <v>45559</v>
      </c>
      <c r="D3715" t="s">
        <v>511</v>
      </c>
      <c r="E3715" t="s">
        <v>512</v>
      </c>
      <c r="F3715" t="s">
        <v>31</v>
      </c>
      <c r="G3715" t="s">
        <v>49</v>
      </c>
      <c r="H3715" t="s">
        <v>50</v>
      </c>
      <c r="I3715" t="s">
        <v>50</v>
      </c>
      <c r="J3715" t="s">
        <v>41</v>
      </c>
      <c r="K3715" t="s">
        <v>42</v>
      </c>
      <c r="L3715" t="s">
        <v>43</v>
      </c>
      <c r="M3715" t="s">
        <v>44</v>
      </c>
      <c r="N3715" s="3">
        <v>1393.58</v>
      </c>
      <c r="O3715">
        <v>10</v>
      </c>
      <c r="P3715" s="4">
        <v>0.05</v>
      </c>
      <c r="Q3715" s="3">
        <v>292.64999999999998</v>
      </c>
      <c r="R3715">
        <f t="shared" si="290"/>
        <v>2024</v>
      </c>
      <c r="S3715" t="str">
        <f t="shared" si="291"/>
        <v>September</v>
      </c>
      <c r="T3715" s="1">
        <f t="shared" si="292"/>
        <v>0.20999870836263437</v>
      </c>
      <c r="U3715" t="str">
        <f t="shared" si="293"/>
        <v>Profit</v>
      </c>
      <c r="V3715" t="str">
        <f t="shared" si="294"/>
        <v>Large Order</v>
      </c>
    </row>
    <row r="3716" spans="1:22" x14ac:dyDescent="0.35">
      <c r="A3716" t="s">
        <v>4013</v>
      </c>
      <c r="B3716" s="2">
        <v>45415</v>
      </c>
      <c r="C3716" s="2">
        <v>45417</v>
      </c>
      <c r="D3716" t="s">
        <v>354</v>
      </c>
      <c r="E3716" t="s">
        <v>355</v>
      </c>
      <c r="F3716" t="s">
        <v>20</v>
      </c>
      <c r="G3716" t="s">
        <v>21</v>
      </c>
      <c r="H3716" t="s">
        <v>22</v>
      </c>
      <c r="I3716" t="s">
        <v>23</v>
      </c>
      <c r="J3716" t="s">
        <v>189</v>
      </c>
      <c r="K3716" t="s">
        <v>42</v>
      </c>
      <c r="L3716" t="s">
        <v>43</v>
      </c>
      <c r="M3716" t="s">
        <v>190</v>
      </c>
      <c r="N3716" s="3">
        <v>809.79</v>
      </c>
      <c r="O3716">
        <v>1</v>
      </c>
      <c r="P3716" s="4">
        <v>0.1</v>
      </c>
      <c r="Q3716" s="3">
        <v>137.66</v>
      </c>
      <c r="R3716">
        <f t="shared" si="290"/>
        <v>2024</v>
      </c>
      <c r="S3716" t="str">
        <f t="shared" si="291"/>
        <v>May</v>
      </c>
      <c r="T3716" s="1">
        <f t="shared" si="292"/>
        <v>0.1699946899813532</v>
      </c>
      <c r="U3716" t="str">
        <f t="shared" si="293"/>
        <v>Profit</v>
      </c>
      <c r="V3716" t="str">
        <f t="shared" si="294"/>
        <v>Small Order</v>
      </c>
    </row>
    <row r="3717" spans="1:22" x14ac:dyDescent="0.35">
      <c r="A3717" t="s">
        <v>4014</v>
      </c>
      <c r="B3717" s="2">
        <v>45431</v>
      </c>
      <c r="C3717" s="2">
        <v>45438</v>
      </c>
      <c r="D3717" t="s">
        <v>240</v>
      </c>
      <c r="E3717" t="s">
        <v>241</v>
      </c>
      <c r="F3717" t="s">
        <v>48</v>
      </c>
      <c r="G3717" t="s">
        <v>49</v>
      </c>
      <c r="H3717" t="s">
        <v>50</v>
      </c>
      <c r="I3717" t="s">
        <v>50</v>
      </c>
      <c r="J3717" t="s">
        <v>176</v>
      </c>
      <c r="K3717" t="s">
        <v>25</v>
      </c>
      <c r="L3717" t="s">
        <v>171</v>
      </c>
      <c r="M3717" t="s">
        <v>177</v>
      </c>
      <c r="N3717" s="3">
        <v>284.55</v>
      </c>
      <c r="O3717">
        <v>3</v>
      </c>
      <c r="P3717" s="4">
        <v>0</v>
      </c>
      <c r="Q3717" s="3">
        <v>71.14</v>
      </c>
      <c r="R3717">
        <f t="shared" si="290"/>
        <v>2024</v>
      </c>
      <c r="S3717" t="str">
        <f t="shared" si="291"/>
        <v>May</v>
      </c>
      <c r="T3717" s="1">
        <f t="shared" si="292"/>
        <v>0.25000878580214375</v>
      </c>
      <c r="U3717" t="str">
        <f t="shared" si="293"/>
        <v>Profit</v>
      </c>
      <c r="V3717" t="str">
        <f t="shared" si="294"/>
        <v>Small Order</v>
      </c>
    </row>
    <row r="3718" spans="1:22" x14ac:dyDescent="0.35">
      <c r="A3718" t="s">
        <v>4015</v>
      </c>
      <c r="B3718" s="2">
        <v>45536</v>
      </c>
      <c r="C3718" s="2">
        <v>45542</v>
      </c>
      <c r="D3718" t="s">
        <v>511</v>
      </c>
      <c r="E3718" t="s">
        <v>512</v>
      </c>
      <c r="F3718" t="s">
        <v>31</v>
      </c>
      <c r="G3718" t="s">
        <v>78</v>
      </c>
      <c r="H3718" t="s">
        <v>79</v>
      </c>
      <c r="I3718" t="s">
        <v>80</v>
      </c>
      <c r="J3718" t="s">
        <v>32</v>
      </c>
      <c r="K3718" t="s">
        <v>33</v>
      </c>
      <c r="L3718" t="s">
        <v>34</v>
      </c>
      <c r="M3718" t="s">
        <v>35</v>
      </c>
      <c r="N3718" s="3">
        <v>1150.67</v>
      </c>
      <c r="O3718">
        <v>6</v>
      </c>
      <c r="P3718" s="4">
        <v>0</v>
      </c>
      <c r="Q3718" s="3">
        <v>287.67</v>
      </c>
      <c r="R3718">
        <f t="shared" si="290"/>
        <v>2024</v>
      </c>
      <c r="S3718" t="str">
        <f t="shared" si="291"/>
        <v>September</v>
      </c>
      <c r="T3718" s="1">
        <f t="shared" si="292"/>
        <v>0.25000217264724028</v>
      </c>
      <c r="U3718" t="str">
        <f t="shared" si="293"/>
        <v>Profit</v>
      </c>
      <c r="V3718" t="str">
        <f t="shared" si="294"/>
        <v>Large Order</v>
      </c>
    </row>
    <row r="3719" spans="1:22" x14ac:dyDescent="0.35">
      <c r="A3719" t="s">
        <v>4016</v>
      </c>
      <c r="B3719" s="2">
        <v>45424</v>
      </c>
      <c r="C3719" s="2">
        <v>45429</v>
      </c>
      <c r="D3719" t="s">
        <v>402</v>
      </c>
      <c r="E3719" t="s">
        <v>403</v>
      </c>
      <c r="F3719" t="s">
        <v>31</v>
      </c>
      <c r="G3719" t="s">
        <v>39</v>
      </c>
      <c r="H3719" t="s">
        <v>40</v>
      </c>
      <c r="I3719" t="s">
        <v>40</v>
      </c>
      <c r="J3719" t="s">
        <v>152</v>
      </c>
      <c r="K3719" t="s">
        <v>42</v>
      </c>
      <c r="L3719" t="s">
        <v>73</v>
      </c>
      <c r="M3719" t="s">
        <v>153</v>
      </c>
      <c r="N3719" s="3">
        <v>1844.26</v>
      </c>
      <c r="O3719">
        <v>1</v>
      </c>
      <c r="P3719" s="4">
        <v>0.3</v>
      </c>
      <c r="Q3719" s="3">
        <v>18.440000000000001</v>
      </c>
      <c r="R3719">
        <f t="shared" si="290"/>
        <v>2024</v>
      </c>
      <c r="S3719" t="str">
        <f t="shared" si="291"/>
        <v>May</v>
      </c>
      <c r="T3719" s="1">
        <f t="shared" si="292"/>
        <v>9.9985902204678314E-3</v>
      </c>
      <c r="U3719" t="str">
        <f t="shared" si="293"/>
        <v>Profit</v>
      </c>
      <c r="V3719" t="str">
        <f t="shared" si="294"/>
        <v>Large Order</v>
      </c>
    </row>
    <row r="3720" spans="1:22" x14ac:dyDescent="0.35">
      <c r="A3720" t="s">
        <v>4017</v>
      </c>
      <c r="B3720" s="2">
        <v>45456</v>
      </c>
      <c r="C3720" s="2">
        <v>45458</v>
      </c>
      <c r="D3720" t="s">
        <v>300</v>
      </c>
      <c r="E3720" t="s">
        <v>301</v>
      </c>
      <c r="F3720" t="s">
        <v>48</v>
      </c>
      <c r="G3720" t="s">
        <v>39</v>
      </c>
      <c r="H3720" t="s">
        <v>40</v>
      </c>
      <c r="I3720" t="s">
        <v>40</v>
      </c>
      <c r="J3720" t="s">
        <v>176</v>
      </c>
      <c r="K3720" t="s">
        <v>25</v>
      </c>
      <c r="L3720" t="s">
        <v>171</v>
      </c>
      <c r="M3720" t="s">
        <v>177</v>
      </c>
      <c r="N3720" s="3">
        <v>652.21</v>
      </c>
      <c r="O3720">
        <v>1</v>
      </c>
      <c r="P3720" s="4">
        <v>0</v>
      </c>
      <c r="Q3720" s="3">
        <v>163.05000000000001</v>
      </c>
      <c r="R3720">
        <f t="shared" si="290"/>
        <v>2024</v>
      </c>
      <c r="S3720" t="str">
        <f t="shared" si="291"/>
        <v>June</v>
      </c>
      <c r="T3720" s="1">
        <f t="shared" si="292"/>
        <v>0.24999616687876605</v>
      </c>
      <c r="U3720" t="str">
        <f t="shared" si="293"/>
        <v>Profit</v>
      </c>
      <c r="V3720" t="str">
        <f t="shared" si="294"/>
        <v>Small Order</v>
      </c>
    </row>
    <row r="3721" spans="1:22" x14ac:dyDescent="0.35">
      <c r="A3721" t="s">
        <v>4018</v>
      </c>
      <c r="B3721" s="2">
        <v>45187</v>
      </c>
      <c r="C3721" s="2">
        <v>45193</v>
      </c>
      <c r="D3721" t="s">
        <v>859</v>
      </c>
      <c r="E3721" t="s">
        <v>860</v>
      </c>
      <c r="F3721" t="s">
        <v>31</v>
      </c>
      <c r="G3721" t="s">
        <v>49</v>
      </c>
      <c r="H3721" t="s">
        <v>50</v>
      </c>
      <c r="I3721" t="s">
        <v>50</v>
      </c>
      <c r="J3721" t="s">
        <v>120</v>
      </c>
      <c r="K3721" t="s">
        <v>42</v>
      </c>
      <c r="L3721" t="s">
        <v>43</v>
      </c>
      <c r="M3721" t="s">
        <v>121</v>
      </c>
      <c r="N3721" s="3">
        <v>1653.49</v>
      </c>
      <c r="O3721">
        <v>8</v>
      </c>
      <c r="P3721" s="4">
        <v>0.3</v>
      </c>
      <c r="Q3721" s="3">
        <v>16.53</v>
      </c>
      <c r="R3721">
        <f t="shared" si="290"/>
        <v>2023</v>
      </c>
      <c r="S3721" t="str">
        <f t="shared" si="291"/>
        <v>September</v>
      </c>
      <c r="T3721" s="1">
        <f t="shared" si="292"/>
        <v>9.9970365711313652E-3</v>
      </c>
      <c r="U3721" t="str">
        <f t="shared" si="293"/>
        <v>Profit</v>
      </c>
      <c r="V3721" t="str">
        <f t="shared" si="294"/>
        <v>Large Order</v>
      </c>
    </row>
    <row r="3722" spans="1:22" x14ac:dyDescent="0.35">
      <c r="A3722" t="s">
        <v>4019</v>
      </c>
      <c r="B3722" s="2">
        <v>45650</v>
      </c>
      <c r="C3722" s="2">
        <v>45653</v>
      </c>
      <c r="D3722" t="s">
        <v>296</v>
      </c>
      <c r="E3722" t="s">
        <v>297</v>
      </c>
      <c r="F3722" t="s">
        <v>48</v>
      </c>
      <c r="G3722" t="s">
        <v>21</v>
      </c>
      <c r="H3722" t="s">
        <v>22</v>
      </c>
      <c r="I3722" t="s">
        <v>23</v>
      </c>
      <c r="J3722" t="s">
        <v>51</v>
      </c>
      <c r="K3722" t="s">
        <v>33</v>
      </c>
      <c r="L3722" t="s">
        <v>34</v>
      </c>
      <c r="M3722" t="s">
        <v>52</v>
      </c>
      <c r="N3722" s="3">
        <v>1832.05</v>
      </c>
      <c r="O3722">
        <v>6</v>
      </c>
      <c r="P3722" s="4">
        <v>0.05</v>
      </c>
      <c r="Q3722" s="3">
        <v>384.73</v>
      </c>
      <c r="R3722">
        <f t="shared" si="290"/>
        <v>2024</v>
      </c>
      <c r="S3722" t="str">
        <f t="shared" si="291"/>
        <v>December</v>
      </c>
      <c r="T3722" s="1">
        <f t="shared" si="292"/>
        <v>0.20999972708168446</v>
      </c>
      <c r="U3722" t="str">
        <f t="shared" si="293"/>
        <v>Profit</v>
      </c>
      <c r="V3722" t="str">
        <f t="shared" si="294"/>
        <v>Large Order</v>
      </c>
    </row>
    <row r="3723" spans="1:22" x14ac:dyDescent="0.35">
      <c r="A3723" t="s">
        <v>4020</v>
      </c>
      <c r="B3723" s="2">
        <v>45392</v>
      </c>
      <c r="C3723" s="2">
        <v>45395</v>
      </c>
      <c r="D3723" t="s">
        <v>456</v>
      </c>
      <c r="E3723" t="s">
        <v>457</v>
      </c>
      <c r="F3723" t="s">
        <v>20</v>
      </c>
      <c r="G3723" t="s">
        <v>78</v>
      </c>
      <c r="H3723" t="s">
        <v>79</v>
      </c>
      <c r="I3723" t="s">
        <v>80</v>
      </c>
      <c r="J3723" t="s">
        <v>93</v>
      </c>
      <c r="K3723" t="s">
        <v>33</v>
      </c>
      <c r="L3723" t="s">
        <v>88</v>
      </c>
      <c r="M3723" t="s">
        <v>94</v>
      </c>
      <c r="N3723" s="3">
        <v>831.95</v>
      </c>
      <c r="O3723">
        <v>10</v>
      </c>
      <c r="P3723" s="4">
        <v>0.05</v>
      </c>
      <c r="Q3723" s="3">
        <v>174.71</v>
      </c>
      <c r="R3723">
        <f t="shared" si="290"/>
        <v>2024</v>
      </c>
      <c r="S3723" t="str">
        <f t="shared" si="291"/>
        <v>April</v>
      </c>
      <c r="T3723" s="1">
        <f t="shared" si="292"/>
        <v>0.21000060099765611</v>
      </c>
      <c r="U3723" t="str">
        <f t="shared" si="293"/>
        <v>Profit</v>
      </c>
      <c r="V3723" t="str">
        <f t="shared" si="294"/>
        <v>Small Order</v>
      </c>
    </row>
    <row r="3724" spans="1:22" x14ac:dyDescent="0.35">
      <c r="A3724" t="s">
        <v>4021</v>
      </c>
      <c r="B3724" s="2">
        <v>45586</v>
      </c>
      <c r="C3724" s="2">
        <v>45587</v>
      </c>
      <c r="D3724" t="s">
        <v>223</v>
      </c>
      <c r="E3724" t="s">
        <v>224</v>
      </c>
      <c r="F3724" t="s">
        <v>31</v>
      </c>
      <c r="G3724" t="s">
        <v>78</v>
      </c>
      <c r="H3724" t="s">
        <v>79</v>
      </c>
      <c r="I3724" t="s">
        <v>80</v>
      </c>
      <c r="J3724" t="s">
        <v>391</v>
      </c>
      <c r="K3724" t="s">
        <v>33</v>
      </c>
      <c r="L3724" t="s">
        <v>88</v>
      </c>
      <c r="M3724" t="s">
        <v>392</v>
      </c>
      <c r="N3724" s="3">
        <v>1807.05</v>
      </c>
      <c r="O3724">
        <v>6</v>
      </c>
      <c r="P3724" s="4">
        <v>0.1</v>
      </c>
      <c r="Q3724" s="3">
        <v>307.2</v>
      </c>
      <c r="R3724">
        <f t="shared" si="290"/>
        <v>2024</v>
      </c>
      <c r="S3724" t="str">
        <f t="shared" si="291"/>
        <v>October</v>
      </c>
      <c r="T3724" s="1">
        <f t="shared" si="292"/>
        <v>0.17000083008217814</v>
      </c>
      <c r="U3724" t="str">
        <f t="shared" si="293"/>
        <v>Profit</v>
      </c>
      <c r="V3724" t="str">
        <f t="shared" si="294"/>
        <v>Large Order</v>
      </c>
    </row>
    <row r="3725" spans="1:22" x14ac:dyDescent="0.35">
      <c r="A3725" t="s">
        <v>4022</v>
      </c>
      <c r="B3725" s="2">
        <v>45463</v>
      </c>
      <c r="C3725" s="2">
        <v>45465</v>
      </c>
      <c r="D3725" t="s">
        <v>300</v>
      </c>
      <c r="E3725" t="s">
        <v>301</v>
      </c>
      <c r="F3725" t="s">
        <v>48</v>
      </c>
      <c r="G3725" t="s">
        <v>49</v>
      </c>
      <c r="H3725" t="s">
        <v>50</v>
      </c>
      <c r="I3725" t="s">
        <v>50</v>
      </c>
      <c r="J3725" t="s">
        <v>120</v>
      </c>
      <c r="K3725" t="s">
        <v>42</v>
      </c>
      <c r="L3725" t="s">
        <v>43</v>
      </c>
      <c r="M3725" t="s">
        <v>121</v>
      </c>
      <c r="N3725" s="3">
        <v>32.049999999999997</v>
      </c>
      <c r="O3725">
        <v>9</v>
      </c>
      <c r="P3725" s="4">
        <v>0.3</v>
      </c>
      <c r="Q3725" s="3">
        <v>0.32</v>
      </c>
      <c r="R3725">
        <f t="shared" si="290"/>
        <v>2024</v>
      </c>
      <c r="S3725" t="str">
        <f t="shared" si="291"/>
        <v>June</v>
      </c>
      <c r="T3725" s="1">
        <f t="shared" si="292"/>
        <v>9.9843993759750407E-3</v>
      </c>
      <c r="U3725" t="str">
        <f t="shared" si="293"/>
        <v>Profit</v>
      </c>
      <c r="V3725" t="str">
        <f t="shared" si="294"/>
        <v>Small Order</v>
      </c>
    </row>
    <row r="3726" spans="1:22" x14ac:dyDescent="0.35">
      <c r="A3726" t="s">
        <v>4023</v>
      </c>
      <c r="B3726" s="2">
        <v>45572</v>
      </c>
      <c r="C3726" s="2">
        <v>45573</v>
      </c>
      <c r="D3726" t="s">
        <v>160</v>
      </c>
      <c r="E3726" t="s">
        <v>161</v>
      </c>
      <c r="F3726" t="s">
        <v>20</v>
      </c>
      <c r="G3726" t="s">
        <v>21</v>
      </c>
      <c r="H3726" t="s">
        <v>22</v>
      </c>
      <c r="I3726" t="s">
        <v>23</v>
      </c>
      <c r="J3726" t="s">
        <v>334</v>
      </c>
      <c r="K3726" t="s">
        <v>25</v>
      </c>
      <c r="L3726" t="s">
        <v>171</v>
      </c>
      <c r="M3726" t="s">
        <v>335</v>
      </c>
      <c r="N3726" s="3">
        <v>1791.91</v>
      </c>
      <c r="O3726">
        <v>10</v>
      </c>
      <c r="P3726" s="4">
        <v>0.2</v>
      </c>
      <c r="Q3726" s="3">
        <v>161.27000000000001</v>
      </c>
      <c r="R3726">
        <f t="shared" si="290"/>
        <v>2024</v>
      </c>
      <c r="S3726" t="str">
        <f t="shared" si="291"/>
        <v>October</v>
      </c>
      <c r="T3726" s="1">
        <f t="shared" si="292"/>
        <v>8.9998939678890125E-2</v>
      </c>
      <c r="U3726" t="str">
        <f t="shared" si="293"/>
        <v>Profit</v>
      </c>
      <c r="V3726" t="str">
        <f t="shared" si="294"/>
        <v>Large Order</v>
      </c>
    </row>
    <row r="3727" spans="1:22" x14ac:dyDescent="0.35">
      <c r="A3727" t="s">
        <v>4024</v>
      </c>
      <c r="B3727" s="2">
        <v>44998</v>
      </c>
      <c r="C3727" s="2">
        <v>45001</v>
      </c>
      <c r="D3727" t="s">
        <v>262</v>
      </c>
      <c r="E3727" t="s">
        <v>263</v>
      </c>
      <c r="F3727" t="s">
        <v>31</v>
      </c>
      <c r="G3727" t="s">
        <v>78</v>
      </c>
      <c r="H3727" t="s">
        <v>79</v>
      </c>
      <c r="I3727" t="s">
        <v>80</v>
      </c>
      <c r="J3727" t="s">
        <v>72</v>
      </c>
      <c r="K3727" t="s">
        <v>42</v>
      </c>
      <c r="L3727" t="s">
        <v>73</v>
      </c>
      <c r="M3727" t="s">
        <v>74</v>
      </c>
      <c r="N3727" s="3">
        <v>1787.91</v>
      </c>
      <c r="O3727">
        <v>6</v>
      </c>
      <c r="P3727" s="4">
        <v>0.2</v>
      </c>
      <c r="Q3727" s="3">
        <v>160.91</v>
      </c>
      <c r="R3727">
        <f t="shared" si="290"/>
        <v>2023</v>
      </c>
      <c r="S3727" t="str">
        <f t="shared" si="291"/>
        <v>March</v>
      </c>
      <c r="T3727" s="1">
        <f t="shared" si="292"/>
        <v>8.999893730668769E-2</v>
      </c>
      <c r="U3727" t="str">
        <f t="shared" si="293"/>
        <v>Profit</v>
      </c>
      <c r="V3727" t="str">
        <f t="shared" si="294"/>
        <v>Large Order</v>
      </c>
    </row>
    <row r="3728" spans="1:22" x14ac:dyDescent="0.35">
      <c r="A3728" t="s">
        <v>4025</v>
      </c>
      <c r="B3728" s="2">
        <v>45484</v>
      </c>
      <c r="C3728" s="2">
        <v>45487</v>
      </c>
      <c r="D3728" t="s">
        <v>155</v>
      </c>
      <c r="E3728" t="s">
        <v>156</v>
      </c>
      <c r="F3728" t="s">
        <v>20</v>
      </c>
      <c r="G3728" t="s">
        <v>21</v>
      </c>
      <c r="H3728" t="s">
        <v>22</v>
      </c>
      <c r="I3728" t="s">
        <v>23</v>
      </c>
      <c r="J3728" t="s">
        <v>152</v>
      </c>
      <c r="K3728" t="s">
        <v>42</v>
      </c>
      <c r="L3728" t="s">
        <v>73</v>
      </c>
      <c r="M3728" t="s">
        <v>153</v>
      </c>
      <c r="N3728" s="3">
        <v>243.3</v>
      </c>
      <c r="O3728">
        <v>9</v>
      </c>
      <c r="P3728" s="4">
        <v>0.2</v>
      </c>
      <c r="Q3728" s="3">
        <v>21.9</v>
      </c>
      <c r="R3728">
        <f t="shared" si="290"/>
        <v>2024</v>
      </c>
      <c r="S3728" t="str">
        <f t="shared" si="291"/>
        <v>July</v>
      </c>
      <c r="T3728" s="1">
        <f t="shared" si="292"/>
        <v>9.0012330456226877E-2</v>
      </c>
      <c r="U3728" t="str">
        <f t="shared" si="293"/>
        <v>Profit</v>
      </c>
      <c r="V3728" t="str">
        <f t="shared" si="294"/>
        <v>Small Order</v>
      </c>
    </row>
    <row r="3729" spans="1:22" x14ac:dyDescent="0.35">
      <c r="A3729" t="s">
        <v>4026</v>
      </c>
      <c r="B3729" s="2">
        <v>45034</v>
      </c>
      <c r="C3729" s="2">
        <v>45036</v>
      </c>
      <c r="D3729" t="s">
        <v>530</v>
      </c>
      <c r="E3729" t="s">
        <v>531</v>
      </c>
      <c r="F3729" t="s">
        <v>31</v>
      </c>
      <c r="G3729" t="s">
        <v>39</v>
      </c>
      <c r="H3729" t="s">
        <v>40</v>
      </c>
      <c r="I3729" t="s">
        <v>40</v>
      </c>
      <c r="J3729" t="s">
        <v>232</v>
      </c>
      <c r="K3729" t="s">
        <v>33</v>
      </c>
      <c r="L3729" t="s">
        <v>34</v>
      </c>
      <c r="M3729" t="s">
        <v>233</v>
      </c>
      <c r="N3729" s="3">
        <v>913.25</v>
      </c>
      <c r="O3729">
        <v>2</v>
      </c>
      <c r="P3729" s="4">
        <v>0.2</v>
      </c>
      <c r="Q3729" s="3">
        <v>82.19</v>
      </c>
      <c r="R3729">
        <f t="shared" si="290"/>
        <v>2023</v>
      </c>
      <c r="S3729" t="str">
        <f t="shared" si="291"/>
        <v>April</v>
      </c>
      <c r="T3729" s="1">
        <f t="shared" si="292"/>
        <v>8.9997262523952917E-2</v>
      </c>
      <c r="U3729" t="str">
        <f t="shared" si="293"/>
        <v>Profit</v>
      </c>
      <c r="V3729" t="str">
        <f t="shared" si="294"/>
        <v>Small Order</v>
      </c>
    </row>
    <row r="3730" spans="1:22" x14ac:dyDescent="0.35">
      <c r="A3730" t="s">
        <v>4027</v>
      </c>
      <c r="B3730" s="2">
        <v>45198</v>
      </c>
      <c r="C3730" s="2">
        <v>45205</v>
      </c>
      <c r="D3730" t="s">
        <v>562</v>
      </c>
      <c r="E3730" t="s">
        <v>563</v>
      </c>
      <c r="F3730" t="s">
        <v>31</v>
      </c>
      <c r="G3730" t="s">
        <v>39</v>
      </c>
      <c r="H3730" t="s">
        <v>40</v>
      </c>
      <c r="I3730" t="s">
        <v>40</v>
      </c>
      <c r="J3730" t="s">
        <v>51</v>
      </c>
      <c r="K3730" t="s">
        <v>33</v>
      </c>
      <c r="L3730" t="s">
        <v>34</v>
      </c>
      <c r="M3730" t="s">
        <v>52</v>
      </c>
      <c r="N3730" s="3">
        <v>1803.25</v>
      </c>
      <c r="O3730">
        <v>3</v>
      </c>
      <c r="P3730" s="4">
        <v>0</v>
      </c>
      <c r="Q3730" s="3">
        <v>450.81</v>
      </c>
      <c r="R3730">
        <f t="shared" si="290"/>
        <v>2023</v>
      </c>
      <c r="S3730" t="str">
        <f t="shared" si="291"/>
        <v>September</v>
      </c>
      <c r="T3730" s="1">
        <f t="shared" si="292"/>
        <v>0.2499986136143075</v>
      </c>
      <c r="U3730" t="str">
        <f t="shared" si="293"/>
        <v>Profit</v>
      </c>
      <c r="V3730" t="str">
        <f t="shared" si="294"/>
        <v>Large Order</v>
      </c>
    </row>
    <row r="3731" spans="1:22" x14ac:dyDescent="0.35">
      <c r="A3731" t="s">
        <v>4028</v>
      </c>
      <c r="B3731" s="2">
        <v>45052</v>
      </c>
      <c r="C3731" s="2">
        <v>45053</v>
      </c>
      <c r="D3731" t="s">
        <v>456</v>
      </c>
      <c r="E3731" t="s">
        <v>457</v>
      </c>
      <c r="F3731" t="s">
        <v>20</v>
      </c>
      <c r="G3731" t="s">
        <v>21</v>
      </c>
      <c r="H3731" t="s">
        <v>22</v>
      </c>
      <c r="I3731" t="s">
        <v>23</v>
      </c>
      <c r="J3731" t="s">
        <v>126</v>
      </c>
      <c r="K3731" t="s">
        <v>25</v>
      </c>
      <c r="L3731" t="s">
        <v>26</v>
      </c>
      <c r="M3731" t="s">
        <v>127</v>
      </c>
      <c r="N3731" s="3">
        <v>1296.8599999999999</v>
      </c>
      <c r="O3731">
        <v>6</v>
      </c>
      <c r="P3731" s="4">
        <v>0</v>
      </c>
      <c r="Q3731" s="3">
        <v>324.20999999999998</v>
      </c>
      <c r="R3731">
        <f t="shared" si="290"/>
        <v>2023</v>
      </c>
      <c r="S3731" t="str">
        <f t="shared" si="291"/>
        <v>May</v>
      </c>
      <c r="T3731" s="1">
        <f t="shared" si="292"/>
        <v>0.24999614453371991</v>
      </c>
      <c r="U3731" t="str">
        <f t="shared" si="293"/>
        <v>Profit</v>
      </c>
      <c r="V3731" t="str">
        <f t="shared" si="294"/>
        <v>Large Order</v>
      </c>
    </row>
    <row r="3732" spans="1:22" x14ac:dyDescent="0.35">
      <c r="A3732" t="s">
        <v>4029</v>
      </c>
      <c r="B3732" s="2">
        <v>45138</v>
      </c>
      <c r="C3732" s="2">
        <v>45140</v>
      </c>
      <c r="D3732" t="s">
        <v>259</v>
      </c>
      <c r="E3732" t="s">
        <v>260</v>
      </c>
      <c r="F3732" t="s">
        <v>20</v>
      </c>
      <c r="G3732" t="s">
        <v>39</v>
      </c>
      <c r="H3732" t="s">
        <v>40</v>
      </c>
      <c r="I3732" t="s">
        <v>40</v>
      </c>
      <c r="J3732" t="s">
        <v>126</v>
      </c>
      <c r="K3732" t="s">
        <v>25</v>
      </c>
      <c r="L3732" t="s">
        <v>26</v>
      </c>
      <c r="M3732" t="s">
        <v>127</v>
      </c>
      <c r="N3732" s="3">
        <v>1128.55</v>
      </c>
      <c r="O3732">
        <v>3</v>
      </c>
      <c r="P3732" s="4">
        <v>0.05</v>
      </c>
      <c r="Q3732" s="3">
        <v>237</v>
      </c>
      <c r="R3732">
        <f t="shared" si="290"/>
        <v>2023</v>
      </c>
      <c r="S3732" t="str">
        <f t="shared" si="291"/>
        <v>July</v>
      </c>
      <c r="T3732" s="1">
        <f t="shared" si="292"/>
        <v>0.21000398741748261</v>
      </c>
      <c r="U3732" t="str">
        <f t="shared" si="293"/>
        <v>Profit</v>
      </c>
      <c r="V3732" t="str">
        <f t="shared" si="294"/>
        <v>Large Order</v>
      </c>
    </row>
    <row r="3733" spans="1:22" x14ac:dyDescent="0.35">
      <c r="A3733" t="s">
        <v>4030</v>
      </c>
      <c r="B3733" s="2">
        <v>45419</v>
      </c>
      <c r="C3733" s="2">
        <v>45424</v>
      </c>
      <c r="D3733" t="s">
        <v>376</v>
      </c>
      <c r="E3733" t="s">
        <v>377</v>
      </c>
      <c r="F3733" t="s">
        <v>20</v>
      </c>
      <c r="G3733" t="s">
        <v>49</v>
      </c>
      <c r="H3733" t="s">
        <v>50</v>
      </c>
      <c r="I3733" t="s">
        <v>50</v>
      </c>
      <c r="J3733" t="s">
        <v>84</v>
      </c>
      <c r="K3733" t="s">
        <v>33</v>
      </c>
      <c r="L3733" t="s">
        <v>34</v>
      </c>
      <c r="M3733" t="s">
        <v>85</v>
      </c>
      <c r="N3733" s="3">
        <v>29.64</v>
      </c>
      <c r="O3733">
        <v>3</v>
      </c>
      <c r="P3733" s="4">
        <v>0.2</v>
      </c>
      <c r="Q3733" s="3">
        <v>2.67</v>
      </c>
      <c r="R3733">
        <f t="shared" si="290"/>
        <v>2024</v>
      </c>
      <c r="S3733" t="str">
        <f t="shared" si="291"/>
        <v>May</v>
      </c>
      <c r="T3733" s="1">
        <f t="shared" si="292"/>
        <v>9.0080971659919018E-2</v>
      </c>
      <c r="U3733" t="str">
        <f t="shared" si="293"/>
        <v>Profit</v>
      </c>
      <c r="V3733" t="str">
        <f t="shared" si="294"/>
        <v>Small Order</v>
      </c>
    </row>
    <row r="3734" spans="1:22" x14ac:dyDescent="0.35">
      <c r="A3734" t="s">
        <v>4031</v>
      </c>
      <c r="B3734" s="2">
        <v>45538</v>
      </c>
      <c r="C3734" s="2">
        <v>45539</v>
      </c>
      <c r="D3734" t="s">
        <v>57</v>
      </c>
      <c r="E3734" t="s">
        <v>58</v>
      </c>
      <c r="F3734" t="s">
        <v>20</v>
      </c>
      <c r="G3734" t="s">
        <v>49</v>
      </c>
      <c r="H3734" t="s">
        <v>50</v>
      </c>
      <c r="I3734" t="s">
        <v>50</v>
      </c>
      <c r="J3734" t="s">
        <v>232</v>
      </c>
      <c r="K3734" t="s">
        <v>33</v>
      </c>
      <c r="L3734" t="s">
        <v>34</v>
      </c>
      <c r="M3734" t="s">
        <v>233</v>
      </c>
      <c r="N3734" s="3">
        <v>640.11</v>
      </c>
      <c r="O3734">
        <v>1</v>
      </c>
      <c r="P3734" s="4">
        <v>0.05</v>
      </c>
      <c r="Q3734" s="3">
        <v>134.41999999999999</v>
      </c>
      <c r="R3734">
        <f t="shared" si="290"/>
        <v>2024</v>
      </c>
      <c r="S3734" t="str">
        <f t="shared" si="291"/>
        <v>September</v>
      </c>
      <c r="T3734" s="1">
        <f t="shared" si="292"/>
        <v>0.20999515708237645</v>
      </c>
      <c r="U3734" t="str">
        <f t="shared" si="293"/>
        <v>Profit</v>
      </c>
      <c r="V3734" t="str">
        <f t="shared" si="294"/>
        <v>Small Order</v>
      </c>
    </row>
    <row r="3735" spans="1:22" x14ac:dyDescent="0.35">
      <c r="A3735" t="s">
        <v>4032</v>
      </c>
      <c r="B3735" s="2">
        <v>45222</v>
      </c>
      <c r="C3735" s="2">
        <v>45226</v>
      </c>
      <c r="D3735" t="s">
        <v>29</v>
      </c>
      <c r="E3735" t="s">
        <v>30</v>
      </c>
      <c r="F3735" t="s">
        <v>31</v>
      </c>
      <c r="G3735" t="s">
        <v>49</v>
      </c>
      <c r="H3735" t="s">
        <v>50</v>
      </c>
      <c r="I3735" t="s">
        <v>50</v>
      </c>
      <c r="J3735" t="s">
        <v>41</v>
      </c>
      <c r="K3735" t="s">
        <v>42</v>
      </c>
      <c r="L3735" t="s">
        <v>43</v>
      </c>
      <c r="M3735" t="s">
        <v>44</v>
      </c>
      <c r="N3735" s="3">
        <v>514.03</v>
      </c>
      <c r="O3735">
        <v>7</v>
      </c>
      <c r="P3735" s="4">
        <v>0.1</v>
      </c>
      <c r="Q3735" s="3">
        <v>87.39</v>
      </c>
      <c r="R3735">
        <f t="shared" si="290"/>
        <v>2023</v>
      </c>
      <c r="S3735" t="str">
        <f t="shared" si="291"/>
        <v>October</v>
      </c>
      <c r="T3735" s="1">
        <f t="shared" si="292"/>
        <v>0.17000953251755735</v>
      </c>
      <c r="U3735" t="str">
        <f t="shared" si="293"/>
        <v>Profit</v>
      </c>
      <c r="V3735" t="str">
        <f t="shared" si="294"/>
        <v>Small Order</v>
      </c>
    </row>
    <row r="3736" spans="1:22" x14ac:dyDescent="0.35">
      <c r="A3736" t="s">
        <v>4033</v>
      </c>
      <c r="B3736" s="2">
        <v>45167</v>
      </c>
      <c r="C3736" s="2">
        <v>45174</v>
      </c>
      <c r="D3736" t="s">
        <v>394</v>
      </c>
      <c r="E3736" t="s">
        <v>395</v>
      </c>
      <c r="F3736" t="s">
        <v>48</v>
      </c>
      <c r="G3736" t="s">
        <v>49</v>
      </c>
      <c r="H3736" t="s">
        <v>50</v>
      </c>
      <c r="I3736" t="s">
        <v>50</v>
      </c>
      <c r="J3736" t="s">
        <v>112</v>
      </c>
      <c r="K3736" t="s">
        <v>25</v>
      </c>
      <c r="L3736" t="s">
        <v>26</v>
      </c>
      <c r="M3736" t="s">
        <v>113</v>
      </c>
      <c r="N3736" s="3">
        <v>570.04999999999995</v>
      </c>
      <c r="O3736">
        <v>3</v>
      </c>
      <c r="P3736" s="4">
        <v>0</v>
      </c>
      <c r="Q3736" s="3">
        <v>142.51</v>
      </c>
      <c r="R3736">
        <f t="shared" si="290"/>
        <v>2023</v>
      </c>
      <c r="S3736" t="str">
        <f t="shared" si="291"/>
        <v>August</v>
      </c>
      <c r="T3736" s="1">
        <f t="shared" si="292"/>
        <v>0.24999561441978774</v>
      </c>
      <c r="U3736" t="str">
        <f t="shared" si="293"/>
        <v>Profit</v>
      </c>
      <c r="V3736" t="str">
        <f t="shared" si="294"/>
        <v>Small Order</v>
      </c>
    </row>
    <row r="3737" spans="1:22" x14ac:dyDescent="0.35">
      <c r="A3737" t="s">
        <v>4034</v>
      </c>
      <c r="B3737" s="2">
        <v>45449</v>
      </c>
      <c r="C3737" s="2">
        <v>45450</v>
      </c>
      <c r="D3737" t="s">
        <v>323</v>
      </c>
      <c r="E3737" t="s">
        <v>324</v>
      </c>
      <c r="F3737" t="s">
        <v>31</v>
      </c>
      <c r="G3737" t="s">
        <v>49</v>
      </c>
      <c r="H3737" t="s">
        <v>50</v>
      </c>
      <c r="I3737" t="s">
        <v>50</v>
      </c>
      <c r="J3737" t="s">
        <v>112</v>
      </c>
      <c r="K3737" t="s">
        <v>25</v>
      </c>
      <c r="L3737" t="s">
        <v>26</v>
      </c>
      <c r="M3737" t="s">
        <v>113</v>
      </c>
      <c r="N3737" s="3">
        <v>1960.05</v>
      </c>
      <c r="O3737">
        <v>8</v>
      </c>
      <c r="P3737" s="4">
        <v>0.3</v>
      </c>
      <c r="Q3737" s="3">
        <v>19.600000000000001</v>
      </c>
      <c r="R3737">
        <f t="shared" si="290"/>
        <v>2024</v>
      </c>
      <c r="S3737" t="str">
        <f t="shared" si="291"/>
        <v>June</v>
      </c>
      <c r="T3737" s="1">
        <f t="shared" si="292"/>
        <v>9.9997449044667234E-3</v>
      </c>
      <c r="U3737" t="str">
        <f t="shared" si="293"/>
        <v>Profit</v>
      </c>
      <c r="V3737" t="str">
        <f t="shared" si="294"/>
        <v>Large Order</v>
      </c>
    </row>
    <row r="3738" spans="1:22" x14ac:dyDescent="0.35">
      <c r="A3738" t="s">
        <v>4035</v>
      </c>
      <c r="B3738" s="2">
        <v>45634</v>
      </c>
      <c r="C3738" s="2">
        <v>45638</v>
      </c>
      <c r="D3738" t="s">
        <v>326</v>
      </c>
      <c r="E3738" t="s">
        <v>327</v>
      </c>
      <c r="F3738" t="s">
        <v>20</v>
      </c>
      <c r="G3738" t="s">
        <v>78</v>
      </c>
      <c r="H3738" t="s">
        <v>79</v>
      </c>
      <c r="I3738" t="s">
        <v>80</v>
      </c>
      <c r="J3738" t="s">
        <v>170</v>
      </c>
      <c r="K3738" t="s">
        <v>25</v>
      </c>
      <c r="L3738" t="s">
        <v>171</v>
      </c>
      <c r="M3738" t="s">
        <v>172</v>
      </c>
      <c r="N3738" s="3">
        <v>741.93</v>
      </c>
      <c r="O3738">
        <v>8</v>
      </c>
      <c r="P3738" s="4">
        <v>0.3</v>
      </c>
      <c r="Q3738" s="3">
        <v>7.42</v>
      </c>
      <c r="R3738">
        <f t="shared" si="290"/>
        <v>2024</v>
      </c>
      <c r="S3738" t="str">
        <f t="shared" si="291"/>
        <v>December</v>
      </c>
      <c r="T3738" s="1">
        <f t="shared" si="292"/>
        <v>1.0000943485234457E-2</v>
      </c>
      <c r="U3738" t="str">
        <f t="shared" si="293"/>
        <v>Profit</v>
      </c>
      <c r="V3738" t="str">
        <f t="shared" si="294"/>
        <v>Small Order</v>
      </c>
    </row>
    <row r="3739" spans="1:22" x14ac:dyDescent="0.35">
      <c r="A3739" t="s">
        <v>4036</v>
      </c>
      <c r="B3739" s="2">
        <v>45130</v>
      </c>
      <c r="C3739" s="2">
        <v>45132</v>
      </c>
      <c r="D3739" t="s">
        <v>300</v>
      </c>
      <c r="E3739" t="s">
        <v>301</v>
      </c>
      <c r="F3739" t="s">
        <v>48</v>
      </c>
      <c r="G3739" t="s">
        <v>49</v>
      </c>
      <c r="H3739" t="s">
        <v>50</v>
      </c>
      <c r="I3739" t="s">
        <v>50</v>
      </c>
      <c r="J3739" t="s">
        <v>62</v>
      </c>
      <c r="K3739" t="s">
        <v>25</v>
      </c>
      <c r="L3739" t="s">
        <v>26</v>
      </c>
      <c r="M3739" t="s">
        <v>63</v>
      </c>
      <c r="N3739" s="3">
        <v>323.64</v>
      </c>
      <c r="O3739">
        <v>9</v>
      </c>
      <c r="P3739" s="4">
        <v>0</v>
      </c>
      <c r="Q3739" s="3">
        <v>80.91</v>
      </c>
      <c r="R3739">
        <f t="shared" si="290"/>
        <v>2023</v>
      </c>
      <c r="S3739" t="str">
        <f t="shared" si="291"/>
        <v>July</v>
      </c>
      <c r="T3739" s="1">
        <f t="shared" si="292"/>
        <v>0.25</v>
      </c>
      <c r="U3739" t="str">
        <f t="shared" si="293"/>
        <v>Profit</v>
      </c>
      <c r="V3739" t="str">
        <f t="shared" si="294"/>
        <v>Small Order</v>
      </c>
    </row>
    <row r="3740" spans="1:22" x14ac:dyDescent="0.35">
      <c r="A3740" t="s">
        <v>4037</v>
      </c>
      <c r="B3740" s="2">
        <v>45312</v>
      </c>
      <c r="C3740" s="2">
        <v>45314</v>
      </c>
      <c r="D3740" t="s">
        <v>29</v>
      </c>
      <c r="E3740" t="s">
        <v>30</v>
      </c>
      <c r="F3740" t="s">
        <v>31</v>
      </c>
      <c r="G3740" t="s">
        <v>78</v>
      </c>
      <c r="H3740" t="s">
        <v>79</v>
      </c>
      <c r="I3740" t="s">
        <v>80</v>
      </c>
      <c r="J3740" t="s">
        <v>162</v>
      </c>
      <c r="K3740" t="s">
        <v>42</v>
      </c>
      <c r="L3740" t="s">
        <v>73</v>
      </c>
      <c r="M3740" t="s">
        <v>163</v>
      </c>
      <c r="N3740" s="3">
        <v>1458.06</v>
      </c>
      <c r="O3740">
        <v>2</v>
      </c>
      <c r="P3740" s="4">
        <v>0.3</v>
      </c>
      <c r="Q3740" s="3">
        <v>14.58</v>
      </c>
      <c r="R3740">
        <f t="shared" si="290"/>
        <v>2024</v>
      </c>
      <c r="S3740" t="str">
        <f t="shared" si="291"/>
        <v>January</v>
      </c>
      <c r="T3740" s="1">
        <f t="shared" si="292"/>
        <v>9.9995884943006458E-3</v>
      </c>
      <c r="U3740" t="str">
        <f t="shared" si="293"/>
        <v>Profit</v>
      </c>
      <c r="V3740" t="str">
        <f t="shared" si="294"/>
        <v>Large Order</v>
      </c>
    </row>
    <row r="3741" spans="1:22" x14ac:dyDescent="0.35">
      <c r="A3741" t="s">
        <v>4038</v>
      </c>
      <c r="B3741" s="2">
        <v>45278</v>
      </c>
      <c r="C3741" s="2">
        <v>45284</v>
      </c>
      <c r="D3741" t="s">
        <v>110</v>
      </c>
      <c r="E3741" t="s">
        <v>111</v>
      </c>
      <c r="F3741" t="s">
        <v>48</v>
      </c>
      <c r="G3741" t="s">
        <v>78</v>
      </c>
      <c r="H3741" t="s">
        <v>79</v>
      </c>
      <c r="I3741" t="s">
        <v>80</v>
      </c>
      <c r="J3741" t="s">
        <v>141</v>
      </c>
      <c r="K3741" t="s">
        <v>33</v>
      </c>
      <c r="L3741" t="s">
        <v>88</v>
      </c>
      <c r="M3741" t="s">
        <v>142</v>
      </c>
      <c r="N3741" s="3">
        <v>343.48</v>
      </c>
      <c r="O3741">
        <v>3</v>
      </c>
      <c r="P3741" s="4">
        <v>0.2</v>
      </c>
      <c r="Q3741" s="3">
        <v>30.91</v>
      </c>
      <c r="R3741">
        <f t="shared" si="290"/>
        <v>2023</v>
      </c>
      <c r="S3741" t="str">
        <f t="shared" si="291"/>
        <v>December</v>
      </c>
      <c r="T3741" s="1">
        <f t="shared" si="292"/>
        <v>8.9990683591475482E-2</v>
      </c>
      <c r="U3741" t="str">
        <f t="shared" si="293"/>
        <v>Profit</v>
      </c>
      <c r="V3741" t="str">
        <f t="shared" si="294"/>
        <v>Small Order</v>
      </c>
    </row>
    <row r="3742" spans="1:22" x14ac:dyDescent="0.35">
      <c r="A3742" t="s">
        <v>4039</v>
      </c>
      <c r="B3742" s="2">
        <v>45165</v>
      </c>
      <c r="C3742" s="2">
        <v>45171</v>
      </c>
      <c r="D3742" t="s">
        <v>129</v>
      </c>
      <c r="E3742" t="s">
        <v>130</v>
      </c>
      <c r="F3742" t="s">
        <v>48</v>
      </c>
      <c r="G3742" t="s">
        <v>78</v>
      </c>
      <c r="H3742" t="s">
        <v>79</v>
      </c>
      <c r="I3742" t="s">
        <v>80</v>
      </c>
      <c r="J3742" t="s">
        <v>120</v>
      </c>
      <c r="K3742" t="s">
        <v>42</v>
      </c>
      <c r="L3742" t="s">
        <v>43</v>
      </c>
      <c r="M3742" t="s">
        <v>121</v>
      </c>
      <c r="N3742" s="3">
        <v>1107.4100000000001</v>
      </c>
      <c r="O3742">
        <v>7</v>
      </c>
      <c r="P3742" s="4">
        <v>0.3</v>
      </c>
      <c r="Q3742" s="3">
        <v>11.07</v>
      </c>
      <c r="R3742">
        <f t="shared" si="290"/>
        <v>2023</v>
      </c>
      <c r="S3742" t="str">
        <f t="shared" si="291"/>
        <v>August</v>
      </c>
      <c r="T3742" s="1">
        <f t="shared" si="292"/>
        <v>9.9962976675305442E-3</v>
      </c>
      <c r="U3742" t="str">
        <f t="shared" si="293"/>
        <v>Profit</v>
      </c>
      <c r="V3742" t="str">
        <f t="shared" si="294"/>
        <v>Large Order</v>
      </c>
    </row>
    <row r="3743" spans="1:22" x14ac:dyDescent="0.35">
      <c r="A3743" t="s">
        <v>4040</v>
      </c>
      <c r="B3743" s="2">
        <v>44997</v>
      </c>
      <c r="C3743" s="2">
        <v>44999</v>
      </c>
      <c r="D3743" t="s">
        <v>362</v>
      </c>
      <c r="E3743" t="s">
        <v>363</v>
      </c>
      <c r="F3743" t="s">
        <v>31</v>
      </c>
      <c r="G3743" t="s">
        <v>21</v>
      </c>
      <c r="H3743" t="s">
        <v>22</v>
      </c>
      <c r="I3743" t="s">
        <v>23</v>
      </c>
      <c r="J3743" t="s">
        <v>93</v>
      </c>
      <c r="K3743" t="s">
        <v>33</v>
      </c>
      <c r="L3743" t="s">
        <v>88</v>
      </c>
      <c r="M3743" t="s">
        <v>94</v>
      </c>
      <c r="N3743" s="3">
        <v>1233.27</v>
      </c>
      <c r="O3743">
        <v>7</v>
      </c>
      <c r="P3743" s="4">
        <v>0.1</v>
      </c>
      <c r="Q3743" s="3">
        <v>209.66</v>
      </c>
      <c r="R3743">
        <f t="shared" si="290"/>
        <v>2023</v>
      </c>
      <c r="S3743" t="str">
        <f t="shared" si="291"/>
        <v>March</v>
      </c>
      <c r="T3743" s="1">
        <f t="shared" si="292"/>
        <v>0.17000332449504163</v>
      </c>
      <c r="U3743" t="str">
        <f t="shared" si="293"/>
        <v>Profit</v>
      </c>
      <c r="V3743" t="str">
        <f t="shared" si="294"/>
        <v>Large Order</v>
      </c>
    </row>
    <row r="3744" spans="1:22" x14ac:dyDescent="0.35">
      <c r="A3744" t="s">
        <v>4041</v>
      </c>
      <c r="B3744" s="2">
        <v>45078</v>
      </c>
      <c r="C3744" s="2">
        <v>45080</v>
      </c>
      <c r="D3744" t="s">
        <v>155</v>
      </c>
      <c r="E3744" t="s">
        <v>156</v>
      </c>
      <c r="F3744" t="s">
        <v>20</v>
      </c>
      <c r="G3744" t="s">
        <v>39</v>
      </c>
      <c r="H3744" t="s">
        <v>40</v>
      </c>
      <c r="I3744" t="s">
        <v>40</v>
      </c>
      <c r="J3744" t="s">
        <v>232</v>
      </c>
      <c r="K3744" t="s">
        <v>33</v>
      </c>
      <c r="L3744" t="s">
        <v>34</v>
      </c>
      <c r="M3744" t="s">
        <v>233</v>
      </c>
      <c r="N3744" s="3">
        <v>495.09</v>
      </c>
      <c r="O3744">
        <v>8</v>
      </c>
      <c r="P3744" s="4">
        <v>0.3</v>
      </c>
      <c r="Q3744" s="3">
        <v>4.95</v>
      </c>
      <c r="R3744">
        <f t="shared" si="290"/>
        <v>2023</v>
      </c>
      <c r="S3744" t="str">
        <f t="shared" si="291"/>
        <v>June</v>
      </c>
      <c r="T3744" s="1">
        <f t="shared" si="292"/>
        <v>9.9981821487002374E-3</v>
      </c>
      <c r="U3744" t="str">
        <f t="shared" si="293"/>
        <v>Profit</v>
      </c>
      <c r="V3744" t="str">
        <f t="shared" si="294"/>
        <v>Small Order</v>
      </c>
    </row>
    <row r="3745" spans="1:22" x14ac:dyDescent="0.35">
      <c r="A3745" t="s">
        <v>4042</v>
      </c>
      <c r="B3745" s="2">
        <v>45154</v>
      </c>
      <c r="C3745" s="2">
        <v>45155</v>
      </c>
      <c r="D3745" t="s">
        <v>210</v>
      </c>
      <c r="E3745" t="s">
        <v>211</v>
      </c>
      <c r="F3745" t="s">
        <v>20</v>
      </c>
      <c r="G3745" t="s">
        <v>39</v>
      </c>
      <c r="H3745" t="s">
        <v>40</v>
      </c>
      <c r="I3745" t="s">
        <v>40</v>
      </c>
      <c r="J3745" t="s">
        <v>24</v>
      </c>
      <c r="K3745" t="s">
        <v>25</v>
      </c>
      <c r="L3745" t="s">
        <v>26</v>
      </c>
      <c r="M3745" t="s">
        <v>27</v>
      </c>
      <c r="N3745" s="3">
        <v>1161.52</v>
      </c>
      <c r="O3745">
        <v>8</v>
      </c>
      <c r="P3745" s="4">
        <v>0</v>
      </c>
      <c r="Q3745" s="3">
        <v>290.38</v>
      </c>
      <c r="R3745">
        <f t="shared" si="290"/>
        <v>2023</v>
      </c>
      <c r="S3745" t="str">
        <f t="shared" si="291"/>
        <v>August</v>
      </c>
      <c r="T3745" s="1">
        <f t="shared" si="292"/>
        <v>0.25</v>
      </c>
      <c r="U3745" t="str">
        <f t="shared" si="293"/>
        <v>Profit</v>
      </c>
      <c r="V3745" t="str">
        <f t="shared" si="294"/>
        <v>Large Order</v>
      </c>
    </row>
    <row r="3746" spans="1:22" x14ac:dyDescent="0.35">
      <c r="A3746" t="s">
        <v>4043</v>
      </c>
      <c r="B3746" s="2">
        <v>45639</v>
      </c>
      <c r="C3746" s="2">
        <v>45642</v>
      </c>
      <c r="D3746" t="s">
        <v>107</v>
      </c>
      <c r="E3746" t="s">
        <v>108</v>
      </c>
      <c r="F3746" t="s">
        <v>48</v>
      </c>
      <c r="G3746" t="s">
        <v>49</v>
      </c>
      <c r="H3746" t="s">
        <v>50</v>
      </c>
      <c r="I3746" t="s">
        <v>50</v>
      </c>
      <c r="J3746" t="s">
        <v>162</v>
      </c>
      <c r="K3746" t="s">
        <v>42</v>
      </c>
      <c r="L3746" t="s">
        <v>73</v>
      </c>
      <c r="M3746" t="s">
        <v>163</v>
      </c>
      <c r="N3746" s="3">
        <v>259.66000000000003</v>
      </c>
      <c r="O3746">
        <v>8</v>
      </c>
      <c r="P3746" s="4">
        <v>0.05</v>
      </c>
      <c r="Q3746" s="3">
        <v>54.53</v>
      </c>
      <c r="R3746">
        <f t="shared" si="290"/>
        <v>2024</v>
      </c>
      <c r="S3746" t="str">
        <f t="shared" si="291"/>
        <v>December</v>
      </c>
      <c r="T3746" s="1">
        <f t="shared" si="292"/>
        <v>0.21000539166602478</v>
      </c>
      <c r="U3746" t="str">
        <f t="shared" si="293"/>
        <v>Profit</v>
      </c>
      <c r="V3746" t="str">
        <f t="shared" si="294"/>
        <v>Small Order</v>
      </c>
    </row>
    <row r="3747" spans="1:22" x14ac:dyDescent="0.35">
      <c r="A3747" t="s">
        <v>4044</v>
      </c>
      <c r="B3747" s="2">
        <v>44962</v>
      </c>
      <c r="C3747" s="2">
        <v>44963</v>
      </c>
      <c r="D3747" t="s">
        <v>405</v>
      </c>
      <c r="E3747" t="s">
        <v>406</v>
      </c>
      <c r="F3747" t="s">
        <v>20</v>
      </c>
      <c r="G3747" t="s">
        <v>78</v>
      </c>
      <c r="H3747" t="s">
        <v>79</v>
      </c>
      <c r="I3747" t="s">
        <v>80</v>
      </c>
      <c r="J3747" t="s">
        <v>24</v>
      </c>
      <c r="K3747" t="s">
        <v>25</v>
      </c>
      <c r="L3747" t="s">
        <v>26</v>
      </c>
      <c r="M3747" t="s">
        <v>27</v>
      </c>
      <c r="N3747" s="3">
        <v>1055.45</v>
      </c>
      <c r="O3747">
        <v>1</v>
      </c>
      <c r="P3747" s="4">
        <v>0</v>
      </c>
      <c r="Q3747" s="3">
        <v>263.86</v>
      </c>
      <c r="R3747">
        <f t="shared" si="290"/>
        <v>2023</v>
      </c>
      <c r="S3747" t="str">
        <f t="shared" si="291"/>
        <v>February</v>
      </c>
      <c r="T3747" s="1">
        <f t="shared" si="292"/>
        <v>0.24999763134208158</v>
      </c>
      <c r="U3747" t="str">
        <f t="shared" si="293"/>
        <v>Profit</v>
      </c>
      <c r="V3747" t="str">
        <f t="shared" si="294"/>
        <v>Large Order</v>
      </c>
    </row>
    <row r="3748" spans="1:22" x14ac:dyDescent="0.35">
      <c r="A3748" t="s">
        <v>4045</v>
      </c>
      <c r="B3748" s="2">
        <v>45422</v>
      </c>
      <c r="C3748" s="2">
        <v>45429</v>
      </c>
      <c r="D3748" t="s">
        <v>340</v>
      </c>
      <c r="E3748" t="s">
        <v>341</v>
      </c>
      <c r="F3748" t="s">
        <v>20</v>
      </c>
      <c r="G3748" t="s">
        <v>39</v>
      </c>
      <c r="H3748" t="s">
        <v>40</v>
      </c>
      <c r="I3748" t="s">
        <v>40</v>
      </c>
      <c r="J3748" t="s">
        <v>126</v>
      </c>
      <c r="K3748" t="s">
        <v>25</v>
      </c>
      <c r="L3748" t="s">
        <v>26</v>
      </c>
      <c r="M3748" t="s">
        <v>127</v>
      </c>
      <c r="N3748" s="3">
        <v>720.42</v>
      </c>
      <c r="O3748">
        <v>5</v>
      </c>
      <c r="P3748" s="4">
        <v>0.1</v>
      </c>
      <c r="Q3748" s="3">
        <v>122.47</v>
      </c>
      <c r="R3748">
        <f t="shared" si="290"/>
        <v>2024</v>
      </c>
      <c r="S3748" t="str">
        <f t="shared" si="291"/>
        <v>May</v>
      </c>
      <c r="T3748" s="1">
        <f t="shared" si="292"/>
        <v>0.16999805668915355</v>
      </c>
      <c r="U3748" t="str">
        <f t="shared" si="293"/>
        <v>Profit</v>
      </c>
      <c r="V3748" t="str">
        <f t="shared" si="294"/>
        <v>Small Order</v>
      </c>
    </row>
    <row r="3749" spans="1:22" x14ac:dyDescent="0.35">
      <c r="A3749" t="s">
        <v>4046</v>
      </c>
      <c r="B3749" s="2">
        <v>44996</v>
      </c>
      <c r="C3749" s="2">
        <v>45001</v>
      </c>
      <c r="D3749" t="s">
        <v>323</v>
      </c>
      <c r="E3749" t="s">
        <v>324</v>
      </c>
      <c r="F3749" t="s">
        <v>31</v>
      </c>
      <c r="G3749" t="s">
        <v>21</v>
      </c>
      <c r="H3749" t="s">
        <v>22</v>
      </c>
      <c r="I3749" t="s">
        <v>23</v>
      </c>
      <c r="J3749" t="s">
        <v>251</v>
      </c>
      <c r="K3749" t="s">
        <v>25</v>
      </c>
      <c r="L3749" t="s">
        <v>171</v>
      </c>
      <c r="M3749" t="s">
        <v>252</v>
      </c>
      <c r="N3749" s="3">
        <v>1268.99</v>
      </c>
      <c r="O3749">
        <v>6</v>
      </c>
      <c r="P3749" s="4">
        <v>0.1</v>
      </c>
      <c r="Q3749" s="3">
        <v>215.73</v>
      </c>
      <c r="R3749">
        <f t="shared" si="290"/>
        <v>2023</v>
      </c>
      <c r="S3749" t="str">
        <f t="shared" si="291"/>
        <v>March</v>
      </c>
      <c r="T3749" s="1">
        <f t="shared" si="292"/>
        <v>0.17000133964806657</v>
      </c>
      <c r="U3749" t="str">
        <f t="shared" si="293"/>
        <v>Profit</v>
      </c>
      <c r="V3749" t="str">
        <f t="shared" si="294"/>
        <v>Large Order</v>
      </c>
    </row>
    <row r="3750" spans="1:22" x14ac:dyDescent="0.35">
      <c r="A3750" t="s">
        <v>4047</v>
      </c>
      <c r="B3750" s="2">
        <v>45093</v>
      </c>
      <c r="C3750" s="2">
        <v>45094</v>
      </c>
      <c r="D3750" t="s">
        <v>150</v>
      </c>
      <c r="E3750" t="s">
        <v>151</v>
      </c>
      <c r="F3750" t="s">
        <v>48</v>
      </c>
      <c r="G3750" t="s">
        <v>78</v>
      </c>
      <c r="H3750" t="s">
        <v>79</v>
      </c>
      <c r="I3750" t="s">
        <v>80</v>
      </c>
      <c r="J3750" t="s">
        <v>162</v>
      </c>
      <c r="K3750" t="s">
        <v>42</v>
      </c>
      <c r="L3750" t="s">
        <v>73</v>
      </c>
      <c r="M3750" t="s">
        <v>163</v>
      </c>
      <c r="N3750" s="3">
        <v>250.46</v>
      </c>
      <c r="O3750">
        <v>3</v>
      </c>
      <c r="P3750" s="4">
        <v>0.05</v>
      </c>
      <c r="Q3750" s="3">
        <v>52.6</v>
      </c>
      <c r="R3750">
        <f t="shared" si="290"/>
        <v>2023</v>
      </c>
      <c r="S3750" t="str">
        <f t="shared" si="291"/>
        <v>June</v>
      </c>
      <c r="T3750" s="1">
        <f t="shared" si="292"/>
        <v>0.21001357502195958</v>
      </c>
      <c r="U3750" t="str">
        <f t="shared" si="293"/>
        <v>Profit</v>
      </c>
      <c r="V3750" t="str">
        <f t="shared" si="294"/>
        <v>Small Order</v>
      </c>
    </row>
    <row r="3751" spans="1:22" x14ac:dyDescent="0.35">
      <c r="A3751" t="s">
        <v>4048</v>
      </c>
      <c r="B3751" s="2">
        <v>45559</v>
      </c>
      <c r="C3751" s="2">
        <v>45564</v>
      </c>
      <c r="D3751" t="s">
        <v>394</v>
      </c>
      <c r="E3751" t="s">
        <v>395</v>
      </c>
      <c r="F3751" t="s">
        <v>48</v>
      </c>
      <c r="G3751" t="s">
        <v>39</v>
      </c>
      <c r="H3751" t="s">
        <v>40</v>
      </c>
      <c r="I3751" t="s">
        <v>40</v>
      </c>
      <c r="J3751" t="s">
        <v>104</v>
      </c>
      <c r="K3751" t="s">
        <v>42</v>
      </c>
      <c r="L3751" t="s">
        <v>73</v>
      </c>
      <c r="M3751" t="s">
        <v>105</v>
      </c>
      <c r="N3751" s="3">
        <v>1481.76</v>
      </c>
      <c r="O3751">
        <v>6</v>
      </c>
      <c r="P3751" s="4">
        <v>0.05</v>
      </c>
      <c r="Q3751" s="3">
        <v>311.17</v>
      </c>
      <c r="R3751">
        <f t="shared" si="290"/>
        <v>2024</v>
      </c>
      <c r="S3751" t="str">
        <f t="shared" si="291"/>
        <v>September</v>
      </c>
      <c r="T3751" s="1">
        <f t="shared" si="292"/>
        <v>0.21000026994924956</v>
      </c>
      <c r="U3751" t="str">
        <f t="shared" si="293"/>
        <v>Profit</v>
      </c>
      <c r="V3751" t="str">
        <f t="shared" si="294"/>
        <v>Large Order</v>
      </c>
    </row>
    <row r="3752" spans="1:22" x14ac:dyDescent="0.35">
      <c r="A3752" t="s">
        <v>4049</v>
      </c>
      <c r="B3752" s="2">
        <v>44971</v>
      </c>
      <c r="C3752" s="2">
        <v>44974</v>
      </c>
      <c r="D3752" t="s">
        <v>721</v>
      </c>
      <c r="E3752" t="s">
        <v>722</v>
      </c>
      <c r="F3752" t="s">
        <v>20</v>
      </c>
      <c r="G3752" t="s">
        <v>21</v>
      </c>
      <c r="H3752" t="s">
        <v>22</v>
      </c>
      <c r="I3752" t="s">
        <v>23</v>
      </c>
      <c r="J3752" t="s">
        <v>334</v>
      </c>
      <c r="K3752" t="s">
        <v>25</v>
      </c>
      <c r="L3752" t="s">
        <v>171</v>
      </c>
      <c r="M3752" t="s">
        <v>335</v>
      </c>
      <c r="N3752" s="3">
        <v>447.44</v>
      </c>
      <c r="O3752">
        <v>2</v>
      </c>
      <c r="P3752" s="4">
        <v>0</v>
      </c>
      <c r="Q3752" s="3">
        <v>111.86</v>
      </c>
      <c r="R3752">
        <f t="shared" si="290"/>
        <v>2023</v>
      </c>
      <c r="S3752" t="str">
        <f t="shared" si="291"/>
        <v>February</v>
      </c>
      <c r="T3752" s="1">
        <f t="shared" si="292"/>
        <v>0.25</v>
      </c>
      <c r="U3752" t="str">
        <f t="shared" si="293"/>
        <v>Profit</v>
      </c>
      <c r="V3752" t="str">
        <f t="shared" si="294"/>
        <v>Small Order</v>
      </c>
    </row>
    <row r="3753" spans="1:22" x14ac:dyDescent="0.35">
      <c r="A3753" t="s">
        <v>4050</v>
      </c>
      <c r="B3753" s="2">
        <v>45130</v>
      </c>
      <c r="C3753" s="2">
        <v>45132</v>
      </c>
      <c r="D3753" t="s">
        <v>168</v>
      </c>
      <c r="E3753" t="s">
        <v>169</v>
      </c>
      <c r="F3753" t="s">
        <v>48</v>
      </c>
      <c r="G3753" t="s">
        <v>49</v>
      </c>
      <c r="H3753" t="s">
        <v>50</v>
      </c>
      <c r="I3753" t="s">
        <v>50</v>
      </c>
      <c r="J3753" t="s">
        <v>93</v>
      </c>
      <c r="K3753" t="s">
        <v>33</v>
      </c>
      <c r="L3753" t="s">
        <v>88</v>
      </c>
      <c r="M3753" t="s">
        <v>94</v>
      </c>
      <c r="N3753" s="3">
        <v>1261.53</v>
      </c>
      <c r="O3753">
        <v>3</v>
      </c>
      <c r="P3753" s="4">
        <v>0.3</v>
      </c>
      <c r="Q3753" s="3">
        <v>12.62</v>
      </c>
      <c r="R3753">
        <f t="shared" si="290"/>
        <v>2023</v>
      </c>
      <c r="S3753" t="str">
        <f t="shared" si="291"/>
        <v>July</v>
      </c>
      <c r="T3753" s="1">
        <f t="shared" si="292"/>
        <v>1.000372563474511E-2</v>
      </c>
      <c r="U3753" t="str">
        <f t="shared" si="293"/>
        <v>Profit</v>
      </c>
      <c r="V3753" t="str">
        <f t="shared" si="294"/>
        <v>Large Order</v>
      </c>
    </row>
    <row r="3754" spans="1:22" x14ac:dyDescent="0.35">
      <c r="A3754" t="s">
        <v>4051</v>
      </c>
      <c r="B3754" s="2">
        <v>45347</v>
      </c>
      <c r="C3754" s="2">
        <v>45350</v>
      </c>
      <c r="D3754" t="s">
        <v>376</v>
      </c>
      <c r="E3754" t="s">
        <v>377</v>
      </c>
      <c r="F3754" t="s">
        <v>20</v>
      </c>
      <c r="G3754" t="s">
        <v>39</v>
      </c>
      <c r="H3754" t="s">
        <v>40</v>
      </c>
      <c r="I3754" t="s">
        <v>40</v>
      </c>
      <c r="J3754" t="s">
        <v>93</v>
      </c>
      <c r="K3754" t="s">
        <v>33</v>
      </c>
      <c r="L3754" t="s">
        <v>88</v>
      </c>
      <c r="M3754" t="s">
        <v>94</v>
      </c>
      <c r="N3754" s="3">
        <v>916.62</v>
      </c>
      <c r="O3754">
        <v>10</v>
      </c>
      <c r="P3754" s="4">
        <v>0.1</v>
      </c>
      <c r="Q3754" s="3">
        <v>155.83000000000001</v>
      </c>
      <c r="R3754">
        <f t="shared" si="290"/>
        <v>2024</v>
      </c>
      <c r="S3754" t="str">
        <f t="shared" si="291"/>
        <v>February</v>
      </c>
      <c r="T3754" s="1">
        <f t="shared" si="292"/>
        <v>0.17000501843730229</v>
      </c>
      <c r="U3754" t="str">
        <f t="shared" si="293"/>
        <v>Profit</v>
      </c>
      <c r="V3754" t="str">
        <f t="shared" si="294"/>
        <v>Small Order</v>
      </c>
    </row>
    <row r="3755" spans="1:22" x14ac:dyDescent="0.35">
      <c r="A3755" t="s">
        <v>4052</v>
      </c>
      <c r="B3755" s="2">
        <v>45600</v>
      </c>
      <c r="C3755" s="2">
        <v>45602</v>
      </c>
      <c r="D3755" t="s">
        <v>386</v>
      </c>
      <c r="E3755" t="s">
        <v>387</v>
      </c>
      <c r="F3755" t="s">
        <v>48</v>
      </c>
      <c r="G3755" t="s">
        <v>39</v>
      </c>
      <c r="H3755" t="s">
        <v>40</v>
      </c>
      <c r="I3755" t="s">
        <v>40</v>
      </c>
      <c r="J3755" t="s">
        <v>104</v>
      </c>
      <c r="K3755" t="s">
        <v>42</v>
      </c>
      <c r="L3755" t="s">
        <v>73</v>
      </c>
      <c r="M3755" t="s">
        <v>105</v>
      </c>
      <c r="N3755" s="3">
        <v>1497.78</v>
      </c>
      <c r="O3755">
        <v>6</v>
      </c>
      <c r="P3755" s="4">
        <v>0.1</v>
      </c>
      <c r="Q3755" s="3">
        <v>254.62</v>
      </c>
      <c r="R3755">
        <f t="shared" si="290"/>
        <v>2024</v>
      </c>
      <c r="S3755" t="str">
        <f t="shared" si="291"/>
        <v>November</v>
      </c>
      <c r="T3755" s="1">
        <f t="shared" si="292"/>
        <v>0.16999826409753102</v>
      </c>
      <c r="U3755" t="str">
        <f t="shared" si="293"/>
        <v>Profit</v>
      </c>
      <c r="V3755" t="str">
        <f t="shared" si="294"/>
        <v>Large Order</v>
      </c>
    </row>
    <row r="3756" spans="1:22" x14ac:dyDescent="0.35">
      <c r="A3756" t="s">
        <v>4053</v>
      </c>
      <c r="B3756" s="2">
        <v>45613</v>
      </c>
      <c r="C3756" s="2">
        <v>45617</v>
      </c>
      <c r="D3756" t="s">
        <v>150</v>
      </c>
      <c r="E3756" t="s">
        <v>151</v>
      </c>
      <c r="F3756" t="s">
        <v>48</v>
      </c>
      <c r="G3756" t="s">
        <v>78</v>
      </c>
      <c r="H3756" t="s">
        <v>79</v>
      </c>
      <c r="I3756" t="s">
        <v>80</v>
      </c>
      <c r="J3756" t="s">
        <v>67</v>
      </c>
      <c r="K3756" t="s">
        <v>42</v>
      </c>
      <c r="L3756" t="s">
        <v>43</v>
      </c>
      <c r="M3756" t="s">
        <v>68</v>
      </c>
      <c r="N3756" s="3">
        <v>1306.47</v>
      </c>
      <c r="O3756">
        <v>10</v>
      </c>
      <c r="P3756" s="4">
        <v>0.2</v>
      </c>
      <c r="Q3756" s="3">
        <v>117.58</v>
      </c>
      <c r="R3756">
        <f t="shared" si="290"/>
        <v>2024</v>
      </c>
      <c r="S3756" t="str">
        <f t="shared" si="291"/>
        <v>November</v>
      </c>
      <c r="T3756" s="1">
        <f t="shared" si="292"/>
        <v>8.9998239530949806E-2</v>
      </c>
      <c r="U3756" t="str">
        <f t="shared" si="293"/>
        <v>Profit</v>
      </c>
      <c r="V3756" t="str">
        <f t="shared" si="294"/>
        <v>Large Order</v>
      </c>
    </row>
    <row r="3757" spans="1:22" x14ac:dyDescent="0.35">
      <c r="A3757" t="s">
        <v>4054</v>
      </c>
      <c r="B3757" s="2">
        <v>45472</v>
      </c>
      <c r="C3757" s="2">
        <v>45475</v>
      </c>
      <c r="D3757" t="s">
        <v>139</v>
      </c>
      <c r="E3757" t="s">
        <v>140</v>
      </c>
      <c r="F3757" t="s">
        <v>31</v>
      </c>
      <c r="G3757" t="s">
        <v>21</v>
      </c>
      <c r="H3757" t="s">
        <v>22</v>
      </c>
      <c r="I3757" t="s">
        <v>23</v>
      </c>
      <c r="J3757" t="s">
        <v>391</v>
      </c>
      <c r="K3757" t="s">
        <v>33</v>
      </c>
      <c r="L3757" t="s">
        <v>88</v>
      </c>
      <c r="M3757" t="s">
        <v>392</v>
      </c>
      <c r="N3757" s="3">
        <v>714.59</v>
      </c>
      <c r="O3757">
        <v>6</v>
      </c>
      <c r="P3757" s="4">
        <v>0.05</v>
      </c>
      <c r="Q3757" s="3">
        <v>150.06</v>
      </c>
      <c r="R3757">
        <f t="shared" si="290"/>
        <v>2024</v>
      </c>
      <c r="S3757" t="str">
        <f t="shared" si="291"/>
        <v>June</v>
      </c>
      <c r="T3757" s="1">
        <f t="shared" si="292"/>
        <v>0.20999454232496956</v>
      </c>
      <c r="U3757" t="str">
        <f t="shared" si="293"/>
        <v>Profit</v>
      </c>
      <c r="V3757" t="str">
        <f t="shared" si="294"/>
        <v>Small Order</v>
      </c>
    </row>
    <row r="3758" spans="1:22" x14ac:dyDescent="0.35">
      <c r="A3758" t="s">
        <v>4055</v>
      </c>
      <c r="B3758" s="2">
        <v>45518</v>
      </c>
      <c r="C3758" s="2">
        <v>45525</v>
      </c>
      <c r="D3758" t="s">
        <v>96</v>
      </c>
      <c r="E3758" t="s">
        <v>97</v>
      </c>
      <c r="F3758" t="s">
        <v>20</v>
      </c>
      <c r="G3758" t="s">
        <v>49</v>
      </c>
      <c r="H3758" t="s">
        <v>50</v>
      </c>
      <c r="I3758" t="s">
        <v>50</v>
      </c>
      <c r="J3758" t="s">
        <v>232</v>
      </c>
      <c r="K3758" t="s">
        <v>33</v>
      </c>
      <c r="L3758" t="s">
        <v>34</v>
      </c>
      <c r="M3758" t="s">
        <v>233</v>
      </c>
      <c r="N3758" s="3">
        <v>1235.49</v>
      </c>
      <c r="O3758">
        <v>2</v>
      </c>
      <c r="P3758" s="4">
        <v>0.3</v>
      </c>
      <c r="Q3758" s="3">
        <v>12.35</v>
      </c>
      <c r="R3758">
        <f t="shared" si="290"/>
        <v>2024</v>
      </c>
      <c r="S3758" t="str">
        <f t="shared" si="291"/>
        <v>August</v>
      </c>
      <c r="T3758" s="1">
        <f t="shared" si="292"/>
        <v>9.9960339622336067E-3</v>
      </c>
      <c r="U3758" t="str">
        <f t="shared" si="293"/>
        <v>Profit</v>
      </c>
      <c r="V3758" t="str">
        <f t="shared" si="294"/>
        <v>Large Order</v>
      </c>
    </row>
    <row r="3759" spans="1:22" x14ac:dyDescent="0.35">
      <c r="A3759" t="s">
        <v>4056</v>
      </c>
      <c r="B3759" s="2">
        <v>45459</v>
      </c>
      <c r="C3759" s="2">
        <v>45460</v>
      </c>
      <c r="D3759" t="s">
        <v>123</v>
      </c>
      <c r="E3759" t="s">
        <v>124</v>
      </c>
      <c r="F3759" t="s">
        <v>48</v>
      </c>
      <c r="G3759" t="s">
        <v>49</v>
      </c>
      <c r="H3759" t="s">
        <v>50</v>
      </c>
      <c r="I3759" t="s">
        <v>50</v>
      </c>
      <c r="J3759" t="s">
        <v>207</v>
      </c>
      <c r="K3759" t="s">
        <v>25</v>
      </c>
      <c r="L3759" t="s">
        <v>26</v>
      </c>
      <c r="M3759" t="s">
        <v>208</v>
      </c>
      <c r="N3759" s="3">
        <v>266.77999999999997</v>
      </c>
      <c r="O3759">
        <v>2</v>
      </c>
      <c r="P3759" s="4">
        <v>0.2</v>
      </c>
      <c r="Q3759" s="3">
        <v>24.01</v>
      </c>
      <c r="R3759">
        <f t="shared" si="290"/>
        <v>2024</v>
      </c>
      <c r="S3759" t="str">
        <f t="shared" si="291"/>
        <v>June</v>
      </c>
      <c r="T3759" s="1">
        <f t="shared" si="292"/>
        <v>8.999925031861461E-2</v>
      </c>
      <c r="U3759" t="str">
        <f t="shared" si="293"/>
        <v>Profit</v>
      </c>
      <c r="V3759" t="str">
        <f t="shared" si="294"/>
        <v>Small Order</v>
      </c>
    </row>
    <row r="3760" spans="1:22" x14ac:dyDescent="0.35">
      <c r="A3760" t="s">
        <v>4057</v>
      </c>
      <c r="B3760" s="2">
        <v>45615</v>
      </c>
      <c r="C3760" s="2">
        <v>45617</v>
      </c>
      <c r="D3760" t="s">
        <v>155</v>
      </c>
      <c r="E3760" t="s">
        <v>156</v>
      </c>
      <c r="F3760" t="s">
        <v>20</v>
      </c>
      <c r="G3760" t="s">
        <v>21</v>
      </c>
      <c r="H3760" t="s">
        <v>22</v>
      </c>
      <c r="I3760" t="s">
        <v>23</v>
      </c>
      <c r="J3760" t="s">
        <v>67</v>
      </c>
      <c r="K3760" t="s">
        <v>42</v>
      </c>
      <c r="L3760" t="s">
        <v>43</v>
      </c>
      <c r="M3760" t="s">
        <v>68</v>
      </c>
      <c r="N3760" s="3">
        <v>1745.59</v>
      </c>
      <c r="O3760">
        <v>10</v>
      </c>
      <c r="P3760" s="4">
        <v>0.1</v>
      </c>
      <c r="Q3760" s="3">
        <v>296.75</v>
      </c>
      <c r="R3760">
        <f t="shared" si="290"/>
        <v>2024</v>
      </c>
      <c r="S3760" t="str">
        <f t="shared" si="291"/>
        <v>November</v>
      </c>
      <c r="T3760" s="1">
        <f t="shared" si="292"/>
        <v>0.16999982813833719</v>
      </c>
      <c r="U3760" t="str">
        <f t="shared" si="293"/>
        <v>Profit</v>
      </c>
      <c r="V3760" t="str">
        <f t="shared" si="294"/>
        <v>Large Order</v>
      </c>
    </row>
    <row r="3761" spans="1:22" x14ac:dyDescent="0.35">
      <c r="A3761" t="s">
        <v>4058</v>
      </c>
      <c r="B3761" s="2">
        <v>45230</v>
      </c>
      <c r="C3761" s="2">
        <v>45233</v>
      </c>
      <c r="D3761" t="s">
        <v>96</v>
      </c>
      <c r="E3761" t="s">
        <v>97</v>
      </c>
      <c r="F3761" t="s">
        <v>20</v>
      </c>
      <c r="G3761" t="s">
        <v>49</v>
      </c>
      <c r="H3761" t="s">
        <v>50</v>
      </c>
      <c r="I3761" t="s">
        <v>50</v>
      </c>
      <c r="J3761" t="s">
        <v>104</v>
      </c>
      <c r="K3761" t="s">
        <v>42</v>
      </c>
      <c r="L3761" t="s">
        <v>73</v>
      </c>
      <c r="M3761" t="s">
        <v>105</v>
      </c>
      <c r="N3761" s="3">
        <v>1329.95</v>
      </c>
      <c r="O3761">
        <v>6</v>
      </c>
      <c r="P3761" s="4">
        <v>0.3</v>
      </c>
      <c r="Q3761" s="3">
        <v>13.3</v>
      </c>
      <c r="R3761">
        <f t="shared" si="290"/>
        <v>2023</v>
      </c>
      <c r="S3761" t="str">
        <f t="shared" si="291"/>
        <v>October</v>
      </c>
      <c r="T3761" s="1">
        <f t="shared" si="292"/>
        <v>1.0000375953983233E-2</v>
      </c>
      <c r="U3761" t="str">
        <f t="shared" si="293"/>
        <v>Profit</v>
      </c>
      <c r="V3761" t="str">
        <f t="shared" si="294"/>
        <v>Large Order</v>
      </c>
    </row>
    <row r="3762" spans="1:22" x14ac:dyDescent="0.35">
      <c r="A3762" t="s">
        <v>4059</v>
      </c>
      <c r="B3762" s="2">
        <v>45048</v>
      </c>
      <c r="C3762" s="2">
        <v>45055</v>
      </c>
      <c r="D3762" t="s">
        <v>272</v>
      </c>
      <c r="E3762" t="s">
        <v>273</v>
      </c>
      <c r="F3762" t="s">
        <v>31</v>
      </c>
      <c r="G3762" t="s">
        <v>49</v>
      </c>
      <c r="H3762" t="s">
        <v>50</v>
      </c>
      <c r="I3762" t="s">
        <v>50</v>
      </c>
      <c r="J3762" t="s">
        <v>126</v>
      </c>
      <c r="K3762" t="s">
        <v>25</v>
      </c>
      <c r="L3762" t="s">
        <v>26</v>
      </c>
      <c r="M3762" t="s">
        <v>127</v>
      </c>
      <c r="N3762" s="3">
        <v>986.1</v>
      </c>
      <c r="O3762">
        <v>1</v>
      </c>
      <c r="P3762" s="4">
        <v>0.1</v>
      </c>
      <c r="Q3762" s="3">
        <v>167.64</v>
      </c>
      <c r="R3762">
        <f t="shared" si="290"/>
        <v>2023</v>
      </c>
      <c r="S3762" t="str">
        <f t="shared" si="291"/>
        <v>May</v>
      </c>
      <c r="T3762" s="1">
        <f t="shared" si="292"/>
        <v>0.17000304228780042</v>
      </c>
      <c r="U3762" t="str">
        <f t="shared" si="293"/>
        <v>Profit</v>
      </c>
      <c r="V3762" t="str">
        <f t="shared" si="294"/>
        <v>Small Order</v>
      </c>
    </row>
    <row r="3763" spans="1:22" x14ac:dyDescent="0.35">
      <c r="A3763" t="s">
        <v>4060</v>
      </c>
      <c r="B3763" s="2">
        <v>45592</v>
      </c>
      <c r="C3763" s="2">
        <v>45596</v>
      </c>
      <c r="D3763" t="s">
        <v>281</v>
      </c>
      <c r="E3763" t="s">
        <v>282</v>
      </c>
      <c r="F3763" t="s">
        <v>20</v>
      </c>
      <c r="G3763" t="s">
        <v>39</v>
      </c>
      <c r="H3763" t="s">
        <v>40</v>
      </c>
      <c r="I3763" t="s">
        <v>40</v>
      </c>
      <c r="J3763" t="s">
        <v>179</v>
      </c>
      <c r="K3763" t="s">
        <v>33</v>
      </c>
      <c r="L3763" t="s">
        <v>88</v>
      </c>
      <c r="M3763" t="s">
        <v>180</v>
      </c>
      <c r="N3763" s="3">
        <v>1336.85</v>
      </c>
      <c r="O3763">
        <v>4</v>
      </c>
      <c r="P3763" s="4">
        <v>0</v>
      </c>
      <c r="Q3763" s="3">
        <v>334.21</v>
      </c>
      <c r="R3763">
        <f t="shared" si="290"/>
        <v>2024</v>
      </c>
      <c r="S3763" t="str">
        <f t="shared" si="291"/>
        <v>October</v>
      </c>
      <c r="T3763" s="1">
        <f t="shared" si="292"/>
        <v>0.24999812993230355</v>
      </c>
      <c r="U3763" t="str">
        <f t="shared" si="293"/>
        <v>Profit</v>
      </c>
      <c r="V3763" t="str">
        <f t="shared" si="294"/>
        <v>Large Order</v>
      </c>
    </row>
    <row r="3764" spans="1:22" x14ac:dyDescent="0.35">
      <c r="A3764" t="s">
        <v>4061</v>
      </c>
      <c r="B3764" s="2">
        <v>45218</v>
      </c>
      <c r="C3764" s="2">
        <v>45224</v>
      </c>
      <c r="D3764" t="s">
        <v>202</v>
      </c>
      <c r="E3764" t="s">
        <v>203</v>
      </c>
      <c r="F3764" t="s">
        <v>48</v>
      </c>
      <c r="G3764" t="s">
        <v>21</v>
      </c>
      <c r="H3764" t="s">
        <v>22</v>
      </c>
      <c r="I3764" t="s">
        <v>23</v>
      </c>
      <c r="J3764" t="s">
        <v>179</v>
      </c>
      <c r="K3764" t="s">
        <v>33</v>
      </c>
      <c r="L3764" t="s">
        <v>88</v>
      </c>
      <c r="M3764" t="s">
        <v>180</v>
      </c>
      <c r="N3764" s="3">
        <v>1454.57</v>
      </c>
      <c r="O3764">
        <v>8</v>
      </c>
      <c r="P3764" s="4">
        <v>0</v>
      </c>
      <c r="Q3764" s="3">
        <v>363.64</v>
      </c>
      <c r="R3764">
        <f t="shared" si="290"/>
        <v>2023</v>
      </c>
      <c r="S3764" t="str">
        <f t="shared" si="291"/>
        <v>October</v>
      </c>
      <c r="T3764" s="1">
        <f t="shared" si="292"/>
        <v>0.24999828127900342</v>
      </c>
      <c r="U3764" t="str">
        <f t="shared" si="293"/>
        <v>Profit</v>
      </c>
      <c r="V3764" t="str">
        <f t="shared" si="294"/>
        <v>Large Order</v>
      </c>
    </row>
    <row r="3765" spans="1:22" x14ac:dyDescent="0.35">
      <c r="A3765" t="s">
        <v>4062</v>
      </c>
      <c r="B3765" s="2">
        <v>44957</v>
      </c>
      <c r="C3765" s="2">
        <v>44962</v>
      </c>
      <c r="D3765" t="s">
        <v>185</v>
      </c>
      <c r="E3765" t="s">
        <v>186</v>
      </c>
      <c r="F3765" t="s">
        <v>31</v>
      </c>
      <c r="G3765" t="s">
        <v>78</v>
      </c>
      <c r="H3765" t="s">
        <v>79</v>
      </c>
      <c r="I3765" t="s">
        <v>80</v>
      </c>
      <c r="J3765" t="s">
        <v>72</v>
      </c>
      <c r="K3765" t="s">
        <v>42</v>
      </c>
      <c r="L3765" t="s">
        <v>73</v>
      </c>
      <c r="M3765" t="s">
        <v>74</v>
      </c>
      <c r="N3765" s="3">
        <v>425.92</v>
      </c>
      <c r="O3765">
        <v>2</v>
      </c>
      <c r="P3765" s="4">
        <v>0.3</v>
      </c>
      <c r="Q3765" s="3">
        <v>4.26</v>
      </c>
      <c r="R3765">
        <f t="shared" si="290"/>
        <v>2023</v>
      </c>
      <c r="S3765" t="str">
        <f t="shared" si="291"/>
        <v>January</v>
      </c>
      <c r="T3765" s="1">
        <f t="shared" si="292"/>
        <v>1.0001878287002252E-2</v>
      </c>
      <c r="U3765" t="str">
        <f t="shared" si="293"/>
        <v>Profit</v>
      </c>
      <c r="V3765" t="str">
        <f t="shared" si="294"/>
        <v>Small Order</v>
      </c>
    </row>
    <row r="3766" spans="1:22" x14ac:dyDescent="0.35">
      <c r="A3766" t="s">
        <v>4063</v>
      </c>
      <c r="B3766" s="2">
        <v>45435</v>
      </c>
      <c r="C3766" s="2">
        <v>45442</v>
      </c>
      <c r="D3766" t="s">
        <v>174</v>
      </c>
      <c r="E3766" t="s">
        <v>175</v>
      </c>
      <c r="F3766" t="s">
        <v>48</v>
      </c>
      <c r="G3766" t="s">
        <v>49</v>
      </c>
      <c r="H3766" t="s">
        <v>50</v>
      </c>
      <c r="I3766" t="s">
        <v>50</v>
      </c>
      <c r="J3766" t="s">
        <v>104</v>
      </c>
      <c r="K3766" t="s">
        <v>42</v>
      </c>
      <c r="L3766" t="s">
        <v>73</v>
      </c>
      <c r="M3766" t="s">
        <v>105</v>
      </c>
      <c r="N3766" s="3">
        <v>1112.18</v>
      </c>
      <c r="O3766">
        <v>1</v>
      </c>
      <c r="P3766" s="4">
        <v>0.3</v>
      </c>
      <c r="Q3766" s="3">
        <v>11.12</v>
      </c>
      <c r="R3766">
        <f t="shared" si="290"/>
        <v>2024</v>
      </c>
      <c r="S3766" t="str">
        <f t="shared" si="291"/>
        <v>May</v>
      </c>
      <c r="T3766" s="1">
        <f t="shared" si="292"/>
        <v>9.9983815569422204E-3</v>
      </c>
      <c r="U3766" t="str">
        <f t="shared" si="293"/>
        <v>Profit</v>
      </c>
      <c r="V3766" t="str">
        <f t="shared" si="294"/>
        <v>Large Order</v>
      </c>
    </row>
    <row r="3767" spans="1:22" x14ac:dyDescent="0.35">
      <c r="A3767" t="s">
        <v>4064</v>
      </c>
      <c r="B3767" s="2">
        <v>45493</v>
      </c>
      <c r="C3767" s="2">
        <v>45500</v>
      </c>
      <c r="D3767" t="s">
        <v>240</v>
      </c>
      <c r="E3767" t="s">
        <v>241</v>
      </c>
      <c r="F3767" t="s">
        <v>48</v>
      </c>
      <c r="G3767" t="s">
        <v>39</v>
      </c>
      <c r="H3767" t="s">
        <v>40</v>
      </c>
      <c r="I3767" t="s">
        <v>40</v>
      </c>
      <c r="J3767" t="s">
        <v>157</v>
      </c>
      <c r="K3767" t="s">
        <v>42</v>
      </c>
      <c r="L3767" t="s">
        <v>73</v>
      </c>
      <c r="M3767" t="s">
        <v>158</v>
      </c>
      <c r="N3767" s="3">
        <v>482.38</v>
      </c>
      <c r="O3767">
        <v>10</v>
      </c>
      <c r="P3767" s="4">
        <v>0.1</v>
      </c>
      <c r="Q3767" s="3">
        <v>82</v>
      </c>
      <c r="R3767">
        <f t="shared" si="290"/>
        <v>2024</v>
      </c>
      <c r="S3767" t="str">
        <f t="shared" si="291"/>
        <v>July</v>
      </c>
      <c r="T3767" s="1">
        <f t="shared" si="292"/>
        <v>0.16999046394958331</v>
      </c>
      <c r="U3767" t="str">
        <f t="shared" si="293"/>
        <v>Profit</v>
      </c>
      <c r="V3767" t="str">
        <f t="shared" si="294"/>
        <v>Small Order</v>
      </c>
    </row>
    <row r="3768" spans="1:22" x14ac:dyDescent="0.35">
      <c r="A3768" t="s">
        <v>4065</v>
      </c>
      <c r="B3768" s="2">
        <v>45072</v>
      </c>
      <c r="C3768" s="2">
        <v>45079</v>
      </c>
      <c r="D3768" t="s">
        <v>217</v>
      </c>
      <c r="E3768" t="s">
        <v>218</v>
      </c>
      <c r="F3768" t="s">
        <v>48</v>
      </c>
      <c r="G3768" t="s">
        <v>78</v>
      </c>
      <c r="H3768" t="s">
        <v>79</v>
      </c>
      <c r="I3768" t="s">
        <v>80</v>
      </c>
      <c r="J3768" t="s">
        <v>302</v>
      </c>
      <c r="K3768" t="s">
        <v>33</v>
      </c>
      <c r="L3768" t="s">
        <v>34</v>
      </c>
      <c r="M3768" t="s">
        <v>303</v>
      </c>
      <c r="N3768" s="3">
        <v>1818.44</v>
      </c>
      <c r="O3768">
        <v>3</v>
      </c>
      <c r="P3768" s="4">
        <v>0.1</v>
      </c>
      <c r="Q3768" s="3">
        <v>309.13</v>
      </c>
      <c r="R3768">
        <f t="shared" si="290"/>
        <v>2023</v>
      </c>
      <c r="S3768" t="str">
        <f t="shared" si="291"/>
        <v>May</v>
      </c>
      <c r="T3768" s="1">
        <f t="shared" si="292"/>
        <v>0.16999736037482677</v>
      </c>
      <c r="U3768" t="str">
        <f t="shared" si="293"/>
        <v>Profit</v>
      </c>
      <c r="V3768" t="str">
        <f t="shared" si="294"/>
        <v>Large Order</v>
      </c>
    </row>
    <row r="3769" spans="1:22" x14ac:dyDescent="0.35">
      <c r="A3769" t="s">
        <v>4066</v>
      </c>
      <c r="B3769" s="2">
        <v>45318</v>
      </c>
      <c r="C3769" s="2">
        <v>45320</v>
      </c>
      <c r="D3769" t="s">
        <v>99</v>
      </c>
      <c r="E3769" t="s">
        <v>100</v>
      </c>
      <c r="F3769" t="s">
        <v>31</v>
      </c>
      <c r="G3769" t="s">
        <v>21</v>
      </c>
      <c r="H3769" t="s">
        <v>22</v>
      </c>
      <c r="I3769" t="s">
        <v>23</v>
      </c>
      <c r="J3769" t="s">
        <v>334</v>
      </c>
      <c r="K3769" t="s">
        <v>25</v>
      </c>
      <c r="L3769" t="s">
        <v>171</v>
      </c>
      <c r="M3769" t="s">
        <v>335</v>
      </c>
      <c r="N3769" s="3">
        <v>553.13</v>
      </c>
      <c r="O3769">
        <v>6</v>
      </c>
      <c r="P3769" s="4">
        <v>0.3</v>
      </c>
      <c r="Q3769" s="3">
        <v>5.53</v>
      </c>
      <c r="R3769">
        <f t="shared" si="290"/>
        <v>2024</v>
      </c>
      <c r="S3769" t="str">
        <f t="shared" si="291"/>
        <v>January</v>
      </c>
      <c r="T3769" s="1">
        <f t="shared" si="292"/>
        <v>9.9976497387594242E-3</v>
      </c>
      <c r="U3769" t="str">
        <f t="shared" si="293"/>
        <v>Profit</v>
      </c>
      <c r="V3769" t="str">
        <f t="shared" si="294"/>
        <v>Small Order</v>
      </c>
    </row>
    <row r="3770" spans="1:22" x14ac:dyDescent="0.35">
      <c r="A3770" t="s">
        <v>4067</v>
      </c>
      <c r="B3770" s="2">
        <v>45464</v>
      </c>
      <c r="C3770" s="2">
        <v>45468</v>
      </c>
      <c r="D3770" t="s">
        <v>99</v>
      </c>
      <c r="E3770" t="s">
        <v>100</v>
      </c>
      <c r="F3770" t="s">
        <v>31</v>
      </c>
      <c r="G3770" t="s">
        <v>21</v>
      </c>
      <c r="H3770" t="s">
        <v>22</v>
      </c>
      <c r="I3770" t="s">
        <v>23</v>
      </c>
      <c r="J3770" t="s">
        <v>170</v>
      </c>
      <c r="K3770" t="s">
        <v>25</v>
      </c>
      <c r="L3770" t="s">
        <v>171</v>
      </c>
      <c r="M3770" t="s">
        <v>172</v>
      </c>
      <c r="N3770" s="3">
        <v>1260.32</v>
      </c>
      <c r="O3770">
        <v>6</v>
      </c>
      <c r="P3770" s="4">
        <v>0.3</v>
      </c>
      <c r="Q3770" s="3">
        <v>12.6</v>
      </c>
      <c r="R3770">
        <f t="shared" si="290"/>
        <v>2024</v>
      </c>
      <c r="S3770" t="str">
        <f t="shared" si="291"/>
        <v>June</v>
      </c>
      <c r="T3770" s="1">
        <f t="shared" si="292"/>
        <v>9.99746096229529E-3</v>
      </c>
      <c r="U3770" t="str">
        <f t="shared" si="293"/>
        <v>Profit</v>
      </c>
      <c r="V3770" t="str">
        <f t="shared" si="294"/>
        <v>Large Order</v>
      </c>
    </row>
    <row r="3771" spans="1:22" x14ac:dyDescent="0.35">
      <c r="A3771" t="s">
        <v>4068</v>
      </c>
      <c r="B3771" s="2">
        <v>45307</v>
      </c>
      <c r="C3771" s="2">
        <v>45312</v>
      </c>
      <c r="D3771" t="s">
        <v>522</v>
      </c>
      <c r="E3771" t="s">
        <v>523</v>
      </c>
      <c r="F3771" t="s">
        <v>31</v>
      </c>
      <c r="G3771" t="s">
        <v>39</v>
      </c>
      <c r="H3771" t="s">
        <v>40</v>
      </c>
      <c r="I3771" t="s">
        <v>40</v>
      </c>
      <c r="J3771" t="s">
        <v>179</v>
      </c>
      <c r="K3771" t="s">
        <v>33</v>
      </c>
      <c r="L3771" t="s">
        <v>88</v>
      </c>
      <c r="M3771" t="s">
        <v>180</v>
      </c>
      <c r="N3771" s="3">
        <v>1028.92</v>
      </c>
      <c r="O3771">
        <v>6</v>
      </c>
      <c r="P3771" s="4">
        <v>0.1</v>
      </c>
      <c r="Q3771" s="3">
        <v>174.92</v>
      </c>
      <c r="R3771">
        <f t="shared" si="290"/>
        <v>2024</v>
      </c>
      <c r="S3771" t="str">
        <f t="shared" si="291"/>
        <v>January</v>
      </c>
      <c r="T3771" s="1">
        <f t="shared" si="292"/>
        <v>0.17000349881429069</v>
      </c>
      <c r="U3771" t="str">
        <f t="shared" si="293"/>
        <v>Profit</v>
      </c>
      <c r="V3771" t="str">
        <f t="shared" si="294"/>
        <v>Large Order</v>
      </c>
    </row>
    <row r="3772" spans="1:22" x14ac:dyDescent="0.35">
      <c r="A3772" t="s">
        <v>4069</v>
      </c>
      <c r="B3772" s="2">
        <v>45459</v>
      </c>
      <c r="C3772" s="2">
        <v>45462</v>
      </c>
      <c r="D3772" t="s">
        <v>484</v>
      </c>
      <c r="E3772" t="s">
        <v>485</v>
      </c>
      <c r="F3772" t="s">
        <v>20</v>
      </c>
      <c r="G3772" t="s">
        <v>49</v>
      </c>
      <c r="H3772" t="s">
        <v>50</v>
      </c>
      <c r="I3772" t="s">
        <v>50</v>
      </c>
      <c r="J3772" t="s">
        <v>112</v>
      </c>
      <c r="K3772" t="s">
        <v>25</v>
      </c>
      <c r="L3772" t="s">
        <v>26</v>
      </c>
      <c r="M3772" t="s">
        <v>113</v>
      </c>
      <c r="N3772" s="3">
        <v>1739.65</v>
      </c>
      <c r="O3772">
        <v>1</v>
      </c>
      <c r="P3772" s="4">
        <v>0.1</v>
      </c>
      <c r="Q3772" s="3">
        <v>295.74</v>
      </c>
      <c r="R3772">
        <f t="shared" si="290"/>
        <v>2024</v>
      </c>
      <c r="S3772" t="str">
        <f t="shared" si="291"/>
        <v>June</v>
      </c>
      <c r="T3772" s="1">
        <f t="shared" si="292"/>
        <v>0.16999971258586496</v>
      </c>
      <c r="U3772" t="str">
        <f t="shared" si="293"/>
        <v>Profit</v>
      </c>
      <c r="V3772" t="str">
        <f t="shared" si="294"/>
        <v>Large Order</v>
      </c>
    </row>
    <row r="3773" spans="1:22" x14ac:dyDescent="0.35">
      <c r="A3773" t="s">
        <v>4070</v>
      </c>
      <c r="B3773" s="2">
        <v>45564</v>
      </c>
      <c r="C3773" s="2">
        <v>45569</v>
      </c>
      <c r="D3773" t="s">
        <v>410</v>
      </c>
      <c r="E3773" t="s">
        <v>411</v>
      </c>
      <c r="F3773" t="s">
        <v>31</v>
      </c>
      <c r="G3773" t="s">
        <v>21</v>
      </c>
      <c r="H3773" t="s">
        <v>22</v>
      </c>
      <c r="I3773" t="s">
        <v>23</v>
      </c>
      <c r="J3773" t="s">
        <v>62</v>
      </c>
      <c r="K3773" t="s">
        <v>25</v>
      </c>
      <c r="L3773" t="s">
        <v>26</v>
      </c>
      <c r="M3773" t="s">
        <v>63</v>
      </c>
      <c r="N3773" s="3">
        <v>1995.71</v>
      </c>
      <c r="O3773">
        <v>1</v>
      </c>
      <c r="P3773" s="4">
        <v>0</v>
      </c>
      <c r="Q3773" s="3">
        <v>498.93</v>
      </c>
      <c r="R3773">
        <f t="shared" si="290"/>
        <v>2024</v>
      </c>
      <c r="S3773" t="str">
        <f t="shared" si="291"/>
        <v>September</v>
      </c>
      <c r="T3773" s="1">
        <f t="shared" si="292"/>
        <v>0.25000125268701362</v>
      </c>
      <c r="U3773" t="str">
        <f t="shared" si="293"/>
        <v>Profit</v>
      </c>
      <c r="V3773" t="str">
        <f t="shared" si="294"/>
        <v>Large Order</v>
      </c>
    </row>
    <row r="3774" spans="1:22" x14ac:dyDescent="0.35">
      <c r="A3774" t="s">
        <v>4071</v>
      </c>
      <c r="B3774" s="2">
        <v>45367</v>
      </c>
      <c r="C3774" s="2">
        <v>45371</v>
      </c>
      <c r="D3774" t="s">
        <v>76</v>
      </c>
      <c r="E3774" t="s">
        <v>77</v>
      </c>
      <c r="F3774" t="s">
        <v>48</v>
      </c>
      <c r="G3774" t="s">
        <v>49</v>
      </c>
      <c r="H3774" t="s">
        <v>50</v>
      </c>
      <c r="I3774" t="s">
        <v>50</v>
      </c>
      <c r="J3774" t="s">
        <v>334</v>
      </c>
      <c r="K3774" t="s">
        <v>25</v>
      </c>
      <c r="L3774" t="s">
        <v>171</v>
      </c>
      <c r="M3774" t="s">
        <v>335</v>
      </c>
      <c r="N3774" s="3">
        <v>307.33</v>
      </c>
      <c r="O3774">
        <v>6</v>
      </c>
      <c r="P3774" s="4">
        <v>0.05</v>
      </c>
      <c r="Q3774" s="3">
        <v>64.540000000000006</v>
      </c>
      <c r="R3774">
        <f t="shared" si="290"/>
        <v>2024</v>
      </c>
      <c r="S3774" t="str">
        <f t="shared" si="291"/>
        <v>March</v>
      </c>
      <c r="T3774" s="1">
        <f t="shared" si="292"/>
        <v>0.21000227768197055</v>
      </c>
      <c r="U3774" t="str">
        <f t="shared" si="293"/>
        <v>Profit</v>
      </c>
      <c r="V3774" t="str">
        <f t="shared" si="294"/>
        <v>Small Order</v>
      </c>
    </row>
    <row r="3775" spans="1:22" x14ac:dyDescent="0.35">
      <c r="A3775" t="s">
        <v>4072</v>
      </c>
      <c r="B3775" s="2">
        <v>45585</v>
      </c>
      <c r="C3775" s="2">
        <v>45590</v>
      </c>
      <c r="D3775" t="s">
        <v>484</v>
      </c>
      <c r="E3775" t="s">
        <v>485</v>
      </c>
      <c r="F3775" t="s">
        <v>20</v>
      </c>
      <c r="G3775" t="s">
        <v>21</v>
      </c>
      <c r="H3775" t="s">
        <v>22</v>
      </c>
      <c r="I3775" t="s">
        <v>23</v>
      </c>
      <c r="J3775" t="s">
        <v>67</v>
      </c>
      <c r="K3775" t="s">
        <v>42</v>
      </c>
      <c r="L3775" t="s">
        <v>43</v>
      </c>
      <c r="M3775" t="s">
        <v>68</v>
      </c>
      <c r="N3775" s="3">
        <v>1306.3900000000001</v>
      </c>
      <c r="O3775">
        <v>9</v>
      </c>
      <c r="P3775" s="4">
        <v>0.2</v>
      </c>
      <c r="Q3775" s="3">
        <v>117.58</v>
      </c>
      <c r="R3775">
        <f t="shared" si="290"/>
        <v>2024</v>
      </c>
      <c r="S3775" t="str">
        <f t="shared" si="291"/>
        <v>October</v>
      </c>
      <c r="T3775" s="1">
        <f t="shared" si="292"/>
        <v>9.0003750794173248E-2</v>
      </c>
      <c r="U3775" t="str">
        <f t="shared" si="293"/>
        <v>Profit</v>
      </c>
      <c r="V3775" t="str">
        <f t="shared" si="294"/>
        <v>Large Order</v>
      </c>
    </row>
    <row r="3776" spans="1:22" x14ac:dyDescent="0.35">
      <c r="A3776" t="s">
        <v>4073</v>
      </c>
      <c r="B3776" s="2">
        <v>45648</v>
      </c>
      <c r="C3776" s="2">
        <v>45652</v>
      </c>
      <c r="D3776" t="s">
        <v>859</v>
      </c>
      <c r="E3776" t="s">
        <v>860</v>
      </c>
      <c r="F3776" t="s">
        <v>31</v>
      </c>
      <c r="G3776" t="s">
        <v>78</v>
      </c>
      <c r="H3776" t="s">
        <v>79</v>
      </c>
      <c r="I3776" t="s">
        <v>80</v>
      </c>
      <c r="J3776" t="s">
        <v>176</v>
      </c>
      <c r="K3776" t="s">
        <v>25</v>
      </c>
      <c r="L3776" t="s">
        <v>171</v>
      </c>
      <c r="M3776" t="s">
        <v>177</v>
      </c>
      <c r="N3776" s="3">
        <v>1901.14</v>
      </c>
      <c r="O3776">
        <v>7</v>
      </c>
      <c r="P3776" s="4">
        <v>0</v>
      </c>
      <c r="Q3776" s="3">
        <v>475.29</v>
      </c>
      <c r="R3776">
        <f t="shared" si="290"/>
        <v>2024</v>
      </c>
      <c r="S3776" t="str">
        <f t="shared" si="291"/>
        <v>December</v>
      </c>
      <c r="T3776" s="1">
        <f t="shared" si="292"/>
        <v>0.2500026300009468</v>
      </c>
      <c r="U3776" t="str">
        <f t="shared" si="293"/>
        <v>Profit</v>
      </c>
      <c r="V3776" t="str">
        <f t="shared" si="294"/>
        <v>Large Order</v>
      </c>
    </row>
    <row r="3777" spans="1:22" x14ac:dyDescent="0.35">
      <c r="A3777" t="s">
        <v>4074</v>
      </c>
      <c r="B3777" s="2">
        <v>45158</v>
      </c>
      <c r="C3777" s="2">
        <v>45159</v>
      </c>
      <c r="D3777" t="s">
        <v>217</v>
      </c>
      <c r="E3777" t="s">
        <v>218</v>
      </c>
      <c r="F3777" t="s">
        <v>48</v>
      </c>
      <c r="G3777" t="s">
        <v>39</v>
      </c>
      <c r="H3777" t="s">
        <v>40</v>
      </c>
      <c r="I3777" t="s">
        <v>40</v>
      </c>
      <c r="J3777" t="s">
        <v>126</v>
      </c>
      <c r="K3777" t="s">
        <v>25</v>
      </c>
      <c r="L3777" t="s">
        <v>26</v>
      </c>
      <c r="M3777" t="s">
        <v>127</v>
      </c>
      <c r="N3777" s="3">
        <v>1375.2</v>
      </c>
      <c r="O3777">
        <v>4</v>
      </c>
      <c r="P3777" s="4">
        <v>0.2</v>
      </c>
      <c r="Q3777" s="3">
        <v>123.77</v>
      </c>
      <c r="R3777">
        <f t="shared" si="290"/>
        <v>2023</v>
      </c>
      <c r="S3777" t="str">
        <f t="shared" si="291"/>
        <v>August</v>
      </c>
      <c r="T3777" s="1">
        <f t="shared" si="292"/>
        <v>9.0001454333915057E-2</v>
      </c>
      <c r="U3777" t="str">
        <f t="shared" si="293"/>
        <v>Profit</v>
      </c>
      <c r="V3777" t="str">
        <f t="shared" si="294"/>
        <v>Large Order</v>
      </c>
    </row>
    <row r="3778" spans="1:22" x14ac:dyDescent="0.35">
      <c r="A3778" t="s">
        <v>4075</v>
      </c>
      <c r="B3778" s="2">
        <v>45015</v>
      </c>
      <c r="C3778" s="2">
        <v>45020</v>
      </c>
      <c r="D3778" t="s">
        <v>107</v>
      </c>
      <c r="E3778" t="s">
        <v>108</v>
      </c>
      <c r="F3778" t="s">
        <v>48</v>
      </c>
      <c r="G3778" t="s">
        <v>49</v>
      </c>
      <c r="H3778" t="s">
        <v>50</v>
      </c>
      <c r="I3778" t="s">
        <v>50</v>
      </c>
      <c r="J3778" t="s">
        <v>179</v>
      </c>
      <c r="K3778" t="s">
        <v>33</v>
      </c>
      <c r="L3778" t="s">
        <v>88</v>
      </c>
      <c r="M3778" t="s">
        <v>180</v>
      </c>
      <c r="N3778" s="3">
        <v>609.77</v>
      </c>
      <c r="O3778">
        <v>2</v>
      </c>
      <c r="P3778" s="4">
        <v>0</v>
      </c>
      <c r="Q3778" s="3">
        <v>152.44</v>
      </c>
      <c r="R3778">
        <f t="shared" ref="R3778:R3841" si="295">YEAR(B3778)</f>
        <v>2023</v>
      </c>
      <c r="S3778" t="str">
        <f t="shared" ref="S3778:S3841" si="296">TEXT(B3778,"mmmm")</f>
        <v>March</v>
      </c>
      <c r="T3778" s="1">
        <f t="shared" ref="T3778:T3841" si="297">Q3778/N3778</f>
        <v>0.24999590009347789</v>
      </c>
      <c r="U3778" t="str">
        <f t="shared" ref="U3778:U3841" si="298">IF(Q3778&gt;0,"Profit","Loss")</f>
        <v>Profit</v>
      </c>
      <c r="V3778" t="str">
        <f t="shared" ref="V3778:V3841" si="299">IF(N3778&gt;1000,"Large Order","Small Order")</f>
        <v>Small Order</v>
      </c>
    </row>
    <row r="3779" spans="1:22" x14ac:dyDescent="0.35">
      <c r="A3779" t="s">
        <v>4076</v>
      </c>
      <c r="B3779" s="2">
        <v>45297</v>
      </c>
      <c r="C3779" s="2">
        <v>45301</v>
      </c>
      <c r="D3779" t="s">
        <v>278</v>
      </c>
      <c r="E3779" t="s">
        <v>279</v>
      </c>
      <c r="F3779" t="s">
        <v>20</v>
      </c>
      <c r="G3779" t="s">
        <v>49</v>
      </c>
      <c r="H3779" t="s">
        <v>50</v>
      </c>
      <c r="I3779" t="s">
        <v>50</v>
      </c>
      <c r="J3779" t="s">
        <v>41</v>
      </c>
      <c r="K3779" t="s">
        <v>42</v>
      </c>
      <c r="L3779" t="s">
        <v>43</v>
      </c>
      <c r="M3779" t="s">
        <v>44</v>
      </c>
      <c r="N3779" s="3">
        <v>1629.99</v>
      </c>
      <c r="O3779">
        <v>9</v>
      </c>
      <c r="P3779" s="4">
        <v>0.05</v>
      </c>
      <c r="Q3779" s="3">
        <v>342.3</v>
      </c>
      <c r="R3779">
        <f t="shared" si="295"/>
        <v>2024</v>
      </c>
      <c r="S3779" t="str">
        <f t="shared" si="296"/>
        <v>January</v>
      </c>
      <c r="T3779" s="1">
        <f t="shared" si="297"/>
        <v>0.21000128835146228</v>
      </c>
      <c r="U3779" t="str">
        <f t="shared" si="298"/>
        <v>Profit</v>
      </c>
      <c r="V3779" t="str">
        <f t="shared" si="299"/>
        <v>Large Order</v>
      </c>
    </row>
    <row r="3780" spans="1:22" x14ac:dyDescent="0.35">
      <c r="A3780" t="s">
        <v>4077</v>
      </c>
      <c r="B3780" s="2">
        <v>45172</v>
      </c>
      <c r="C3780" s="2">
        <v>45176</v>
      </c>
      <c r="D3780" t="s">
        <v>530</v>
      </c>
      <c r="E3780" t="s">
        <v>531</v>
      </c>
      <c r="F3780" t="s">
        <v>31</v>
      </c>
      <c r="G3780" t="s">
        <v>49</v>
      </c>
      <c r="H3780" t="s">
        <v>50</v>
      </c>
      <c r="I3780" t="s">
        <v>50</v>
      </c>
      <c r="J3780" t="s">
        <v>391</v>
      </c>
      <c r="K3780" t="s">
        <v>33</v>
      </c>
      <c r="L3780" t="s">
        <v>88</v>
      </c>
      <c r="M3780" t="s">
        <v>392</v>
      </c>
      <c r="N3780" s="3">
        <v>1026.29</v>
      </c>
      <c r="O3780">
        <v>6</v>
      </c>
      <c r="P3780" s="4">
        <v>0.3</v>
      </c>
      <c r="Q3780" s="3">
        <v>10.26</v>
      </c>
      <c r="R3780">
        <f t="shared" si="295"/>
        <v>2023</v>
      </c>
      <c r="S3780" t="str">
        <f t="shared" si="296"/>
        <v>September</v>
      </c>
      <c r="T3780" s="1">
        <f t="shared" si="297"/>
        <v>9.9971742879692883E-3</v>
      </c>
      <c r="U3780" t="str">
        <f t="shared" si="298"/>
        <v>Profit</v>
      </c>
      <c r="V3780" t="str">
        <f t="shared" si="299"/>
        <v>Large Order</v>
      </c>
    </row>
    <row r="3781" spans="1:22" x14ac:dyDescent="0.35">
      <c r="A3781" t="s">
        <v>4078</v>
      </c>
      <c r="B3781" s="2">
        <v>44934</v>
      </c>
      <c r="C3781" s="2">
        <v>44941</v>
      </c>
      <c r="D3781" t="s">
        <v>37</v>
      </c>
      <c r="E3781" t="s">
        <v>38</v>
      </c>
      <c r="F3781" t="s">
        <v>20</v>
      </c>
      <c r="G3781" t="s">
        <v>21</v>
      </c>
      <c r="H3781" t="s">
        <v>22</v>
      </c>
      <c r="I3781" t="s">
        <v>23</v>
      </c>
      <c r="J3781" t="s">
        <v>232</v>
      </c>
      <c r="K3781" t="s">
        <v>33</v>
      </c>
      <c r="L3781" t="s">
        <v>34</v>
      </c>
      <c r="M3781" t="s">
        <v>233</v>
      </c>
      <c r="N3781" s="3">
        <v>815.15</v>
      </c>
      <c r="O3781">
        <v>8</v>
      </c>
      <c r="P3781" s="4">
        <v>0.1</v>
      </c>
      <c r="Q3781" s="3">
        <v>138.58000000000001</v>
      </c>
      <c r="R3781">
        <f t="shared" si="295"/>
        <v>2023</v>
      </c>
      <c r="S3781" t="str">
        <f t="shared" si="296"/>
        <v>January</v>
      </c>
      <c r="T3781" s="1">
        <f t="shared" si="297"/>
        <v>0.17000552045635775</v>
      </c>
      <c r="U3781" t="str">
        <f t="shared" si="298"/>
        <v>Profit</v>
      </c>
      <c r="V3781" t="str">
        <f t="shared" si="299"/>
        <v>Small Order</v>
      </c>
    </row>
    <row r="3782" spans="1:22" x14ac:dyDescent="0.35">
      <c r="A3782" t="s">
        <v>4079</v>
      </c>
      <c r="B3782" s="2">
        <v>45568</v>
      </c>
      <c r="C3782" s="2">
        <v>45571</v>
      </c>
      <c r="D3782" t="s">
        <v>118</v>
      </c>
      <c r="E3782" t="s">
        <v>119</v>
      </c>
      <c r="F3782" t="s">
        <v>20</v>
      </c>
      <c r="G3782" t="s">
        <v>49</v>
      </c>
      <c r="H3782" t="s">
        <v>50</v>
      </c>
      <c r="I3782" t="s">
        <v>50</v>
      </c>
      <c r="J3782" t="s">
        <v>391</v>
      </c>
      <c r="K3782" t="s">
        <v>33</v>
      </c>
      <c r="L3782" t="s">
        <v>88</v>
      </c>
      <c r="M3782" t="s">
        <v>392</v>
      </c>
      <c r="N3782" s="3">
        <v>1995.74</v>
      </c>
      <c r="O3782">
        <v>6</v>
      </c>
      <c r="P3782" s="4">
        <v>0.2</v>
      </c>
      <c r="Q3782" s="3">
        <v>179.62</v>
      </c>
      <c r="R3782">
        <f t="shared" si="295"/>
        <v>2024</v>
      </c>
      <c r="S3782" t="str">
        <f t="shared" si="296"/>
        <v>October</v>
      </c>
      <c r="T3782" s="1">
        <f t="shared" si="297"/>
        <v>9.0001703628729196E-2</v>
      </c>
      <c r="U3782" t="str">
        <f t="shared" si="298"/>
        <v>Profit</v>
      </c>
      <c r="V3782" t="str">
        <f t="shared" si="299"/>
        <v>Large Order</v>
      </c>
    </row>
    <row r="3783" spans="1:22" x14ac:dyDescent="0.35">
      <c r="A3783" t="s">
        <v>4080</v>
      </c>
      <c r="B3783" s="2">
        <v>45517</v>
      </c>
      <c r="C3783" s="2">
        <v>45519</v>
      </c>
      <c r="D3783" t="s">
        <v>347</v>
      </c>
      <c r="E3783" t="s">
        <v>348</v>
      </c>
      <c r="F3783" t="s">
        <v>31</v>
      </c>
      <c r="G3783" t="s">
        <v>78</v>
      </c>
      <c r="H3783" t="s">
        <v>79</v>
      </c>
      <c r="I3783" t="s">
        <v>80</v>
      </c>
      <c r="J3783" t="s">
        <v>189</v>
      </c>
      <c r="K3783" t="s">
        <v>42</v>
      </c>
      <c r="L3783" t="s">
        <v>43</v>
      </c>
      <c r="M3783" t="s">
        <v>190</v>
      </c>
      <c r="N3783" s="3">
        <v>1165.73</v>
      </c>
      <c r="O3783">
        <v>10</v>
      </c>
      <c r="P3783" s="4">
        <v>0</v>
      </c>
      <c r="Q3783" s="3">
        <v>291.43</v>
      </c>
      <c r="R3783">
        <f t="shared" si="295"/>
        <v>2024</v>
      </c>
      <c r="S3783" t="str">
        <f t="shared" si="296"/>
        <v>August</v>
      </c>
      <c r="T3783" s="1">
        <f t="shared" si="297"/>
        <v>0.24999785542106662</v>
      </c>
      <c r="U3783" t="str">
        <f t="shared" si="298"/>
        <v>Profit</v>
      </c>
      <c r="V3783" t="str">
        <f t="shared" si="299"/>
        <v>Large Order</v>
      </c>
    </row>
    <row r="3784" spans="1:22" x14ac:dyDescent="0.35">
      <c r="A3784" t="s">
        <v>4081</v>
      </c>
      <c r="B3784" s="2">
        <v>45116</v>
      </c>
      <c r="C3784" s="2">
        <v>45118</v>
      </c>
      <c r="D3784" t="s">
        <v>199</v>
      </c>
      <c r="E3784" t="s">
        <v>200</v>
      </c>
      <c r="F3784" t="s">
        <v>48</v>
      </c>
      <c r="G3784" t="s">
        <v>78</v>
      </c>
      <c r="H3784" t="s">
        <v>79</v>
      </c>
      <c r="I3784" t="s">
        <v>80</v>
      </c>
      <c r="J3784" t="s">
        <v>24</v>
      </c>
      <c r="K3784" t="s">
        <v>25</v>
      </c>
      <c r="L3784" t="s">
        <v>26</v>
      </c>
      <c r="M3784" t="s">
        <v>27</v>
      </c>
      <c r="N3784" s="3">
        <v>43.63</v>
      </c>
      <c r="O3784">
        <v>7</v>
      </c>
      <c r="P3784" s="4">
        <v>0.2</v>
      </c>
      <c r="Q3784" s="3">
        <v>3.93</v>
      </c>
      <c r="R3784">
        <f t="shared" si="295"/>
        <v>2023</v>
      </c>
      <c r="S3784" t="str">
        <f t="shared" si="296"/>
        <v>July</v>
      </c>
      <c r="T3784" s="1">
        <f t="shared" si="297"/>
        <v>9.0075636030254411E-2</v>
      </c>
      <c r="U3784" t="str">
        <f t="shared" si="298"/>
        <v>Profit</v>
      </c>
      <c r="V3784" t="str">
        <f t="shared" si="299"/>
        <v>Small Order</v>
      </c>
    </row>
    <row r="3785" spans="1:22" x14ac:dyDescent="0.35">
      <c r="A3785" t="s">
        <v>4082</v>
      </c>
      <c r="B3785" s="2">
        <v>45500</v>
      </c>
      <c r="C3785" s="2">
        <v>45506</v>
      </c>
      <c r="D3785" t="s">
        <v>278</v>
      </c>
      <c r="E3785" t="s">
        <v>279</v>
      </c>
      <c r="F3785" t="s">
        <v>20</v>
      </c>
      <c r="G3785" t="s">
        <v>39</v>
      </c>
      <c r="H3785" t="s">
        <v>40</v>
      </c>
      <c r="I3785" t="s">
        <v>40</v>
      </c>
      <c r="J3785" t="s">
        <v>112</v>
      </c>
      <c r="K3785" t="s">
        <v>25</v>
      </c>
      <c r="L3785" t="s">
        <v>26</v>
      </c>
      <c r="M3785" t="s">
        <v>113</v>
      </c>
      <c r="N3785" s="3">
        <v>496.08</v>
      </c>
      <c r="O3785">
        <v>8</v>
      </c>
      <c r="P3785" s="4">
        <v>0.1</v>
      </c>
      <c r="Q3785" s="3">
        <v>84.33</v>
      </c>
      <c r="R3785">
        <f t="shared" si="295"/>
        <v>2024</v>
      </c>
      <c r="S3785" t="str">
        <f t="shared" si="296"/>
        <v>July</v>
      </c>
      <c r="T3785" s="1">
        <f t="shared" si="297"/>
        <v>0.16999274310595067</v>
      </c>
      <c r="U3785" t="str">
        <f t="shared" si="298"/>
        <v>Profit</v>
      </c>
      <c r="V3785" t="str">
        <f t="shared" si="299"/>
        <v>Small Order</v>
      </c>
    </row>
    <row r="3786" spans="1:22" x14ac:dyDescent="0.35">
      <c r="A3786" t="s">
        <v>4083</v>
      </c>
      <c r="B3786" s="2">
        <v>45447</v>
      </c>
      <c r="C3786" s="2">
        <v>45451</v>
      </c>
      <c r="D3786" t="s">
        <v>76</v>
      </c>
      <c r="E3786" t="s">
        <v>77</v>
      </c>
      <c r="F3786" t="s">
        <v>48</v>
      </c>
      <c r="G3786" t="s">
        <v>78</v>
      </c>
      <c r="H3786" t="s">
        <v>79</v>
      </c>
      <c r="I3786" t="s">
        <v>80</v>
      </c>
      <c r="J3786" t="s">
        <v>391</v>
      </c>
      <c r="K3786" t="s">
        <v>33</v>
      </c>
      <c r="L3786" t="s">
        <v>88</v>
      </c>
      <c r="M3786" t="s">
        <v>392</v>
      </c>
      <c r="N3786" s="3">
        <v>1369.69</v>
      </c>
      <c r="O3786">
        <v>8</v>
      </c>
      <c r="P3786" s="4">
        <v>0.2</v>
      </c>
      <c r="Q3786" s="3">
        <v>123.27</v>
      </c>
      <c r="R3786">
        <f t="shared" si="295"/>
        <v>2024</v>
      </c>
      <c r="S3786" t="str">
        <f t="shared" si="296"/>
        <v>June</v>
      </c>
      <c r="T3786" s="1">
        <f t="shared" si="297"/>
        <v>8.9998466806357633E-2</v>
      </c>
      <c r="U3786" t="str">
        <f t="shared" si="298"/>
        <v>Profit</v>
      </c>
      <c r="V3786" t="str">
        <f t="shared" si="299"/>
        <v>Large Order</v>
      </c>
    </row>
    <row r="3787" spans="1:22" x14ac:dyDescent="0.35">
      <c r="A3787" t="s">
        <v>4084</v>
      </c>
      <c r="B3787" s="2">
        <v>44986</v>
      </c>
      <c r="C3787" s="2">
        <v>44992</v>
      </c>
      <c r="D3787" t="s">
        <v>386</v>
      </c>
      <c r="E3787" t="s">
        <v>387</v>
      </c>
      <c r="F3787" t="s">
        <v>48</v>
      </c>
      <c r="G3787" t="s">
        <v>21</v>
      </c>
      <c r="H3787" t="s">
        <v>22</v>
      </c>
      <c r="I3787" t="s">
        <v>23</v>
      </c>
      <c r="J3787" t="s">
        <v>67</v>
      </c>
      <c r="K3787" t="s">
        <v>42</v>
      </c>
      <c r="L3787" t="s">
        <v>43</v>
      </c>
      <c r="M3787" t="s">
        <v>68</v>
      </c>
      <c r="N3787" s="3">
        <v>643.38</v>
      </c>
      <c r="O3787">
        <v>4</v>
      </c>
      <c r="P3787" s="4">
        <v>0.2</v>
      </c>
      <c r="Q3787" s="3">
        <v>57.9</v>
      </c>
      <c r="R3787">
        <f t="shared" si="295"/>
        <v>2023</v>
      </c>
      <c r="S3787" t="str">
        <f t="shared" si="296"/>
        <v>March</v>
      </c>
      <c r="T3787" s="1">
        <f t="shared" si="297"/>
        <v>8.9993471976126088E-2</v>
      </c>
      <c r="U3787" t="str">
        <f t="shared" si="298"/>
        <v>Profit</v>
      </c>
      <c r="V3787" t="str">
        <f t="shared" si="299"/>
        <v>Small Order</v>
      </c>
    </row>
    <row r="3788" spans="1:22" x14ac:dyDescent="0.35">
      <c r="A3788" t="s">
        <v>4085</v>
      </c>
      <c r="B3788" s="2">
        <v>45306</v>
      </c>
      <c r="C3788" s="2">
        <v>45310</v>
      </c>
      <c r="D3788" t="s">
        <v>305</v>
      </c>
      <c r="E3788" t="s">
        <v>306</v>
      </c>
      <c r="F3788" t="s">
        <v>31</v>
      </c>
      <c r="G3788" t="s">
        <v>49</v>
      </c>
      <c r="H3788" t="s">
        <v>50</v>
      </c>
      <c r="I3788" t="s">
        <v>50</v>
      </c>
      <c r="J3788" t="s">
        <v>72</v>
      </c>
      <c r="K3788" t="s">
        <v>42</v>
      </c>
      <c r="L3788" t="s">
        <v>73</v>
      </c>
      <c r="M3788" t="s">
        <v>74</v>
      </c>
      <c r="N3788" s="3">
        <v>132.11000000000001</v>
      </c>
      <c r="O3788">
        <v>1</v>
      </c>
      <c r="P3788" s="4">
        <v>0.2</v>
      </c>
      <c r="Q3788" s="3">
        <v>11.89</v>
      </c>
      <c r="R3788">
        <f t="shared" si="295"/>
        <v>2024</v>
      </c>
      <c r="S3788" t="str">
        <f t="shared" si="296"/>
        <v>January</v>
      </c>
      <c r="T3788" s="1">
        <f t="shared" si="297"/>
        <v>9.0000756944970089E-2</v>
      </c>
      <c r="U3788" t="str">
        <f t="shared" si="298"/>
        <v>Profit</v>
      </c>
      <c r="V3788" t="str">
        <f t="shared" si="299"/>
        <v>Small Order</v>
      </c>
    </row>
    <row r="3789" spans="1:22" x14ac:dyDescent="0.35">
      <c r="A3789" t="s">
        <v>4086</v>
      </c>
      <c r="B3789" s="2">
        <v>45433</v>
      </c>
      <c r="C3789" s="2">
        <v>45440</v>
      </c>
      <c r="D3789" t="s">
        <v>91</v>
      </c>
      <c r="E3789" t="s">
        <v>92</v>
      </c>
      <c r="F3789" t="s">
        <v>31</v>
      </c>
      <c r="G3789" t="s">
        <v>78</v>
      </c>
      <c r="H3789" t="s">
        <v>79</v>
      </c>
      <c r="I3789" t="s">
        <v>80</v>
      </c>
      <c r="J3789" t="s">
        <v>93</v>
      </c>
      <c r="K3789" t="s">
        <v>33</v>
      </c>
      <c r="L3789" t="s">
        <v>88</v>
      </c>
      <c r="M3789" t="s">
        <v>94</v>
      </c>
      <c r="N3789" s="3">
        <v>1950.51</v>
      </c>
      <c r="O3789">
        <v>5</v>
      </c>
      <c r="P3789" s="4">
        <v>0.1</v>
      </c>
      <c r="Q3789" s="3">
        <v>331.59</v>
      </c>
      <c r="R3789">
        <f t="shared" si="295"/>
        <v>2024</v>
      </c>
      <c r="S3789" t="str">
        <f t="shared" si="296"/>
        <v>May</v>
      </c>
      <c r="T3789" s="1">
        <f t="shared" si="297"/>
        <v>0.17000169186520447</v>
      </c>
      <c r="U3789" t="str">
        <f t="shared" si="298"/>
        <v>Profit</v>
      </c>
      <c r="V3789" t="str">
        <f t="shared" si="299"/>
        <v>Large Order</v>
      </c>
    </row>
    <row r="3790" spans="1:22" x14ac:dyDescent="0.35">
      <c r="A3790" t="s">
        <v>4087</v>
      </c>
      <c r="B3790" s="2">
        <v>45117</v>
      </c>
      <c r="C3790" s="2">
        <v>45122</v>
      </c>
      <c r="D3790" t="s">
        <v>65</v>
      </c>
      <c r="E3790" t="s">
        <v>66</v>
      </c>
      <c r="F3790" t="s">
        <v>31</v>
      </c>
      <c r="G3790" t="s">
        <v>39</v>
      </c>
      <c r="H3790" t="s">
        <v>40</v>
      </c>
      <c r="I3790" t="s">
        <v>40</v>
      </c>
      <c r="J3790" t="s">
        <v>62</v>
      </c>
      <c r="K3790" t="s">
        <v>25</v>
      </c>
      <c r="L3790" t="s">
        <v>26</v>
      </c>
      <c r="M3790" t="s">
        <v>63</v>
      </c>
      <c r="N3790" s="3">
        <v>1873.77</v>
      </c>
      <c r="O3790">
        <v>7</v>
      </c>
      <c r="P3790" s="4">
        <v>0</v>
      </c>
      <c r="Q3790" s="3">
        <v>468.44</v>
      </c>
      <c r="R3790">
        <f t="shared" si="295"/>
        <v>2023</v>
      </c>
      <c r="S3790" t="str">
        <f t="shared" si="296"/>
        <v>July</v>
      </c>
      <c r="T3790" s="1">
        <f t="shared" si="297"/>
        <v>0.24999866579142585</v>
      </c>
      <c r="U3790" t="str">
        <f t="shared" si="298"/>
        <v>Profit</v>
      </c>
      <c r="V3790" t="str">
        <f t="shared" si="299"/>
        <v>Large Order</v>
      </c>
    </row>
    <row r="3791" spans="1:22" x14ac:dyDescent="0.35">
      <c r="A3791" t="s">
        <v>4088</v>
      </c>
      <c r="B3791" s="2">
        <v>45645</v>
      </c>
      <c r="C3791" s="2">
        <v>45648</v>
      </c>
      <c r="D3791" t="s">
        <v>70</v>
      </c>
      <c r="E3791" t="s">
        <v>71</v>
      </c>
      <c r="F3791" t="s">
        <v>48</v>
      </c>
      <c r="G3791" t="s">
        <v>78</v>
      </c>
      <c r="H3791" t="s">
        <v>79</v>
      </c>
      <c r="I3791" t="s">
        <v>80</v>
      </c>
      <c r="J3791" t="s">
        <v>120</v>
      </c>
      <c r="K3791" t="s">
        <v>42</v>
      </c>
      <c r="L3791" t="s">
        <v>43</v>
      </c>
      <c r="M3791" t="s">
        <v>121</v>
      </c>
      <c r="N3791" s="3">
        <v>390.45</v>
      </c>
      <c r="O3791">
        <v>7</v>
      </c>
      <c r="P3791" s="4">
        <v>0</v>
      </c>
      <c r="Q3791" s="3">
        <v>97.61</v>
      </c>
      <c r="R3791">
        <f t="shared" si="295"/>
        <v>2024</v>
      </c>
      <c r="S3791" t="str">
        <f t="shared" si="296"/>
        <v>December</v>
      </c>
      <c r="T3791" s="1">
        <f t="shared" si="297"/>
        <v>0.24999359713151492</v>
      </c>
      <c r="U3791" t="str">
        <f t="shared" si="298"/>
        <v>Profit</v>
      </c>
      <c r="V3791" t="str">
        <f t="shared" si="299"/>
        <v>Small Order</v>
      </c>
    </row>
    <row r="3792" spans="1:22" x14ac:dyDescent="0.35">
      <c r="A3792" t="s">
        <v>4089</v>
      </c>
      <c r="B3792" s="2">
        <v>45466</v>
      </c>
      <c r="C3792" s="2">
        <v>45467</v>
      </c>
      <c r="D3792" t="s">
        <v>373</v>
      </c>
      <c r="E3792" t="s">
        <v>374</v>
      </c>
      <c r="F3792" t="s">
        <v>48</v>
      </c>
      <c r="G3792" t="s">
        <v>49</v>
      </c>
      <c r="H3792" t="s">
        <v>50</v>
      </c>
      <c r="I3792" t="s">
        <v>50</v>
      </c>
      <c r="J3792" t="s">
        <v>176</v>
      </c>
      <c r="K3792" t="s">
        <v>25</v>
      </c>
      <c r="L3792" t="s">
        <v>171</v>
      </c>
      <c r="M3792" t="s">
        <v>177</v>
      </c>
      <c r="N3792" s="3">
        <v>1676.58</v>
      </c>
      <c r="O3792">
        <v>9</v>
      </c>
      <c r="P3792" s="4">
        <v>0.3</v>
      </c>
      <c r="Q3792" s="3">
        <v>16.77</v>
      </c>
      <c r="R3792">
        <f t="shared" si="295"/>
        <v>2024</v>
      </c>
      <c r="S3792" t="str">
        <f t="shared" si="296"/>
        <v>June</v>
      </c>
      <c r="T3792" s="1">
        <f t="shared" si="297"/>
        <v>1.0002505099667179E-2</v>
      </c>
      <c r="U3792" t="str">
        <f t="shared" si="298"/>
        <v>Profit</v>
      </c>
      <c r="V3792" t="str">
        <f t="shared" si="299"/>
        <v>Large Order</v>
      </c>
    </row>
    <row r="3793" spans="1:22" x14ac:dyDescent="0.35">
      <c r="A3793" t="s">
        <v>4090</v>
      </c>
      <c r="B3793" s="2">
        <v>45345</v>
      </c>
      <c r="C3793" s="2">
        <v>45347</v>
      </c>
      <c r="D3793" t="s">
        <v>202</v>
      </c>
      <c r="E3793" t="s">
        <v>203</v>
      </c>
      <c r="F3793" t="s">
        <v>48</v>
      </c>
      <c r="G3793" t="s">
        <v>49</v>
      </c>
      <c r="H3793" t="s">
        <v>50</v>
      </c>
      <c r="I3793" t="s">
        <v>50</v>
      </c>
      <c r="J3793" t="s">
        <v>152</v>
      </c>
      <c r="K3793" t="s">
        <v>42</v>
      </c>
      <c r="L3793" t="s">
        <v>73</v>
      </c>
      <c r="M3793" t="s">
        <v>153</v>
      </c>
      <c r="N3793" s="3">
        <v>382.49</v>
      </c>
      <c r="O3793">
        <v>5</v>
      </c>
      <c r="P3793" s="4">
        <v>0.2</v>
      </c>
      <c r="Q3793" s="3">
        <v>34.42</v>
      </c>
      <c r="R3793">
        <f t="shared" si="295"/>
        <v>2024</v>
      </c>
      <c r="S3793" t="str">
        <f t="shared" si="296"/>
        <v>February</v>
      </c>
      <c r="T3793" s="1">
        <f t="shared" si="297"/>
        <v>8.9989280765510216E-2</v>
      </c>
      <c r="U3793" t="str">
        <f t="shared" si="298"/>
        <v>Profit</v>
      </c>
      <c r="V3793" t="str">
        <f t="shared" si="299"/>
        <v>Small Order</v>
      </c>
    </row>
    <row r="3794" spans="1:22" x14ac:dyDescent="0.35">
      <c r="A3794" t="s">
        <v>4091</v>
      </c>
      <c r="B3794" s="2">
        <v>45486</v>
      </c>
      <c r="C3794" s="2">
        <v>45493</v>
      </c>
      <c r="D3794" t="s">
        <v>37</v>
      </c>
      <c r="E3794" t="s">
        <v>38</v>
      </c>
      <c r="F3794" t="s">
        <v>20</v>
      </c>
      <c r="G3794" t="s">
        <v>39</v>
      </c>
      <c r="H3794" t="s">
        <v>40</v>
      </c>
      <c r="I3794" t="s">
        <v>40</v>
      </c>
      <c r="J3794" t="s">
        <v>32</v>
      </c>
      <c r="K3794" t="s">
        <v>33</v>
      </c>
      <c r="L3794" t="s">
        <v>34</v>
      </c>
      <c r="M3794" t="s">
        <v>35</v>
      </c>
      <c r="N3794" s="3">
        <v>973.63</v>
      </c>
      <c r="O3794">
        <v>6</v>
      </c>
      <c r="P3794" s="4">
        <v>0.05</v>
      </c>
      <c r="Q3794" s="3">
        <v>204.46</v>
      </c>
      <c r="R3794">
        <f t="shared" si="295"/>
        <v>2024</v>
      </c>
      <c r="S3794" t="str">
        <f t="shared" si="296"/>
        <v>July</v>
      </c>
      <c r="T3794" s="1">
        <f t="shared" si="297"/>
        <v>0.20999763770631555</v>
      </c>
      <c r="U3794" t="str">
        <f t="shared" si="298"/>
        <v>Profit</v>
      </c>
      <c r="V3794" t="str">
        <f t="shared" si="299"/>
        <v>Small Order</v>
      </c>
    </row>
    <row r="3795" spans="1:22" x14ac:dyDescent="0.35">
      <c r="A3795" t="s">
        <v>4092</v>
      </c>
      <c r="B3795" s="2">
        <v>44974</v>
      </c>
      <c r="C3795" s="2">
        <v>44981</v>
      </c>
      <c r="D3795" t="s">
        <v>503</v>
      </c>
      <c r="E3795" t="s">
        <v>504</v>
      </c>
      <c r="F3795" t="s">
        <v>31</v>
      </c>
      <c r="G3795" t="s">
        <v>21</v>
      </c>
      <c r="H3795" t="s">
        <v>22</v>
      </c>
      <c r="I3795" t="s">
        <v>23</v>
      </c>
      <c r="J3795" t="s">
        <v>170</v>
      </c>
      <c r="K3795" t="s">
        <v>25</v>
      </c>
      <c r="L3795" t="s">
        <v>171</v>
      </c>
      <c r="M3795" t="s">
        <v>172</v>
      </c>
      <c r="N3795" s="3">
        <v>808.54</v>
      </c>
      <c r="O3795">
        <v>1</v>
      </c>
      <c r="P3795" s="4">
        <v>0.1</v>
      </c>
      <c r="Q3795" s="3">
        <v>137.44999999999999</v>
      </c>
      <c r="R3795">
        <f t="shared" si="295"/>
        <v>2023</v>
      </c>
      <c r="S3795" t="str">
        <f t="shared" si="296"/>
        <v>February</v>
      </c>
      <c r="T3795" s="1">
        <f t="shared" si="297"/>
        <v>0.16999777376505801</v>
      </c>
      <c r="U3795" t="str">
        <f t="shared" si="298"/>
        <v>Profit</v>
      </c>
      <c r="V3795" t="str">
        <f t="shared" si="299"/>
        <v>Small Order</v>
      </c>
    </row>
    <row r="3796" spans="1:22" x14ac:dyDescent="0.35">
      <c r="A3796" t="s">
        <v>4093</v>
      </c>
      <c r="B3796" s="2">
        <v>45564</v>
      </c>
      <c r="C3796" s="2">
        <v>45571</v>
      </c>
      <c r="D3796" t="s">
        <v>195</v>
      </c>
      <c r="E3796" t="s">
        <v>196</v>
      </c>
      <c r="F3796" t="s">
        <v>31</v>
      </c>
      <c r="G3796" t="s">
        <v>78</v>
      </c>
      <c r="H3796" t="s">
        <v>79</v>
      </c>
      <c r="I3796" t="s">
        <v>80</v>
      </c>
      <c r="J3796" t="s">
        <v>112</v>
      </c>
      <c r="K3796" t="s">
        <v>25</v>
      </c>
      <c r="L3796" t="s">
        <v>26</v>
      </c>
      <c r="M3796" t="s">
        <v>113</v>
      </c>
      <c r="N3796" s="3">
        <v>707.38</v>
      </c>
      <c r="O3796">
        <v>5</v>
      </c>
      <c r="P3796" s="4">
        <v>0.2</v>
      </c>
      <c r="Q3796" s="3">
        <v>63.66</v>
      </c>
      <c r="R3796">
        <f t="shared" si="295"/>
        <v>2024</v>
      </c>
      <c r="S3796" t="str">
        <f t="shared" si="296"/>
        <v>September</v>
      </c>
      <c r="T3796" s="1">
        <f t="shared" si="297"/>
        <v>8.9994062597189631E-2</v>
      </c>
      <c r="U3796" t="str">
        <f t="shared" si="298"/>
        <v>Profit</v>
      </c>
      <c r="V3796" t="str">
        <f t="shared" si="299"/>
        <v>Small Order</v>
      </c>
    </row>
    <row r="3797" spans="1:22" x14ac:dyDescent="0.35">
      <c r="A3797" t="s">
        <v>4094</v>
      </c>
      <c r="B3797" s="2">
        <v>45187</v>
      </c>
      <c r="C3797" s="2">
        <v>45194</v>
      </c>
      <c r="D3797" t="s">
        <v>220</v>
      </c>
      <c r="E3797" t="s">
        <v>221</v>
      </c>
      <c r="F3797" t="s">
        <v>20</v>
      </c>
      <c r="G3797" t="s">
        <v>49</v>
      </c>
      <c r="H3797" t="s">
        <v>50</v>
      </c>
      <c r="I3797" t="s">
        <v>50</v>
      </c>
      <c r="J3797" t="s">
        <v>152</v>
      </c>
      <c r="K3797" t="s">
        <v>42</v>
      </c>
      <c r="L3797" t="s">
        <v>73</v>
      </c>
      <c r="M3797" t="s">
        <v>153</v>
      </c>
      <c r="N3797" s="3">
        <v>841.4</v>
      </c>
      <c r="O3797">
        <v>4</v>
      </c>
      <c r="P3797" s="4">
        <v>0.05</v>
      </c>
      <c r="Q3797" s="3">
        <v>176.69</v>
      </c>
      <c r="R3797">
        <f t="shared" si="295"/>
        <v>2023</v>
      </c>
      <c r="S3797" t="str">
        <f t="shared" si="296"/>
        <v>September</v>
      </c>
      <c r="T3797" s="1">
        <f t="shared" si="297"/>
        <v>0.20999524601854053</v>
      </c>
      <c r="U3797" t="str">
        <f t="shared" si="298"/>
        <v>Profit</v>
      </c>
      <c r="V3797" t="str">
        <f t="shared" si="299"/>
        <v>Small Order</v>
      </c>
    </row>
    <row r="3798" spans="1:22" x14ac:dyDescent="0.35">
      <c r="A3798" t="s">
        <v>4095</v>
      </c>
      <c r="B3798" s="2">
        <v>45225</v>
      </c>
      <c r="C3798" s="2">
        <v>45232</v>
      </c>
      <c r="D3798" t="s">
        <v>82</v>
      </c>
      <c r="E3798" t="s">
        <v>83</v>
      </c>
      <c r="F3798" t="s">
        <v>20</v>
      </c>
      <c r="G3798" t="s">
        <v>21</v>
      </c>
      <c r="H3798" t="s">
        <v>22</v>
      </c>
      <c r="I3798" t="s">
        <v>23</v>
      </c>
      <c r="J3798" t="s">
        <v>320</v>
      </c>
      <c r="K3798" t="s">
        <v>25</v>
      </c>
      <c r="L3798" t="s">
        <v>171</v>
      </c>
      <c r="M3798" t="s">
        <v>321</v>
      </c>
      <c r="N3798" s="3">
        <v>231.14</v>
      </c>
      <c r="O3798">
        <v>1</v>
      </c>
      <c r="P3798" s="4">
        <v>0</v>
      </c>
      <c r="Q3798" s="3">
        <v>57.78</v>
      </c>
      <c r="R3798">
        <f t="shared" si="295"/>
        <v>2023</v>
      </c>
      <c r="S3798" t="str">
        <f t="shared" si="296"/>
        <v>October</v>
      </c>
      <c r="T3798" s="1">
        <f t="shared" si="297"/>
        <v>0.24997836808860432</v>
      </c>
      <c r="U3798" t="str">
        <f t="shared" si="298"/>
        <v>Profit</v>
      </c>
      <c r="V3798" t="str">
        <f t="shared" si="299"/>
        <v>Small Order</v>
      </c>
    </row>
    <row r="3799" spans="1:22" x14ac:dyDescent="0.35">
      <c r="A3799" t="s">
        <v>4096</v>
      </c>
      <c r="B3799" s="2">
        <v>45156</v>
      </c>
      <c r="C3799" s="2">
        <v>45157</v>
      </c>
      <c r="D3799" t="s">
        <v>220</v>
      </c>
      <c r="E3799" t="s">
        <v>221</v>
      </c>
      <c r="F3799" t="s">
        <v>20</v>
      </c>
      <c r="G3799" t="s">
        <v>78</v>
      </c>
      <c r="H3799" t="s">
        <v>79</v>
      </c>
      <c r="I3799" t="s">
        <v>80</v>
      </c>
      <c r="J3799" t="s">
        <v>87</v>
      </c>
      <c r="K3799" t="s">
        <v>33</v>
      </c>
      <c r="L3799" t="s">
        <v>88</v>
      </c>
      <c r="M3799" t="s">
        <v>89</v>
      </c>
      <c r="N3799" s="3">
        <v>928.86</v>
      </c>
      <c r="O3799">
        <v>10</v>
      </c>
      <c r="P3799" s="4">
        <v>0.1</v>
      </c>
      <c r="Q3799" s="3">
        <v>157.91</v>
      </c>
      <c r="R3799">
        <f t="shared" si="295"/>
        <v>2023</v>
      </c>
      <c r="S3799" t="str">
        <f t="shared" si="296"/>
        <v>August</v>
      </c>
      <c r="T3799" s="1">
        <f t="shared" si="297"/>
        <v>0.17000409103632408</v>
      </c>
      <c r="U3799" t="str">
        <f t="shared" si="298"/>
        <v>Profit</v>
      </c>
      <c r="V3799" t="str">
        <f t="shared" si="299"/>
        <v>Small Order</v>
      </c>
    </row>
    <row r="3800" spans="1:22" x14ac:dyDescent="0.35">
      <c r="A3800" t="s">
        <v>4097</v>
      </c>
      <c r="B3800" s="2">
        <v>45317</v>
      </c>
      <c r="C3800" s="2">
        <v>45321</v>
      </c>
      <c r="D3800" t="s">
        <v>54</v>
      </c>
      <c r="E3800" t="s">
        <v>55</v>
      </c>
      <c r="F3800" t="s">
        <v>31</v>
      </c>
      <c r="G3800" t="s">
        <v>49</v>
      </c>
      <c r="H3800" t="s">
        <v>50</v>
      </c>
      <c r="I3800" t="s">
        <v>50</v>
      </c>
      <c r="J3800" t="s">
        <v>176</v>
      </c>
      <c r="K3800" t="s">
        <v>25</v>
      </c>
      <c r="L3800" t="s">
        <v>171</v>
      </c>
      <c r="M3800" t="s">
        <v>177</v>
      </c>
      <c r="N3800" s="3">
        <v>1879.48</v>
      </c>
      <c r="O3800">
        <v>10</v>
      </c>
      <c r="P3800" s="4">
        <v>0.2</v>
      </c>
      <c r="Q3800" s="3">
        <v>169.15</v>
      </c>
      <c r="R3800">
        <f t="shared" si="295"/>
        <v>2024</v>
      </c>
      <c r="S3800" t="str">
        <f t="shared" si="296"/>
        <v>January</v>
      </c>
      <c r="T3800" s="1">
        <f t="shared" si="297"/>
        <v>8.9998297401408897E-2</v>
      </c>
      <c r="U3800" t="str">
        <f t="shared" si="298"/>
        <v>Profit</v>
      </c>
      <c r="V3800" t="str">
        <f t="shared" si="299"/>
        <v>Large Order</v>
      </c>
    </row>
    <row r="3801" spans="1:22" x14ac:dyDescent="0.35">
      <c r="A3801" t="s">
        <v>4098</v>
      </c>
      <c r="B3801" s="2">
        <v>45052</v>
      </c>
      <c r="C3801" s="2">
        <v>45057</v>
      </c>
      <c r="D3801" t="s">
        <v>323</v>
      </c>
      <c r="E3801" t="s">
        <v>324</v>
      </c>
      <c r="F3801" t="s">
        <v>31</v>
      </c>
      <c r="G3801" t="s">
        <v>78</v>
      </c>
      <c r="H3801" t="s">
        <v>79</v>
      </c>
      <c r="I3801" t="s">
        <v>80</v>
      </c>
      <c r="J3801" t="s">
        <v>62</v>
      </c>
      <c r="K3801" t="s">
        <v>25</v>
      </c>
      <c r="L3801" t="s">
        <v>26</v>
      </c>
      <c r="M3801" t="s">
        <v>63</v>
      </c>
      <c r="N3801" s="3">
        <v>1441.76</v>
      </c>
      <c r="O3801">
        <v>6</v>
      </c>
      <c r="P3801" s="4">
        <v>0</v>
      </c>
      <c r="Q3801" s="3">
        <v>360.44</v>
      </c>
      <c r="R3801">
        <f t="shared" si="295"/>
        <v>2023</v>
      </c>
      <c r="S3801" t="str">
        <f t="shared" si="296"/>
        <v>May</v>
      </c>
      <c r="T3801" s="1">
        <f t="shared" si="297"/>
        <v>0.25</v>
      </c>
      <c r="U3801" t="str">
        <f t="shared" si="298"/>
        <v>Profit</v>
      </c>
      <c r="V3801" t="str">
        <f t="shared" si="299"/>
        <v>Large Order</v>
      </c>
    </row>
    <row r="3802" spans="1:22" x14ac:dyDescent="0.35">
      <c r="A3802" t="s">
        <v>4099</v>
      </c>
      <c r="B3802" s="2">
        <v>45580</v>
      </c>
      <c r="C3802" s="2">
        <v>45582</v>
      </c>
      <c r="D3802" t="s">
        <v>165</v>
      </c>
      <c r="E3802" t="s">
        <v>166</v>
      </c>
      <c r="F3802" t="s">
        <v>31</v>
      </c>
      <c r="G3802" t="s">
        <v>39</v>
      </c>
      <c r="H3802" t="s">
        <v>40</v>
      </c>
      <c r="I3802" t="s">
        <v>40</v>
      </c>
      <c r="J3802" t="s">
        <v>170</v>
      </c>
      <c r="K3802" t="s">
        <v>25</v>
      </c>
      <c r="L3802" t="s">
        <v>171</v>
      </c>
      <c r="M3802" t="s">
        <v>172</v>
      </c>
      <c r="N3802" s="3">
        <v>1355.97</v>
      </c>
      <c r="O3802">
        <v>6</v>
      </c>
      <c r="P3802" s="4">
        <v>0</v>
      </c>
      <c r="Q3802" s="3">
        <v>338.99</v>
      </c>
      <c r="R3802">
        <f t="shared" si="295"/>
        <v>2024</v>
      </c>
      <c r="S3802" t="str">
        <f t="shared" si="296"/>
        <v>October</v>
      </c>
      <c r="T3802" s="1">
        <f t="shared" si="297"/>
        <v>0.2499981563013931</v>
      </c>
      <c r="U3802" t="str">
        <f t="shared" si="298"/>
        <v>Profit</v>
      </c>
      <c r="V3802" t="str">
        <f t="shared" si="299"/>
        <v>Large Order</v>
      </c>
    </row>
    <row r="3803" spans="1:22" x14ac:dyDescent="0.35">
      <c r="A3803" t="s">
        <v>4100</v>
      </c>
      <c r="B3803" s="2">
        <v>45270</v>
      </c>
      <c r="C3803" s="2">
        <v>45277</v>
      </c>
      <c r="D3803" t="s">
        <v>402</v>
      </c>
      <c r="E3803" t="s">
        <v>403</v>
      </c>
      <c r="F3803" t="s">
        <v>31</v>
      </c>
      <c r="G3803" t="s">
        <v>78</v>
      </c>
      <c r="H3803" t="s">
        <v>79</v>
      </c>
      <c r="I3803" t="s">
        <v>80</v>
      </c>
      <c r="J3803" t="s">
        <v>152</v>
      </c>
      <c r="K3803" t="s">
        <v>42</v>
      </c>
      <c r="L3803" t="s">
        <v>73</v>
      </c>
      <c r="M3803" t="s">
        <v>153</v>
      </c>
      <c r="N3803" s="3">
        <v>202.19</v>
      </c>
      <c r="O3803">
        <v>7</v>
      </c>
      <c r="P3803" s="4">
        <v>0.2</v>
      </c>
      <c r="Q3803" s="3">
        <v>18.2</v>
      </c>
      <c r="R3803">
        <f t="shared" si="295"/>
        <v>2023</v>
      </c>
      <c r="S3803" t="str">
        <f t="shared" si="296"/>
        <v>December</v>
      </c>
      <c r="T3803" s="1">
        <f t="shared" si="297"/>
        <v>9.0014342944754924E-2</v>
      </c>
      <c r="U3803" t="str">
        <f t="shared" si="298"/>
        <v>Profit</v>
      </c>
      <c r="V3803" t="str">
        <f t="shared" si="299"/>
        <v>Small Order</v>
      </c>
    </row>
    <row r="3804" spans="1:22" x14ac:dyDescent="0.35">
      <c r="A3804" t="s">
        <v>4101</v>
      </c>
      <c r="B3804" s="2">
        <v>45275</v>
      </c>
      <c r="C3804" s="2">
        <v>45279</v>
      </c>
      <c r="D3804" t="s">
        <v>110</v>
      </c>
      <c r="E3804" t="s">
        <v>111</v>
      </c>
      <c r="F3804" t="s">
        <v>48</v>
      </c>
      <c r="G3804" t="s">
        <v>21</v>
      </c>
      <c r="H3804" t="s">
        <v>22</v>
      </c>
      <c r="I3804" t="s">
        <v>23</v>
      </c>
      <c r="J3804" t="s">
        <v>112</v>
      </c>
      <c r="K3804" t="s">
        <v>25</v>
      </c>
      <c r="L3804" t="s">
        <v>26</v>
      </c>
      <c r="M3804" t="s">
        <v>113</v>
      </c>
      <c r="N3804" s="3">
        <v>1803.82</v>
      </c>
      <c r="O3804">
        <v>2</v>
      </c>
      <c r="P3804" s="4">
        <v>0.3</v>
      </c>
      <c r="Q3804" s="3">
        <v>18.04</v>
      </c>
      <c r="R3804">
        <f t="shared" si="295"/>
        <v>2023</v>
      </c>
      <c r="S3804" t="str">
        <f t="shared" si="296"/>
        <v>December</v>
      </c>
      <c r="T3804" s="1">
        <f t="shared" si="297"/>
        <v>1.0000997882272067E-2</v>
      </c>
      <c r="U3804" t="str">
        <f t="shared" si="298"/>
        <v>Profit</v>
      </c>
      <c r="V3804" t="str">
        <f t="shared" si="299"/>
        <v>Large Order</v>
      </c>
    </row>
    <row r="3805" spans="1:22" x14ac:dyDescent="0.35">
      <c r="A3805" t="s">
        <v>4102</v>
      </c>
      <c r="B3805" s="2">
        <v>45094</v>
      </c>
      <c r="C3805" s="2">
        <v>45099</v>
      </c>
      <c r="D3805" t="s">
        <v>118</v>
      </c>
      <c r="E3805" t="s">
        <v>119</v>
      </c>
      <c r="F3805" t="s">
        <v>20</v>
      </c>
      <c r="G3805" t="s">
        <v>78</v>
      </c>
      <c r="H3805" t="s">
        <v>79</v>
      </c>
      <c r="I3805" t="s">
        <v>80</v>
      </c>
      <c r="J3805" t="s">
        <v>251</v>
      </c>
      <c r="K3805" t="s">
        <v>25</v>
      </c>
      <c r="L3805" t="s">
        <v>171</v>
      </c>
      <c r="M3805" t="s">
        <v>252</v>
      </c>
      <c r="N3805" s="3">
        <v>691.01</v>
      </c>
      <c r="O3805">
        <v>8</v>
      </c>
      <c r="P3805" s="4">
        <v>0.05</v>
      </c>
      <c r="Q3805" s="3">
        <v>145.11000000000001</v>
      </c>
      <c r="R3805">
        <f t="shared" si="295"/>
        <v>2023</v>
      </c>
      <c r="S3805" t="str">
        <f t="shared" si="296"/>
        <v>June</v>
      </c>
      <c r="T3805" s="1">
        <f t="shared" si="297"/>
        <v>0.20999696097017412</v>
      </c>
      <c r="U3805" t="str">
        <f t="shared" si="298"/>
        <v>Profit</v>
      </c>
      <c r="V3805" t="str">
        <f t="shared" si="299"/>
        <v>Small Order</v>
      </c>
    </row>
    <row r="3806" spans="1:22" x14ac:dyDescent="0.35">
      <c r="A3806" t="s">
        <v>4103</v>
      </c>
      <c r="B3806" s="2">
        <v>45365</v>
      </c>
      <c r="C3806" s="2">
        <v>45366</v>
      </c>
      <c r="D3806" t="s">
        <v>37</v>
      </c>
      <c r="E3806" t="s">
        <v>38</v>
      </c>
      <c r="F3806" t="s">
        <v>20</v>
      </c>
      <c r="G3806" t="s">
        <v>39</v>
      </c>
      <c r="H3806" t="s">
        <v>40</v>
      </c>
      <c r="I3806" t="s">
        <v>40</v>
      </c>
      <c r="J3806" t="s">
        <v>41</v>
      </c>
      <c r="K3806" t="s">
        <v>42</v>
      </c>
      <c r="L3806" t="s">
        <v>43</v>
      </c>
      <c r="M3806" t="s">
        <v>44</v>
      </c>
      <c r="N3806" s="3">
        <v>579.29999999999995</v>
      </c>
      <c r="O3806">
        <v>6</v>
      </c>
      <c r="P3806" s="4">
        <v>0.05</v>
      </c>
      <c r="Q3806" s="3">
        <v>121.65</v>
      </c>
      <c r="R3806">
        <f t="shared" si="295"/>
        <v>2024</v>
      </c>
      <c r="S3806" t="str">
        <f t="shared" si="296"/>
        <v>March</v>
      </c>
      <c r="T3806" s="1">
        <f t="shared" si="297"/>
        <v>0.20999482133609532</v>
      </c>
      <c r="U3806" t="str">
        <f t="shared" si="298"/>
        <v>Profit</v>
      </c>
      <c r="V3806" t="str">
        <f t="shared" si="299"/>
        <v>Small Order</v>
      </c>
    </row>
    <row r="3807" spans="1:22" x14ac:dyDescent="0.35">
      <c r="A3807" t="s">
        <v>4104</v>
      </c>
      <c r="B3807" s="2">
        <v>45271</v>
      </c>
      <c r="C3807" s="2">
        <v>45278</v>
      </c>
      <c r="D3807" t="s">
        <v>70</v>
      </c>
      <c r="E3807" t="s">
        <v>71</v>
      </c>
      <c r="F3807" t="s">
        <v>48</v>
      </c>
      <c r="G3807" t="s">
        <v>49</v>
      </c>
      <c r="H3807" t="s">
        <v>50</v>
      </c>
      <c r="I3807" t="s">
        <v>50</v>
      </c>
      <c r="J3807" t="s">
        <v>87</v>
      </c>
      <c r="K3807" t="s">
        <v>33</v>
      </c>
      <c r="L3807" t="s">
        <v>88</v>
      </c>
      <c r="M3807" t="s">
        <v>89</v>
      </c>
      <c r="N3807" s="3">
        <v>809.9</v>
      </c>
      <c r="O3807">
        <v>8</v>
      </c>
      <c r="P3807" s="4">
        <v>0.3</v>
      </c>
      <c r="Q3807" s="3">
        <v>8.1</v>
      </c>
      <c r="R3807">
        <f t="shared" si="295"/>
        <v>2023</v>
      </c>
      <c r="S3807" t="str">
        <f t="shared" si="296"/>
        <v>December</v>
      </c>
      <c r="T3807" s="1">
        <f t="shared" si="297"/>
        <v>1.0001234720335844E-2</v>
      </c>
      <c r="U3807" t="str">
        <f t="shared" si="298"/>
        <v>Profit</v>
      </c>
      <c r="V3807" t="str">
        <f t="shared" si="299"/>
        <v>Small Order</v>
      </c>
    </row>
    <row r="3808" spans="1:22" x14ac:dyDescent="0.35">
      <c r="A3808" t="s">
        <v>4105</v>
      </c>
      <c r="B3808" s="2">
        <v>45077</v>
      </c>
      <c r="C3808" s="2">
        <v>45082</v>
      </c>
      <c r="D3808" t="s">
        <v>76</v>
      </c>
      <c r="E3808" t="s">
        <v>77</v>
      </c>
      <c r="F3808" t="s">
        <v>48</v>
      </c>
      <c r="G3808" t="s">
        <v>78</v>
      </c>
      <c r="H3808" t="s">
        <v>79</v>
      </c>
      <c r="I3808" t="s">
        <v>80</v>
      </c>
      <c r="J3808" t="s">
        <v>207</v>
      </c>
      <c r="K3808" t="s">
        <v>25</v>
      </c>
      <c r="L3808" t="s">
        <v>26</v>
      </c>
      <c r="M3808" t="s">
        <v>208</v>
      </c>
      <c r="N3808" s="3">
        <v>688.15</v>
      </c>
      <c r="O3808">
        <v>7</v>
      </c>
      <c r="P3808" s="4">
        <v>0.1</v>
      </c>
      <c r="Q3808" s="3">
        <v>116.99</v>
      </c>
      <c r="R3808">
        <f t="shared" si="295"/>
        <v>2023</v>
      </c>
      <c r="S3808" t="str">
        <f t="shared" si="296"/>
        <v>May</v>
      </c>
      <c r="T3808" s="1">
        <f t="shared" si="297"/>
        <v>0.17000653927196105</v>
      </c>
      <c r="U3808" t="str">
        <f t="shared" si="298"/>
        <v>Profit</v>
      </c>
      <c r="V3808" t="str">
        <f t="shared" si="299"/>
        <v>Small Order</v>
      </c>
    </row>
    <row r="3809" spans="1:22" x14ac:dyDescent="0.35">
      <c r="A3809" t="s">
        <v>4106</v>
      </c>
      <c r="B3809" s="2">
        <v>45044</v>
      </c>
      <c r="C3809" s="2">
        <v>45045</v>
      </c>
      <c r="D3809" t="s">
        <v>249</v>
      </c>
      <c r="E3809" t="s">
        <v>250</v>
      </c>
      <c r="F3809" t="s">
        <v>31</v>
      </c>
      <c r="G3809" t="s">
        <v>39</v>
      </c>
      <c r="H3809" t="s">
        <v>40</v>
      </c>
      <c r="I3809" t="s">
        <v>40</v>
      </c>
      <c r="J3809" t="s">
        <v>24</v>
      </c>
      <c r="K3809" t="s">
        <v>25</v>
      </c>
      <c r="L3809" t="s">
        <v>26</v>
      </c>
      <c r="M3809" t="s">
        <v>27</v>
      </c>
      <c r="N3809" s="3">
        <v>1281.76</v>
      </c>
      <c r="O3809">
        <v>1</v>
      </c>
      <c r="P3809" s="4">
        <v>0.3</v>
      </c>
      <c r="Q3809" s="3">
        <v>12.82</v>
      </c>
      <c r="R3809">
        <f t="shared" si="295"/>
        <v>2023</v>
      </c>
      <c r="S3809" t="str">
        <f t="shared" si="296"/>
        <v>April</v>
      </c>
      <c r="T3809" s="1">
        <f t="shared" si="297"/>
        <v>1.0001872425415054E-2</v>
      </c>
      <c r="U3809" t="str">
        <f t="shared" si="298"/>
        <v>Profit</v>
      </c>
      <c r="V3809" t="str">
        <f t="shared" si="299"/>
        <v>Large Order</v>
      </c>
    </row>
    <row r="3810" spans="1:22" x14ac:dyDescent="0.35">
      <c r="A3810" t="s">
        <v>4107</v>
      </c>
      <c r="B3810" s="2">
        <v>45228</v>
      </c>
      <c r="C3810" s="2">
        <v>45234</v>
      </c>
      <c r="D3810" t="s">
        <v>587</v>
      </c>
      <c r="E3810" t="s">
        <v>588</v>
      </c>
      <c r="F3810" t="s">
        <v>31</v>
      </c>
      <c r="G3810" t="s">
        <v>21</v>
      </c>
      <c r="H3810" t="s">
        <v>22</v>
      </c>
      <c r="I3810" t="s">
        <v>23</v>
      </c>
      <c r="J3810" t="s">
        <v>391</v>
      </c>
      <c r="K3810" t="s">
        <v>33</v>
      </c>
      <c r="L3810" t="s">
        <v>88</v>
      </c>
      <c r="M3810" t="s">
        <v>392</v>
      </c>
      <c r="N3810" s="3">
        <v>76.290000000000006</v>
      </c>
      <c r="O3810">
        <v>10</v>
      </c>
      <c r="P3810" s="4">
        <v>0.2</v>
      </c>
      <c r="Q3810" s="3">
        <v>6.87</v>
      </c>
      <c r="R3810">
        <f t="shared" si="295"/>
        <v>2023</v>
      </c>
      <c r="S3810" t="str">
        <f t="shared" si="296"/>
        <v>October</v>
      </c>
      <c r="T3810" s="1">
        <f t="shared" si="297"/>
        <v>9.0051120723554853E-2</v>
      </c>
      <c r="U3810" t="str">
        <f t="shared" si="298"/>
        <v>Profit</v>
      </c>
      <c r="V3810" t="str">
        <f t="shared" si="299"/>
        <v>Small Order</v>
      </c>
    </row>
    <row r="3811" spans="1:22" x14ac:dyDescent="0.35">
      <c r="A3811" t="s">
        <v>4108</v>
      </c>
      <c r="B3811" s="2">
        <v>45299</v>
      </c>
      <c r="C3811" s="2">
        <v>45306</v>
      </c>
      <c r="D3811" t="s">
        <v>182</v>
      </c>
      <c r="E3811" t="s">
        <v>183</v>
      </c>
      <c r="F3811" t="s">
        <v>20</v>
      </c>
      <c r="G3811" t="s">
        <v>78</v>
      </c>
      <c r="H3811" t="s">
        <v>79</v>
      </c>
      <c r="I3811" t="s">
        <v>80</v>
      </c>
      <c r="J3811" t="s">
        <v>320</v>
      </c>
      <c r="K3811" t="s">
        <v>25</v>
      </c>
      <c r="L3811" t="s">
        <v>171</v>
      </c>
      <c r="M3811" t="s">
        <v>321</v>
      </c>
      <c r="N3811" s="3">
        <v>1341.9</v>
      </c>
      <c r="O3811">
        <v>4</v>
      </c>
      <c r="P3811" s="4">
        <v>0.1</v>
      </c>
      <c r="Q3811" s="3">
        <v>228.12</v>
      </c>
      <c r="R3811">
        <f t="shared" si="295"/>
        <v>2024</v>
      </c>
      <c r="S3811" t="str">
        <f t="shared" si="296"/>
        <v>January</v>
      </c>
      <c r="T3811" s="1">
        <f t="shared" si="297"/>
        <v>0.16999776436396155</v>
      </c>
      <c r="U3811" t="str">
        <f t="shared" si="298"/>
        <v>Profit</v>
      </c>
      <c r="V3811" t="str">
        <f t="shared" si="299"/>
        <v>Large Order</v>
      </c>
    </row>
    <row r="3812" spans="1:22" x14ac:dyDescent="0.35">
      <c r="A3812" t="s">
        <v>4109</v>
      </c>
      <c r="B3812" s="2">
        <v>45431</v>
      </c>
      <c r="C3812" s="2">
        <v>45435</v>
      </c>
      <c r="D3812" t="s">
        <v>267</v>
      </c>
      <c r="E3812" t="s">
        <v>268</v>
      </c>
      <c r="F3812" t="s">
        <v>31</v>
      </c>
      <c r="G3812" t="s">
        <v>21</v>
      </c>
      <c r="H3812" t="s">
        <v>22</v>
      </c>
      <c r="I3812" t="s">
        <v>23</v>
      </c>
      <c r="J3812" t="s">
        <v>62</v>
      </c>
      <c r="K3812" t="s">
        <v>25</v>
      </c>
      <c r="L3812" t="s">
        <v>26</v>
      </c>
      <c r="M3812" t="s">
        <v>63</v>
      </c>
      <c r="N3812" s="3">
        <v>1982.07</v>
      </c>
      <c r="O3812">
        <v>8</v>
      </c>
      <c r="P3812" s="4">
        <v>0.05</v>
      </c>
      <c r="Q3812" s="3">
        <v>416.23</v>
      </c>
      <c r="R3812">
        <f t="shared" si="295"/>
        <v>2024</v>
      </c>
      <c r="S3812" t="str">
        <f t="shared" si="296"/>
        <v>May</v>
      </c>
      <c r="T3812" s="1">
        <f t="shared" si="297"/>
        <v>0.20999762874166908</v>
      </c>
      <c r="U3812" t="str">
        <f t="shared" si="298"/>
        <v>Profit</v>
      </c>
      <c r="V3812" t="str">
        <f t="shared" si="299"/>
        <v>Large Order</v>
      </c>
    </row>
    <row r="3813" spans="1:22" x14ac:dyDescent="0.35">
      <c r="A3813" t="s">
        <v>4110</v>
      </c>
      <c r="B3813" s="2">
        <v>45351</v>
      </c>
      <c r="C3813" s="2">
        <v>45354</v>
      </c>
      <c r="D3813" t="s">
        <v>132</v>
      </c>
      <c r="E3813" t="s">
        <v>133</v>
      </c>
      <c r="F3813" t="s">
        <v>48</v>
      </c>
      <c r="G3813" t="s">
        <v>39</v>
      </c>
      <c r="H3813" t="s">
        <v>40</v>
      </c>
      <c r="I3813" t="s">
        <v>40</v>
      </c>
      <c r="J3813" t="s">
        <v>251</v>
      </c>
      <c r="K3813" t="s">
        <v>25</v>
      </c>
      <c r="L3813" t="s">
        <v>171</v>
      </c>
      <c r="M3813" t="s">
        <v>252</v>
      </c>
      <c r="N3813" s="3">
        <v>621.37</v>
      </c>
      <c r="O3813">
        <v>3</v>
      </c>
      <c r="P3813" s="4">
        <v>0.3</v>
      </c>
      <c r="Q3813" s="3">
        <v>6.21</v>
      </c>
      <c r="R3813">
        <f t="shared" si="295"/>
        <v>2024</v>
      </c>
      <c r="S3813" t="str">
        <f t="shared" si="296"/>
        <v>February</v>
      </c>
      <c r="T3813" s="1">
        <f t="shared" si="297"/>
        <v>9.9940454157748208E-3</v>
      </c>
      <c r="U3813" t="str">
        <f t="shared" si="298"/>
        <v>Profit</v>
      </c>
      <c r="V3813" t="str">
        <f t="shared" si="299"/>
        <v>Small Order</v>
      </c>
    </row>
    <row r="3814" spans="1:22" x14ac:dyDescent="0.35">
      <c r="A3814" t="s">
        <v>4111</v>
      </c>
      <c r="B3814" s="2">
        <v>45143</v>
      </c>
      <c r="C3814" s="2">
        <v>45144</v>
      </c>
      <c r="D3814" t="s">
        <v>347</v>
      </c>
      <c r="E3814" t="s">
        <v>348</v>
      </c>
      <c r="F3814" t="s">
        <v>31</v>
      </c>
      <c r="G3814" t="s">
        <v>78</v>
      </c>
      <c r="H3814" t="s">
        <v>79</v>
      </c>
      <c r="I3814" t="s">
        <v>80</v>
      </c>
      <c r="J3814" t="s">
        <v>232</v>
      </c>
      <c r="K3814" t="s">
        <v>33</v>
      </c>
      <c r="L3814" t="s">
        <v>34</v>
      </c>
      <c r="M3814" t="s">
        <v>233</v>
      </c>
      <c r="N3814" s="3">
        <v>127.2</v>
      </c>
      <c r="O3814">
        <v>3</v>
      </c>
      <c r="P3814" s="4">
        <v>0.1</v>
      </c>
      <c r="Q3814" s="3">
        <v>21.62</v>
      </c>
      <c r="R3814">
        <f t="shared" si="295"/>
        <v>2023</v>
      </c>
      <c r="S3814" t="str">
        <f t="shared" si="296"/>
        <v>August</v>
      </c>
      <c r="T3814" s="1">
        <f t="shared" si="297"/>
        <v>0.16996855345911951</v>
      </c>
      <c r="U3814" t="str">
        <f t="shared" si="298"/>
        <v>Profit</v>
      </c>
      <c r="V3814" t="str">
        <f t="shared" si="299"/>
        <v>Small Order</v>
      </c>
    </row>
    <row r="3815" spans="1:22" x14ac:dyDescent="0.35">
      <c r="A3815" t="s">
        <v>4112</v>
      </c>
      <c r="B3815" s="2">
        <v>45620</v>
      </c>
      <c r="C3815" s="2">
        <v>45625</v>
      </c>
      <c r="D3815" t="s">
        <v>293</v>
      </c>
      <c r="E3815" t="s">
        <v>294</v>
      </c>
      <c r="F3815" t="s">
        <v>20</v>
      </c>
      <c r="G3815" t="s">
        <v>39</v>
      </c>
      <c r="H3815" t="s">
        <v>40</v>
      </c>
      <c r="I3815" t="s">
        <v>40</v>
      </c>
      <c r="J3815" t="s">
        <v>51</v>
      </c>
      <c r="K3815" t="s">
        <v>33</v>
      </c>
      <c r="L3815" t="s">
        <v>34</v>
      </c>
      <c r="M3815" t="s">
        <v>52</v>
      </c>
      <c r="N3815" s="3">
        <v>1136.98</v>
      </c>
      <c r="O3815">
        <v>5</v>
      </c>
      <c r="P3815" s="4">
        <v>0.2</v>
      </c>
      <c r="Q3815" s="3">
        <v>102.33</v>
      </c>
      <c r="R3815">
        <f t="shared" si="295"/>
        <v>2024</v>
      </c>
      <c r="S3815" t="str">
        <f t="shared" si="296"/>
        <v>November</v>
      </c>
      <c r="T3815" s="1">
        <f t="shared" si="297"/>
        <v>9.0001583141304159E-2</v>
      </c>
      <c r="U3815" t="str">
        <f t="shared" si="298"/>
        <v>Profit</v>
      </c>
      <c r="V3815" t="str">
        <f t="shared" si="299"/>
        <v>Large Order</v>
      </c>
    </row>
    <row r="3816" spans="1:22" x14ac:dyDescent="0.35">
      <c r="A3816" t="s">
        <v>4113</v>
      </c>
      <c r="B3816" s="2">
        <v>45377</v>
      </c>
      <c r="C3816" s="2">
        <v>45381</v>
      </c>
      <c r="D3816" t="s">
        <v>530</v>
      </c>
      <c r="E3816" t="s">
        <v>531</v>
      </c>
      <c r="F3816" t="s">
        <v>31</v>
      </c>
      <c r="G3816" t="s">
        <v>78</v>
      </c>
      <c r="H3816" t="s">
        <v>79</v>
      </c>
      <c r="I3816" t="s">
        <v>80</v>
      </c>
      <c r="J3816" t="s">
        <v>126</v>
      </c>
      <c r="K3816" t="s">
        <v>25</v>
      </c>
      <c r="L3816" t="s">
        <v>26</v>
      </c>
      <c r="M3816" t="s">
        <v>127</v>
      </c>
      <c r="N3816" s="3">
        <v>1346.06</v>
      </c>
      <c r="O3816">
        <v>4</v>
      </c>
      <c r="P3816" s="4">
        <v>0.2</v>
      </c>
      <c r="Q3816" s="3">
        <v>121.15</v>
      </c>
      <c r="R3816">
        <f t="shared" si="295"/>
        <v>2024</v>
      </c>
      <c r="S3816" t="str">
        <f t="shared" si="296"/>
        <v>March</v>
      </c>
      <c r="T3816" s="1">
        <f t="shared" si="297"/>
        <v>9.0003417381097434E-2</v>
      </c>
      <c r="U3816" t="str">
        <f t="shared" si="298"/>
        <v>Profit</v>
      </c>
      <c r="V3816" t="str">
        <f t="shared" si="299"/>
        <v>Large Order</v>
      </c>
    </row>
    <row r="3817" spans="1:22" x14ac:dyDescent="0.35">
      <c r="A3817" t="s">
        <v>4114</v>
      </c>
      <c r="B3817" s="2">
        <v>45272</v>
      </c>
      <c r="C3817" s="2">
        <v>45274</v>
      </c>
      <c r="D3817" t="s">
        <v>347</v>
      </c>
      <c r="E3817" t="s">
        <v>348</v>
      </c>
      <c r="F3817" t="s">
        <v>31</v>
      </c>
      <c r="G3817" t="s">
        <v>39</v>
      </c>
      <c r="H3817" t="s">
        <v>40</v>
      </c>
      <c r="I3817" t="s">
        <v>40</v>
      </c>
      <c r="J3817" t="s">
        <v>391</v>
      </c>
      <c r="K3817" t="s">
        <v>33</v>
      </c>
      <c r="L3817" t="s">
        <v>88</v>
      </c>
      <c r="M3817" t="s">
        <v>392</v>
      </c>
      <c r="N3817" s="3">
        <v>1278.8</v>
      </c>
      <c r="O3817">
        <v>4</v>
      </c>
      <c r="P3817" s="4">
        <v>0.05</v>
      </c>
      <c r="Q3817" s="3">
        <v>268.55</v>
      </c>
      <c r="R3817">
        <f t="shared" si="295"/>
        <v>2023</v>
      </c>
      <c r="S3817" t="str">
        <f t="shared" si="296"/>
        <v>December</v>
      </c>
      <c r="T3817" s="1">
        <f t="shared" si="297"/>
        <v>0.21000156396621836</v>
      </c>
      <c r="U3817" t="str">
        <f t="shared" si="298"/>
        <v>Profit</v>
      </c>
      <c r="V3817" t="str">
        <f t="shared" si="299"/>
        <v>Large Order</v>
      </c>
    </row>
    <row r="3818" spans="1:22" x14ac:dyDescent="0.35">
      <c r="A3818" t="s">
        <v>4115</v>
      </c>
      <c r="B3818" s="2">
        <v>44983</v>
      </c>
      <c r="C3818" s="2">
        <v>44984</v>
      </c>
      <c r="D3818" t="s">
        <v>312</v>
      </c>
      <c r="E3818" t="s">
        <v>313</v>
      </c>
      <c r="F3818" t="s">
        <v>48</v>
      </c>
      <c r="G3818" t="s">
        <v>39</v>
      </c>
      <c r="H3818" t="s">
        <v>40</v>
      </c>
      <c r="I3818" t="s">
        <v>40</v>
      </c>
      <c r="J3818" t="s">
        <v>170</v>
      </c>
      <c r="K3818" t="s">
        <v>25</v>
      </c>
      <c r="L3818" t="s">
        <v>171</v>
      </c>
      <c r="M3818" t="s">
        <v>172</v>
      </c>
      <c r="N3818" s="3">
        <v>1175.04</v>
      </c>
      <c r="O3818">
        <v>3</v>
      </c>
      <c r="P3818" s="4">
        <v>0.2</v>
      </c>
      <c r="Q3818" s="3">
        <v>105.75</v>
      </c>
      <c r="R3818">
        <f t="shared" si="295"/>
        <v>2023</v>
      </c>
      <c r="S3818" t="str">
        <f t="shared" si="296"/>
        <v>February</v>
      </c>
      <c r="T3818" s="1">
        <f t="shared" si="297"/>
        <v>8.9996936274509803E-2</v>
      </c>
      <c r="U3818" t="str">
        <f t="shared" si="298"/>
        <v>Profit</v>
      </c>
      <c r="V3818" t="str">
        <f t="shared" si="299"/>
        <v>Large Order</v>
      </c>
    </row>
    <row r="3819" spans="1:22" x14ac:dyDescent="0.35">
      <c r="A3819" t="s">
        <v>4116</v>
      </c>
      <c r="B3819" s="2">
        <v>45134</v>
      </c>
      <c r="C3819" s="2">
        <v>45141</v>
      </c>
      <c r="D3819" t="s">
        <v>240</v>
      </c>
      <c r="E3819" t="s">
        <v>241</v>
      </c>
      <c r="F3819" t="s">
        <v>48</v>
      </c>
      <c r="G3819" t="s">
        <v>49</v>
      </c>
      <c r="H3819" t="s">
        <v>50</v>
      </c>
      <c r="I3819" t="s">
        <v>50</v>
      </c>
      <c r="J3819" t="s">
        <v>87</v>
      </c>
      <c r="K3819" t="s">
        <v>33</v>
      </c>
      <c r="L3819" t="s">
        <v>88</v>
      </c>
      <c r="M3819" t="s">
        <v>89</v>
      </c>
      <c r="N3819" s="3">
        <v>624.99</v>
      </c>
      <c r="O3819">
        <v>10</v>
      </c>
      <c r="P3819" s="4">
        <v>0.3</v>
      </c>
      <c r="Q3819" s="3">
        <v>6.25</v>
      </c>
      <c r="R3819">
        <f t="shared" si="295"/>
        <v>2023</v>
      </c>
      <c r="S3819" t="str">
        <f t="shared" si="296"/>
        <v>July</v>
      </c>
      <c r="T3819" s="1">
        <f t="shared" si="297"/>
        <v>1.000016000256004E-2</v>
      </c>
      <c r="U3819" t="str">
        <f t="shared" si="298"/>
        <v>Profit</v>
      </c>
      <c r="V3819" t="str">
        <f t="shared" si="299"/>
        <v>Small Order</v>
      </c>
    </row>
    <row r="3820" spans="1:22" x14ac:dyDescent="0.35">
      <c r="A3820" t="s">
        <v>4117</v>
      </c>
      <c r="B3820" s="2">
        <v>45511</v>
      </c>
      <c r="C3820" s="2">
        <v>45515</v>
      </c>
      <c r="D3820" t="s">
        <v>99</v>
      </c>
      <c r="E3820" t="s">
        <v>100</v>
      </c>
      <c r="F3820" t="s">
        <v>31</v>
      </c>
      <c r="G3820" t="s">
        <v>21</v>
      </c>
      <c r="H3820" t="s">
        <v>22</v>
      </c>
      <c r="I3820" t="s">
        <v>23</v>
      </c>
      <c r="J3820" t="s">
        <v>41</v>
      </c>
      <c r="K3820" t="s">
        <v>42</v>
      </c>
      <c r="L3820" t="s">
        <v>43</v>
      </c>
      <c r="M3820" t="s">
        <v>44</v>
      </c>
      <c r="N3820" s="3">
        <v>280.67</v>
      </c>
      <c r="O3820">
        <v>9</v>
      </c>
      <c r="P3820" s="4">
        <v>0.05</v>
      </c>
      <c r="Q3820" s="3">
        <v>58.94</v>
      </c>
      <c r="R3820">
        <f t="shared" si="295"/>
        <v>2024</v>
      </c>
      <c r="S3820" t="str">
        <f t="shared" si="296"/>
        <v>August</v>
      </c>
      <c r="T3820" s="1">
        <f t="shared" si="297"/>
        <v>0.2099975059678626</v>
      </c>
      <c r="U3820" t="str">
        <f t="shared" si="298"/>
        <v>Profit</v>
      </c>
      <c r="V3820" t="str">
        <f t="shared" si="299"/>
        <v>Small Order</v>
      </c>
    </row>
    <row r="3821" spans="1:22" x14ac:dyDescent="0.35">
      <c r="A3821" t="s">
        <v>4118</v>
      </c>
      <c r="B3821" s="2">
        <v>45407</v>
      </c>
      <c r="C3821" s="2">
        <v>45408</v>
      </c>
      <c r="D3821" t="s">
        <v>530</v>
      </c>
      <c r="E3821" t="s">
        <v>531</v>
      </c>
      <c r="F3821" t="s">
        <v>31</v>
      </c>
      <c r="G3821" t="s">
        <v>78</v>
      </c>
      <c r="H3821" t="s">
        <v>79</v>
      </c>
      <c r="I3821" t="s">
        <v>80</v>
      </c>
      <c r="J3821" t="s">
        <v>93</v>
      </c>
      <c r="K3821" t="s">
        <v>33</v>
      </c>
      <c r="L3821" t="s">
        <v>88</v>
      </c>
      <c r="M3821" t="s">
        <v>94</v>
      </c>
      <c r="N3821" s="3">
        <v>1013.4</v>
      </c>
      <c r="O3821">
        <v>9</v>
      </c>
      <c r="P3821" s="4">
        <v>0.1</v>
      </c>
      <c r="Q3821" s="3">
        <v>172.28</v>
      </c>
      <c r="R3821">
        <f t="shared" si="295"/>
        <v>2024</v>
      </c>
      <c r="S3821" t="str">
        <f t="shared" si="296"/>
        <v>April</v>
      </c>
      <c r="T3821" s="1">
        <f t="shared" si="297"/>
        <v>0.17000197355437144</v>
      </c>
      <c r="U3821" t="str">
        <f t="shared" si="298"/>
        <v>Profit</v>
      </c>
      <c r="V3821" t="str">
        <f t="shared" si="299"/>
        <v>Large Order</v>
      </c>
    </row>
    <row r="3822" spans="1:22" x14ac:dyDescent="0.35">
      <c r="A3822" t="s">
        <v>4119</v>
      </c>
      <c r="B3822" s="2">
        <v>45500</v>
      </c>
      <c r="C3822" s="2">
        <v>45507</v>
      </c>
      <c r="D3822" t="s">
        <v>288</v>
      </c>
      <c r="E3822" t="s">
        <v>289</v>
      </c>
      <c r="F3822" t="s">
        <v>31</v>
      </c>
      <c r="G3822" t="s">
        <v>39</v>
      </c>
      <c r="H3822" t="s">
        <v>40</v>
      </c>
      <c r="I3822" t="s">
        <v>40</v>
      </c>
      <c r="J3822" t="s">
        <v>189</v>
      </c>
      <c r="K3822" t="s">
        <v>42</v>
      </c>
      <c r="L3822" t="s">
        <v>43</v>
      </c>
      <c r="M3822" t="s">
        <v>190</v>
      </c>
      <c r="N3822" s="3">
        <v>158.25</v>
      </c>
      <c r="O3822">
        <v>4</v>
      </c>
      <c r="P3822" s="4">
        <v>0.2</v>
      </c>
      <c r="Q3822" s="3">
        <v>14.24</v>
      </c>
      <c r="R3822">
        <f t="shared" si="295"/>
        <v>2024</v>
      </c>
      <c r="S3822" t="str">
        <f t="shared" si="296"/>
        <v>July</v>
      </c>
      <c r="T3822" s="1">
        <f t="shared" si="297"/>
        <v>8.9984202211690359E-2</v>
      </c>
      <c r="U3822" t="str">
        <f t="shared" si="298"/>
        <v>Profit</v>
      </c>
      <c r="V3822" t="str">
        <f t="shared" si="299"/>
        <v>Small Order</v>
      </c>
    </row>
    <row r="3823" spans="1:22" x14ac:dyDescent="0.35">
      <c r="A3823" t="s">
        <v>4120</v>
      </c>
      <c r="B3823" s="2">
        <v>45042</v>
      </c>
      <c r="C3823" s="2">
        <v>45045</v>
      </c>
      <c r="D3823" t="s">
        <v>281</v>
      </c>
      <c r="E3823" t="s">
        <v>282</v>
      </c>
      <c r="F3823" t="s">
        <v>20</v>
      </c>
      <c r="G3823" t="s">
        <v>21</v>
      </c>
      <c r="H3823" t="s">
        <v>22</v>
      </c>
      <c r="I3823" t="s">
        <v>23</v>
      </c>
      <c r="J3823" t="s">
        <v>334</v>
      </c>
      <c r="K3823" t="s">
        <v>25</v>
      </c>
      <c r="L3823" t="s">
        <v>171</v>
      </c>
      <c r="M3823" t="s">
        <v>335</v>
      </c>
      <c r="N3823" s="3">
        <v>1872.53</v>
      </c>
      <c r="O3823">
        <v>3</v>
      </c>
      <c r="P3823" s="4">
        <v>0.3</v>
      </c>
      <c r="Q3823" s="3">
        <v>18.73</v>
      </c>
      <c r="R3823">
        <f t="shared" si="295"/>
        <v>2023</v>
      </c>
      <c r="S3823" t="str">
        <f t="shared" si="296"/>
        <v>April</v>
      </c>
      <c r="T3823" s="1">
        <f t="shared" si="297"/>
        <v>1.0002509973137947E-2</v>
      </c>
      <c r="U3823" t="str">
        <f t="shared" si="298"/>
        <v>Profit</v>
      </c>
      <c r="V3823" t="str">
        <f t="shared" si="299"/>
        <v>Large Order</v>
      </c>
    </row>
    <row r="3824" spans="1:22" x14ac:dyDescent="0.35">
      <c r="A3824" t="s">
        <v>4121</v>
      </c>
      <c r="B3824" s="2">
        <v>45634</v>
      </c>
      <c r="C3824" s="2">
        <v>45641</v>
      </c>
      <c r="D3824" t="s">
        <v>226</v>
      </c>
      <c r="E3824" t="s">
        <v>227</v>
      </c>
      <c r="F3824" t="s">
        <v>48</v>
      </c>
      <c r="G3824" t="s">
        <v>78</v>
      </c>
      <c r="H3824" t="s">
        <v>79</v>
      </c>
      <c r="I3824" t="s">
        <v>80</v>
      </c>
      <c r="J3824" t="s">
        <v>179</v>
      </c>
      <c r="K3824" t="s">
        <v>33</v>
      </c>
      <c r="L3824" t="s">
        <v>88</v>
      </c>
      <c r="M3824" t="s">
        <v>180</v>
      </c>
      <c r="N3824" s="3">
        <v>759.1</v>
      </c>
      <c r="O3824">
        <v>3</v>
      </c>
      <c r="P3824" s="4">
        <v>0.3</v>
      </c>
      <c r="Q3824" s="3">
        <v>7.59</v>
      </c>
      <c r="R3824">
        <f t="shared" si="295"/>
        <v>2024</v>
      </c>
      <c r="S3824" t="str">
        <f t="shared" si="296"/>
        <v>December</v>
      </c>
      <c r="T3824" s="1">
        <f t="shared" si="297"/>
        <v>9.9986826505071794E-3</v>
      </c>
      <c r="U3824" t="str">
        <f t="shared" si="298"/>
        <v>Profit</v>
      </c>
      <c r="V3824" t="str">
        <f t="shared" si="299"/>
        <v>Small Order</v>
      </c>
    </row>
    <row r="3825" spans="1:22" x14ac:dyDescent="0.35">
      <c r="A3825" t="s">
        <v>4122</v>
      </c>
      <c r="B3825" s="2">
        <v>45133</v>
      </c>
      <c r="C3825" s="2">
        <v>45134</v>
      </c>
      <c r="D3825" t="s">
        <v>76</v>
      </c>
      <c r="E3825" t="s">
        <v>77</v>
      </c>
      <c r="F3825" t="s">
        <v>48</v>
      </c>
      <c r="G3825" t="s">
        <v>78</v>
      </c>
      <c r="H3825" t="s">
        <v>79</v>
      </c>
      <c r="I3825" t="s">
        <v>80</v>
      </c>
      <c r="J3825" t="s">
        <v>152</v>
      </c>
      <c r="K3825" t="s">
        <v>42</v>
      </c>
      <c r="L3825" t="s">
        <v>73</v>
      </c>
      <c r="M3825" t="s">
        <v>153</v>
      </c>
      <c r="N3825" s="3">
        <v>368.31</v>
      </c>
      <c r="O3825">
        <v>3</v>
      </c>
      <c r="P3825" s="4">
        <v>0.2</v>
      </c>
      <c r="Q3825" s="3">
        <v>33.15</v>
      </c>
      <c r="R3825">
        <f t="shared" si="295"/>
        <v>2023</v>
      </c>
      <c r="S3825" t="str">
        <f t="shared" si="296"/>
        <v>July</v>
      </c>
      <c r="T3825" s="1">
        <f t="shared" si="297"/>
        <v>9.0005701718660902E-2</v>
      </c>
      <c r="U3825" t="str">
        <f t="shared" si="298"/>
        <v>Profit</v>
      </c>
      <c r="V3825" t="str">
        <f t="shared" si="299"/>
        <v>Small Order</v>
      </c>
    </row>
    <row r="3826" spans="1:22" x14ac:dyDescent="0.35">
      <c r="A3826" t="s">
        <v>4123</v>
      </c>
      <c r="B3826" s="2">
        <v>45626</v>
      </c>
      <c r="C3826" s="2">
        <v>45629</v>
      </c>
      <c r="D3826" t="s">
        <v>358</v>
      </c>
      <c r="E3826" t="s">
        <v>359</v>
      </c>
      <c r="F3826" t="s">
        <v>31</v>
      </c>
      <c r="G3826" t="s">
        <v>21</v>
      </c>
      <c r="H3826" t="s">
        <v>22</v>
      </c>
      <c r="I3826" t="s">
        <v>23</v>
      </c>
      <c r="J3826" t="s">
        <v>62</v>
      </c>
      <c r="K3826" t="s">
        <v>25</v>
      </c>
      <c r="L3826" t="s">
        <v>26</v>
      </c>
      <c r="M3826" t="s">
        <v>63</v>
      </c>
      <c r="N3826" s="3">
        <v>600.24</v>
      </c>
      <c r="O3826">
        <v>6</v>
      </c>
      <c r="P3826" s="4">
        <v>0.05</v>
      </c>
      <c r="Q3826" s="3">
        <v>126.05</v>
      </c>
      <c r="R3826">
        <f t="shared" si="295"/>
        <v>2024</v>
      </c>
      <c r="S3826" t="str">
        <f t="shared" si="296"/>
        <v>November</v>
      </c>
      <c r="T3826" s="1">
        <f t="shared" si="297"/>
        <v>0.20999933359989337</v>
      </c>
      <c r="U3826" t="str">
        <f t="shared" si="298"/>
        <v>Profit</v>
      </c>
      <c r="V3826" t="str">
        <f t="shared" si="299"/>
        <v>Small Order</v>
      </c>
    </row>
    <row r="3827" spans="1:22" x14ac:dyDescent="0.35">
      <c r="A3827" t="s">
        <v>4124</v>
      </c>
      <c r="B3827" s="2">
        <v>45395</v>
      </c>
      <c r="C3827" s="2">
        <v>45401</v>
      </c>
      <c r="D3827" t="s">
        <v>185</v>
      </c>
      <c r="E3827" t="s">
        <v>186</v>
      </c>
      <c r="F3827" t="s">
        <v>31</v>
      </c>
      <c r="G3827" t="s">
        <v>49</v>
      </c>
      <c r="H3827" t="s">
        <v>50</v>
      </c>
      <c r="I3827" t="s">
        <v>50</v>
      </c>
      <c r="J3827" t="s">
        <v>126</v>
      </c>
      <c r="K3827" t="s">
        <v>25</v>
      </c>
      <c r="L3827" t="s">
        <v>26</v>
      </c>
      <c r="M3827" t="s">
        <v>127</v>
      </c>
      <c r="N3827" s="3">
        <v>826.43</v>
      </c>
      <c r="O3827">
        <v>6</v>
      </c>
      <c r="P3827" s="4">
        <v>0.3</v>
      </c>
      <c r="Q3827" s="3">
        <v>8.26</v>
      </c>
      <c r="R3827">
        <f t="shared" si="295"/>
        <v>2024</v>
      </c>
      <c r="S3827" t="str">
        <f t="shared" si="296"/>
        <v>April</v>
      </c>
      <c r="T3827" s="1">
        <f t="shared" si="297"/>
        <v>9.994796897498881E-3</v>
      </c>
      <c r="U3827" t="str">
        <f t="shared" si="298"/>
        <v>Profit</v>
      </c>
      <c r="V3827" t="str">
        <f t="shared" si="299"/>
        <v>Small Order</v>
      </c>
    </row>
    <row r="3828" spans="1:22" x14ac:dyDescent="0.35">
      <c r="A3828" t="s">
        <v>4125</v>
      </c>
      <c r="B3828" s="2">
        <v>45650</v>
      </c>
      <c r="C3828" s="2">
        <v>45657</v>
      </c>
      <c r="D3828" t="s">
        <v>57</v>
      </c>
      <c r="E3828" t="s">
        <v>58</v>
      </c>
      <c r="F3828" t="s">
        <v>20</v>
      </c>
      <c r="G3828" t="s">
        <v>49</v>
      </c>
      <c r="H3828" t="s">
        <v>50</v>
      </c>
      <c r="I3828" t="s">
        <v>50</v>
      </c>
      <c r="J3828" t="s">
        <v>152</v>
      </c>
      <c r="K3828" t="s">
        <v>42</v>
      </c>
      <c r="L3828" t="s">
        <v>73</v>
      </c>
      <c r="M3828" t="s">
        <v>153</v>
      </c>
      <c r="N3828" s="3">
        <v>1210.48</v>
      </c>
      <c r="O3828">
        <v>5</v>
      </c>
      <c r="P3828" s="4">
        <v>0.1</v>
      </c>
      <c r="Q3828" s="3">
        <v>205.78</v>
      </c>
      <c r="R3828">
        <f t="shared" si="295"/>
        <v>2024</v>
      </c>
      <c r="S3828" t="str">
        <f t="shared" si="296"/>
        <v>December</v>
      </c>
      <c r="T3828" s="1">
        <f t="shared" si="297"/>
        <v>0.16999867821029674</v>
      </c>
      <c r="U3828" t="str">
        <f t="shared" si="298"/>
        <v>Profit</v>
      </c>
      <c r="V3828" t="str">
        <f t="shared" si="299"/>
        <v>Large Order</v>
      </c>
    </row>
    <row r="3829" spans="1:22" x14ac:dyDescent="0.35">
      <c r="A3829" t="s">
        <v>4126</v>
      </c>
      <c r="B3829" s="2">
        <v>45458</v>
      </c>
      <c r="C3829" s="2">
        <v>45460</v>
      </c>
      <c r="D3829" t="s">
        <v>132</v>
      </c>
      <c r="E3829" t="s">
        <v>133</v>
      </c>
      <c r="F3829" t="s">
        <v>48</v>
      </c>
      <c r="G3829" t="s">
        <v>78</v>
      </c>
      <c r="H3829" t="s">
        <v>79</v>
      </c>
      <c r="I3829" t="s">
        <v>80</v>
      </c>
      <c r="J3829" t="s">
        <v>62</v>
      </c>
      <c r="K3829" t="s">
        <v>25</v>
      </c>
      <c r="L3829" t="s">
        <v>26</v>
      </c>
      <c r="M3829" t="s">
        <v>63</v>
      </c>
      <c r="N3829" s="3">
        <v>1469.39</v>
      </c>
      <c r="O3829">
        <v>6</v>
      </c>
      <c r="P3829" s="4">
        <v>0.3</v>
      </c>
      <c r="Q3829" s="3">
        <v>14.69</v>
      </c>
      <c r="R3829">
        <f t="shared" si="295"/>
        <v>2024</v>
      </c>
      <c r="S3829" t="str">
        <f t="shared" si="296"/>
        <v>June</v>
      </c>
      <c r="T3829" s="1">
        <f t="shared" si="297"/>
        <v>9.9973458373883023E-3</v>
      </c>
      <c r="U3829" t="str">
        <f t="shared" si="298"/>
        <v>Profit</v>
      </c>
      <c r="V3829" t="str">
        <f t="shared" si="299"/>
        <v>Large Order</v>
      </c>
    </row>
    <row r="3830" spans="1:22" x14ac:dyDescent="0.35">
      <c r="A3830" t="s">
        <v>4127</v>
      </c>
      <c r="B3830" s="2">
        <v>45430</v>
      </c>
      <c r="C3830" s="2">
        <v>45436</v>
      </c>
      <c r="D3830" t="s">
        <v>288</v>
      </c>
      <c r="E3830" t="s">
        <v>289</v>
      </c>
      <c r="F3830" t="s">
        <v>31</v>
      </c>
      <c r="G3830" t="s">
        <v>39</v>
      </c>
      <c r="H3830" t="s">
        <v>40</v>
      </c>
      <c r="I3830" t="s">
        <v>40</v>
      </c>
      <c r="J3830" t="s">
        <v>334</v>
      </c>
      <c r="K3830" t="s">
        <v>25</v>
      </c>
      <c r="L3830" t="s">
        <v>171</v>
      </c>
      <c r="M3830" t="s">
        <v>335</v>
      </c>
      <c r="N3830" s="3">
        <v>184.59</v>
      </c>
      <c r="O3830">
        <v>5</v>
      </c>
      <c r="P3830" s="4">
        <v>0.3</v>
      </c>
      <c r="Q3830" s="3">
        <v>1.85</v>
      </c>
      <c r="R3830">
        <f t="shared" si="295"/>
        <v>2024</v>
      </c>
      <c r="S3830" t="str">
        <f t="shared" si="296"/>
        <v>May</v>
      </c>
      <c r="T3830" s="1">
        <f t="shared" si="297"/>
        <v>1.00222113873991E-2</v>
      </c>
      <c r="U3830" t="str">
        <f t="shared" si="298"/>
        <v>Profit</v>
      </c>
      <c r="V3830" t="str">
        <f t="shared" si="299"/>
        <v>Small Order</v>
      </c>
    </row>
    <row r="3831" spans="1:22" x14ac:dyDescent="0.35">
      <c r="A3831" t="s">
        <v>4128</v>
      </c>
      <c r="B3831" s="2">
        <v>45589</v>
      </c>
      <c r="C3831" s="2">
        <v>45594</v>
      </c>
      <c r="D3831" t="s">
        <v>174</v>
      </c>
      <c r="E3831" t="s">
        <v>175</v>
      </c>
      <c r="F3831" t="s">
        <v>48</v>
      </c>
      <c r="G3831" t="s">
        <v>21</v>
      </c>
      <c r="H3831" t="s">
        <v>22</v>
      </c>
      <c r="I3831" t="s">
        <v>23</v>
      </c>
      <c r="J3831" t="s">
        <v>302</v>
      </c>
      <c r="K3831" t="s">
        <v>33</v>
      </c>
      <c r="L3831" t="s">
        <v>34</v>
      </c>
      <c r="M3831" t="s">
        <v>303</v>
      </c>
      <c r="N3831" s="3">
        <v>1077.78</v>
      </c>
      <c r="O3831">
        <v>2</v>
      </c>
      <c r="P3831" s="4">
        <v>0.05</v>
      </c>
      <c r="Q3831" s="3">
        <v>226.33</v>
      </c>
      <c r="R3831">
        <f t="shared" si="295"/>
        <v>2024</v>
      </c>
      <c r="S3831" t="str">
        <f t="shared" si="296"/>
        <v>October</v>
      </c>
      <c r="T3831" s="1">
        <f t="shared" si="297"/>
        <v>0.20999647423407375</v>
      </c>
      <c r="U3831" t="str">
        <f t="shared" si="298"/>
        <v>Profit</v>
      </c>
      <c r="V3831" t="str">
        <f t="shared" si="299"/>
        <v>Large Order</v>
      </c>
    </row>
    <row r="3832" spans="1:22" x14ac:dyDescent="0.35">
      <c r="A3832" t="s">
        <v>4129</v>
      </c>
      <c r="B3832" s="2">
        <v>45651</v>
      </c>
      <c r="C3832" s="2">
        <v>45656</v>
      </c>
      <c r="D3832" t="s">
        <v>323</v>
      </c>
      <c r="E3832" t="s">
        <v>324</v>
      </c>
      <c r="F3832" t="s">
        <v>31</v>
      </c>
      <c r="G3832" t="s">
        <v>49</v>
      </c>
      <c r="H3832" t="s">
        <v>50</v>
      </c>
      <c r="I3832" t="s">
        <v>50</v>
      </c>
      <c r="J3832" t="s">
        <v>120</v>
      </c>
      <c r="K3832" t="s">
        <v>42</v>
      </c>
      <c r="L3832" t="s">
        <v>43</v>
      </c>
      <c r="M3832" t="s">
        <v>121</v>
      </c>
      <c r="N3832" s="3">
        <v>141.65</v>
      </c>
      <c r="O3832">
        <v>7</v>
      </c>
      <c r="P3832" s="4">
        <v>0</v>
      </c>
      <c r="Q3832" s="3">
        <v>35.409999999999997</v>
      </c>
      <c r="R3832">
        <f t="shared" si="295"/>
        <v>2024</v>
      </c>
      <c r="S3832" t="str">
        <f t="shared" si="296"/>
        <v>December</v>
      </c>
      <c r="T3832" s="1">
        <f t="shared" si="297"/>
        <v>0.24998235086480758</v>
      </c>
      <c r="U3832" t="str">
        <f t="shared" si="298"/>
        <v>Profit</v>
      </c>
      <c r="V3832" t="str">
        <f t="shared" si="299"/>
        <v>Small Order</v>
      </c>
    </row>
    <row r="3833" spans="1:22" x14ac:dyDescent="0.35">
      <c r="A3833" t="s">
        <v>4130</v>
      </c>
      <c r="B3833" s="2">
        <v>45375</v>
      </c>
      <c r="C3833" s="2">
        <v>45379</v>
      </c>
      <c r="D3833" t="s">
        <v>223</v>
      </c>
      <c r="E3833" t="s">
        <v>224</v>
      </c>
      <c r="F3833" t="s">
        <v>31</v>
      </c>
      <c r="G3833" t="s">
        <v>49</v>
      </c>
      <c r="H3833" t="s">
        <v>50</v>
      </c>
      <c r="I3833" t="s">
        <v>50</v>
      </c>
      <c r="J3833" t="s">
        <v>32</v>
      </c>
      <c r="K3833" t="s">
        <v>33</v>
      </c>
      <c r="L3833" t="s">
        <v>34</v>
      </c>
      <c r="M3833" t="s">
        <v>35</v>
      </c>
      <c r="N3833" s="3">
        <v>1658.77</v>
      </c>
      <c r="O3833">
        <v>8</v>
      </c>
      <c r="P3833" s="4">
        <v>0</v>
      </c>
      <c r="Q3833" s="3">
        <v>414.69</v>
      </c>
      <c r="R3833">
        <f t="shared" si="295"/>
        <v>2024</v>
      </c>
      <c r="S3833" t="str">
        <f t="shared" si="296"/>
        <v>March</v>
      </c>
      <c r="T3833" s="1">
        <f t="shared" si="297"/>
        <v>0.24999849285916673</v>
      </c>
      <c r="U3833" t="str">
        <f t="shared" si="298"/>
        <v>Profit</v>
      </c>
      <c r="V3833" t="str">
        <f t="shared" si="299"/>
        <v>Large Order</v>
      </c>
    </row>
    <row r="3834" spans="1:22" x14ac:dyDescent="0.35">
      <c r="A3834" t="s">
        <v>4131</v>
      </c>
      <c r="B3834" s="2">
        <v>45223</v>
      </c>
      <c r="C3834" s="2">
        <v>45224</v>
      </c>
      <c r="D3834" t="s">
        <v>410</v>
      </c>
      <c r="E3834" t="s">
        <v>411</v>
      </c>
      <c r="F3834" t="s">
        <v>31</v>
      </c>
      <c r="G3834" t="s">
        <v>49</v>
      </c>
      <c r="H3834" t="s">
        <v>50</v>
      </c>
      <c r="I3834" t="s">
        <v>50</v>
      </c>
      <c r="J3834" t="s">
        <v>152</v>
      </c>
      <c r="K3834" t="s">
        <v>42</v>
      </c>
      <c r="L3834" t="s">
        <v>73</v>
      </c>
      <c r="M3834" t="s">
        <v>153</v>
      </c>
      <c r="N3834" s="3">
        <v>1613.95</v>
      </c>
      <c r="O3834">
        <v>2</v>
      </c>
      <c r="P3834" s="4">
        <v>0.2</v>
      </c>
      <c r="Q3834" s="3">
        <v>145.26</v>
      </c>
      <c r="R3834">
        <f t="shared" si="295"/>
        <v>2023</v>
      </c>
      <c r="S3834" t="str">
        <f t="shared" si="296"/>
        <v>October</v>
      </c>
      <c r="T3834" s="1">
        <f t="shared" si="297"/>
        <v>9.0002788190464381E-2</v>
      </c>
      <c r="U3834" t="str">
        <f t="shared" si="298"/>
        <v>Profit</v>
      </c>
      <c r="V3834" t="str">
        <f t="shared" si="299"/>
        <v>Large Order</v>
      </c>
    </row>
    <row r="3835" spans="1:22" x14ac:dyDescent="0.35">
      <c r="A3835" t="s">
        <v>4132</v>
      </c>
      <c r="B3835" s="2">
        <v>45420</v>
      </c>
      <c r="C3835" s="2">
        <v>45425</v>
      </c>
      <c r="D3835" t="s">
        <v>447</v>
      </c>
      <c r="E3835" t="s">
        <v>448</v>
      </c>
      <c r="F3835" t="s">
        <v>31</v>
      </c>
      <c r="G3835" t="s">
        <v>39</v>
      </c>
      <c r="H3835" t="s">
        <v>40</v>
      </c>
      <c r="I3835" t="s">
        <v>40</v>
      </c>
      <c r="J3835" t="s">
        <v>67</v>
      </c>
      <c r="K3835" t="s">
        <v>42</v>
      </c>
      <c r="L3835" t="s">
        <v>43</v>
      </c>
      <c r="M3835" t="s">
        <v>68</v>
      </c>
      <c r="N3835" s="3">
        <v>1824.21</v>
      </c>
      <c r="O3835">
        <v>8</v>
      </c>
      <c r="P3835" s="4">
        <v>0.1</v>
      </c>
      <c r="Q3835" s="3">
        <v>310.12</v>
      </c>
      <c r="R3835">
        <f t="shared" si="295"/>
        <v>2024</v>
      </c>
      <c r="S3835" t="str">
        <f t="shared" si="296"/>
        <v>May</v>
      </c>
      <c r="T3835" s="1">
        <f t="shared" si="297"/>
        <v>0.17000235718475395</v>
      </c>
      <c r="U3835" t="str">
        <f t="shared" si="298"/>
        <v>Profit</v>
      </c>
      <c r="V3835" t="str">
        <f t="shared" si="299"/>
        <v>Large Order</v>
      </c>
    </row>
    <row r="3836" spans="1:22" x14ac:dyDescent="0.35">
      <c r="A3836" t="s">
        <v>4133</v>
      </c>
      <c r="B3836" s="2">
        <v>45368</v>
      </c>
      <c r="C3836" s="2">
        <v>45374</v>
      </c>
      <c r="D3836" t="s">
        <v>165</v>
      </c>
      <c r="E3836" t="s">
        <v>166</v>
      </c>
      <c r="F3836" t="s">
        <v>31</v>
      </c>
      <c r="G3836" t="s">
        <v>78</v>
      </c>
      <c r="H3836" t="s">
        <v>79</v>
      </c>
      <c r="I3836" t="s">
        <v>80</v>
      </c>
      <c r="J3836" t="s">
        <v>157</v>
      </c>
      <c r="K3836" t="s">
        <v>42</v>
      </c>
      <c r="L3836" t="s">
        <v>73</v>
      </c>
      <c r="M3836" t="s">
        <v>158</v>
      </c>
      <c r="N3836" s="3">
        <v>1268.2</v>
      </c>
      <c r="O3836">
        <v>3</v>
      </c>
      <c r="P3836" s="4">
        <v>0.3</v>
      </c>
      <c r="Q3836" s="3">
        <v>12.68</v>
      </c>
      <c r="R3836">
        <f t="shared" si="295"/>
        <v>2024</v>
      </c>
      <c r="S3836" t="str">
        <f t="shared" si="296"/>
        <v>March</v>
      </c>
      <c r="T3836" s="1">
        <f t="shared" si="297"/>
        <v>9.998422961677968E-3</v>
      </c>
      <c r="U3836" t="str">
        <f t="shared" si="298"/>
        <v>Profit</v>
      </c>
      <c r="V3836" t="str">
        <f t="shared" si="299"/>
        <v>Large Order</v>
      </c>
    </row>
    <row r="3837" spans="1:22" x14ac:dyDescent="0.35">
      <c r="A3837" t="s">
        <v>4134</v>
      </c>
      <c r="B3837" s="2">
        <v>45301</v>
      </c>
      <c r="C3837" s="2">
        <v>45304</v>
      </c>
      <c r="D3837" t="s">
        <v>305</v>
      </c>
      <c r="E3837" t="s">
        <v>306</v>
      </c>
      <c r="F3837" t="s">
        <v>31</v>
      </c>
      <c r="G3837" t="s">
        <v>49</v>
      </c>
      <c r="H3837" t="s">
        <v>50</v>
      </c>
      <c r="I3837" t="s">
        <v>50</v>
      </c>
      <c r="J3837" t="s">
        <v>62</v>
      </c>
      <c r="K3837" t="s">
        <v>25</v>
      </c>
      <c r="L3837" t="s">
        <v>26</v>
      </c>
      <c r="M3837" t="s">
        <v>63</v>
      </c>
      <c r="N3837" s="3">
        <v>75.569999999999993</v>
      </c>
      <c r="O3837">
        <v>7</v>
      </c>
      <c r="P3837" s="4">
        <v>0.1</v>
      </c>
      <c r="Q3837" s="3">
        <v>12.85</v>
      </c>
      <c r="R3837">
        <f t="shared" si="295"/>
        <v>2024</v>
      </c>
      <c r="S3837" t="str">
        <f t="shared" si="296"/>
        <v>January</v>
      </c>
      <c r="T3837" s="1">
        <f t="shared" si="297"/>
        <v>0.17004102156940587</v>
      </c>
      <c r="U3837" t="str">
        <f t="shared" si="298"/>
        <v>Profit</v>
      </c>
      <c r="V3837" t="str">
        <f t="shared" si="299"/>
        <v>Small Order</v>
      </c>
    </row>
    <row r="3838" spans="1:22" x14ac:dyDescent="0.35">
      <c r="A3838" t="s">
        <v>4135</v>
      </c>
      <c r="B3838" s="2">
        <v>45458</v>
      </c>
      <c r="C3838" s="2">
        <v>45464</v>
      </c>
      <c r="D3838" t="s">
        <v>370</v>
      </c>
      <c r="E3838" t="s">
        <v>371</v>
      </c>
      <c r="F3838" t="s">
        <v>48</v>
      </c>
      <c r="G3838" t="s">
        <v>21</v>
      </c>
      <c r="H3838" t="s">
        <v>22</v>
      </c>
      <c r="I3838" t="s">
        <v>23</v>
      </c>
      <c r="J3838" t="s">
        <v>320</v>
      </c>
      <c r="K3838" t="s">
        <v>25</v>
      </c>
      <c r="L3838" t="s">
        <v>171</v>
      </c>
      <c r="M3838" t="s">
        <v>321</v>
      </c>
      <c r="N3838" s="3">
        <v>1802.88</v>
      </c>
      <c r="O3838">
        <v>7</v>
      </c>
      <c r="P3838" s="4">
        <v>0.2</v>
      </c>
      <c r="Q3838" s="3">
        <v>162.26</v>
      </c>
      <c r="R3838">
        <f t="shared" si="295"/>
        <v>2024</v>
      </c>
      <c r="S3838" t="str">
        <f t="shared" si="296"/>
        <v>June</v>
      </c>
      <c r="T3838" s="1">
        <f t="shared" si="297"/>
        <v>9.0000443734469276E-2</v>
      </c>
      <c r="U3838" t="str">
        <f t="shared" si="298"/>
        <v>Profit</v>
      </c>
      <c r="V3838" t="str">
        <f t="shared" si="299"/>
        <v>Large Order</v>
      </c>
    </row>
    <row r="3839" spans="1:22" x14ac:dyDescent="0.35">
      <c r="A3839" t="s">
        <v>4136</v>
      </c>
      <c r="B3839" s="2">
        <v>45646</v>
      </c>
      <c r="C3839" s="2">
        <v>45651</v>
      </c>
      <c r="D3839" t="s">
        <v>530</v>
      </c>
      <c r="E3839" t="s">
        <v>531</v>
      </c>
      <c r="F3839" t="s">
        <v>31</v>
      </c>
      <c r="G3839" t="s">
        <v>21</v>
      </c>
      <c r="H3839" t="s">
        <v>22</v>
      </c>
      <c r="I3839" t="s">
        <v>23</v>
      </c>
      <c r="J3839" t="s">
        <v>170</v>
      </c>
      <c r="K3839" t="s">
        <v>25</v>
      </c>
      <c r="L3839" t="s">
        <v>171</v>
      </c>
      <c r="M3839" t="s">
        <v>172</v>
      </c>
      <c r="N3839" s="3">
        <v>1055.56</v>
      </c>
      <c r="O3839">
        <v>9</v>
      </c>
      <c r="P3839" s="4">
        <v>0.05</v>
      </c>
      <c r="Q3839" s="3">
        <v>221.67</v>
      </c>
      <c r="R3839">
        <f t="shared" si="295"/>
        <v>2024</v>
      </c>
      <c r="S3839" t="str">
        <f t="shared" si="296"/>
        <v>December</v>
      </c>
      <c r="T3839" s="1">
        <f t="shared" si="297"/>
        <v>0.21000227367463717</v>
      </c>
      <c r="U3839" t="str">
        <f t="shared" si="298"/>
        <v>Profit</v>
      </c>
      <c r="V3839" t="str">
        <f t="shared" si="299"/>
        <v>Large Order</v>
      </c>
    </row>
    <row r="3840" spans="1:22" x14ac:dyDescent="0.35">
      <c r="A3840" t="s">
        <v>4137</v>
      </c>
      <c r="B3840" s="2">
        <v>45325</v>
      </c>
      <c r="C3840" s="2">
        <v>45328</v>
      </c>
      <c r="D3840" t="s">
        <v>562</v>
      </c>
      <c r="E3840" t="s">
        <v>563</v>
      </c>
      <c r="F3840" t="s">
        <v>31</v>
      </c>
      <c r="G3840" t="s">
        <v>49</v>
      </c>
      <c r="H3840" t="s">
        <v>50</v>
      </c>
      <c r="I3840" t="s">
        <v>50</v>
      </c>
      <c r="J3840" t="s">
        <v>179</v>
      </c>
      <c r="K3840" t="s">
        <v>33</v>
      </c>
      <c r="L3840" t="s">
        <v>88</v>
      </c>
      <c r="M3840" t="s">
        <v>180</v>
      </c>
      <c r="N3840" s="3">
        <v>1421.24</v>
      </c>
      <c r="O3840">
        <v>2</v>
      </c>
      <c r="P3840" s="4">
        <v>0</v>
      </c>
      <c r="Q3840" s="3">
        <v>355.31</v>
      </c>
      <c r="R3840">
        <f t="shared" si="295"/>
        <v>2024</v>
      </c>
      <c r="S3840" t="str">
        <f t="shared" si="296"/>
        <v>February</v>
      </c>
      <c r="T3840" s="1">
        <f t="shared" si="297"/>
        <v>0.25</v>
      </c>
      <c r="U3840" t="str">
        <f t="shared" si="298"/>
        <v>Profit</v>
      </c>
      <c r="V3840" t="str">
        <f t="shared" si="299"/>
        <v>Large Order</v>
      </c>
    </row>
    <row r="3841" spans="1:22" x14ac:dyDescent="0.35">
      <c r="A3841" t="s">
        <v>4138</v>
      </c>
      <c r="B3841" s="2">
        <v>45057</v>
      </c>
      <c r="C3841" s="2">
        <v>45064</v>
      </c>
      <c r="D3841" t="s">
        <v>562</v>
      </c>
      <c r="E3841" t="s">
        <v>563</v>
      </c>
      <c r="F3841" t="s">
        <v>31</v>
      </c>
      <c r="G3841" t="s">
        <v>49</v>
      </c>
      <c r="H3841" t="s">
        <v>50</v>
      </c>
      <c r="I3841" t="s">
        <v>50</v>
      </c>
      <c r="J3841" t="s">
        <v>176</v>
      </c>
      <c r="K3841" t="s">
        <v>25</v>
      </c>
      <c r="L3841" t="s">
        <v>171</v>
      </c>
      <c r="M3841" t="s">
        <v>177</v>
      </c>
      <c r="N3841" s="3">
        <v>528.92999999999995</v>
      </c>
      <c r="O3841">
        <v>7</v>
      </c>
      <c r="P3841" s="4">
        <v>0.2</v>
      </c>
      <c r="Q3841" s="3">
        <v>47.6</v>
      </c>
      <c r="R3841">
        <f t="shared" si="295"/>
        <v>2023</v>
      </c>
      <c r="S3841" t="str">
        <f t="shared" si="296"/>
        <v>May</v>
      </c>
      <c r="T3841" s="1">
        <f t="shared" si="297"/>
        <v>8.999300474542947E-2</v>
      </c>
      <c r="U3841" t="str">
        <f t="shared" si="298"/>
        <v>Profit</v>
      </c>
      <c r="V3841" t="str">
        <f t="shared" si="299"/>
        <v>Small Order</v>
      </c>
    </row>
    <row r="3842" spans="1:22" x14ac:dyDescent="0.35">
      <c r="A3842" t="s">
        <v>4139</v>
      </c>
      <c r="B3842" s="2">
        <v>45587</v>
      </c>
      <c r="C3842" s="2">
        <v>45590</v>
      </c>
      <c r="D3842" t="s">
        <v>46</v>
      </c>
      <c r="E3842" t="s">
        <v>47</v>
      </c>
      <c r="F3842" t="s">
        <v>48</v>
      </c>
      <c r="G3842" t="s">
        <v>78</v>
      </c>
      <c r="H3842" t="s">
        <v>79</v>
      </c>
      <c r="I3842" t="s">
        <v>80</v>
      </c>
      <c r="J3842" t="s">
        <v>87</v>
      </c>
      <c r="K3842" t="s">
        <v>33</v>
      </c>
      <c r="L3842" t="s">
        <v>88</v>
      </c>
      <c r="M3842" t="s">
        <v>89</v>
      </c>
      <c r="N3842" s="3">
        <v>1948.53</v>
      </c>
      <c r="O3842">
        <v>4</v>
      </c>
      <c r="P3842" s="4">
        <v>0.05</v>
      </c>
      <c r="Q3842" s="3">
        <v>409.19</v>
      </c>
      <c r="R3842">
        <f t="shared" ref="R3842:R3905" si="300">YEAR(B3842)</f>
        <v>2024</v>
      </c>
      <c r="S3842" t="str">
        <f t="shared" ref="S3842:S3905" si="301">TEXT(B3842,"mmmm")</f>
        <v>October</v>
      </c>
      <c r="T3842" s="1">
        <f t="shared" ref="T3842:T3905" si="302">Q3842/N3842</f>
        <v>0.2099993328303901</v>
      </c>
      <c r="U3842" t="str">
        <f t="shared" ref="U3842:U3905" si="303">IF(Q3842&gt;0,"Profit","Loss")</f>
        <v>Profit</v>
      </c>
      <c r="V3842" t="str">
        <f t="shared" ref="V3842:V3905" si="304">IF(N3842&gt;1000,"Large Order","Small Order")</f>
        <v>Large Order</v>
      </c>
    </row>
    <row r="3843" spans="1:22" x14ac:dyDescent="0.35">
      <c r="A3843" t="s">
        <v>4140</v>
      </c>
      <c r="B3843" s="2">
        <v>45423</v>
      </c>
      <c r="C3843" s="2">
        <v>45427</v>
      </c>
      <c r="D3843" t="s">
        <v>309</v>
      </c>
      <c r="E3843" t="s">
        <v>310</v>
      </c>
      <c r="F3843" t="s">
        <v>20</v>
      </c>
      <c r="G3843" t="s">
        <v>39</v>
      </c>
      <c r="H3843" t="s">
        <v>40</v>
      </c>
      <c r="I3843" t="s">
        <v>40</v>
      </c>
      <c r="J3843" t="s">
        <v>176</v>
      </c>
      <c r="K3843" t="s">
        <v>25</v>
      </c>
      <c r="L3843" t="s">
        <v>171</v>
      </c>
      <c r="M3843" t="s">
        <v>177</v>
      </c>
      <c r="N3843" s="3">
        <v>332.35</v>
      </c>
      <c r="O3843">
        <v>2</v>
      </c>
      <c r="P3843" s="4">
        <v>0.2</v>
      </c>
      <c r="Q3843" s="3">
        <v>29.91</v>
      </c>
      <c r="R3843">
        <f t="shared" si="300"/>
        <v>2024</v>
      </c>
      <c r="S3843" t="str">
        <f t="shared" si="301"/>
        <v>May</v>
      </c>
      <c r="T3843" s="1">
        <f t="shared" si="302"/>
        <v>8.9995486685722881E-2</v>
      </c>
      <c r="U3843" t="str">
        <f t="shared" si="303"/>
        <v>Profit</v>
      </c>
      <c r="V3843" t="str">
        <f t="shared" si="304"/>
        <v>Small Order</v>
      </c>
    </row>
    <row r="3844" spans="1:22" x14ac:dyDescent="0.35">
      <c r="A3844" t="s">
        <v>4141</v>
      </c>
      <c r="B3844" s="2">
        <v>45310</v>
      </c>
      <c r="C3844" s="2">
        <v>45316</v>
      </c>
      <c r="D3844" t="s">
        <v>410</v>
      </c>
      <c r="E3844" t="s">
        <v>411</v>
      </c>
      <c r="F3844" t="s">
        <v>31</v>
      </c>
      <c r="G3844" t="s">
        <v>39</v>
      </c>
      <c r="H3844" t="s">
        <v>40</v>
      </c>
      <c r="I3844" t="s">
        <v>40</v>
      </c>
      <c r="J3844" t="s">
        <v>152</v>
      </c>
      <c r="K3844" t="s">
        <v>42</v>
      </c>
      <c r="L3844" t="s">
        <v>73</v>
      </c>
      <c r="M3844" t="s">
        <v>153</v>
      </c>
      <c r="N3844" s="3">
        <v>1580.37</v>
      </c>
      <c r="O3844">
        <v>3</v>
      </c>
      <c r="P3844" s="4">
        <v>0.1</v>
      </c>
      <c r="Q3844" s="3">
        <v>268.66000000000003</v>
      </c>
      <c r="R3844">
        <f t="shared" si="300"/>
        <v>2024</v>
      </c>
      <c r="S3844" t="str">
        <f t="shared" si="301"/>
        <v>January</v>
      </c>
      <c r="T3844" s="1">
        <f t="shared" si="302"/>
        <v>0.16999816498668036</v>
      </c>
      <c r="U3844" t="str">
        <f t="shared" si="303"/>
        <v>Profit</v>
      </c>
      <c r="V3844" t="str">
        <f t="shared" si="304"/>
        <v>Large Order</v>
      </c>
    </row>
    <row r="3845" spans="1:22" x14ac:dyDescent="0.35">
      <c r="A3845" t="s">
        <v>4142</v>
      </c>
      <c r="B3845" s="2">
        <v>45145</v>
      </c>
      <c r="C3845" s="2">
        <v>45146</v>
      </c>
      <c r="D3845" t="s">
        <v>37</v>
      </c>
      <c r="E3845" t="s">
        <v>38</v>
      </c>
      <c r="F3845" t="s">
        <v>20</v>
      </c>
      <c r="G3845" t="s">
        <v>78</v>
      </c>
      <c r="H3845" t="s">
        <v>79</v>
      </c>
      <c r="I3845" t="s">
        <v>80</v>
      </c>
      <c r="J3845" t="s">
        <v>176</v>
      </c>
      <c r="K3845" t="s">
        <v>25</v>
      </c>
      <c r="L3845" t="s">
        <v>171</v>
      </c>
      <c r="M3845" t="s">
        <v>177</v>
      </c>
      <c r="N3845" s="3">
        <v>1998.46</v>
      </c>
      <c r="O3845">
        <v>7</v>
      </c>
      <c r="P3845" s="4">
        <v>0.2</v>
      </c>
      <c r="Q3845" s="3">
        <v>179.86</v>
      </c>
      <c r="R3845">
        <f t="shared" si="300"/>
        <v>2023</v>
      </c>
      <c r="S3845" t="str">
        <f t="shared" si="301"/>
        <v>August</v>
      </c>
      <c r="T3845" s="1">
        <f t="shared" si="302"/>
        <v>8.9999299460584659E-2</v>
      </c>
      <c r="U3845" t="str">
        <f t="shared" si="303"/>
        <v>Profit</v>
      </c>
      <c r="V3845" t="str">
        <f t="shared" si="304"/>
        <v>Large Order</v>
      </c>
    </row>
    <row r="3846" spans="1:22" x14ac:dyDescent="0.35">
      <c r="A3846" t="s">
        <v>4143</v>
      </c>
      <c r="B3846" s="2">
        <v>45078</v>
      </c>
      <c r="C3846" s="2">
        <v>45085</v>
      </c>
      <c r="D3846" t="s">
        <v>129</v>
      </c>
      <c r="E3846" t="s">
        <v>130</v>
      </c>
      <c r="F3846" t="s">
        <v>48</v>
      </c>
      <c r="G3846" t="s">
        <v>39</v>
      </c>
      <c r="H3846" t="s">
        <v>40</v>
      </c>
      <c r="I3846" t="s">
        <v>40</v>
      </c>
      <c r="J3846" t="s">
        <v>141</v>
      </c>
      <c r="K3846" t="s">
        <v>33</v>
      </c>
      <c r="L3846" t="s">
        <v>88</v>
      </c>
      <c r="M3846" t="s">
        <v>142</v>
      </c>
      <c r="N3846" s="3">
        <v>706.74</v>
      </c>
      <c r="O3846">
        <v>9</v>
      </c>
      <c r="P3846" s="4">
        <v>0.2</v>
      </c>
      <c r="Q3846" s="3">
        <v>63.61</v>
      </c>
      <c r="R3846">
        <f t="shared" si="300"/>
        <v>2023</v>
      </c>
      <c r="S3846" t="str">
        <f t="shared" si="301"/>
        <v>June</v>
      </c>
      <c r="T3846" s="1">
        <f t="shared" si="302"/>
        <v>9.0004810821518524E-2</v>
      </c>
      <c r="U3846" t="str">
        <f t="shared" si="303"/>
        <v>Profit</v>
      </c>
      <c r="V3846" t="str">
        <f t="shared" si="304"/>
        <v>Small Order</v>
      </c>
    </row>
    <row r="3847" spans="1:22" x14ac:dyDescent="0.35">
      <c r="A3847" t="s">
        <v>4144</v>
      </c>
      <c r="B3847" s="2">
        <v>45548</v>
      </c>
      <c r="C3847" s="2">
        <v>45551</v>
      </c>
      <c r="D3847" t="s">
        <v>165</v>
      </c>
      <c r="E3847" t="s">
        <v>166</v>
      </c>
      <c r="F3847" t="s">
        <v>31</v>
      </c>
      <c r="G3847" t="s">
        <v>39</v>
      </c>
      <c r="H3847" t="s">
        <v>40</v>
      </c>
      <c r="I3847" t="s">
        <v>40</v>
      </c>
      <c r="J3847" t="s">
        <v>189</v>
      </c>
      <c r="K3847" t="s">
        <v>42</v>
      </c>
      <c r="L3847" t="s">
        <v>43</v>
      </c>
      <c r="M3847" t="s">
        <v>190</v>
      </c>
      <c r="N3847" s="3">
        <v>1073.99</v>
      </c>
      <c r="O3847">
        <v>9</v>
      </c>
      <c r="P3847" s="4">
        <v>0.2</v>
      </c>
      <c r="Q3847" s="3">
        <v>96.66</v>
      </c>
      <c r="R3847">
        <f t="shared" si="300"/>
        <v>2024</v>
      </c>
      <c r="S3847" t="str">
        <f t="shared" si="301"/>
        <v>September</v>
      </c>
      <c r="T3847" s="1">
        <f t="shared" si="302"/>
        <v>9.000083799662939E-2</v>
      </c>
      <c r="U3847" t="str">
        <f t="shared" si="303"/>
        <v>Profit</v>
      </c>
      <c r="V3847" t="str">
        <f t="shared" si="304"/>
        <v>Large Order</v>
      </c>
    </row>
    <row r="3848" spans="1:22" x14ac:dyDescent="0.35">
      <c r="A3848" t="s">
        <v>4145</v>
      </c>
      <c r="B3848" s="2">
        <v>45230</v>
      </c>
      <c r="C3848" s="2">
        <v>45236</v>
      </c>
      <c r="D3848" t="s">
        <v>415</v>
      </c>
      <c r="E3848" t="s">
        <v>416</v>
      </c>
      <c r="F3848" t="s">
        <v>48</v>
      </c>
      <c r="G3848" t="s">
        <v>78</v>
      </c>
      <c r="H3848" t="s">
        <v>79</v>
      </c>
      <c r="I3848" t="s">
        <v>80</v>
      </c>
      <c r="J3848" t="s">
        <v>179</v>
      </c>
      <c r="K3848" t="s">
        <v>33</v>
      </c>
      <c r="L3848" t="s">
        <v>88</v>
      </c>
      <c r="M3848" t="s">
        <v>180</v>
      </c>
      <c r="N3848" s="3">
        <v>1707.9</v>
      </c>
      <c r="O3848">
        <v>5</v>
      </c>
      <c r="P3848" s="4">
        <v>0</v>
      </c>
      <c r="Q3848" s="3">
        <v>426.98</v>
      </c>
      <c r="R3848">
        <f t="shared" si="300"/>
        <v>2023</v>
      </c>
      <c r="S3848" t="str">
        <f t="shared" si="301"/>
        <v>October</v>
      </c>
      <c r="T3848" s="1">
        <f t="shared" si="302"/>
        <v>0.25000292757187187</v>
      </c>
      <c r="U3848" t="str">
        <f t="shared" si="303"/>
        <v>Profit</v>
      </c>
      <c r="V3848" t="str">
        <f t="shared" si="304"/>
        <v>Large Order</v>
      </c>
    </row>
    <row r="3849" spans="1:22" x14ac:dyDescent="0.35">
      <c r="A3849" t="s">
        <v>4146</v>
      </c>
      <c r="B3849" s="2">
        <v>45303</v>
      </c>
      <c r="C3849" s="2">
        <v>45305</v>
      </c>
      <c r="D3849" t="s">
        <v>511</v>
      </c>
      <c r="E3849" t="s">
        <v>512</v>
      </c>
      <c r="F3849" t="s">
        <v>31</v>
      </c>
      <c r="G3849" t="s">
        <v>21</v>
      </c>
      <c r="H3849" t="s">
        <v>22</v>
      </c>
      <c r="I3849" t="s">
        <v>23</v>
      </c>
      <c r="J3849" t="s">
        <v>41</v>
      </c>
      <c r="K3849" t="s">
        <v>42</v>
      </c>
      <c r="L3849" t="s">
        <v>43</v>
      </c>
      <c r="M3849" t="s">
        <v>44</v>
      </c>
      <c r="N3849" s="3">
        <v>669.33</v>
      </c>
      <c r="O3849">
        <v>7</v>
      </c>
      <c r="P3849" s="4">
        <v>0</v>
      </c>
      <c r="Q3849" s="3">
        <v>167.33</v>
      </c>
      <c r="R3849">
        <f t="shared" si="300"/>
        <v>2024</v>
      </c>
      <c r="S3849" t="str">
        <f t="shared" si="301"/>
        <v>January</v>
      </c>
      <c r="T3849" s="1">
        <f t="shared" si="302"/>
        <v>0.24999626492163807</v>
      </c>
      <c r="U3849" t="str">
        <f t="shared" si="303"/>
        <v>Profit</v>
      </c>
      <c r="V3849" t="str">
        <f t="shared" si="304"/>
        <v>Small Order</v>
      </c>
    </row>
    <row r="3850" spans="1:22" x14ac:dyDescent="0.35">
      <c r="A3850" t="s">
        <v>4147</v>
      </c>
      <c r="B3850" s="2">
        <v>45178</v>
      </c>
      <c r="C3850" s="2">
        <v>45179</v>
      </c>
      <c r="D3850" t="s">
        <v>160</v>
      </c>
      <c r="E3850" t="s">
        <v>161</v>
      </c>
      <c r="F3850" t="s">
        <v>20</v>
      </c>
      <c r="G3850" t="s">
        <v>21</v>
      </c>
      <c r="H3850" t="s">
        <v>22</v>
      </c>
      <c r="I3850" t="s">
        <v>23</v>
      </c>
      <c r="J3850" t="s">
        <v>62</v>
      </c>
      <c r="K3850" t="s">
        <v>25</v>
      </c>
      <c r="L3850" t="s">
        <v>26</v>
      </c>
      <c r="M3850" t="s">
        <v>63</v>
      </c>
      <c r="N3850" s="3">
        <v>1814.96</v>
      </c>
      <c r="O3850">
        <v>2</v>
      </c>
      <c r="P3850" s="4">
        <v>0.05</v>
      </c>
      <c r="Q3850" s="3">
        <v>381.14</v>
      </c>
      <c r="R3850">
        <f t="shared" si="300"/>
        <v>2023</v>
      </c>
      <c r="S3850" t="str">
        <f t="shared" si="301"/>
        <v>September</v>
      </c>
      <c r="T3850" s="1">
        <f t="shared" si="302"/>
        <v>0.20999911843787189</v>
      </c>
      <c r="U3850" t="str">
        <f t="shared" si="303"/>
        <v>Profit</v>
      </c>
      <c r="V3850" t="str">
        <f t="shared" si="304"/>
        <v>Large Order</v>
      </c>
    </row>
    <row r="3851" spans="1:22" x14ac:dyDescent="0.35">
      <c r="A3851" t="s">
        <v>4148</v>
      </c>
      <c r="B3851" s="2">
        <v>45588</v>
      </c>
      <c r="C3851" s="2">
        <v>45591</v>
      </c>
      <c r="D3851" t="s">
        <v>340</v>
      </c>
      <c r="E3851" t="s">
        <v>341</v>
      </c>
      <c r="F3851" t="s">
        <v>20</v>
      </c>
      <c r="G3851" t="s">
        <v>21</v>
      </c>
      <c r="H3851" t="s">
        <v>22</v>
      </c>
      <c r="I3851" t="s">
        <v>23</v>
      </c>
      <c r="J3851" t="s">
        <v>251</v>
      </c>
      <c r="K3851" t="s">
        <v>25</v>
      </c>
      <c r="L3851" t="s">
        <v>171</v>
      </c>
      <c r="M3851" t="s">
        <v>252</v>
      </c>
      <c r="N3851" s="3">
        <v>1177.6400000000001</v>
      </c>
      <c r="O3851">
        <v>6</v>
      </c>
      <c r="P3851" s="4">
        <v>0</v>
      </c>
      <c r="Q3851" s="3">
        <v>294.41000000000003</v>
      </c>
      <c r="R3851">
        <f t="shared" si="300"/>
        <v>2024</v>
      </c>
      <c r="S3851" t="str">
        <f t="shared" si="301"/>
        <v>October</v>
      </c>
      <c r="T3851" s="1">
        <f t="shared" si="302"/>
        <v>0.25</v>
      </c>
      <c r="U3851" t="str">
        <f t="shared" si="303"/>
        <v>Profit</v>
      </c>
      <c r="V3851" t="str">
        <f t="shared" si="304"/>
        <v>Large Order</v>
      </c>
    </row>
    <row r="3852" spans="1:22" x14ac:dyDescent="0.35">
      <c r="A3852" t="s">
        <v>4149</v>
      </c>
      <c r="B3852" s="2">
        <v>45121</v>
      </c>
      <c r="C3852" s="2">
        <v>45122</v>
      </c>
      <c r="D3852" t="s">
        <v>344</v>
      </c>
      <c r="E3852" t="s">
        <v>345</v>
      </c>
      <c r="F3852" t="s">
        <v>31</v>
      </c>
      <c r="G3852" t="s">
        <v>39</v>
      </c>
      <c r="H3852" t="s">
        <v>40</v>
      </c>
      <c r="I3852" t="s">
        <v>40</v>
      </c>
      <c r="J3852" t="s">
        <v>152</v>
      </c>
      <c r="K3852" t="s">
        <v>42</v>
      </c>
      <c r="L3852" t="s">
        <v>73</v>
      </c>
      <c r="M3852" t="s">
        <v>153</v>
      </c>
      <c r="N3852" s="3">
        <v>1678.97</v>
      </c>
      <c r="O3852">
        <v>7</v>
      </c>
      <c r="P3852" s="4">
        <v>0.2</v>
      </c>
      <c r="Q3852" s="3">
        <v>151.11000000000001</v>
      </c>
      <c r="R3852">
        <f t="shared" si="300"/>
        <v>2023</v>
      </c>
      <c r="S3852" t="str">
        <f t="shared" si="301"/>
        <v>July</v>
      </c>
      <c r="T3852" s="1">
        <f t="shared" si="302"/>
        <v>9.0001608128793251E-2</v>
      </c>
      <c r="U3852" t="str">
        <f t="shared" si="303"/>
        <v>Profit</v>
      </c>
      <c r="V3852" t="str">
        <f t="shared" si="304"/>
        <v>Large Order</v>
      </c>
    </row>
    <row r="3853" spans="1:22" x14ac:dyDescent="0.35">
      <c r="A3853" t="s">
        <v>4150</v>
      </c>
      <c r="B3853" s="2">
        <v>45640</v>
      </c>
      <c r="C3853" s="2">
        <v>45647</v>
      </c>
      <c r="D3853" t="s">
        <v>293</v>
      </c>
      <c r="E3853" t="s">
        <v>294</v>
      </c>
      <c r="F3853" t="s">
        <v>20</v>
      </c>
      <c r="G3853" t="s">
        <v>39</v>
      </c>
      <c r="H3853" t="s">
        <v>40</v>
      </c>
      <c r="I3853" t="s">
        <v>40</v>
      </c>
      <c r="J3853" t="s">
        <v>170</v>
      </c>
      <c r="K3853" t="s">
        <v>25</v>
      </c>
      <c r="L3853" t="s">
        <v>171</v>
      </c>
      <c r="M3853" t="s">
        <v>172</v>
      </c>
      <c r="N3853" s="3">
        <v>1276.56</v>
      </c>
      <c r="O3853">
        <v>2</v>
      </c>
      <c r="P3853" s="4">
        <v>0</v>
      </c>
      <c r="Q3853" s="3">
        <v>319.14</v>
      </c>
      <c r="R3853">
        <f t="shared" si="300"/>
        <v>2024</v>
      </c>
      <c r="S3853" t="str">
        <f t="shared" si="301"/>
        <v>December</v>
      </c>
      <c r="T3853" s="1">
        <f t="shared" si="302"/>
        <v>0.25</v>
      </c>
      <c r="U3853" t="str">
        <f t="shared" si="303"/>
        <v>Profit</v>
      </c>
      <c r="V3853" t="str">
        <f t="shared" si="304"/>
        <v>Large Order</v>
      </c>
    </row>
    <row r="3854" spans="1:22" x14ac:dyDescent="0.35">
      <c r="A3854" t="s">
        <v>4151</v>
      </c>
      <c r="B3854" s="2">
        <v>45270</v>
      </c>
      <c r="C3854" s="2">
        <v>45273</v>
      </c>
      <c r="D3854" t="s">
        <v>552</v>
      </c>
      <c r="E3854" t="s">
        <v>553</v>
      </c>
      <c r="F3854" t="s">
        <v>48</v>
      </c>
      <c r="G3854" t="s">
        <v>78</v>
      </c>
      <c r="H3854" t="s">
        <v>79</v>
      </c>
      <c r="I3854" t="s">
        <v>80</v>
      </c>
      <c r="J3854" t="s">
        <v>189</v>
      </c>
      <c r="K3854" t="s">
        <v>42</v>
      </c>
      <c r="L3854" t="s">
        <v>43</v>
      </c>
      <c r="M3854" t="s">
        <v>190</v>
      </c>
      <c r="N3854" s="3">
        <v>1904.17</v>
      </c>
      <c r="O3854">
        <v>2</v>
      </c>
      <c r="P3854" s="4">
        <v>0.05</v>
      </c>
      <c r="Q3854" s="3">
        <v>399.88</v>
      </c>
      <c r="R3854">
        <f t="shared" si="300"/>
        <v>2023</v>
      </c>
      <c r="S3854" t="str">
        <f t="shared" si="301"/>
        <v>December</v>
      </c>
      <c r="T3854" s="1">
        <f t="shared" si="302"/>
        <v>0.21000225820173618</v>
      </c>
      <c r="U3854" t="str">
        <f t="shared" si="303"/>
        <v>Profit</v>
      </c>
      <c r="V3854" t="str">
        <f t="shared" si="304"/>
        <v>Large Order</v>
      </c>
    </row>
    <row r="3855" spans="1:22" x14ac:dyDescent="0.35">
      <c r="A3855" t="s">
        <v>4152</v>
      </c>
      <c r="B3855" s="2">
        <v>45444</v>
      </c>
      <c r="C3855" s="2">
        <v>45451</v>
      </c>
      <c r="D3855" t="s">
        <v>309</v>
      </c>
      <c r="E3855" t="s">
        <v>310</v>
      </c>
      <c r="F3855" t="s">
        <v>20</v>
      </c>
      <c r="G3855" t="s">
        <v>78</v>
      </c>
      <c r="H3855" t="s">
        <v>79</v>
      </c>
      <c r="I3855" t="s">
        <v>80</v>
      </c>
      <c r="J3855" t="s">
        <v>207</v>
      </c>
      <c r="K3855" t="s">
        <v>25</v>
      </c>
      <c r="L3855" t="s">
        <v>26</v>
      </c>
      <c r="M3855" t="s">
        <v>208</v>
      </c>
      <c r="N3855" s="3">
        <v>636.86</v>
      </c>
      <c r="O3855">
        <v>10</v>
      </c>
      <c r="P3855" s="4">
        <v>0.2</v>
      </c>
      <c r="Q3855" s="3">
        <v>57.32</v>
      </c>
      <c r="R3855">
        <f t="shared" si="300"/>
        <v>2024</v>
      </c>
      <c r="S3855" t="str">
        <f t="shared" si="301"/>
        <v>June</v>
      </c>
      <c r="T3855" s="1">
        <f t="shared" si="302"/>
        <v>9.0004082529912377E-2</v>
      </c>
      <c r="U3855" t="str">
        <f t="shared" si="303"/>
        <v>Profit</v>
      </c>
      <c r="V3855" t="str">
        <f t="shared" si="304"/>
        <v>Small Order</v>
      </c>
    </row>
    <row r="3856" spans="1:22" x14ac:dyDescent="0.35">
      <c r="A3856" t="s">
        <v>4153</v>
      </c>
      <c r="B3856" s="2">
        <v>45623</v>
      </c>
      <c r="C3856" s="2">
        <v>45626</v>
      </c>
      <c r="D3856" t="s">
        <v>344</v>
      </c>
      <c r="E3856" t="s">
        <v>345</v>
      </c>
      <c r="F3856" t="s">
        <v>31</v>
      </c>
      <c r="G3856" t="s">
        <v>21</v>
      </c>
      <c r="H3856" t="s">
        <v>22</v>
      </c>
      <c r="I3856" t="s">
        <v>23</v>
      </c>
      <c r="J3856" t="s">
        <v>179</v>
      </c>
      <c r="K3856" t="s">
        <v>33</v>
      </c>
      <c r="L3856" t="s">
        <v>88</v>
      </c>
      <c r="M3856" t="s">
        <v>180</v>
      </c>
      <c r="N3856" s="3">
        <v>1331.37</v>
      </c>
      <c r="O3856">
        <v>3</v>
      </c>
      <c r="P3856" s="4">
        <v>0.3</v>
      </c>
      <c r="Q3856" s="3">
        <v>13.31</v>
      </c>
      <c r="R3856">
        <f t="shared" si="300"/>
        <v>2024</v>
      </c>
      <c r="S3856" t="str">
        <f t="shared" si="301"/>
        <v>November</v>
      </c>
      <c r="T3856" s="1">
        <f t="shared" si="302"/>
        <v>9.9972209077867167E-3</v>
      </c>
      <c r="U3856" t="str">
        <f t="shared" si="303"/>
        <v>Profit</v>
      </c>
      <c r="V3856" t="str">
        <f t="shared" si="304"/>
        <v>Large Order</v>
      </c>
    </row>
    <row r="3857" spans="1:22" x14ac:dyDescent="0.35">
      <c r="A3857" t="s">
        <v>4154</v>
      </c>
      <c r="B3857" s="2">
        <v>45181</v>
      </c>
      <c r="C3857" s="2">
        <v>45185</v>
      </c>
      <c r="D3857" t="s">
        <v>82</v>
      </c>
      <c r="E3857" t="s">
        <v>83</v>
      </c>
      <c r="F3857" t="s">
        <v>20</v>
      </c>
      <c r="G3857" t="s">
        <v>49</v>
      </c>
      <c r="H3857" t="s">
        <v>50</v>
      </c>
      <c r="I3857" t="s">
        <v>50</v>
      </c>
      <c r="J3857" t="s">
        <v>134</v>
      </c>
      <c r="K3857" t="s">
        <v>42</v>
      </c>
      <c r="L3857" t="s">
        <v>43</v>
      </c>
      <c r="M3857" t="s">
        <v>135</v>
      </c>
      <c r="N3857" s="3">
        <v>1934.8</v>
      </c>
      <c r="O3857">
        <v>2</v>
      </c>
      <c r="P3857" s="4">
        <v>0.3</v>
      </c>
      <c r="Q3857" s="3">
        <v>19.350000000000001</v>
      </c>
      <c r="R3857">
        <f t="shared" si="300"/>
        <v>2023</v>
      </c>
      <c r="S3857" t="str">
        <f t="shared" si="301"/>
        <v>September</v>
      </c>
      <c r="T3857" s="1">
        <f t="shared" si="302"/>
        <v>1.0001033698573497E-2</v>
      </c>
      <c r="U3857" t="str">
        <f t="shared" si="303"/>
        <v>Profit</v>
      </c>
      <c r="V3857" t="str">
        <f t="shared" si="304"/>
        <v>Large Order</v>
      </c>
    </row>
    <row r="3858" spans="1:22" x14ac:dyDescent="0.35">
      <c r="A3858" t="s">
        <v>4155</v>
      </c>
      <c r="B3858" s="2">
        <v>45640</v>
      </c>
      <c r="C3858" s="2">
        <v>45642</v>
      </c>
      <c r="D3858" t="s">
        <v>246</v>
      </c>
      <c r="E3858" t="s">
        <v>247</v>
      </c>
      <c r="F3858" t="s">
        <v>31</v>
      </c>
      <c r="G3858" t="s">
        <v>49</v>
      </c>
      <c r="H3858" t="s">
        <v>50</v>
      </c>
      <c r="I3858" t="s">
        <v>50</v>
      </c>
      <c r="J3858" t="s">
        <v>87</v>
      </c>
      <c r="K3858" t="s">
        <v>33</v>
      </c>
      <c r="L3858" t="s">
        <v>88</v>
      </c>
      <c r="M3858" t="s">
        <v>89</v>
      </c>
      <c r="N3858" s="3">
        <v>1891.86</v>
      </c>
      <c r="O3858">
        <v>1</v>
      </c>
      <c r="P3858" s="4">
        <v>0.2</v>
      </c>
      <c r="Q3858" s="3">
        <v>170.27</v>
      </c>
      <c r="R3858">
        <f t="shared" si="300"/>
        <v>2024</v>
      </c>
      <c r="S3858" t="str">
        <f t="shared" si="301"/>
        <v>December</v>
      </c>
      <c r="T3858" s="1">
        <f t="shared" si="302"/>
        <v>9.0001374308881221E-2</v>
      </c>
      <c r="U3858" t="str">
        <f t="shared" si="303"/>
        <v>Profit</v>
      </c>
      <c r="V3858" t="str">
        <f t="shared" si="304"/>
        <v>Large Order</v>
      </c>
    </row>
    <row r="3859" spans="1:22" x14ac:dyDescent="0.35">
      <c r="A3859" t="s">
        <v>4156</v>
      </c>
      <c r="B3859" s="2">
        <v>45504</v>
      </c>
      <c r="C3859" s="2">
        <v>45506</v>
      </c>
      <c r="D3859" t="s">
        <v>430</v>
      </c>
      <c r="E3859" t="s">
        <v>431</v>
      </c>
      <c r="F3859" t="s">
        <v>31</v>
      </c>
      <c r="G3859" t="s">
        <v>21</v>
      </c>
      <c r="H3859" t="s">
        <v>22</v>
      </c>
      <c r="I3859" t="s">
        <v>23</v>
      </c>
      <c r="J3859" t="s">
        <v>162</v>
      </c>
      <c r="K3859" t="s">
        <v>42</v>
      </c>
      <c r="L3859" t="s">
        <v>73</v>
      </c>
      <c r="M3859" t="s">
        <v>163</v>
      </c>
      <c r="N3859" s="3">
        <v>1386.36</v>
      </c>
      <c r="O3859">
        <v>4</v>
      </c>
      <c r="P3859" s="4">
        <v>0.05</v>
      </c>
      <c r="Q3859" s="3">
        <v>291.14</v>
      </c>
      <c r="R3859">
        <f t="shared" si="300"/>
        <v>2024</v>
      </c>
      <c r="S3859" t="str">
        <f t="shared" si="301"/>
        <v>July</v>
      </c>
      <c r="T3859" s="1">
        <f t="shared" si="302"/>
        <v>0.21000317377881647</v>
      </c>
      <c r="U3859" t="str">
        <f t="shared" si="303"/>
        <v>Profit</v>
      </c>
      <c r="V3859" t="str">
        <f t="shared" si="304"/>
        <v>Large Order</v>
      </c>
    </row>
    <row r="3860" spans="1:22" x14ac:dyDescent="0.35">
      <c r="A3860" t="s">
        <v>4157</v>
      </c>
      <c r="B3860" s="2">
        <v>45030</v>
      </c>
      <c r="C3860" s="2">
        <v>45032</v>
      </c>
      <c r="D3860" t="s">
        <v>214</v>
      </c>
      <c r="E3860" t="s">
        <v>215</v>
      </c>
      <c r="F3860" t="s">
        <v>48</v>
      </c>
      <c r="G3860" t="s">
        <v>39</v>
      </c>
      <c r="H3860" t="s">
        <v>40</v>
      </c>
      <c r="I3860" t="s">
        <v>40</v>
      </c>
      <c r="J3860" t="s">
        <v>179</v>
      </c>
      <c r="K3860" t="s">
        <v>33</v>
      </c>
      <c r="L3860" t="s">
        <v>88</v>
      </c>
      <c r="M3860" t="s">
        <v>180</v>
      </c>
      <c r="N3860" s="3">
        <v>986.94</v>
      </c>
      <c r="O3860">
        <v>5</v>
      </c>
      <c r="P3860" s="4">
        <v>0</v>
      </c>
      <c r="Q3860" s="3">
        <v>246.74</v>
      </c>
      <c r="R3860">
        <f t="shared" si="300"/>
        <v>2023</v>
      </c>
      <c r="S3860" t="str">
        <f t="shared" si="301"/>
        <v>April</v>
      </c>
      <c r="T3860" s="1">
        <f t="shared" si="302"/>
        <v>0.25000506616410317</v>
      </c>
      <c r="U3860" t="str">
        <f t="shared" si="303"/>
        <v>Profit</v>
      </c>
      <c r="V3860" t="str">
        <f t="shared" si="304"/>
        <v>Small Order</v>
      </c>
    </row>
    <row r="3861" spans="1:22" x14ac:dyDescent="0.35">
      <c r="A3861" t="s">
        <v>4158</v>
      </c>
      <c r="B3861" s="2">
        <v>45104</v>
      </c>
      <c r="C3861" s="2">
        <v>45106</v>
      </c>
      <c r="D3861" t="s">
        <v>323</v>
      </c>
      <c r="E3861" t="s">
        <v>324</v>
      </c>
      <c r="F3861" t="s">
        <v>31</v>
      </c>
      <c r="G3861" t="s">
        <v>21</v>
      </c>
      <c r="H3861" t="s">
        <v>22</v>
      </c>
      <c r="I3861" t="s">
        <v>23</v>
      </c>
      <c r="J3861" t="s">
        <v>157</v>
      </c>
      <c r="K3861" t="s">
        <v>42</v>
      </c>
      <c r="L3861" t="s">
        <v>73</v>
      </c>
      <c r="M3861" t="s">
        <v>158</v>
      </c>
      <c r="N3861" s="3">
        <v>1368.01</v>
      </c>
      <c r="O3861">
        <v>10</v>
      </c>
      <c r="P3861" s="4">
        <v>0.05</v>
      </c>
      <c r="Q3861" s="3">
        <v>287.27999999999997</v>
      </c>
      <c r="R3861">
        <f t="shared" si="300"/>
        <v>2023</v>
      </c>
      <c r="S3861" t="str">
        <f t="shared" si="301"/>
        <v>June</v>
      </c>
      <c r="T3861" s="1">
        <f t="shared" si="302"/>
        <v>0.20999846492350199</v>
      </c>
      <c r="U3861" t="str">
        <f t="shared" si="303"/>
        <v>Profit</v>
      </c>
      <c r="V3861" t="str">
        <f t="shared" si="304"/>
        <v>Large Order</v>
      </c>
    </row>
    <row r="3862" spans="1:22" x14ac:dyDescent="0.35">
      <c r="A3862" t="s">
        <v>4159</v>
      </c>
      <c r="B3862" s="2">
        <v>45099</v>
      </c>
      <c r="C3862" s="2">
        <v>45104</v>
      </c>
      <c r="D3862" t="s">
        <v>281</v>
      </c>
      <c r="E3862" t="s">
        <v>282</v>
      </c>
      <c r="F3862" t="s">
        <v>20</v>
      </c>
      <c r="G3862" t="s">
        <v>49</v>
      </c>
      <c r="H3862" t="s">
        <v>50</v>
      </c>
      <c r="I3862" t="s">
        <v>50</v>
      </c>
      <c r="J3862" t="s">
        <v>32</v>
      </c>
      <c r="K3862" t="s">
        <v>33</v>
      </c>
      <c r="L3862" t="s">
        <v>34</v>
      </c>
      <c r="M3862" t="s">
        <v>35</v>
      </c>
      <c r="N3862" s="3">
        <v>612.80999999999995</v>
      </c>
      <c r="O3862">
        <v>3</v>
      </c>
      <c r="P3862" s="4">
        <v>0.3</v>
      </c>
      <c r="Q3862" s="3">
        <v>6.13</v>
      </c>
      <c r="R3862">
        <f t="shared" si="300"/>
        <v>2023</v>
      </c>
      <c r="S3862" t="str">
        <f t="shared" si="301"/>
        <v>June</v>
      </c>
      <c r="T3862" s="1">
        <f t="shared" si="302"/>
        <v>1.000310047159805E-2</v>
      </c>
      <c r="U3862" t="str">
        <f t="shared" si="303"/>
        <v>Profit</v>
      </c>
      <c r="V3862" t="str">
        <f t="shared" si="304"/>
        <v>Small Order</v>
      </c>
    </row>
    <row r="3863" spans="1:22" x14ac:dyDescent="0.35">
      <c r="A3863" t="s">
        <v>4160</v>
      </c>
      <c r="B3863" s="2">
        <v>45293</v>
      </c>
      <c r="C3863" s="2">
        <v>45300</v>
      </c>
      <c r="D3863" t="s">
        <v>129</v>
      </c>
      <c r="E3863" t="s">
        <v>130</v>
      </c>
      <c r="F3863" t="s">
        <v>48</v>
      </c>
      <c r="G3863" t="s">
        <v>39</v>
      </c>
      <c r="H3863" t="s">
        <v>40</v>
      </c>
      <c r="I3863" t="s">
        <v>40</v>
      </c>
      <c r="J3863" t="s">
        <v>302</v>
      </c>
      <c r="K3863" t="s">
        <v>33</v>
      </c>
      <c r="L3863" t="s">
        <v>34</v>
      </c>
      <c r="M3863" t="s">
        <v>303</v>
      </c>
      <c r="N3863" s="3">
        <v>1908.13</v>
      </c>
      <c r="O3863">
        <v>9</v>
      </c>
      <c r="P3863" s="4">
        <v>0</v>
      </c>
      <c r="Q3863" s="3">
        <v>477.03</v>
      </c>
      <c r="R3863">
        <f t="shared" si="300"/>
        <v>2024</v>
      </c>
      <c r="S3863" t="str">
        <f t="shared" si="301"/>
        <v>January</v>
      </c>
      <c r="T3863" s="1">
        <f t="shared" si="302"/>
        <v>0.24999868981673154</v>
      </c>
      <c r="U3863" t="str">
        <f t="shared" si="303"/>
        <v>Profit</v>
      </c>
      <c r="V3863" t="str">
        <f t="shared" si="304"/>
        <v>Large Order</v>
      </c>
    </row>
    <row r="3864" spans="1:22" x14ac:dyDescent="0.35">
      <c r="A3864" t="s">
        <v>4161</v>
      </c>
      <c r="B3864" s="2">
        <v>45080</v>
      </c>
      <c r="C3864" s="2">
        <v>45087</v>
      </c>
      <c r="D3864" t="s">
        <v>18</v>
      </c>
      <c r="E3864" t="s">
        <v>19</v>
      </c>
      <c r="F3864" t="s">
        <v>20</v>
      </c>
      <c r="G3864" t="s">
        <v>21</v>
      </c>
      <c r="H3864" t="s">
        <v>22</v>
      </c>
      <c r="I3864" t="s">
        <v>23</v>
      </c>
      <c r="J3864" t="s">
        <v>320</v>
      </c>
      <c r="K3864" t="s">
        <v>25</v>
      </c>
      <c r="L3864" t="s">
        <v>171</v>
      </c>
      <c r="M3864" t="s">
        <v>321</v>
      </c>
      <c r="N3864" s="3">
        <v>495.34</v>
      </c>
      <c r="O3864">
        <v>4</v>
      </c>
      <c r="P3864" s="4">
        <v>0.2</v>
      </c>
      <c r="Q3864" s="3">
        <v>44.58</v>
      </c>
      <c r="R3864">
        <f t="shared" si="300"/>
        <v>2023</v>
      </c>
      <c r="S3864" t="str">
        <f t="shared" si="301"/>
        <v>June</v>
      </c>
      <c r="T3864" s="1">
        <f t="shared" si="302"/>
        <v>8.9998788710784511E-2</v>
      </c>
      <c r="U3864" t="str">
        <f t="shared" si="303"/>
        <v>Profit</v>
      </c>
      <c r="V3864" t="str">
        <f t="shared" si="304"/>
        <v>Small Order</v>
      </c>
    </row>
    <row r="3865" spans="1:22" x14ac:dyDescent="0.35">
      <c r="A3865" t="s">
        <v>4162</v>
      </c>
      <c r="B3865" s="2">
        <v>45058</v>
      </c>
      <c r="C3865" s="2">
        <v>45062</v>
      </c>
      <c r="D3865" t="s">
        <v>410</v>
      </c>
      <c r="E3865" t="s">
        <v>411</v>
      </c>
      <c r="F3865" t="s">
        <v>31</v>
      </c>
      <c r="G3865" t="s">
        <v>39</v>
      </c>
      <c r="H3865" t="s">
        <v>40</v>
      </c>
      <c r="I3865" t="s">
        <v>40</v>
      </c>
      <c r="J3865" t="s">
        <v>93</v>
      </c>
      <c r="K3865" t="s">
        <v>33</v>
      </c>
      <c r="L3865" t="s">
        <v>88</v>
      </c>
      <c r="M3865" t="s">
        <v>94</v>
      </c>
      <c r="N3865" s="3">
        <v>955.51</v>
      </c>
      <c r="O3865">
        <v>10</v>
      </c>
      <c r="P3865" s="4">
        <v>0.05</v>
      </c>
      <c r="Q3865" s="3">
        <v>200.66</v>
      </c>
      <c r="R3865">
        <f t="shared" si="300"/>
        <v>2023</v>
      </c>
      <c r="S3865" t="str">
        <f t="shared" si="301"/>
        <v>May</v>
      </c>
      <c r="T3865" s="1">
        <f t="shared" si="302"/>
        <v>0.21000303502841414</v>
      </c>
      <c r="U3865" t="str">
        <f t="shared" si="303"/>
        <v>Profit</v>
      </c>
      <c r="V3865" t="str">
        <f t="shared" si="304"/>
        <v>Small Order</v>
      </c>
    </row>
    <row r="3866" spans="1:22" x14ac:dyDescent="0.35">
      <c r="A3866" t="s">
        <v>4163</v>
      </c>
      <c r="B3866" s="2">
        <v>45248</v>
      </c>
      <c r="C3866" s="2">
        <v>45255</v>
      </c>
      <c r="D3866" t="s">
        <v>410</v>
      </c>
      <c r="E3866" t="s">
        <v>411</v>
      </c>
      <c r="F3866" t="s">
        <v>31</v>
      </c>
      <c r="G3866" t="s">
        <v>21</v>
      </c>
      <c r="H3866" t="s">
        <v>22</v>
      </c>
      <c r="I3866" t="s">
        <v>23</v>
      </c>
      <c r="J3866" t="s">
        <v>84</v>
      </c>
      <c r="K3866" t="s">
        <v>33</v>
      </c>
      <c r="L3866" t="s">
        <v>34</v>
      </c>
      <c r="M3866" t="s">
        <v>85</v>
      </c>
      <c r="N3866" s="3">
        <v>1852.28</v>
      </c>
      <c r="O3866">
        <v>4</v>
      </c>
      <c r="P3866" s="4">
        <v>0.1</v>
      </c>
      <c r="Q3866" s="3">
        <v>314.89</v>
      </c>
      <c r="R3866">
        <f t="shared" si="300"/>
        <v>2023</v>
      </c>
      <c r="S3866" t="str">
        <f t="shared" si="301"/>
        <v>November</v>
      </c>
      <c r="T3866" s="1">
        <f t="shared" si="302"/>
        <v>0.17000129570043407</v>
      </c>
      <c r="U3866" t="str">
        <f t="shared" si="303"/>
        <v>Profit</v>
      </c>
      <c r="V3866" t="str">
        <f t="shared" si="304"/>
        <v>Large Order</v>
      </c>
    </row>
    <row r="3867" spans="1:22" x14ac:dyDescent="0.35">
      <c r="A3867" t="s">
        <v>4164</v>
      </c>
      <c r="B3867" s="2">
        <v>45229</v>
      </c>
      <c r="C3867" s="2">
        <v>45230</v>
      </c>
      <c r="D3867" t="s">
        <v>484</v>
      </c>
      <c r="E3867" t="s">
        <v>485</v>
      </c>
      <c r="F3867" t="s">
        <v>20</v>
      </c>
      <c r="G3867" t="s">
        <v>49</v>
      </c>
      <c r="H3867" t="s">
        <v>50</v>
      </c>
      <c r="I3867" t="s">
        <v>50</v>
      </c>
      <c r="J3867" t="s">
        <v>112</v>
      </c>
      <c r="K3867" t="s">
        <v>25</v>
      </c>
      <c r="L3867" t="s">
        <v>26</v>
      </c>
      <c r="M3867" t="s">
        <v>113</v>
      </c>
      <c r="N3867" s="3">
        <v>1948.34</v>
      </c>
      <c r="O3867">
        <v>1</v>
      </c>
      <c r="P3867" s="4">
        <v>0.2</v>
      </c>
      <c r="Q3867" s="3">
        <v>175.35</v>
      </c>
      <c r="R3867">
        <f t="shared" si="300"/>
        <v>2023</v>
      </c>
      <c r="S3867" t="str">
        <f t="shared" si="301"/>
        <v>October</v>
      </c>
      <c r="T3867" s="1">
        <f t="shared" si="302"/>
        <v>8.9999692045536206E-2</v>
      </c>
      <c r="U3867" t="str">
        <f t="shared" si="303"/>
        <v>Profit</v>
      </c>
      <c r="V3867" t="str">
        <f t="shared" si="304"/>
        <v>Large Order</v>
      </c>
    </row>
    <row r="3868" spans="1:22" x14ac:dyDescent="0.35">
      <c r="A3868" t="s">
        <v>4165</v>
      </c>
      <c r="B3868" s="2">
        <v>45431</v>
      </c>
      <c r="C3868" s="2">
        <v>45433</v>
      </c>
      <c r="D3868" t="s">
        <v>402</v>
      </c>
      <c r="E3868" t="s">
        <v>403</v>
      </c>
      <c r="F3868" t="s">
        <v>31</v>
      </c>
      <c r="G3868" t="s">
        <v>78</v>
      </c>
      <c r="H3868" t="s">
        <v>79</v>
      </c>
      <c r="I3868" t="s">
        <v>80</v>
      </c>
      <c r="J3868" t="s">
        <v>320</v>
      </c>
      <c r="K3868" t="s">
        <v>25</v>
      </c>
      <c r="L3868" t="s">
        <v>171</v>
      </c>
      <c r="M3868" t="s">
        <v>321</v>
      </c>
      <c r="N3868" s="3">
        <v>1998.66</v>
      </c>
      <c r="O3868">
        <v>2</v>
      </c>
      <c r="P3868" s="4">
        <v>0.05</v>
      </c>
      <c r="Q3868" s="3">
        <v>419.72</v>
      </c>
      <c r="R3868">
        <f t="shared" si="300"/>
        <v>2024</v>
      </c>
      <c r="S3868" t="str">
        <f t="shared" si="301"/>
        <v>May</v>
      </c>
      <c r="T3868" s="1">
        <f t="shared" si="302"/>
        <v>0.21000070046931443</v>
      </c>
      <c r="U3868" t="str">
        <f t="shared" si="303"/>
        <v>Profit</v>
      </c>
      <c r="V3868" t="str">
        <f t="shared" si="304"/>
        <v>Large Order</v>
      </c>
    </row>
    <row r="3869" spans="1:22" x14ac:dyDescent="0.35">
      <c r="A3869" t="s">
        <v>4166</v>
      </c>
      <c r="B3869" s="2">
        <v>44985</v>
      </c>
      <c r="C3869" s="2">
        <v>44986</v>
      </c>
      <c r="D3869" t="s">
        <v>220</v>
      </c>
      <c r="E3869" t="s">
        <v>221</v>
      </c>
      <c r="F3869" t="s">
        <v>20</v>
      </c>
      <c r="G3869" t="s">
        <v>78</v>
      </c>
      <c r="H3869" t="s">
        <v>79</v>
      </c>
      <c r="I3869" t="s">
        <v>80</v>
      </c>
      <c r="J3869" t="s">
        <v>179</v>
      </c>
      <c r="K3869" t="s">
        <v>33</v>
      </c>
      <c r="L3869" t="s">
        <v>88</v>
      </c>
      <c r="M3869" t="s">
        <v>180</v>
      </c>
      <c r="N3869" s="3">
        <v>833.22</v>
      </c>
      <c r="O3869">
        <v>8</v>
      </c>
      <c r="P3869" s="4">
        <v>0.3</v>
      </c>
      <c r="Q3869" s="3">
        <v>8.33</v>
      </c>
      <c r="R3869">
        <f t="shared" si="300"/>
        <v>2023</v>
      </c>
      <c r="S3869" t="str">
        <f t="shared" si="301"/>
        <v>February</v>
      </c>
      <c r="T3869" s="1">
        <f t="shared" si="302"/>
        <v>9.9973596409111635E-3</v>
      </c>
      <c r="U3869" t="str">
        <f t="shared" si="303"/>
        <v>Profit</v>
      </c>
      <c r="V3869" t="str">
        <f t="shared" si="304"/>
        <v>Small Order</v>
      </c>
    </row>
    <row r="3870" spans="1:22" x14ac:dyDescent="0.35">
      <c r="A3870" t="s">
        <v>4167</v>
      </c>
      <c r="B3870" s="2">
        <v>45139</v>
      </c>
      <c r="C3870" s="2">
        <v>45145</v>
      </c>
      <c r="D3870" t="s">
        <v>102</v>
      </c>
      <c r="E3870" t="s">
        <v>103</v>
      </c>
      <c r="F3870" t="s">
        <v>20</v>
      </c>
      <c r="G3870" t="s">
        <v>21</v>
      </c>
      <c r="H3870" t="s">
        <v>22</v>
      </c>
      <c r="I3870" t="s">
        <v>23</v>
      </c>
      <c r="J3870" t="s">
        <v>24</v>
      </c>
      <c r="K3870" t="s">
        <v>25</v>
      </c>
      <c r="L3870" t="s">
        <v>26</v>
      </c>
      <c r="M3870" t="s">
        <v>27</v>
      </c>
      <c r="N3870" s="3">
        <v>278.77999999999997</v>
      </c>
      <c r="O3870">
        <v>7</v>
      </c>
      <c r="P3870" s="4">
        <v>0.3</v>
      </c>
      <c r="Q3870" s="3">
        <v>2.79</v>
      </c>
      <c r="R3870">
        <f t="shared" si="300"/>
        <v>2023</v>
      </c>
      <c r="S3870" t="str">
        <f t="shared" si="301"/>
        <v>August</v>
      </c>
      <c r="T3870" s="1">
        <f t="shared" si="302"/>
        <v>1.0007891527369252E-2</v>
      </c>
      <c r="U3870" t="str">
        <f t="shared" si="303"/>
        <v>Profit</v>
      </c>
      <c r="V3870" t="str">
        <f t="shared" si="304"/>
        <v>Small Order</v>
      </c>
    </row>
    <row r="3871" spans="1:22" x14ac:dyDescent="0.35">
      <c r="A3871" t="s">
        <v>4168</v>
      </c>
      <c r="B3871" s="2">
        <v>45386</v>
      </c>
      <c r="C3871" s="2">
        <v>45393</v>
      </c>
      <c r="D3871" t="s">
        <v>366</v>
      </c>
      <c r="E3871" t="s">
        <v>367</v>
      </c>
      <c r="F3871" t="s">
        <v>20</v>
      </c>
      <c r="G3871" t="s">
        <v>21</v>
      </c>
      <c r="H3871" t="s">
        <v>22</v>
      </c>
      <c r="I3871" t="s">
        <v>23</v>
      </c>
      <c r="J3871" t="s">
        <v>302</v>
      </c>
      <c r="K3871" t="s">
        <v>33</v>
      </c>
      <c r="L3871" t="s">
        <v>34</v>
      </c>
      <c r="M3871" t="s">
        <v>303</v>
      </c>
      <c r="N3871" s="3">
        <v>1745.83</v>
      </c>
      <c r="O3871">
        <v>8</v>
      </c>
      <c r="P3871" s="4">
        <v>0.1</v>
      </c>
      <c r="Q3871" s="3">
        <v>296.79000000000002</v>
      </c>
      <c r="R3871">
        <f t="shared" si="300"/>
        <v>2024</v>
      </c>
      <c r="S3871" t="str">
        <f t="shared" si="301"/>
        <v>April</v>
      </c>
      <c r="T3871" s="1">
        <f t="shared" si="302"/>
        <v>0.16999936992719797</v>
      </c>
      <c r="U3871" t="str">
        <f t="shared" si="303"/>
        <v>Profit</v>
      </c>
      <c r="V3871" t="str">
        <f t="shared" si="304"/>
        <v>Large Order</v>
      </c>
    </row>
    <row r="3872" spans="1:22" x14ac:dyDescent="0.35">
      <c r="A3872" t="s">
        <v>4169</v>
      </c>
      <c r="B3872" s="2">
        <v>45640</v>
      </c>
      <c r="C3872" s="2">
        <v>45645</v>
      </c>
      <c r="D3872" t="s">
        <v>174</v>
      </c>
      <c r="E3872" t="s">
        <v>175</v>
      </c>
      <c r="F3872" t="s">
        <v>48</v>
      </c>
      <c r="G3872" t="s">
        <v>39</v>
      </c>
      <c r="H3872" t="s">
        <v>40</v>
      </c>
      <c r="I3872" t="s">
        <v>40</v>
      </c>
      <c r="J3872" t="s">
        <v>157</v>
      </c>
      <c r="K3872" t="s">
        <v>42</v>
      </c>
      <c r="L3872" t="s">
        <v>73</v>
      </c>
      <c r="M3872" t="s">
        <v>158</v>
      </c>
      <c r="N3872" s="3">
        <v>1981.09</v>
      </c>
      <c r="O3872">
        <v>7</v>
      </c>
      <c r="P3872" s="4">
        <v>0</v>
      </c>
      <c r="Q3872" s="3">
        <v>495.27</v>
      </c>
      <c r="R3872">
        <f t="shared" si="300"/>
        <v>2024</v>
      </c>
      <c r="S3872" t="str">
        <f t="shared" si="301"/>
        <v>December</v>
      </c>
      <c r="T3872" s="1">
        <f t="shared" si="302"/>
        <v>0.24999873806843709</v>
      </c>
      <c r="U3872" t="str">
        <f t="shared" si="303"/>
        <v>Profit</v>
      </c>
      <c r="V3872" t="str">
        <f t="shared" si="304"/>
        <v>Large Order</v>
      </c>
    </row>
    <row r="3873" spans="1:22" x14ac:dyDescent="0.35">
      <c r="A3873" t="s">
        <v>4170</v>
      </c>
      <c r="B3873" s="2">
        <v>45117</v>
      </c>
      <c r="C3873" s="2">
        <v>45118</v>
      </c>
      <c r="D3873" t="s">
        <v>267</v>
      </c>
      <c r="E3873" t="s">
        <v>268</v>
      </c>
      <c r="F3873" t="s">
        <v>31</v>
      </c>
      <c r="G3873" t="s">
        <v>78</v>
      </c>
      <c r="H3873" t="s">
        <v>79</v>
      </c>
      <c r="I3873" t="s">
        <v>80</v>
      </c>
      <c r="J3873" t="s">
        <v>162</v>
      </c>
      <c r="K3873" t="s">
        <v>42</v>
      </c>
      <c r="L3873" t="s">
        <v>73</v>
      </c>
      <c r="M3873" t="s">
        <v>163</v>
      </c>
      <c r="N3873" s="3">
        <v>1515</v>
      </c>
      <c r="O3873">
        <v>9</v>
      </c>
      <c r="P3873" s="4">
        <v>0.1</v>
      </c>
      <c r="Q3873" s="3">
        <v>257.55</v>
      </c>
      <c r="R3873">
        <f t="shared" si="300"/>
        <v>2023</v>
      </c>
      <c r="S3873" t="str">
        <f t="shared" si="301"/>
        <v>July</v>
      </c>
      <c r="T3873" s="1">
        <f t="shared" si="302"/>
        <v>0.17</v>
      </c>
      <c r="U3873" t="str">
        <f t="shared" si="303"/>
        <v>Profit</v>
      </c>
      <c r="V3873" t="str">
        <f t="shared" si="304"/>
        <v>Large Order</v>
      </c>
    </row>
    <row r="3874" spans="1:22" x14ac:dyDescent="0.35">
      <c r="A3874" t="s">
        <v>4171</v>
      </c>
      <c r="B3874" s="2">
        <v>45313</v>
      </c>
      <c r="C3874" s="2">
        <v>45319</v>
      </c>
      <c r="D3874" t="s">
        <v>107</v>
      </c>
      <c r="E3874" t="s">
        <v>108</v>
      </c>
      <c r="F3874" t="s">
        <v>48</v>
      </c>
      <c r="G3874" t="s">
        <v>39</v>
      </c>
      <c r="H3874" t="s">
        <v>40</v>
      </c>
      <c r="I3874" t="s">
        <v>40</v>
      </c>
      <c r="J3874" t="s">
        <v>87</v>
      </c>
      <c r="K3874" t="s">
        <v>33</v>
      </c>
      <c r="L3874" t="s">
        <v>88</v>
      </c>
      <c r="M3874" t="s">
        <v>89</v>
      </c>
      <c r="N3874" s="3">
        <v>1433.15</v>
      </c>
      <c r="O3874">
        <v>4</v>
      </c>
      <c r="P3874" s="4">
        <v>0.3</v>
      </c>
      <c r="Q3874" s="3">
        <v>14.33</v>
      </c>
      <c r="R3874">
        <f t="shared" si="300"/>
        <v>2024</v>
      </c>
      <c r="S3874" t="str">
        <f t="shared" si="301"/>
        <v>January</v>
      </c>
      <c r="T3874" s="1">
        <f t="shared" si="302"/>
        <v>9.998953354498831E-3</v>
      </c>
      <c r="U3874" t="str">
        <f t="shared" si="303"/>
        <v>Profit</v>
      </c>
      <c r="V3874" t="str">
        <f t="shared" si="304"/>
        <v>Large Order</v>
      </c>
    </row>
    <row r="3875" spans="1:22" x14ac:dyDescent="0.35">
      <c r="A3875" t="s">
        <v>4172</v>
      </c>
      <c r="B3875" s="2">
        <v>45426</v>
      </c>
      <c r="C3875" s="2">
        <v>45433</v>
      </c>
      <c r="D3875" t="s">
        <v>160</v>
      </c>
      <c r="E3875" t="s">
        <v>161</v>
      </c>
      <c r="F3875" t="s">
        <v>20</v>
      </c>
      <c r="G3875" t="s">
        <v>49</v>
      </c>
      <c r="H3875" t="s">
        <v>50</v>
      </c>
      <c r="I3875" t="s">
        <v>50</v>
      </c>
      <c r="J3875" t="s">
        <v>157</v>
      </c>
      <c r="K3875" t="s">
        <v>42</v>
      </c>
      <c r="L3875" t="s">
        <v>73</v>
      </c>
      <c r="M3875" t="s">
        <v>158</v>
      </c>
      <c r="N3875" s="3">
        <v>726.2</v>
      </c>
      <c r="O3875">
        <v>6</v>
      </c>
      <c r="P3875" s="4">
        <v>0.2</v>
      </c>
      <c r="Q3875" s="3">
        <v>65.36</v>
      </c>
      <c r="R3875">
        <f t="shared" si="300"/>
        <v>2024</v>
      </c>
      <c r="S3875" t="str">
        <f t="shared" si="301"/>
        <v>May</v>
      </c>
      <c r="T3875" s="1">
        <f t="shared" si="302"/>
        <v>9.0002754062241799E-2</v>
      </c>
      <c r="U3875" t="str">
        <f t="shared" si="303"/>
        <v>Profit</v>
      </c>
      <c r="V3875" t="str">
        <f t="shared" si="304"/>
        <v>Small Order</v>
      </c>
    </row>
    <row r="3876" spans="1:22" x14ac:dyDescent="0.35">
      <c r="A3876" t="s">
        <v>4173</v>
      </c>
      <c r="B3876" s="2">
        <v>45473</v>
      </c>
      <c r="C3876" s="2">
        <v>45475</v>
      </c>
      <c r="D3876" t="s">
        <v>165</v>
      </c>
      <c r="E3876" t="s">
        <v>166</v>
      </c>
      <c r="F3876" t="s">
        <v>31</v>
      </c>
      <c r="G3876" t="s">
        <v>39</v>
      </c>
      <c r="H3876" t="s">
        <v>40</v>
      </c>
      <c r="I3876" t="s">
        <v>40</v>
      </c>
      <c r="J3876" t="s">
        <v>134</v>
      </c>
      <c r="K3876" t="s">
        <v>42</v>
      </c>
      <c r="L3876" t="s">
        <v>43</v>
      </c>
      <c r="M3876" t="s">
        <v>135</v>
      </c>
      <c r="N3876" s="3">
        <v>1537.51</v>
      </c>
      <c r="O3876">
        <v>8</v>
      </c>
      <c r="P3876" s="4">
        <v>0.3</v>
      </c>
      <c r="Q3876" s="3">
        <v>15.38</v>
      </c>
      <c r="R3876">
        <f t="shared" si="300"/>
        <v>2024</v>
      </c>
      <c r="S3876" t="str">
        <f t="shared" si="301"/>
        <v>June</v>
      </c>
      <c r="T3876" s="1">
        <f t="shared" si="302"/>
        <v>1.0003186971141652E-2</v>
      </c>
      <c r="U3876" t="str">
        <f t="shared" si="303"/>
        <v>Profit</v>
      </c>
      <c r="V3876" t="str">
        <f t="shared" si="304"/>
        <v>Large Order</v>
      </c>
    </row>
    <row r="3877" spans="1:22" x14ac:dyDescent="0.35">
      <c r="A3877" t="s">
        <v>4174</v>
      </c>
      <c r="B3877" s="2">
        <v>45340</v>
      </c>
      <c r="C3877" s="2">
        <v>45345</v>
      </c>
      <c r="D3877" t="s">
        <v>65</v>
      </c>
      <c r="E3877" t="s">
        <v>66</v>
      </c>
      <c r="F3877" t="s">
        <v>31</v>
      </c>
      <c r="G3877" t="s">
        <v>21</v>
      </c>
      <c r="H3877" t="s">
        <v>22</v>
      </c>
      <c r="I3877" t="s">
        <v>23</v>
      </c>
      <c r="J3877" t="s">
        <v>232</v>
      </c>
      <c r="K3877" t="s">
        <v>33</v>
      </c>
      <c r="L3877" t="s">
        <v>34</v>
      </c>
      <c r="M3877" t="s">
        <v>233</v>
      </c>
      <c r="N3877" s="3">
        <v>1208.92</v>
      </c>
      <c r="O3877">
        <v>2</v>
      </c>
      <c r="P3877" s="4">
        <v>0</v>
      </c>
      <c r="Q3877" s="3">
        <v>302.23</v>
      </c>
      <c r="R3877">
        <f t="shared" si="300"/>
        <v>2024</v>
      </c>
      <c r="S3877" t="str">
        <f t="shared" si="301"/>
        <v>February</v>
      </c>
      <c r="T3877" s="1">
        <f t="shared" si="302"/>
        <v>0.25</v>
      </c>
      <c r="U3877" t="str">
        <f t="shared" si="303"/>
        <v>Profit</v>
      </c>
      <c r="V3877" t="str">
        <f t="shared" si="304"/>
        <v>Large Order</v>
      </c>
    </row>
    <row r="3878" spans="1:22" x14ac:dyDescent="0.35">
      <c r="A3878" t="s">
        <v>4175</v>
      </c>
      <c r="B3878" s="2">
        <v>45643</v>
      </c>
      <c r="C3878" s="2">
        <v>45648</v>
      </c>
      <c r="D3878" t="s">
        <v>129</v>
      </c>
      <c r="E3878" t="s">
        <v>130</v>
      </c>
      <c r="F3878" t="s">
        <v>48</v>
      </c>
      <c r="G3878" t="s">
        <v>49</v>
      </c>
      <c r="H3878" t="s">
        <v>50</v>
      </c>
      <c r="I3878" t="s">
        <v>50</v>
      </c>
      <c r="J3878" t="s">
        <v>176</v>
      </c>
      <c r="K3878" t="s">
        <v>25</v>
      </c>
      <c r="L3878" t="s">
        <v>171</v>
      </c>
      <c r="M3878" t="s">
        <v>177</v>
      </c>
      <c r="N3878" s="3">
        <v>1183.3800000000001</v>
      </c>
      <c r="O3878">
        <v>1</v>
      </c>
      <c r="P3878" s="4">
        <v>0.2</v>
      </c>
      <c r="Q3878" s="3">
        <v>106.5</v>
      </c>
      <c r="R3878">
        <f t="shared" si="300"/>
        <v>2024</v>
      </c>
      <c r="S3878" t="str">
        <f t="shared" si="301"/>
        <v>December</v>
      </c>
      <c r="T3878" s="1">
        <f t="shared" si="302"/>
        <v>8.9996450844192055E-2</v>
      </c>
      <c r="U3878" t="str">
        <f t="shared" si="303"/>
        <v>Profit</v>
      </c>
      <c r="V3878" t="str">
        <f t="shared" si="304"/>
        <v>Large Order</v>
      </c>
    </row>
    <row r="3879" spans="1:22" x14ac:dyDescent="0.35">
      <c r="A3879" t="s">
        <v>4176</v>
      </c>
      <c r="B3879" s="2">
        <v>45036</v>
      </c>
      <c r="C3879" s="2">
        <v>45041</v>
      </c>
      <c r="D3879" t="s">
        <v>738</v>
      </c>
      <c r="E3879" t="s">
        <v>739</v>
      </c>
      <c r="F3879" t="s">
        <v>48</v>
      </c>
      <c r="G3879" t="s">
        <v>78</v>
      </c>
      <c r="H3879" t="s">
        <v>79</v>
      </c>
      <c r="I3879" t="s">
        <v>80</v>
      </c>
      <c r="J3879" t="s">
        <v>24</v>
      </c>
      <c r="K3879" t="s">
        <v>25</v>
      </c>
      <c r="L3879" t="s">
        <v>26</v>
      </c>
      <c r="M3879" t="s">
        <v>27</v>
      </c>
      <c r="N3879" s="3">
        <v>607.35</v>
      </c>
      <c r="O3879">
        <v>2</v>
      </c>
      <c r="P3879" s="4">
        <v>0.2</v>
      </c>
      <c r="Q3879" s="3">
        <v>54.66</v>
      </c>
      <c r="R3879">
        <f t="shared" si="300"/>
        <v>2023</v>
      </c>
      <c r="S3879" t="str">
        <f t="shared" si="301"/>
        <v>April</v>
      </c>
      <c r="T3879" s="1">
        <f t="shared" si="302"/>
        <v>8.9997530254383784E-2</v>
      </c>
      <c r="U3879" t="str">
        <f t="shared" si="303"/>
        <v>Profit</v>
      </c>
      <c r="V3879" t="str">
        <f t="shared" si="304"/>
        <v>Small Order</v>
      </c>
    </row>
    <row r="3880" spans="1:22" x14ac:dyDescent="0.35">
      <c r="A3880" t="s">
        <v>4177</v>
      </c>
      <c r="B3880" s="2">
        <v>45266</v>
      </c>
      <c r="C3880" s="2">
        <v>45269</v>
      </c>
      <c r="D3880" t="s">
        <v>293</v>
      </c>
      <c r="E3880" t="s">
        <v>294</v>
      </c>
      <c r="F3880" t="s">
        <v>20</v>
      </c>
      <c r="G3880" t="s">
        <v>49</v>
      </c>
      <c r="H3880" t="s">
        <v>50</v>
      </c>
      <c r="I3880" t="s">
        <v>50</v>
      </c>
      <c r="J3880" t="s">
        <v>67</v>
      </c>
      <c r="K3880" t="s">
        <v>42</v>
      </c>
      <c r="L3880" t="s">
        <v>43</v>
      </c>
      <c r="M3880" t="s">
        <v>68</v>
      </c>
      <c r="N3880" s="3">
        <v>292.67</v>
      </c>
      <c r="O3880">
        <v>7</v>
      </c>
      <c r="P3880" s="4">
        <v>0.3</v>
      </c>
      <c r="Q3880" s="3">
        <v>2.93</v>
      </c>
      <c r="R3880">
        <f t="shared" si="300"/>
        <v>2023</v>
      </c>
      <c r="S3880" t="str">
        <f t="shared" si="301"/>
        <v>December</v>
      </c>
      <c r="T3880" s="1">
        <f t="shared" si="302"/>
        <v>1.0011275498001161E-2</v>
      </c>
      <c r="U3880" t="str">
        <f t="shared" si="303"/>
        <v>Profit</v>
      </c>
      <c r="V3880" t="str">
        <f t="shared" si="304"/>
        <v>Small Order</v>
      </c>
    </row>
    <row r="3881" spans="1:22" x14ac:dyDescent="0.35">
      <c r="A3881" t="s">
        <v>4178</v>
      </c>
      <c r="B3881" s="2">
        <v>45456</v>
      </c>
      <c r="C3881" s="2">
        <v>45463</v>
      </c>
      <c r="D3881" t="s">
        <v>118</v>
      </c>
      <c r="E3881" t="s">
        <v>119</v>
      </c>
      <c r="F3881" t="s">
        <v>20</v>
      </c>
      <c r="G3881" t="s">
        <v>78</v>
      </c>
      <c r="H3881" t="s">
        <v>79</v>
      </c>
      <c r="I3881" t="s">
        <v>80</v>
      </c>
      <c r="J3881" t="s">
        <v>207</v>
      </c>
      <c r="K3881" t="s">
        <v>25</v>
      </c>
      <c r="L3881" t="s">
        <v>26</v>
      </c>
      <c r="M3881" t="s">
        <v>208</v>
      </c>
      <c r="N3881" s="3">
        <v>773.95</v>
      </c>
      <c r="O3881">
        <v>4</v>
      </c>
      <c r="P3881" s="4">
        <v>0</v>
      </c>
      <c r="Q3881" s="3">
        <v>193.49</v>
      </c>
      <c r="R3881">
        <f t="shared" si="300"/>
        <v>2024</v>
      </c>
      <c r="S3881" t="str">
        <f t="shared" si="301"/>
        <v>June</v>
      </c>
      <c r="T3881" s="1">
        <f t="shared" si="302"/>
        <v>0.25000323018282833</v>
      </c>
      <c r="U3881" t="str">
        <f t="shared" si="303"/>
        <v>Profit</v>
      </c>
      <c r="V3881" t="str">
        <f t="shared" si="304"/>
        <v>Small Order</v>
      </c>
    </row>
    <row r="3882" spans="1:22" x14ac:dyDescent="0.35">
      <c r="A3882" t="s">
        <v>4179</v>
      </c>
      <c r="B3882" s="2">
        <v>45042</v>
      </c>
      <c r="C3882" s="2">
        <v>45048</v>
      </c>
      <c r="D3882" t="s">
        <v>145</v>
      </c>
      <c r="E3882" t="s">
        <v>146</v>
      </c>
      <c r="F3882" t="s">
        <v>48</v>
      </c>
      <c r="G3882" t="s">
        <v>39</v>
      </c>
      <c r="H3882" t="s">
        <v>40</v>
      </c>
      <c r="I3882" t="s">
        <v>40</v>
      </c>
      <c r="J3882" t="s">
        <v>62</v>
      </c>
      <c r="K3882" t="s">
        <v>25</v>
      </c>
      <c r="L3882" t="s">
        <v>26</v>
      </c>
      <c r="M3882" t="s">
        <v>63</v>
      </c>
      <c r="N3882" s="3">
        <v>1421.78</v>
      </c>
      <c r="O3882">
        <v>6</v>
      </c>
      <c r="P3882" s="4">
        <v>0.1</v>
      </c>
      <c r="Q3882" s="3">
        <v>241.7</v>
      </c>
      <c r="R3882">
        <f t="shared" si="300"/>
        <v>2023</v>
      </c>
      <c r="S3882" t="str">
        <f t="shared" si="301"/>
        <v>April</v>
      </c>
      <c r="T3882" s="1">
        <f t="shared" si="302"/>
        <v>0.16999817130639058</v>
      </c>
      <c r="U3882" t="str">
        <f t="shared" si="303"/>
        <v>Profit</v>
      </c>
      <c r="V3882" t="str">
        <f t="shared" si="304"/>
        <v>Large Order</v>
      </c>
    </row>
    <row r="3883" spans="1:22" x14ac:dyDescent="0.35">
      <c r="A3883" t="s">
        <v>4180</v>
      </c>
      <c r="B3883" s="2">
        <v>45454</v>
      </c>
      <c r="C3883" s="2">
        <v>45456</v>
      </c>
      <c r="D3883" t="s">
        <v>210</v>
      </c>
      <c r="E3883" t="s">
        <v>211</v>
      </c>
      <c r="F3883" t="s">
        <v>20</v>
      </c>
      <c r="G3883" t="s">
        <v>39</v>
      </c>
      <c r="H3883" t="s">
        <v>40</v>
      </c>
      <c r="I3883" t="s">
        <v>40</v>
      </c>
      <c r="J3883" t="s">
        <v>84</v>
      </c>
      <c r="K3883" t="s">
        <v>33</v>
      </c>
      <c r="L3883" t="s">
        <v>34</v>
      </c>
      <c r="M3883" t="s">
        <v>85</v>
      </c>
      <c r="N3883" s="3">
        <v>625.58000000000004</v>
      </c>
      <c r="O3883">
        <v>1</v>
      </c>
      <c r="P3883" s="4">
        <v>0</v>
      </c>
      <c r="Q3883" s="3">
        <v>156.4</v>
      </c>
      <c r="R3883">
        <f t="shared" si="300"/>
        <v>2024</v>
      </c>
      <c r="S3883" t="str">
        <f t="shared" si="301"/>
        <v>June</v>
      </c>
      <c r="T3883" s="1">
        <f t="shared" si="302"/>
        <v>0.25000799258288309</v>
      </c>
      <c r="U3883" t="str">
        <f t="shared" si="303"/>
        <v>Profit</v>
      </c>
      <c r="V3883" t="str">
        <f t="shared" si="304"/>
        <v>Small Order</v>
      </c>
    </row>
    <row r="3884" spans="1:22" x14ac:dyDescent="0.35">
      <c r="A3884" t="s">
        <v>4181</v>
      </c>
      <c r="B3884" s="2">
        <v>45180</v>
      </c>
      <c r="C3884" s="2">
        <v>45184</v>
      </c>
      <c r="D3884" t="s">
        <v>522</v>
      </c>
      <c r="E3884" t="s">
        <v>523</v>
      </c>
      <c r="F3884" t="s">
        <v>31</v>
      </c>
      <c r="G3884" t="s">
        <v>39</v>
      </c>
      <c r="H3884" t="s">
        <v>40</v>
      </c>
      <c r="I3884" t="s">
        <v>40</v>
      </c>
      <c r="J3884" t="s">
        <v>141</v>
      </c>
      <c r="K3884" t="s">
        <v>33</v>
      </c>
      <c r="L3884" t="s">
        <v>88</v>
      </c>
      <c r="M3884" t="s">
        <v>142</v>
      </c>
      <c r="N3884" s="3">
        <v>912.08</v>
      </c>
      <c r="O3884">
        <v>8</v>
      </c>
      <c r="P3884" s="4">
        <v>0.05</v>
      </c>
      <c r="Q3884" s="3">
        <v>191.54</v>
      </c>
      <c r="R3884">
        <f t="shared" si="300"/>
        <v>2023</v>
      </c>
      <c r="S3884" t="str">
        <f t="shared" si="301"/>
        <v>September</v>
      </c>
      <c r="T3884" s="1">
        <f t="shared" si="302"/>
        <v>0.21000350846416979</v>
      </c>
      <c r="U3884" t="str">
        <f t="shared" si="303"/>
        <v>Profit</v>
      </c>
      <c r="V3884" t="str">
        <f t="shared" si="304"/>
        <v>Small Order</v>
      </c>
    </row>
    <row r="3885" spans="1:22" x14ac:dyDescent="0.35">
      <c r="A3885" t="s">
        <v>4182</v>
      </c>
      <c r="B3885" s="2">
        <v>45549</v>
      </c>
      <c r="C3885" s="2">
        <v>45553</v>
      </c>
      <c r="D3885" t="s">
        <v>312</v>
      </c>
      <c r="E3885" t="s">
        <v>313</v>
      </c>
      <c r="F3885" t="s">
        <v>48</v>
      </c>
      <c r="G3885" t="s">
        <v>39</v>
      </c>
      <c r="H3885" t="s">
        <v>40</v>
      </c>
      <c r="I3885" t="s">
        <v>40</v>
      </c>
      <c r="J3885" t="s">
        <v>334</v>
      </c>
      <c r="K3885" t="s">
        <v>25</v>
      </c>
      <c r="L3885" t="s">
        <v>171</v>
      </c>
      <c r="M3885" t="s">
        <v>335</v>
      </c>
      <c r="N3885" s="3">
        <v>849.77</v>
      </c>
      <c r="O3885">
        <v>5</v>
      </c>
      <c r="P3885" s="4">
        <v>0.1</v>
      </c>
      <c r="Q3885" s="3">
        <v>144.46</v>
      </c>
      <c r="R3885">
        <f t="shared" si="300"/>
        <v>2024</v>
      </c>
      <c r="S3885" t="str">
        <f t="shared" si="301"/>
        <v>September</v>
      </c>
      <c r="T3885" s="1">
        <f t="shared" si="302"/>
        <v>0.16999894088988787</v>
      </c>
      <c r="U3885" t="str">
        <f t="shared" si="303"/>
        <v>Profit</v>
      </c>
      <c r="V3885" t="str">
        <f t="shared" si="304"/>
        <v>Small Order</v>
      </c>
    </row>
    <row r="3886" spans="1:22" x14ac:dyDescent="0.35">
      <c r="A3886" t="s">
        <v>4183</v>
      </c>
      <c r="B3886" s="2">
        <v>45104</v>
      </c>
      <c r="C3886" s="2">
        <v>45107</v>
      </c>
      <c r="D3886" t="s">
        <v>552</v>
      </c>
      <c r="E3886" t="s">
        <v>553</v>
      </c>
      <c r="F3886" t="s">
        <v>48</v>
      </c>
      <c r="G3886" t="s">
        <v>78</v>
      </c>
      <c r="H3886" t="s">
        <v>79</v>
      </c>
      <c r="I3886" t="s">
        <v>80</v>
      </c>
      <c r="J3886" t="s">
        <v>67</v>
      </c>
      <c r="K3886" t="s">
        <v>42</v>
      </c>
      <c r="L3886" t="s">
        <v>43</v>
      </c>
      <c r="M3886" t="s">
        <v>68</v>
      </c>
      <c r="N3886" s="3">
        <v>1407.51</v>
      </c>
      <c r="O3886">
        <v>6</v>
      </c>
      <c r="P3886" s="4">
        <v>0.2</v>
      </c>
      <c r="Q3886" s="3">
        <v>126.68</v>
      </c>
      <c r="R3886">
        <f t="shared" si="300"/>
        <v>2023</v>
      </c>
      <c r="S3886" t="str">
        <f t="shared" si="301"/>
        <v>June</v>
      </c>
      <c r="T3886" s="1">
        <f t="shared" si="302"/>
        <v>9.0002912945556346E-2</v>
      </c>
      <c r="U3886" t="str">
        <f t="shared" si="303"/>
        <v>Profit</v>
      </c>
      <c r="V3886" t="str">
        <f t="shared" si="304"/>
        <v>Large Order</v>
      </c>
    </row>
    <row r="3887" spans="1:22" x14ac:dyDescent="0.35">
      <c r="A3887" t="s">
        <v>4184</v>
      </c>
      <c r="B3887" s="2">
        <v>45123</v>
      </c>
      <c r="C3887" s="2">
        <v>45130</v>
      </c>
      <c r="D3887" t="s">
        <v>354</v>
      </c>
      <c r="E3887" t="s">
        <v>355</v>
      </c>
      <c r="F3887" t="s">
        <v>20</v>
      </c>
      <c r="G3887" t="s">
        <v>39</v>
      </c>
      <c r="H3887" t="s">
        <v>40</v>
      </c>
      <c r="I3887" t="s">
        <v>40</v>
      </c>
      <c r="J3887" t="s">
        <v>62</v>
      </c>
      <c r="K3887" t="s">
        <v>25</v>
      </c>
      <c r="L3887" t="s">
        <v>26</v>
      </c>
      <c r="M3887" t="s">
        <v>63</v>
      </c>
      <c r="N3887" s="3">
        <v>615.88</v>
      </c>
      <c r="O3887">
        <v>7</v>
      </c>
      <c r="P3887" s="4">
        <v>0.3</v>
      </c>
      <c r="Q3887" s="3">
        <v>6.16</v>
      </c>
      <c r="R3887">
        <f t="shared" si="300"/>
        <v>2023</v>
      </c>
      <c r="S3887" t="str">
        <f t="shared" si="301"/>
        <v>July</v>
      </c>
      <c r="T3887" s="1">
        <f t="shared" si="302"/>
        <v>1.0001948431512633E-2</v>
      </c>
      <c r="U3887" t="str">
        <f t="shared" si="303"/>
        <v>Profit</v>
      </c>
      <c r="V3887" t="str">
        <f t="shared" si="304"/>
        <v>Small Order</v>
      </c>
    </row>
    <row r="3888" spans="1:22" x14ac:dyDescent="0.35">
      <c r="A3888" t="s">
        <v>4185</v>
      </c>
      <c r="B3888" s="2">
        <v>45463</v>
      </c>
      <c r="C3888" s="2">
        <v>45464</v>
      </c>
      <c r="D3888" t="s">
        <v>376</v>
      </c>
      <c r="E3888" t="s">
        <v>377</v>
      </c>
      <c r="F3888" t="s">
        <v>20</v>
      </c>
      <c r="G3888" t="s">
        <v>21</v>
      </c>
      <c r="H3888" t="s">
        <v>22</v>
      </c>
      <c r="I3888" t="s">
        <v>23</v>
      </c>
      <c r="J3888" t="s">
        <v>51</v>
      </c>
      <c r="K3888" t="s">
        <v>33</v>
      </c>
      <c r="L3888" t="s">
        <v>34</v>
      </c>
      <c r="M3888" t="s">
        <v>52</v>
      </c>
      <c r="N3888" s="3">
        <v>1965.77</v>
      </c>
      <c r="O3888">
        <v>5</v>
      </c>
      <c r="P3888" s="4">
        <v>0</v>
      </c>
      <c r="Q3888" s="3">
        <v>491.44</v>
      </c>
      <c r="R3888">
        <f t="shared" si="300"/>
        <v>2024</v>
      </c>
      <c r="S3888" t="str">
        <f t="shared" si="301"/>
        <v>June</v>
      </c>
      <c r="T3888" s="1">
        <f t="shared" si="302"/>
        <v>0.24999872823372013</v>
      </c>
      <c r="U3888" t="str">
        <f t="shared" si="303"/>
        <v>Profit</v>
      </c>
      <c r="V3888" t="str">
        <f t="shared" si="304"/>
        <v>Large Order</v>
      </c>
    </row>
    <row r="3889" spans="1:22" x14ac:dyDescent="0.35">
      <c r="A3889" t="s">
        <v>4186</v>
      </c>
      <c r="B3889" s="2">
        <v>44982</v>
      </c>
      <c r="C3889" s="2">
        <v>44984</v>
      </c>
      <c r="D3889" t="s">
        <v>246</v>
      </c>
      <c r="E3889" t="s">
        <v>247</v>
      </c>
      <c r="F3889" t="s">
        <v>31</v>
      </c>
      <c r="G3889" t="s">
        <v>49</v>
      </c>
      <c r="H3889" t="s">
        <v>50</v>
      </c>
      <c r="I3889" t="s">
        <v>50</v>
      </c>
      <c r="J3889" t="s">
        <v>176</v>
      </c>
      <c r="K3889" t="s">
        <v>25</v>
      </c>
      <c r="L3889" t="s">
        <v>171</v>
      </c>
      <c r="M3889" t="s">
        <v>177</v>
      </c>
      <c r="N3889" s="3">
        <v>436.06</v>
      </c>
      <c r="O3889">
        <v>7</v>
      </c>
      <c r="P3889" s="4">
        <v>0</v>
      </c>
      <c r="Q3889" s="3">
        <v>109.02</v>
      </c>
      <c r="R3889">
        <f t="shared" si="300"/>
        <v>2023</v>
      </c>
      <c r="S3889" t="str">
        <f t="shared" si="301"/>
        <v>February</v>
      </c>
      <c r="T3889" s="1">
        <f t="shared" si="302"/>
        <v>0.25001146631197541</v>
      </c>
      <c r="U3889" t="str">
        <f t="shared" si="303"/>
        <v>Profit</v>
      </c>
      <c r="V3889" t="str">
        <f t="shared" si="304"/>
        <v>Small Order</v>
      </c>
    </row>
    <row r="3890" spans="1:22" x14ac:dyDescent="0.35">
      <c r="A3890" t="s">
        <v>4187</v>
      </c>
      <c r="B3890" s="2">
        <v>45520</v>
      </c>
      <c r="C3890" s="2">
        <v>45524</v>
      </c>
      <c r="D3890" t="s">
        <v>358</v>
      </c>
      <c r="E3890" t="s">
        <v>359</v>
      </c>
      <c r="F3890" t="s">
        <v>31</v>
      </c>
      <c r="G3890" t="s">
        <v>49</v>
      </c>
      <c r="H3890" t="s">
        <v>50</v>
      </c>
      <c r="I3890" t="s">
        <v>50</v>
      </c>
      <c r="J3890" t="s">
        <v>302</v>
      </c>
      <c r="K3890" t="s">
        <v>33</v>
      </c>
      <c r="L3890" t="s">
        <v>34</v>
      </c>
      <c r="M3890" t="s">
        <v>303</v>
      </c>
      <c r="N3890" s="3">
        <v>1309.8900000000001</v>
      </c>
      <c r="O3890">
        <v>8</v>
      </c>
      <c r="P3890" s="4">
        <v>0</v>
      </c>
      <c r="Q3890" s="3">
        <v>327.47000000000003</v>
      </c>
      <c r="R3890">
        <f t="shared" si="300"/>
        <v>2024</v>
      </c>
      <c r="S3890" t="str">
        <f t="shared" si="301"/>
        <v>August</v>
      </c>
      <c r="T3890" s="1">
        <f t="shared" si="302"/>
        <v>0.24999809144279292</v>
      </c>
      <c r="U3890" t="str">
        <f t="shared" si="303"/>
        <v>Profit</v>
      </c>
      <c r="V3890" t="str">
        <f t="shared" si="304"/>
        <v>Large Order</v>
      </c>
    </row>
    <row r="3891" spans="1:22" x14ac:dyDescent="0.35">
      <c r="A3891" t="s">
        <v>4188</v>
      </c>
      <c r="B3891" s="2">
        <v>45101</v>
      </c>
      <c r="C3891" s="2">
        <v>45104</v>
      </c>
      <c r="D3891" t="s">
        <v>217</v>
      </c>
      <c r="E3891" t="s">
        <v>218</v>
      </c>
      <c r="F3891" t="s">
        <v>48</v>
      </c>
      <c r="G3891" t="s">
        <v>78</v>
      </c>
      <c r="H3891" t="s">
        <v>79</v>
      </c>
      <c r="I3891" t="s">
        <v>80</v>
      </c>
      <c r="J3891" t="s">
        <v>179</v>
      </c>
      <c r="K3891" t="s">
        <v>33</v>
      </c>
      <c r="L3891" t="s">
        <v>88</v>
      </c>
      <c r="M3891" t="s">
        <v>180</v>
      </c>
      <c r="N3891" s="3">
        <v>142.82</v>
      </c>
      <c r="O3891">
        <v>3</v>
      </c>
      <c r="P3891" s="4">
        <v>0.2</v>
      </c>
      <c r="Q3891" s="3">
        <v>12.85</v>
      </c>
      <c r="R3891">
        <f t="shared" si="300"/>
        <v>2023</v>
      </c>
      <c r="S3891" t="str">
        <f t="shared" si="301"/>
        <v>June</v>
      </c>
      <c r="T3891" s="1">
        <f t="shared" si="302"/>
        <v>8.9973393082201369E-2</v>
      </c>
      <c r="U3891" t="str">
        <f t="shared" si="303"/>
        <v>Profit</v>
      </c>
      <c r="V3891" t="str">
        <f t="shared" si="304"/>
        <v>Small Order</v>
      </c>
    </row>
    <row r="3892" spans="1:22" x14ac:dyDescent="0.35">
      <c r="A3892" t="s">
        <v>4189</v>
      </c>
      <c r="B3892" s="2">
        <v>45092</v>
      </c>
      <c r="C3892" s="2">
        <v>45096</v>
      </c>
      <c r="D3892" t="s">
        <v>344</v>
      </c>
      <c r="E3892" t="s">
        <v>345</v>
      </c>
      <c r="F3892" t="s">
        <v>31</v>
      </c>
      <c r="G3892" t="s">
        <v>21</v>
      </c>
      <c r="H3892" t="s">
        <v>22</v>
      </c>
      <c r="I3892" t="s">
        <v>23</v>
      </c>
      <c r="J3892" t="s">
        <v>87</v>
      </c>
      <c r="K3892" t="s">
        <v>33</v>
      </c>
      <c r="L3892" t="s">
        <v>88</v>
      </c>
      <c r="M3892" t="s">
        <v>89</v>
      </c>
      <c r="N3892" s="3">
        <v>443.19</v>
      </c>
      <c r="O3892">
        <v>6</v>
      </c>
      <c r="P3892" s="4">
        <v>0.2</v>
      </c>
      <c r="Q3892" s="3">
        <v>39.89</v>
      </c>
      <c r="R3892">
        <f t="shared" si="300"/>
        <v>2023</v>
      </c>
      <c r="S3892" t="str">
        <f t="shared" si="301"/>
        <v>June</v>
      </c>
      <c r="T3892" s="1">
        <f t="shared" si="302"/>
        <v>9.0006543468941089E-2</v>
      </c>
      <c r="U3892" t="str">
        <f t="shared" si="303"/>
        <v>Profit</v>
      </c>
      <c r="V3892" t="str">
        <f t="shared" si="304"/>
        <v>Small Order</v>
      </c>
    </row>
    <row r="3893" spans="1:22" x14ac:dyDescent="0.35">
      <c r="A3893" t="s">
        <v>4190</v>
      </c>
      <c r="B3893" s="2">
        <v>45145</v>
      </c>
      <c r="C3893" s="2">
        <v>45150</v>
      </c>
      <c r="D3893" t="s">
        <v>110</v>
      </c>
      <c r="E3893" t="s">
        <v>111</v>
      </c>
      <c r="F3893" t="s">
        <v>48</v>
      </c>
      <c r="G3893" t="s">
        <v>39</v>
      </c>
      <c r="H3893" t="s">
        <v>40</v>
      </c>
      <c r="I3893" t="s">
        <v>40</v>
      </c>
      <c r="J3893" t="s">
        <v>302</v>
      </c>
      <c r="K3893" t="s">
        <v>33</v>
      </c>
      <c r="L3893" t="s">
        <v>34</v>
      </c>
      <c r="M3893" t="s">
        <v>303</v>
      </c>
      <c r="N3893" s="3">
        <v>854.62</v>
      </c>
      <c r="O3893">
        <v>10</v>
      </c>
      <c r="P3893" s="4">
        <v>0.3</v>
      </c>
      <c r="Q3893" s="3">
        <v>8.5500000000000007</v>
      </c>
      <c r="R3893">
        <f t="shared" si="300"/>
        <v>2023</v>
      </c>
      <c r="S3893" t="str">
        <f t="shared" si="301"/>
        <v>August</v>
      </c>
      <c r="T3893" s="1">
        <f t="shared" si="302"/>
        <v>1.0004446420631393E-2</v>
      </c>
      <c r="U3893" t="str">
        <f t="shared" si="303"/>
        <v>Profit</v>
      </c>
      <c r="V3893" t="str">
        <f t="shared" si="304"/>
        <v>Small Order</v>
      </c>
    </row>
    <row r="3894" spans="1:22" x14ac:dyDescent="0.35">
      <c r="A3894" t="s">
        <v>4191</v>
      </c>
      <c r="B3894" s="2">
        <v>45310</v>
      </c>
      <c r="C3894" s="2">
        <v>45311</v>
      </c>
      <c r="D3894" t="s">
        <v>362</v>
      </c>
      <c r="E3894" t="s">
        <v>363</v>
      </c>
      <c r="F3894" t="s">
        <v>31</v>
      </c>
      <c r="G3894" t="s">
        <v>21</v>
      </c>
      <c r="H3894" t="s">
        <v>22</v>
      </c>
      <c r="I3894" t="s">
        <v>23</v>
      </c>
      <c r="J3894" t="s">
        <v>72</v>
      </c>
      <c r="K3894" t="s">
        <v>42</v>
      </c>
      <c r="L3894" t="s">
        <v>73</v>
      </c>
      <c r="M3894" t="s">
        <v>74</v>
      </c>
      <c r="N3894" s="3">
        <v>414.08</v>
      </c>
      <c r="O3894">
        <v>6</v>
      </c>
      <c r="P3894" s="4">
        <v>0.3</v>
      </c>
      <c r="Q3894" s="3">
        <v>4.1399999999999997</v>
      </c>
      <c r="R3894">
        <f t="shared" si="300"/>
        <v>2024</v>
      </c>
      <c r="S3894" t="str">
        <f t="shared" si="301"/>
        <v>January</v>
      </c>
      <c r="T3894" s="1">
        <f t="shared" si="302"/>
        <v>9.9980680061823798E-3</v>
      </c>
      <c r="U3894" t="str">
        <f t="shared" si="303"/>
        <v>Profit</v>
      </c>
      <c r="V3894" t="str">
        <f t="shared" si="304"/>
        <v>Small Order</v>
      </c>
    </row>
    <row r="3895" spans="1:22" x14ac:dyDescent="0.35">
      <c r="A3895" t="s">
        <v>4192</v>
      </c>
      <c r="B3895" s="2">
        <v>45057</v>
      </c>
      <c r="C3895" s="2">
        <v>45061</v>
      </c>
      <c r="D3895" t="s">
        <v>99</v>
      </c>
      <c r="E3895" t="s">
        <v>100</v>
      </c>
      <c r="F3895" t="s">
        <v>31</v>
      </c>
      <c r="G3895" t="s">
        <v>39</v>
      </c>
      <c r="H3895" t="s">
        <v>40</v>
      </c>
      <c r="I3895" t="s">
        <v>40</v>
      </c>
      <c r="J3895" t="s">
        <v>67</v>
      </c>
      <c r="K3895" t="s">
        <v>42</v>
      </c>
      <c r="L3895" t="s">
        <v>43</v>
      </c>
      <c r="M3895" t="s">
        <v>68</v>
      </c>
      <c r="N3895" s="3">
        <v>1046.53</v>
      </c>
      <c r="O3895">
        <v>7</v>
      </c>
      <c r="P3895" s="4">
        <v>0.1</v>
      </c>
      <c r="Q3895" s="3">
        <v>177.91</v>
      </c>
      <c r="R3895">
        <f t="shared" si="300"/>
        <v>2023</v>
      </c>
      <c r="S3895" t="str">
        <f t="shared" si="301"/>
        <v>May</v>
      </c>
      <c r="T3895" s="1">
        <f t="shared" si="302"/>
        <v>0.16999990444612195</v>
      </c>
      <c r="U3895" t="str">
        <f t="shared" si="303"/>
        <v>Profit</v>
      </c>
      <c r="V3895" t="str">
        <f t="shared" si="304"/>
        <v>Large Order</v>
      </c>
    </row>
    <row r="3896" spans="1:22" x14ac:dyDescent="0.35">
      <c r="A3896" t="s">
        <v>4193</v>
      </c>
      <c r="B3896" s="2">
        <v>45550</v>
      </c>
      <c r="C3896" s="2">
        <v>45557</v>
      </c>
      <c r="D3896" t="s">
        <v>76</v>
      </c>
      <c r="E3896" t="s">
        <v>77</v>
      </c>
      <c r="F3896" t="s">
        <v>48</v>
      </c>
      <c r="G3896" t="s">
        <v>78</v>
      </c>
      <c r="H3896" t="s">
        <v>79</v>
      </c>
      <c r="I3896" t="s">
        <v>80</v>
      </c>
      <c r="J3896" t="s">
        <v>207</v>
      </c>
      <c r="K3896" t="s">
        <v>25</v>
      </c>
      <c r="L3896" t="s">
        <v>26</v>
      </c>
      <c r="M3896" t="s">
        <v>208</v>
      </c>
      <c r="N3896" s="3">
        <v>1705.83</v>
      </c>
      <c r="O3896">
        <v>1</v>
      </c>
      <c r="P3896" s="4">
        <v>0.1</v>
      </c>
      <c r="Q3896" s="3">
        <v>289.99</v>
      </c>
      <c r="R3896">
        <f t="shared" si="300"/>
        <v>2024</v>
      </c>
      <c r="S3896" t="str">
        <f t="shared" si="301"/>
        <v>September</v>
      </c>
      <c r="T3896" s="1">
        <f t="shared" si="302"/>
        <v>0.16999935515262365</v>
      </c>
      <c r="U3896" t="str">
        <f t="shared" si="303"/>
        <v>Profit</v>
      </c>
      <c r="V3896" t="str">
        <f t="shared" si="304"/>
        <v>Large Order</v>
      </c>
    </row>
    <row r="3897" spans="1:22" x14ac:dyDescent="0.35">
      <c r="A3897" t="s">
        <v>4194</v>
      </c>
      <c r="B3897" s="2">
        <v>45065</v>
      </c>
      <c r="C3897" s="2">
        <v>45071</v>
      </c>
      <c r="D3897" t="s">
        <v>102</v>
      </c>
      <c r="E3897" t="s">
        <v>103</v>
      </c>
      <c r="F3897" t="s">
        <v>20</v>
      </c>
      <c r="G3897" t="s">
        <v>39</v>
      </c>
      <c r="H3897" t="s">
        <v>40</v>
      </c>
      <c r="I3897" t="s">
        <v>40</v>
      </c>
      <c r="J3897" t="s">
        <v>32</v>
      </c>
      <c r="K3897" t="s">
        <v>33</v>
      </c>
      <c r="L3897" t="s">
        <v>34</v>
      </c>
      <c r="M3897" t="s">
        <v>35</v>
      </c>
      <c r="N3897" s="3">
        <v>1121.6300000000001</v>
      </c>
      <c r="O3897">
        <v>7</v>
      </c>
      <c r="P3897" s="4">
        <v>0.3</v>
      </c>
      <c r="Q3897" s="3">
        <v>11.22</v>
      </c>
      <c r="R3897">
        <f t="shared" si="300"/>
        <v>2023</v>
      </c>
      <c r="S3897" t="str">
        <f t="shared" si="301"/>
        <v>May</v>
      </c>
      <c r="T3897" s="1">
        <f t="shared" si="302"/>
        <v>1.0003298770539303E-2</v>
      </c>
      <c r="U3897" t="str">
        <f t="shared" si="303"/>
        <v>Profit</v>
      </c>
      <c r="V3897" t="str">
        <f t="shared" si="304"/>
        <v>Large Order</v>
      </c>
    </row>
    <row r="3898" spans="1:22" x14ac:dyDescent="0.35">
      <c r="A3898" t="s">
        <v>4195</v>
      </c>
      <c r="B3898" s="2">
        <v>44993</v>
      </c>
      <c r="C3898" s="2">
        <v>45000</v>
      </c>
      <c r="D3898" t="s">
        <v>118</v>
      </c>
      <c r="E3898" t="s">
        <v>119</v>
      </c>
      <c r="F3898" t="s">
        <v>20</v>
      </c>
      <c r="G3898" t="s">
        <v>49</v>
      </c>
      <c r="H3898" t="s">
        <v>50</v>
      </c>
      <c r="I3898" t="s">
        <v>50</v>
      </c>
      <c r="J3898" t="s">
        <v>157</v>
      </c>
      <c r="K3898" t="s">
        <v>42</v>
      </c>
      <c r="L3898" t="s">
        <v>73</v>
      </c>
      <c r="M3898" t="s">
        <v>158</v>
      </c>
      <c r="N3898" s="3">
        <v>159.44</v>
      </c>
      <c r="O3898">
        <v>8</v>
      </c>
      <c r="P3898" s="4">
        <v>0.2</v>
      </c>
      <c r="Q3898" s="3">
        <v>14.35</v>
      </c>
      <c r="R3898">
        <f t="shared" si="300"/>
        <v>2023</v>
      </c>
      <c r="S3898" t="str">
        <f t="shared" si="301"/>
        <v>March</v>
      </c>
      <c r="T3898" s="1">
        <f t="shared" si="302"/>
        <v>9.0002508780732557E-2</v>
      </c>
      <c r="U3898" t="str">
        <f t="shared" si="303"/>
        <v>Profit</v>
      </c>
      <c r="V3898" t="str">
        <f t="shared" si="304"/>
        <v>Small Order</v>
      </c>
    </row>
    <row r="3899" spans="1:22" x14ac:dyDescent="0.35">
      <c r="A3899" t="s">
        <v>4196</v>
      </c>
      <c r="B3899" s="2">
        <v>45144</v>
      </c>
      <c r="C3899" s="2">
        <v>45146</v>
      </c>
      <c r="D3899" t="s">
        <v>300</v>
      </c>
      <c r="E3899" t="s">
        <v>301</v>
      </c>
      <c r="F3899" t="s">
        <v>48</v>
      </c>
      <c r="G3899" t="s">
        <v>21</v>
      </c>
      <c r="H3899" t="s">
        <v>22</v>
      </c>
      <c r="I3899" t="s">
        <v>23</v>
      </c>
      <c r="J3899" t="s">
        <v>104</v>
      </c>
      <c r="K3899" t="s">
        <v>42</v>
      </c>
      <c r="L3899" t="s">
        <v>73</v>
      </c>
      <c r="M3899" t="s">
        <v>105</v>
      </c>
      <c r="N3899" s="3">
        <v>1275.45</v>
      </c>
      <c r="O3899">
        <v>7</v>
      </c>
      <c r="P3899" s="4">
        <v>0.05</v>
      </c>
      <c r="Q3899" s="3">
        <v>267.83999999999997</v>
      </c>
      <c r="R3899">
        <f t="shared" si="300"/>
        <v>2023</v>
      </c>
      <c r="S3899" t="str">
        <f t="shared" si="301"/>
        <v>August</v>
      </c>
      <c r="T3899" s="1">
        <f t="shared" si="302"/>
        <v>0.2099964718334705</v>
      </c>
      <c r="U3899" t="str">
        <f t="shared" si="303"/>
        <v>Profit</v>
      </c>
      <c r="V3899" t="str">
        <f t="shared" si="304"/>
        <v>Large Order</v>
      </c>
    </row>
    <row r="3900" spans="1:22" x14ac:dyDescent="0.35">
      <c r="A3900" t="s">
        <v>4197</v>
      </c>
      <c r="B3900" s="2">
        <v>45531</v>
      </c>
      <c r="C3900" s="2">
        <v>45537</v>
      </c>
      <c r="D3900" t="s">
        <v>358</v>
      </c>
      <c r="E3900" t="s">
        <v>359</v>
      </c>
      <c r="F3900" t="s">
        <v>31</v>
      </c>
      <c r="G3900" t="s">
        <v>78</v>
      </c>
      <c r="H3900" t="s">
        <v>79</v>
      </c>
      <c r="I3900" t="s">
        <v>80</v>
      </c>
      <c r="J3900" t="s">
        <v>176</v>
      </c>
      <c r="K3900" t="s">
        <v>25</v>
      </c>
      <c r="L3900" t="s">
        <v>171</v>
      </c>
      <c r="M3900" t="s">
        <v>177</v>
      </c>
      <c r="N3900" s="3">
        <v>679.03</v>
      </c>
      <c r="O3900">
        <v>10</v>
      </c>
      <c r="P3900" s="4">
        <v>0.1</v>
      </c>
      <c r="Q3900" s="3">
        <v>115.44</v>
      </c>
      <c r="R3900">
        <f t="shared" si="300"/>
        <v>2024</v>
      </c>
      <c r="S3900" t="str">
        <f t="shared" si="301"/>
        <v>August</v>
      </c>
      <c r="T3900" s="1">
        <f t="shared" si="302"/>
        <v>0.1700072161760158</v>
      </c>
      <c r="U3900" t="str">
        <f t="shared" si="303"/>
        <v>Profit</v>
      </c>
      <c r="V3900" t="str">
        <f t="shared" si="304"/>
        <v>Small Order</v>
      </c>
    </row>
    <row r="3901" spans="1:22" x14ac:dyDescent="0.35">
      <c r="A3901" t="s">
        <v>4198</v>
      </c>
      <c r="B3901" s="2">
        <v>45338</v>
      </c>
      <c r="C3901" s="2">
        <v>45339</v>
      </c>
      <c r="D3901" t="s">
        <v>430</v>
      </c>
      <c r="E3901" t="s">
        <v>431</v>
      </c>
      <c r="F3901" t="s">
        <v>31</v>
      </c>
      <c r="G3901" t="s">
        <v>39</v>
      </c>
      <c r="H3901" t="s">
        <v>40</v>
      </c>
      <c r="I3901" t="s">
        <v>40</v>
      </c>
      <c r="J3901" t="s">
        <v>141</v>
      </c>
      <c r="K3901" t="s">
        <v>33</v>
      </c>
      <c r="L3901" t="s">
        <v>88</v>
      </c>
      <c r="M3901" t="s">
        <v>142</v>
      </c>
      <c r="N3901" s="3">
        <v>1513.38</v>
      </c>
      <c r="O3901">
        <v>4</v>
      </c>
      <c r="P3901" s="4">
        <v>0.2</v>
      </c>
      <c r="Q3901" s="3">
        <v>136.19999999999999</v>
      </c>
      <c r="R3901">
        <f t="shared" si="300"/>
        <v>2024</v>
      </c>
      <c r="S3901" t="str">
        <f t="shared" si="301"/>
        <v>February</v>
      </c>
      <c r="T3901" s="1">
        <f t="shared" si="302"/>
        <v>8.999722475518375E-2</v>
      </c>
      <c r="U3901" t="str">
        <f t="shared" si="303"/>
        <v>Profit</v>
      </c>
      <c r="V3901" t="str">
        <f t="shared" si="304"/>
        <v>Large Order</v>
      </c>
    </row>
    <row r="3902" spans="1:22" x14ac:dyDescent="0.35">
      <c r="A3902" t="s">
        <v>4199</v>
      </c>
      <c r="B3902" s="2">
        <v>45148</v>
      </c>
      <c r="C3902" s="2">
        <v>45149</v>
      </c>
      <c r="D3902" t="s">
        <v>347</v>
      </c>
      <c r="E3902" t="s">
        <v>348</v>
      </c>
      <c r="F3902" t="s">
        <v>31</v>
      </c>
      <c r="G3902" t="s">
        <v>39</v>
      </c>
      <c r="H3902" t="s">
        <v>40</v>
      </c>
      <c r="I3902" t="s">
        <v>40</v>
      </c>
      <c r="J3902" t="s">
        <v>93</v>
      </c>
      <c r="K3902" t="s">
        <v>33</v>
      </c>
      <c r="L3902" t="s">
        <v>88</v>
      </c>
      <c r="M3902" t="s">
        <v>94</v>
      </c>
      <c r="N3902" s="3">
        <v>206.03</v>
      </c>
      <c r="O3902">
        <v>8</v>
      </c>
      <c r="P3902" s="4">
        <v>0.1</v>
      </c>
      <c r="Q3902" s="3">
        <v>35.03</v>
      </c>
      <c r="R3902">
        <f t="shared" si="300"/>
        <v>2023</v>
      </c>
      <c r="S3902" t="str">
        <f t="shared" si="301"/>
        <v>August</v>
      </c>
      <c r="T3902" s="1">
        <f t="shared" si="302"/>
        <v>0.17002378294423143</v>
      </c>
      <c r="U3902" t="str">
        <f t="shared" si="303"/>
        <v>Profit</v>
      </c>
      <c r="V3902" t="str">
        <f t="shared" si="304"/>
        <v>Small Order</v>
      </c>
    </row>
    <row r="3903" spans="1:22" x14ac:dyDescent="0.35">
      <c r="A3903" t="s">
        <v>4200</v>
      </c>
      <c r="B3903" s="2">
        <v>45653</v>
      </c>
      <c r="C3903" s="2">
        <v>45654</v>
      </c>
      <c r="D3903" t="s">
        <v>373</v>
      </c>
      <c r="E3903" t="s">
        <v>374</v>
      </c>
      <c r="F3903" t="s">
        <v>48</v>
      </c>
      <c r="G3903" t="s">
        <v>78</v>
      </c>
      <c r="H3903" t="s">
        <v>79</v>
      </c>
      <c r="I3903" t="s">
        <v>80</v>
      </c>
      <c r="J3903" t="s">
        <v>62</v>
      </c>
      <c r="K3903" t="s">
        <v>25</v>
      </c>
      <c r="L3903" t="s">
        <v>26</v>
      </c>
      <c r="M3903" t="s">
        <v>63</v>
      </c>
      <c r="N3903" s="3">
        <v>576.26</v>
      </c>
      <c r="O3903">
        <v>3</v>
      </c>
      <c r="P3903" s="4">
        <v>0.05</v>
      </c>
      <c r="Q3903" s="3">
        <v>121.01</v>
      </c>
      <c r="R3903">
        <f t="shared" si="300"/>
        <v>2024</v>
      </c>
      <c r="S3903" t="str">
        <f t="shared" si="301"/>
        <v>December</v>
      </c>
      <c r="T3903" s="1">
        <f t="shared" si="302"/>
        <v>0.20999201749210428</v>
      </c>
      <c r="U3903" t="str">
        <f t="shared" si="303"/>
        <v>Profit</v>
      </c>
      <c r="V3903" t="str">
        <f t="shared" si="304"/>
        <v>Small Order</v>
      </c>
    </row>
    <row r="3904" spans="1:22" x14ac:dyDescent="0.35">
      <c r="A3904" t="s">
        <v>4201</v>
      </c>
      <c r="B3904" s="2">
        <v>45297</v>
      </c>
      <c r="C3904" s="2">
        <v>45299</v>
      </c>
      <c r="D3904" t="s">
        <v>323</v>
      </c>
      <c r="E3904" t="s">
        <v>324</v>
      </c>
      <c r="F3904" t="s">
        <v>31</v>
      </c>
      <c r="G3904" t="s">
        <v>78</v>
      </c>
      <c r="H3904" t="s">
        <v>79</v>
      </c>
      <c r="I3904" t="s">
        <v>80</v>
      </c>
      <c r="J3904" t="s">
        <v>162</v>
      </c>
      <c r="K3904" t="s">
        <v>42</v>
      </c>
      <c r="L3904" t="s">
        <v>73</v>
      </c>
      <c r="M3904" t="s">
        <v>163</v>
      </c>
      <c r="N3904" s="3">
        <v>255.69</v>
      </c>
      <c r="O3904">
        <v>4</v>
      </c>
      <c r="P3904" s="4">
        <v>0.05</v>
      </c>
      <c r="Q3904" s="3">
        <v>53.69</v>
      </c>
      <c r="R3904">
        <f t="shared" si="300"/>
        <v>2024</v>
      </c>
      <c r="S3904" t="str">
        <f t="shared" si="301"/>
        <v>January</v>
      </c>
      <c r="T3904" s="1">
        <f t="shared" si="302"/>
        <v>0.20998083616879815</v>
      </c>
      <c r="U3904" t="str">
        <f t="shared" si="303"/>
        <v>Profit</v>
      </c>
      <c r="V3904" t="str">
        <f t="shared" si="304"/>
        <v>Small Order</v>
      </c>
    </row>
    <row r="3905" spans="1:22" x14ac:dyDescent="0.35">
      <c r="A3905" t="s">
        <v>4202</v>
      </c>
      <c r="B3905" s="2">
        <v>45480</v>
      </c>
      <c r="C3905" s="2">
        <v>45486</v>
      </c>
      <c r="D3905" t="s">
        <v>536</v>
      </c>
      <c r="E3905" t="s">
        <v>537</v>
      </c>
      <c r="F3905" t="s">
        <v>48</v>
      </c>
      <c r="G3905" t="s">
        <v>39</v>
      </c>
      <c r="H3905" t="s">
        <v>40</v>
      </c>
      <c r="I3905" t="s">
        <v>40</v>
      </c>
      <c r="J3905" t="s">
        <v>24</v>
      </c>
      <c r="K3905" t="s">
        <v>25</v>
      </c>
      <c r="L3905" t="s">
        <v>26</v>
      </c>
      <c r="M3905" t="s">
        <v>27</v>
      </c>
      <c r="N3905" s="3">
        <v>676.09</v>
      </c>
      <c r="O3905">
        <v>2</v>
      </c>
      <c r="P3905" s="4">
        <v>0.05</v>
      </c>
      <c r="Q3905" s="3">
        <v>141.97999999999999</v>
      </c>
      <c r="R3905">
        <f t="shared" si="300"/>
        <v>2024</v>
      </c>
      <c r="S3905" t="str">
        <f t="shared" si="301"/>
        <v>July</v>
      </c>
      <c r="T3905" s="1">
        <f t="shared" si="302"/>
        <v>0.21000162700232214</v>
      </c>
      <c r="U3905" t="str">
        <f t="shared" si="303"/>
        <v>Profit</v>
      </c>
      <c r="V3905" t="str">
        <f t="shared" si="304"/>
        <v>Small Order</v>
      </c>
    </row>
    <row r="3906" spans="1:22" x14ac:dyDescent="0.35">
      <c r="A3906" t="s">
        <v>4203</v>
      </c>
      <c r="B3906" s="2">
        <v>45520</v>
      </c>
      <c r="C3906" s="2">
        <v>45527</v>
      </c>
      <c r="D3906" t="s">
        <v>240</v>
      </c>
      <c r="E3906" t="s">
        <v>241</v>
      </c>
      <c r="F3906" t="s">
        <v>48</v>
      </c>
      <c r="G3906" t="s">
        <v>78</v>
      </c>
      <c r="H3906" t="s">
        <v>79</v>
      </c>
      <c r="I3906" t="s">
        <v>80</v>
      </c>
      <c r="J3906" t="s">
        <v>302</v>
      </c>
      <c r="K3906" t="s">
        <v>33</v>
      </c>
      <c r="L3906" t="s">
        <v>34</v>
      </c>
      <c r="M3906" t="s">
        <v>303</v>
      </c>
      <c r="N3906" s="3">
        <v>1301.44</v>
      </c>
      <c r="O3906">
        <v>9</v>
      </c>
      <c r="P3906" s="4">
        <v>0.2</v>
      </c>
      <c r="Q3906" s="3">
        <v>117.13</v>
      </c>
      <c r="R3906">
        <f t="shared" ref="R3906:R3969" si="305">YEAR(B3906)</f>
        <v>2024</v>
      </c>
      <c r="S3906" t="str">
        <f t="shared" ref="S3906:S3969" si="306">TEXT(B3906,"mmmm")</f>
        <v>August</v>
      </c>
      <c r="T3906" s="1">
        <f t="shared" ref="T3906:T3969" si="307">Q3906/N3906</f>
        <v>9.0000307351856393E-2</v>
      </c>
      <c r="U3906" t="str">
        <f t="shared" ref="U3906:U3969" si="308">IF(Q3906&gt;0,"Profit","Loss")</f>
        <v>Profit</v>
      </c>
      <c r="V3906" t="str">
        <f t="shared" ref="V3906:V3969" si="309">IF(N3906&gt;1000,"Large Order","Small Order")</f>
        <v>Large Order</v>
      </c>
    </row>
    <row r="3907" spans="1:22" x14ac:dyDescent="0.35">
      <c r="A3907" t="s">
        <v>4204</v>
      </c>
      <c r="B3907" s="2">
        <v>45654</v>
      </c>
      <c r="C3907" s="2">
        <v>45660</v>
      </c>
      <c r="D3907" t="s">
        <v>503</v>
      </c>
      <c r="E3907" t="s">
        <v>504</v>
      </c>
      <c r="F3907" t="s">
        <v>31</v>
      </c>
      <c r="G3907" t="s">
        <v>49</v>
      </c>
      <c r="H3907" t="s">
        <v>50</v>
      </c>
      <c r="I3907" t="s">
        <v>50</v>
      </c>
      <c r="J3907" t="s">
        <v>51</v>
      </c>
      <c r="K3907" t="s">
        <v>33</v>
      </c>
      <c r="L3907" t="s">
        <v>34</v>
      </c>
      <c r="M3907" t="s">
        <v>52</v>
      </c>
      <c r="N3907" s="3">
        <v>230.77</v>
      </c>
      <c r="O3907">
        <v>5</v>
      </c>
      <c r="P3907" s="4">
        <v>0.05</v>
      </c>
      <c r="Q3907" s="3">
        <v>48.46</v>
      </c>
      <c r="R3907">
        <f t="shared" si="305"/>
        <v>2024</v>
      </c>
      <c r="S3907" t="str">
        <f t="shared" si="306"/>
        <v>December</v>
      </c>
      <c r="T3907" s="1">
        <f t="shared" si="307"/>
        <v>0.20999263335788881</v>
      </c>
      <c r="U3907" t="str">
        <f t="shared" si="308"/>
        <v>Profit</v>
      </c>
      <c r="V3907" t="str">
        <f t="shared" si="309"/>
        <v>Small Order</v>
      </c>
    </row>
    <row r="3908" spans="1:22" x14ac:dyDescent="0.35">
      <c r="A3908" t="s">
        <v>4205</v>
      </c>
      <c r="B3908" s="2">
        <v>45436</v>
      </c>
      <c r="C3908" s="2">
        <v>45443</v>
      </c>
      <c r="D3908" t="s">
        <v>99</v>
      </c>
      <c r="E3908" t="s">
        <v>100</v>
      </c>
      <c r="F3908" t="s">
        <v>31</v>
      </c>
      <c r="G3908" t="s">
        <v>78</v>
      </c>
      <c r="H3908" t="s">
        <v>79</v>
      </c>
      <c r="I3908" t="s">
        <v>80</v>
      </c>
      <c r="J3908" t="s">
        <v>162</v>
      </c>
      <c r="K3908" t="s">
        <v>42</v>
      </c>
      <c r="L3908" t="s">
        <v>73</v>
      </c>
      <c r="M3908" t="s">
        <v>163</v>
      </c>
      <c r="N3908" s="3">
        <v>897.93</v>
      </c>
      <c r="O3908">
        <v>3</v>
      </c>
      <c r="P3908" s="4">
        <v>0.05</v>
      </c>
      <c r="Q3908" s="3">
        <v>188.57</v>
      </c>
      <c r="R3908">
        <f t="shared" si="305"/>
        <v>2024</v>
      </c>
      <c r="S3908" t="str">
        <f t="shared" si="306"/>
        <v>May</v>
      </c>
      <c r="T3908" s="1">
        <f t="shared" si="307"/>
        <v>0.21000523426102258</v>
      </c>
      <c r="U3908" t="str">
        <f t="shared" si="308"/>
        <v>Profit</v>
      </c>
      <c r="V3908" t="str">
        <f t="shared" si="309"/>
        <v>Small Order</v>
      </c>
    </row>
    <row r="3909" spans="1:22" x14ac:dyDescent="0.35">
      <c r="A3909" t="s">
        <v>4206</v>
      </c>
      <c r="B3909" s="2">
        <v>44966</v>
      </c>
      <c r="C3909" s="2">
        <v>44968</v>
      </c>
      <c r="D3909" t="s">
        <v>484</v>
      </c>
      <c r="E3909" t="s">
        <v>485</v>
      </c>
      <c r="F3909" t="s">
        <v>20</v>
      </c>
      <c r="G3909" t="s">
        <v>78</v>
      </c>
      <c r="H3909" t="s">
        <v>79</v>
      </c>
      <c r="I3909" t="s">
        <v>80</v>
      </c>
      <c r="J3909" t="s">
        <v>162</v>
      </c>
      <c r="K3909" t="s">
        <v>42</v>
      </c>
      <c r="L3909" t="s">
        <v>73</v>
      </c>
      <c r="M3909" t="s">
        <v>163</v>
      </c>
      <c r="N3909" s="3">
        <v>816.18</v>
      </c>
      <c r="O3909">
        <v>4</v>
      </c>
      <c r="P3909" s="4">
        <v>0.1</v>
      </c>
      <c r="Q3909" s="3">
        <v>138.75</v>
      </c>
      <c r="R3909">
        <f t="shared" si="305"/>
        <v>2023</v>
      </c>
      <c r="S3909" t="str">
        <f t="shared" si="306"/>
        <v>February</v>
      </c>
      <c r="T3909" s="1">
        <f t="shared" si="307"/>
        <v>0.16999926486804381</v>
      </c>
      <c r="U3909" t="str">
        <f t="shared" si="308"/>
        <v>Profit</v>
      </c>
      <c r="V3909" t="str">
        <f t="shared" si="309"/>
        <v>Small Order</v>
      </c>
    </row>
    <row r="3910" spans="1:22" x14ac:dyDescent="0.35">
      <c r="A3910" t="s">
        <v>4207</v>
      </c>
      <c r="B3910" s="2">
        <v>45608</v>
      </c>
      <c r="C3910" s="2">
        <v>45612</v>
      </c>
      <c r="D3910" t="s">
        <v>366</v>
      </c>
      <c r="E3910" t="s">
        <v>367</v>
      </c>
      <c r="F3910" t="s">
        <v>20</v>
      </c>
      <c r="G3910" t="s">
        <v>78</v>
      </c>
      <c r="H3910" t="s">
        <v>79</v>
      </c>
      <c r="I3910" t="s">
        <v>80</v>
      </c>
      <c r="J3910" t="s">
        <v>302</v>
      </c>
      <c r="K3910" t="s">
        <v>33</v>
      </c>
      <c r="L3910" t="s">
        <v>34</v>
      </c>
      <c r="M3910" t="s">
        <v>303</v>
      </c>
      <c r="N3910" s="3">
        <v>1162.3</v>
      </c>
      <c r="O3910">
        <v>8</v>
      </c>
      <c r="P3910" s="4">
        <v>0.3</v>
      </c>
      <c r="Q3910" s="3">
        <v>11.62</v>
      </c>
      <c r="R3910">
        <f t="shared" si="305"/>
        <v>2024</v>
      </c>
      <c r="S3910" t="str">
        <f t="shared" si="306"/>
        <v>November</v>
      </c>
      <c r="T3910" s="1">
        <f t="shared" si="307"/>
        <v>9.9974189107803497E-3</v>
      </c>
      <c r="U3910" t="str">
        <f t="shared" si="308"/>
        <v>Profit</v>
      </c>
      <c r="V3910" t="str">
        <f t="shared" si="309"/>
        <v>Large Order</v>
      </c>
    </row>
    <row r="3911" spans="1:22" x14ac:dyDescent="0.35">
      <c r="A3911" t="s">
        <v>4208</v>
      </c>
      <c r="B3911" s="2">
        <v>45580</v>
      </c>
      <c r="C3911" s="2">
        <v>45581</v>
      </c>
      <c r="D3911" t="s">
        <v>366</v>
      </c>
      <c r="E3911" t="s">
        <v>367</v>
      </c>
      <c r="F3911" t="s">
        <v>20</v>
      </c>
      <c r="G3911" t="s">
        <v>39</v>
      </c>
      <c r="H3911" t="s">
        <v>40</v>
      </c>
      <c r="I3911" t="s">
        <v>40</v>
      </c>
      <c r="J3911" t="s">
        <v>170</v>
      </c>
      <c r="K3911" t="s">
        <v>25</v>
      </c>
      <c r="L3911" t="s">
        <v>171</v>
      </c>
      <c r="M3911" t="s">
        <v>172</v>
      </c>
      <c r="N3911" s="3">
        <v>1527.95</v>
      </c>
      <c r="O3911">
        <v>8</v>
      </c>
      <c r="P3911" s="4">
        <v>0.05</v>
      </c>
      <c r="Q3911" s="3">
        <v>320.87</v>
      </c>
      <c r="R3911">
        <f t="shared" si="305"/>
        <v>2024</v>
      </c>
      <c r="S3911" t="str">
        <f t="shared" si="306"/>
        <v>October</v>
      </c>
      <c r="T3911" s="1">
        <f t="shared" si="307"/>
        <v>0.21000032723583886</v>
      </c>
      <c r="U3911" t="str">
        <f t="shared" si="308"/>
        <v>Profit</v>
      </c>
      <c r="V3911" t="str">
        <f t="shared" si="309"/>
        <v>Large Order</v>
      </c>
    </row>
    <row r="3912" spans="1:22" x14ac:dyDescent="0.35">
      <c r="A3912" t="s">
        <v>4209</v>
      </c>
      <c r="B3912" s="2">
        <v>45453</v>
      </c>
      <c r="C3912" s="2">
        <v>45457</v>
      </c>
      <c r="D3912" t="s">
        <v>195</v>
      </c>
      <c r="E3912" t="s">
        <v>196</v>
      </c>
      <c r="F3912" t="s">
        <v>31</v>
      </c>
      <c r="G3912" t="s">
        <v>21</v>
      </c>
      <c r="H3912" t="s">
        <v>22</v>
      </c>
      <c r="I3912" t="s">
        <v>23</v>
      </c>
      <c r="J3912" t="s">
        <v>87</v>
      </c>
      <c r="K3912" t="s">
        <v>33</v>
      </c>
      <c r="L3912" t="s">
        <v>88</v>
      </c>
      <c r="M3912" t="s">
        <v>89</v>
      </c>
      <c r="N3912" s="3">
        <v>1479.22</v>
      </c>
      <c r="O3912">
        <v>4</v>
      </c>
      <c r="P3912" s="4">
        <v>0</v>
      </c>
      <c r="Q3912" s="3">
        <v>369.81</v>
      </c>
      <c r="R3912">
        <f t="shared" si="305"/>
        <v>2024</v>
      </c>
      <c r="S3912" t="str">
        <f t="shared" si="306"/>
        <v>June</v>
      </c>
      <c r="T3912" s="1">
        <f t="shared" si="307"/>
        <v>0.25000338015981394</v>
      </c>
      <c r="U3912" t="str">
        <f t="shared" si="308"/>
        <v>Profit</v>
      </c>
      <c r="V3912" t="str">
        <f t="shared" si="309"/>
        <v>Large Order</v>
      </c>
    </row>
    <row r="3913" spans="1:22" x14ac:dyDescent="0.35">
      <c r="A3913" t="s">
        <v>4210</v>
      </c>
      <c r="B3913" s="2">
        <v>45045</v>
      </c>
      <c r="C3913" s="2">
        <v>45052</v>
      </c>
      <c r="D3913" t="s">
        <v>226</v>
      </c>
      <c r="E3913" t="s">
        <v>227</v>
      </c>
      <c r="F3913" t="s">
        <v>48</v>
      </c>
      <c r="G3913" t="s">
        <v>78</v>
      </c>
      <c r="H3913" t="s">
        <v>79</v>
      </c>
      <c r="I3913" t="s">
        <v>80</v>
      </c>
      <c r="J3913" t="s">
        <v>72</v>
      </c>
      <c r="K3913" t="s">
        <v>42</v>
      </c>
      <c r="L3913" t="s">
        <v>73</v>
      </c>
      <c r="M3913" t="s">
        <v>74</v>
      </c>
      <c r="N3913" s="3">
        <v>149.94999999999999</v>
      </c>
      <c r="O3913">
        <v>5</v>
      </c>
      <c r="P3913" s="4">
        <v>0</v>
      </c>
      <c r="Q3913" s="3">
        <v>37.49</v>
      </c>
      <c r="R3913">
        <f t="shared" si="305"/>
        <v>2023</v>
      </c>
      <c r="S3913" t="str">
        <f t="shared" si="306"/>
        <v>April</v>
      </c>
      <c r="T3913" s="1">
        <f t="shared" si="307"/>
        <v>0.2500166722240747</v>
      </c>
      <c r="U3913" t="str">
        <f t="shared" si="308"/>
        <v>Profit</v>
      </c>
      <c r="V3913" t="str">
        <f t="shared" si="309"/>
        <v>Small Order</v>
      </c>
    </row>
    <row r="3914" spans="1:22" x14ac:dyDescent="0.35">
      <c r="A3914" t="s">
        <v>4211</v>
      </c>
      <c r="B3914" s="2">
        <v>45071</v>
      </c>
      <c r="C3914" s="2">
        <v>45078</v>
      </c>
      <c r="D3914" t="s">
        <v>214</v>
      </c>
      <c r="E3914" t="s">
        <v>215</v>
      </c>
      <c r="F3914" t="s">
        <v>48</v>
      </c>
      <c r="G3914" t="s">
        <v>78</v>
      </c>
      <c r="H3914" t="s">
        <v>79</v>
      </c>
      <c r="I3914" t="s">
        <v>80</v>
      </c>
      <c r="J3914" t="s">
        <v>141</v>
      </c>
      <c r="K3914" t="s">
        <v>33</v>
      </c>
      <c r="L3914" t="s">
        <v>88</v>
      </c>
      <c r="M3914" t="s">
        <v>142</v>
      </c>
      <c r="N3914" s="3">
        <v>1046.2</v>
      </c>
      <c r="O3914">
        <v>5</v>
      </c>
      <c r="P3914" s="4">
        <v>0.05</v>
      </c>
      <c r="Q3914" s="3">
        <v>219.7</v>
      </c>
      <c r="R3914">
        <f t="shared" si="305"/>
        <v>2023</v>
      </c>
      <c r="S3914" t="str">
        <f t="shared" si="306"/>
        <v>May</v>
      </c>
      <c r="T3914" s="1">
        <f t="shared" si="307"/>
        <v>0.20999808831963293</v>
      </c>
      <c r="U3914" t="str">
        <f t="shared" si="308"/>
        <v>Profit</v>
      </c>
      <c r="V3914" t="str">
        <f t="shared" si="309"/>
        <v>Large Order</v>
      </c>
    </row>
    <row r="3915" spans="1:22" x14ac:dyDescent="0.35">
      <c r="A3915" t="s">
        <v>4212</v>
      </c>
      <c r="B3915" s="2">
        <v>45338</v>
      </c>
      <c r="C3915" s="2">
        <v>45342</v>
      </c>
      <c r="D3915" t="s">
        <v>340</v>
      </c>
      <c r="E3915" t="s">
        <v>341</v>
      </c>
      <c r="F3915" t="s">
        <v>20</v>
      </c>
      <c r="G3915" t="s">
        <v>78</v>
      </c>
      <c r="H3915" t="s">
        <v>79</v>
      </c>
      <c r="I3915" t="s">
        <v>80</v>
      </c>
      <c r="J3915" t="s">
        <v>93</v>
      </c>
      <c r="K3915" t="s">
        <v>33</v>
      </c>
      <c r="L3915" t="s">
        <v>88</v>
      </c>
      <c r="M3915" t="s">
        <v>94</v>
      </c>
      <c r="N3915" s="3">
        <v>1156.8</v>
      </c>
      <c r="O3915">
        <v>7</v>
      </c>
      <c r="P3915" s="4">
        <v>0.05</v>
      </c>
      <c r="Q3915" s="3">
        <v>242.93</v>
      </c>
      <c r="R3915">
        <f t="shared" si="305"/>
        <v>2024</v>
      </c>
      <c r="S3915" t="str">
        <f t="shared" si="306"/>
        <v>February</v>
      </c>
      <c r="T3915" s="1">
        <f t="shared" si="307"/>
        <v>0.21000172890733057</v>
      </c>
      <c r="U3915" t="str">
        <f t="shared" si="308"/>
        <v>Profit</v>
      </c>
      <c r="V3915" t="str">
        <f t="shared" si="309"/>
        <v>Large Order</v>
      </c>
    </row>
    <row r="3916" spans="1:22" x14ac:dyDescent="0.35">
      <c r="A3916" t="s">
        <v>4213</v>
      </c>
      <c r="B3916" s="2">
        <v>45359</v>
      </c>
      <c r="C3916" s="2">
        <v>45365</v>
      </c>
      <c r="D3916" t="s">
        <v>552</v>
      </c>
      <c r="E3916" t="s">
        <v>553</v>
      </c>
      <c r="F3916" t="s">
        <v>48</v>
      </c>
      <c r="G3916" t="s">
        <v>78</v>
      </c>
      <c r="H3916" t="s">
        <v>79</v>
      </c>
      <c r="I3916" t="s">
        <v>80</v>
      </c>
      <c r="J3916" t="s">
        <v>32</v>
      </c>
      <c r="K3916" t="s">
        <v>33</v>
      </c>
      <c r="L3916" t="s">
        <v>34</v>
      </c>
      <c r="M3916" t="s">
        <v>35</v>
      </c>
      <c r="N3916" s="3">
        <v>100.55</v>
      </c>
      <c r="O3916">
        <v>2</v>
      </c>
      <c r="P3916" s="4">
        <v>0.05</v>
      </c>
      <c r="Q3916" s="3">
        <v>21.12</v>
      </c>
      <c r="R3916">
        <f t="shared" si="305"/>
        <v>2024</v>
      </c>
      <c r="S3916" t="str">
        <f t="shared" si="306"/>
        <v>March</v>
      </c>
      <c r="T3916" s="1">
        <f t="shared" si="307"/>
        <v>0.21004475385380408</v>
      </c>
      <c r="U3916" t="str">
        <f t="shared" si="308"/>
        <v>Profit</v>
      </c>
      <c r="V3916" t="str">
        <f t="shared" si="309"/>
        <v>Small Order</v>
      </c>
    </row>
    <row r="3917" spans="1:22" x14ac:dyDescent="0.35">
      <c r="A3917" t="s">
        <v>4214</v>
      </c>
      <c r="B3917" s="2">
        <v>45476</v>
      </c>
      <c r="C3917" s="2">
        <v>45481</v>
      </c>
      <c r="D3917" t="s">
        <v>362</v>
      </c>
      <c r="E3917" t="s">
        <v>363</v>
      </c>
      <c r="F3917" t="s">
        <v>31</v>
      </c>
      <c r="G3917" t="s">
        <v>49</v>
      </c>
      <c r="H3917" t="s">
        <v>50</v>
      </c>
      <c r="I3917" t="s">
        <v>50</v>
      </c>
      <c r="J3917" t="s">
        <v>189</v>
      </c>
      <c r="K3917" t="s">
        <v>42</v>
      </c>
      <c r="L3917" t="s">
        <v>43</v>
      </c>
      <c r="M3917" t="s">
        <v>190</v>
      </c>
      <c r="N3917" s="3">
        <v>1418.73</v>
      </c>
      <c r="O3917">
        <v>9</v>
      </c>
      <c r="P3917" s="4">
        <v>0.3</v>
      </c>
      <c r="Q3917" s="3">
        <v>14.19</v>
      </c>
      <c r="R3917">
        <f t="shared" si="305"/>
        <v>2024</v>
      </c>
      <c r="S3917" t="str">
        <f t="shared" si="306"/>
        <v>July</v>
      </c>
      <c r="T3917" s="1">
        <f t="shared" si="307"/>
        <v>1.000190311052843E-2</v>
      </c>
      <c r="U3917" t="str">
        <f t="shared" si="308"/>
        <v>Profit</v>
      </c>
      <c r="V3917" t="str">
        <f t="shared" si="309"/>
        <v>Large Order</v>
      </c>
    </row>
    <row r="3918" spans="1:22" x14ac:dyDescent="0.35">
      <c r="A3918" t="s">
        <v>4215</v>
      </c>
      <c r="B3918" s="2">
        <v>45534</v>
      </c>
      <c r="C3918" s="2">
        <v>45540</v>
      </c>
      <c r="D3918" t="s">
        <v>405</v>
      </c>
      <c r="E3918" t="s">
        <v>406</v>
      </c>
      <c r="F3918" t="s">
        <v>20</v>
      </c>
      <c r="G3918" t="s">
        <v>39</v>
      </c>
      <c r="H3918" t="s">
        <v>40</v>
      </c>
      <c r="I3918" t="s">
        <v>40</v>
      </c>
      <c r="J3918" t="s">
        <v>152</v>
      </c>
      <c r="K3918" t="s">
        <v>42</v>
      </c>
      <c r="L3918" t="s">
        <v>73</v>
      </c>
      <c r="M3918" t="s">
        <v>153</v>
      </c>
      <c r="N3918" s="3">
        <v>738.15</v>
      </c>
      <c r="O3918">
        <v>3</v>
      </c>
      <c r="P3918" s="4">
        <v>0.05</v>
      </c>
      <c r="Q3918" s="3">
        <v>155.01</v>
      </c>
      <c r="R3918">
        <f t="shared" si="305"/>
        <v>2024</v>
      </c>
      <c r="S3918" t="str">
        <f t="shared" si="306"/>
        <v>August</v>
      </c>
      <c r="T3918" s="1">
        <f t="shared" si="307"/>
        <v>0.20999796789270472</v>
      </c>
      <c r="U3918" t="str">
        <f t="shared" si="308"/>
        <v>Profit</v>
      </c>
      <c r="V3918" t="str">
        <f t="shared" si="309"/>
        <v>Small Order</v>
      </c>
    </row>
    <row r="3919" spans="1:22" x14ac:dyDescent="0.35">
      <c r="A3919" t="s">
        <v>4216</v>
      </c>
      <c r="B3919" s="2">
        <v>45216</v>
      </c>
      <c r="C3919" s="2">
        <v>45217</v>
      </c>
      <c r="D3919" t="s">
        <v>288</v>
      </c>
      <c r="E3919" t="s">
        <v>289</v>
      </c>
      <c r="F3919" t="s">
        <v>31</v>
      </c>
      <c r="G3919" t="s">
        <v>78</v>
      </c>
      <c r="H3919" t="s">
        <v>79</v>
      </c>
      <c r="I3919" t="s">
        <v>80</v>
      </c>
      <c r="J3919" t="s">
        <v>51</v>
      </c>
      <c r="K3919" t="s">
        <v>33</v>
      </c>
      <c r="L3919" t="s">
        <v>34</v>
      </c>
      <c r="M3919" t="s">
        <v>52</v>
      </c>
      <c r="N3919" s="3">
        <v>1177.31</v>
      </c>
      <c r="O3919">
        <v>3</v>
      </c>
      <c r="P3919" s="4">
        <v>0.2</v>
      </c>
      <c r="Q3919" s="3">
        <v>105.96</v>
      </c>
      <c r="R3919">
        <f t="shared" si="305"/>
        <v>2023</v>
      </c>
      <c r="S3919" t="str">
        <f t="shared" si="306"/>
        <v>October</v>
      </c>
      <c r="T3919" s="1">
        <f t="shared" si="307"/>
        <v>9.0001783727310561E-2</v>
      </c>
      <c r="U3919" t="str">
        <f t="shared" si="308"/>
        <v>Profit</v>
      </c>
      <c r="V3919" t="str">
        <f t="shared" si="309"/>
        <v>Large Order</v>
      </c>
    </row>
    <row r="3920" spans="1:22" x14ac:dyDescent="0.35">
      <c r="A3920" t="s">
        <v>4217</v>
      </c>
      <c r="B3920" s="2">
        <v>45533</v>
      </c>
      <c r="C3920" s="2">
        <v>45536</v>
      </c>
      <c r="D3920" t="s">
        <v>354</v>
      </c>
      <c r="E3920" t="s">
        <v>355</v>
      </c>
      <c r="F3920" t="s">
        <v>20</v>
      </c>
      <c r="G3920" t="s">
        <v>49</v>
      </c>
      <c r="H3920" t="s">
        <v>50</v>
      </c>
      <c r="I3920" t="s">
        <v>50</v>
      </c>
      <c r="J3920" t="s">
        <v>87</v>
      </c>
      <c r="K3920" t="s">
        <v>33</v>
      </c>
      <c r="L3920" t="s">
        <v>88</v>
      </c>
      <c r="M3920" t="s">
        <v>89</v>
      </c>
      <c r="N3920" s="3">
        <v>1129.67</v>
      </c>
      <c r="O3920">
        <v>7</v>
      </c>
      <c r="P3920" s="4">
        <v>0.2</v>
      </c>
      <c r="Q3920" s="3">
        <v>101.67</v>
      </c>
      <c r="R3920">
        <f t="shared" si="305"/>
        <v>2024</v>
      </c>
      <c r="S3920" t="str">
        <f t="shared" si="306"/>
        <v>August</v>
      </c>
      <c r="T3920" s="1">
        <f t="shared" si="307"/>
        <v>8.9999734435720166E-2</v>
      </c>
      <c r="U3920" t="str">
        <f t="shared" si="308"/>
        <v>Profit</v>
      </c>
      <c r="V3920" t="str">
        <f t="shared" si="309"/>
        <v>Large Order</v>
      </c>
    </row>
    <row r="3921" spans="1:22" x14ac:dyDescent="0.35">
      <c r="A3921" t="s">
        <v>4218</v>
      </c>
      <c r="B3921" s="2">
        <v>45583</v>
      </c>
      <c r="C3921" s="2">
        <v>45588</v>
      </c>
      <c r="D3921" t="s">
        <v>249</v>
      </c>
      <c r="E3921" t="s">
        <v>250</v>
      </c>
      <c r="F3921" t="s">
        <v>31</v>
      </c>
      <c r="G3921" t="s">
        <v>39</v>
      </c>
      <c r="H3921" t="s">
        <v>40</v>
      </c>
      <c r="I3921" t="s">
        <v>40</v>
      </c>
      <c r="J3921" t="s">
        <v>134</v>
      </c>
      <c r="K3921" t="s">
        <v>42</v>
      </c>
      <c r="L3921" t="s">
        <v>43</v>
      </c>
      <c r="M3921" t="s">
        <v>135</v>
      </c>
      <c r="N3921" s="3">
        <v>1661.77</v>
      </c>
      <c r="O3921">
        <v>5</v>
      </c>
      <c r="P3921" s="4">
        <v>0.3</v>
      </c>
      <c r="Q3921" s="3">
        <v>16.62</v>
      </c>
      <c r="R3921">
        <f t="shared" si="305"/>
        <v>2024</v>
      </c>
      <c r="S3921" t="str">
        <f t="shared" si="306"/>
        <v>October</v>
      </c>
      <c r="T3921" s="1">
        <f t="shared" si="307"/>
        <v>1.0001384066387045E-2</v>
      </c>
      <c r="U3921" t="str">
        <f t="shared" si="308"/>
        <v>Profit</v>
      </c>
      <c r="V3921" t="str">
        <f t="shared" si="309"/>
        <v>Large Order</v>
      </c>
    </row>
    <row r="3922" spans="1:22" x14ac:dyDescent="0.35">
      <c r="A3922" t="s">
        <v>4219</v>
      </c>
      <c r="B3922" s="2">
        <v>45247</v>
      </c>
      <c r="C3922" s="2">
        <v>45252</v>
      </c>
      <c r="D3922" t="s">
        <v>96</v>
      </c>
      <c r="E3922" t="s">
        <v>97</v>
      </c>
      <c r="F3922" t="s">
        <v>20</v>
      </c>
      <c r="G3922" t="s">
        <v>49</v>
      </c>
      <c r="H3922" t="s">
        <v>50</v>
      </c>
      <c r="I3922" t="s">
        <v>50</v>
      </c>
      <c r="J3922" t="s">
        <v>170</v>
      </c>
      <c r="K3922" t="s">
        <v>25</v>
      </c>
      <c r="L3922" t="s">
        <v>171</v>
      </c>
      <c r="M3922" t="s">
        <v>172</v>
      </c>
      <c r="N3922" s="3">
        <v>1786.79</v>
      </c>
      <c r="O3922">
        <v>9</v>
      </c>
      <c r="P3922" s="4">
        <v>0.05</v>
      </c>
      <c r="Q3922" s="3">
        <v>375.23</v>
      </c>
      <c r="R3922">
        <f t="shared" si="305"/>
        <v>2023</v>
      </c>
      <c r="S3922" t="str">
        <f t="shared" si="306"/>
        <v>November</v>
      </c>
      <c r="T3922" s="1">
        <f t="shared" si="307"/>
        <v>0.2100022946177223</v>
      </c>
      <c r="U3922" t="str">
        <f t="shared" si="308"/>
        <v>Profit</v>
      </c>
      <c r="V3922" t="str">
        <f t="shared" si="309"/>
        <v>Large Order</v>
      </c>
    </row>
    <row r="3923" spans="1:22" x14ac:dyDescent="0.35">
      <c r="A3923" t="s">
        <v>4220</v>
      </c>
      <c r="B3923" s="2">
        <v>45557</v>
      </c>
      <c r="C3923" s="2">
        <v>45564</v>
      </c>
      <c r="D3923" t="s">
        <v>300</v>
      </c>
      <c r="E3923" t="s">
        <v>301</v>
      </c>
      <c r="F3923" t="s">
        <v>48</v>
      </c>
      <c r="G3923" t="s">
        <v>78</v>
      </c>
      <c r="H3923" t="s">
        <v>79</v>
      </c>
      <c r="I3923" t="s">
        <v>80</v>
      </c>
      <c r="J3923" t="s">
        <v>41</v>
      </c>
      <c r="K3923" t="s">
        <v>42</v>
      </c>
      <c r="L3923" t="s">
        <v>43</v>
      </c>
      <c r="M3923" t="s">
        <v>44</v>
      </c>
      <c r="N3923" s="3">
        <v>1052.67</v>
      </c>
      <c r="O3923">
        <v>3</v>
      </c>
      <c r="P3923" s="4">
        <v>0.3</v>
      </c>
      <c r="Q3923" s="3">
        <v>10.53</v>
      </c>
      <c r="R3923">
        <f t="shared" si="305"/>
        <v>2024</v>
      </c>
      <c r="S3923" t="str">
        <f t="shared" si="306"/>
        <v>September</v>
      </c>
      <c r="T3923" s="1">
        <f t="shared" si="307"/>
        <v>1.0003134885576675E-2</v>
      </c>
      <c r="U3923" t="str">
        <f t="shared" si="308"/>
        <v>Profit</v>
      </c>
      <c r="V3923" t="str">
        <f t="shared" si="309"/>
        <v>Large Order</v>
      </c>
    </row>
    <row r="3924" spans="1:22" x14ac:dyDescent="0.35">
      <c r="A3924" t="s">
        <v>4221</v>
      </c>
      <c r="B3924" s="2">
        <v>45204</v>
      </c>
      <c r="C3924" s="2">
        <v>45207</v>
      </c>
      <c r="D3924" t="s">
        <v>425</v>
      </c>
      <c r="E3924" t="s">
        <v>426</v>
      </c>
      <c r="F3924" t="s">
        <v>31</v>
      </c>
      <c r="G3924" t="s">
        <v>21</v>
      </c>
      <c r="H3924" t="s">
        <v>22</v>
      </c>
      <c r="I3924" t="s">
        <v>23</v>
      </c>
      <c r="J3924" t="s">
        <v>120</v>
      </c>
      <c r="K3924" t="s">
        <v>42</v>
      </c>
      <c r="L3924" t="s">
        <v>43</v>
      </c>
      <c r="M3924" t="s">
        <v>121</v>
      </c>
      <c r="N3924" s="3">
        <v>346.79</v>
      </c>
      <c r="O3924">
        <v>7</v>
      </c>
      <c r="P3924" s="4">
        <v>0.05</v>
      </c>
      <c r="Q3924" s="3">
        <v>72.83</v>
      </c>
      <c r="R3924">
        <f t="shared" si="305"/>
        <v>2023</v>
      </c>
      <c r="S3924" t="str">
        <f t="shared" si="306"/>
        <v>October</v>
      </c>
      <c r="T3924" s="1">
        <f t="shared" si="307"/>
        <v>0.21001182271691801</v>
      </c>
      <c r="U3924" t="str">
        <f t="shared" si="308"/>
        <v>Profit</v>
      </c>
      <c r="V3924" t="str">
        <f t="shared" si="309"/>
        <v>Small Order</v>
      </c>
    </row>
    <row r="3925" spans="1:22" x14ac:dyDescent="0.35">
      <c r="A3925" t="s">
        <v>4222</v>
      </c>
      <c r="B3925" s="2">
        <v>45428</v>
      </c>
      <c r="C3925" s="2">
        <v>45435</v>
      </c>
      <c r="D3925" t="s">
        <v>358</v>
      </c>
      <c r="E3925" t="s">
        <v>359</v>
      </c>
      <c r="F3925" t="s">
        <v>31</v>
      </c>
      <c r="G3925" t="s">
        <v>49</v>
      </c>
      <c r="H3925" t="s">
        <v>50</v>
      </c>
      <c r="I3925" t="s">
        <v>50</v>
      </c>
      <c r="J3925" t="s">
        <v>320</v>
      </c>
      <c r="K3925" t="s">
        <v>25</v>
      </c>
      <c r="L3925" t="s">
        <v>171</v>
      </c>
      <c r="M3925" t="s">
        <v>321</v>
      </c>
      <c r="N3925" s="3">
        <v>1394.96</v>
      </c>
      <c r="O3925">
        <v>6</v>
      </c>
      <c r="P3925" s="4">
        <v>0.2</v>
      </c>
      <c r="Q3925" s="3">
        <v>125.55</v>
      </c>
      <c r="R3925">
        <f t="shared" si="305"/>
        <v>2024</v>
      </c>
      <c r="S3925" t="str">
        <f t="shared" si="306"/>
        <v>May</v>
      </c>
      <c r="T3925" s="1">
        <f t="shared" si="307"/>
        <v>9.0002580719160397E-2</v>
      </c>
      <c r="U3925" t="str">
        <f t="shared" si="308"/>
        <v>Profit</v>
      </c>
      <c r="V3925" t="str">
        <f t="shared" si="309"/>
        <v>Large Order</v>
      </c>
    </row>
    <row r="3926" spans="1:22" x14ac:dyDescent="0.35">
      <c r="A3926" t="s">
        <v>4223</v>
      </c>
      <c r="B3926" s="2">
        <v>45168</v>
      </c>
      <c r="C3926" s="2">
        <v>45169</v>
      </c>
      <c r="D3926" t="s">
        <v>57</v>
      </c>
      <c r="E3926" t="s">
        <v>58</v>
      </c>
      <c r="F3926" t="s">
        <v>20</v>
      </c>
      <c r="G3926" t="s">
        <v>49</v>
      </c>
      <c r="H3926" t="s">
        <v>50</v>
      </c>
      <c r="I3926" t="s">
        <v>50</v>
      </c>
      <c r="J3926" t="s">
        <v>157</v>
      </c>
      <c r="K3926" t="s">
        <v>42</v>
      </c>
      <c r="L3926" t="s">
        <v>73</v>
      </c>
      <c r="M3926" t="s">
        <v>158</v>
      </c>
      <c r="N3926" s="3">
        <v>875.94</v>
      </c>
      <c r="O3926">
        <v>10</v>
      </c>
      <c r="P3926" s="4">
        <v>0.3</v>
      </c>
      <c r="Q3926" s="3">
        <v>8.76</v>
      </c>
      <c r="R3926">
        <f t="shared" si="305"/>
        <v>2023</v>
      </c>
      <c r="S3926" t="str">
        <f t="shared" si="306"/>
        <v>August</v>
      </c>
      <c r="T3926" s="1">
        <f t="shared" si="307"/>
        <v>1.0000684978423179E-2</v>
      </c>
      <c r="U3926" t="str">
        <f t="shared" si="308"/>
        <v>Profit</v>
      </c>
      <c r="V3926" t="str">
        <f t="shared" si="309"/>
        <v>Small Order</v>
      </c>
    </row>
    <row r="3927" spans="1:22" x14ac:dyDescent="0.35">
      <c r="A3927" t="s">
        <v>4224</v>
      </c>
      <c r="B3927" s="2">
        <v>45111</v>
      </c>
      <c r="C3927" s="2">
        <v>45112</v>
      </c>
      <c r="D3927" t="s">
        <v>410</v>
      </c>
      <c r="E3927" t="s">
        <v>411</v>
      </c>
      <c r="F3927" t="s">
        <v>31</v>
      </c>
      <c r="G3927" t="s">
        <v>49</v>
      </c>
      <c r="H3927" t="s">
        <v>50</v>
      </c>
      <c r="I3927" t="s">
        <v>50</v>
      </c>
      <c r="J3927" t="s">
        <v>32</v>
      </c>
      <c r="K3927" t="s">
        <v>33</v>
      </c>
      <c r="L3927" t="s">
        <v>34</v>
      </c>
      <c r="M3927" t="s">
        <v>35</v>
      </c>
      <c r="N3927" s="3">
        <v>1243.8800000000001</v>
      </c>
      <c r="O3927">
        <v>10</v>
      </c>
      <c r="P3927" s="4">
        <v>0.1</v>
      </c>
      <c r="Q3927" s="3">
        <v>211.46</v>
      </c>
      <c r="R3927">
        <f t="shared" si="305"/>
        <v>2023</v>
      </c>
      <c r="S3927" t="str">
        <f t="shared" si="306"/>
        <v>July</v>
      </c>
      <c r="T3927" s="1">
        <f t="shared" si="307"/>
        <v>0.1700003215744284</v>
      </c>
      <c r="U3927" t="str">
        <f t="shared" si="308"/>
        <v>Profit</v>
      </c>
      <c r="V3927" t="str">
        <f t="shared" si="309"/>
        <v>Large Order</v>
      </c>
    </row>
    <row r="3928" spans="1:22" x14ac:dyDescent="0.35">
      <c r="A3928" t="s">
        <v>4225</v>
      </c>
      <c r="B3928" s="2">
        <v>45526</v>
      </c>
      <c r="C3928" s="2">
        <v>45531</v>
      </c>
      <c r="D3928" t="s">
        <v>522</v>
      </c>
      <c r="E3928" t="s">
        <v>523</v>
      </c>
      <c r="F3928" t="s">
        <v>31</v>
      </c>
      <c r="G3928" t="s">
        <v>21</v>
      </c>
      <c r="H3928" t="s">
        <v>22</v>
      </c>
      <c r="I3928" t="s">
        <v>23</v>
      </c>
      <c r="J3928" t="s">
        <v>104</v>
      </c>
      <c r="K3928" t="s">
        <v>42</v>
      </c>
      <c r="L3928" t="s">
        <v>73</v>
      </c>
      <c r="M3928" t="s">
        <v>105</v>
      </c>
      <c r="N3928" s="3">
        <v>255.08</v>
      </c>
      <c r="O3928">
        <v>1</v>
      </c>
      <c r="P3928" s="4">
        <v>0.1</v>
      </c>
      <c r="Q3928" s="3">
        <v>43.36</v>
      </c>
      <c r="R3928">
        <f t="shared" si="305"/>
        <v>2024</v>
      </c>
      <c r="S3928" t="str">
        <f t="shared" si="306"/>
        <v>August</v>
      </c>
      <c r="T3928" s="1">
        <f t="shared" si="307"/>
        <v>0.16998588678061782</v>
      </c>
      <c r="U3928" t="str">
        <f t="shared" si="308"/>
        <v>Profit</v>
      </c>
      <c r="V3928" t="str">
        <f t="shared" si="309"/>
        <v>Small Order</v>
      </c>
    </row>
    <row r="3929" spans="1:22" x14ac:dyDescent="0.35">
      <c r="A3929" t="s">
        <v>4226</v>
      </c>
      <c r="B3929" s="2">
        <v>45152</v>
      </c>
      <c r="C3929" s="2">
        <v>45155</v>
      </c>
      <c r="D3929" t="s">
        <v>293</v>
      </c>
      <c r="E3929" t="s">
        <v>294</v>
      </c>
      <c r="F3929" t="s">
        <v>20</v>
      </c>
      <c r="G3929" t="s">
        <v>49</v>
      </c>
      <c r="H3929" t="s">
        <v>50</v>
      </c>
      <c r="I3929" t="s">
        <v>50</v>
      </c>
      <c r="J3929" t="s">
        <v>232</v>
      </c>
      <c r="K3929" t="s">
        <v>33</v>
      </c>
      <c r="L3929" t="s">
        <v>34</v>
      </c>
      <c r="M3929" t="s">
        <v>233</v>
      </c>
      <c r="N3929" s="3">
        <v>980.66</v>
      </c>
      <c r="O3929">
        <v>1</v>
      </c>
      <c r="P3929" s="4">
        <v>0</v>
      </c>
      <c r="Q3929" s="3">
        <v>245.16</v>
      </c>
      <c r="R3929">
        <f t="shared" si="305"/>
        <v>2023</v>
      </c>
      <c r="S3929" t="str">
        <f t="shared" si="306"/>
        <v>August</v>
      </c>
      <c r="T3929" s="1">
        <f t="shared" si="307"/>
        <v>0.24999490139293945</v>
      </c>
      <c r="U3929" t="str">
        <f t="shared" si="308"/>
        <v>Profit</v>
      </c>
      <c r="V3929" t="str">
        <f t="shared" si="309"/>
        <v>Small Order</v>
      </c>
    </row>
    <row r="3930" spans="1:22" x14ac:dyDescent="0.35">
      <c r="A3930" t="s">
        <v>4227</v>
      </c>
      <c r="B3930" s="2">
        <v>45647</v>
      </c>
      <c r="C3930" s="2">
        <v>45654</v>
      </c>
      <c r="D3930" t="s">
        <v>168</v>
      </c>
      <c r="E3930" t="s">
        <v>169</v>
      </c>
      <c r="F3930" t="s">
        <v>48</v>
      </c>
      <c r="G3930" t="s">
        <v>21</v>
      </c>
      <c r="H3930" t="s">
        <v>22</v>
      </c>
      <c r="I3930" t="s">
        <v>23</v>
      </c>
      <c r="J3930" t="s">
        <v>62</v>
      </c>
      <c r="K3930" t="s">
        <v>25</v>
      </c>
      <c r="L3930" t="s">
        <v>26</v>
      </c>
      <c r="M3930" t="s">
        <v>63</v>
      </c>
      <c r="N3930" s="3">
        <v>1998.79</v>
      </c>
      <c r="O3930">
        <v>9</v>
      </c>
      <c r="P3930" s="4">
        <v>0.2</v>
      </c>
      <c r="Q3930" s="3">
        <v>179.89</v>
      </c>
      <c r="R3930">
        <f t="shared" si="305"/>
        <v>2024</v>
      </c>
      <c r="S3930" t="str">
        <f t="shared" si="306"/>
        <v>December</v>
      </c>
      <c r="T3930" s="1">
        <f t="shared" si="307"/>
        <v>8.9999449667048564E-2</v>
      </c>
      <c r="U3930" t="str">
        <f t="shared" si="308"/>
        <v>Profit</v>
      </c>
      <c r="V3930" t="str">
        <f t="shared" si="309"/>
        <v>Large Order</v>
      </c>
    </row>
    <row r="3931" spans="1:22" x14ac:dyDescent="0.35">
      <c r="A3931" t="s">
        <v>4228</v>
      </c>
      <c r="B3931" s="2">
        <v>44977</v>
      </c>
      <c r="C3931" s="2">
        <v>44981</v>
      </c>
      <c r="D3931" t="s">
        <v>430</v>
      </c>
      <c r="E3931" t="s">
        <v>431</v>
      </c>
      <c r="F3931" t="s">
        <v>31</v>
      </c>
      <c r="G3931" t="s">
        <v>39</v>
      </c>
      <c r="H3931" t="s">
        <v>40</v>
      </c>
      <c r="I3931" t="s">
        <v>40</v>
      </c>
      <c r="J3931" t="s">
        <v>32</v>
      </c>
      <c r="K3931" t="s">
        <v>33</v>
      </c>
      <c r="L3931" t="s">
        <v>34</v>
      </c>
      <c r="M3931" t="s">
        <v>35</v>
      </c>
      <c r="N3931" s="3">
        <v>143.75</v>
      </c>
      <c r="O3931">
        <v>2</v>
      </c>
      <c r="P3931" s="4">
        <v>0.2</v>
      </c>
      <c r="Q3931" s="3">
        <v>12.94</v>
      </c>
      <c r="R3931">
        <f t="shared" si="305"/>
        <v>2023</v>
      </c>
      <c r="S3931" t="str">
        <f t="shared" si="306"/>
        <v>February</v>
      </c>
      <c r="T3931" s="1">
        <f t="shared" si="307"/>
        <v>9.0017391304347827E-2</v>
      </c>
      <c r="U3931" t="str">
        <f t="shared" si="308"/>
        <v>Profit</v>
      </c>
      <c r="V3931" t="str">
        <f t="shared" si="309"/>
        <v>Small Order</v>
      </c>
    </row>
    <row r="3932" spans="1:22" x14ac:dyDescent="0.35">
      <c r="A3932" t="s">
        <v>4229</v>
      </c>
      <c r="B3932" s="2">
        <v>45207</v>
      </c>
      <c r="C3932" s="2">
        <v>45213</v>
      </c>
      <c r="D3932" t="s">
        <v>76</v>
      </c>
      <c r="E3932" t="s">
        <v>77</v>
      </c>
      <c r="F3932" t="s">
        <v>48</v>
      </c>
      <c r="G3932" t="s">
        <v>21</v>
      </c>
      <c r="H3932" t="s">
        <v>22</v>
      </c>
      <c r="I3932" t="s">
        <v>23</v>
      </c>
      <c r="J3932" t="s">
        <v>67</v>
      </c>
      <c r="K3932" t="s">
        <v>42</v>
      </c>
      <c r="L3932" t="s">
        <v>43</v>
      </c>
      <c r="M3932" t="s">
        <v>68</v>
      </c>
      <c r="N3932" s="3">
        <v>65.61</v>
      </c>
      <c r="O3932">
        <v>4</v>
      </c>
      <c r="P3932" s="4">
        <v>0.3</v>
      </c>
      <c r="Q3932" s="3">
        <v>0.66</v>
      </c>
      <c r="R3932">
        <f t="shared" si="305"/>
        <v>2023</v>
      </c>
      <c r="S3932" t="str">
        <f t="shared" si="306"/>
        <v>October</v>
      </c>
      <c r="T3932" s="1">
        <f t="shared" si="307"/>
        <v>1.0059442158207591E-2</v>
      </c>
      <c r="U3932" t="str">
        <f t="shared" si="308"/>
        <v>Profit</v>
      </c>
      <c r="V3932" t="str">
        <f t="shared" si="309"/>
        <v>Small Order</v>
      </c>
    </row>
    <row r="3933" spans="1:22" x14ac:dyDescent="0.35">
      <c r="A3933" t="s">
        <v>4230</v>
      </c>
      <c r="B3933" s="2">
        <v>45597</v>
      </c>
      <c r="C3933" s="2">
        <v>45603</v>
      </c>
      <c r="D3933" t="s">
        <v>503</v>
      </c>
      <c r="E3933" t="s">
        <v>504</v>
      </c>
      <c r="F3933" t="s">
        <v>31</v>
      </c>
      <c r="G3933" t="s">
        <v>39</v>
      </c>
      <c r="H3933" t="s">
        <v>40</v>
      </c>
      <c r="I3933" t="s">
        <v>40</v>
      </c>
      <c r="J3933" t="s">
        <v>251</v>
      </c>
      <c r="K3933" t="s">
        <v>25</v>
      </c>
      <c r="L3933" t="s">
        <v>171</v>
      </c>
      <c r="M3933" t="s">
        <v>252</v>
      </c>
      <c r="N3933" s="3">
        <v>1480.08</v>
      </c>
      <c r="O3933">
        <v>4</v>
      </c>
      <c r="P3933" s="4">
        <v>0</v>
      </c>
      <c r="Q3933" s="3">
        <v>370.02</v>
      </c>
      <c r="R3933">
        <f t="shared" si="305"/>
        <v>2024</v>
      </c>
      <c r="S3933" t="str">
        <f t="shared" si="306"/>
        <v>November</v>
      </c>
      <c r="T3933" s="1">
        <f t="shared" si="307"/>
        <v>0.25</v>
      </c>
      <c r="U3933" t="str">
        <f t="shared" si="308"/>
        <v>Profit</v>
      </c>
      <c r="V3933" t="str">
        <f t="shared" si="309"/>
        <v>Large Order</v>
      </c>
    </row>
    <row r="3934" spans="1:22" x14ac:dyDescent="0.35">
      <c r="A3934" t="s">
        <v>4231</v>
      </c>
      <c r="B3934" s="2">
        <v>45368</v>
      </c>
      <c r="C3934" s="2">
        <v>45371</v>
      </c>
      <c r="D3934" t="s">
        <v>54</v>
      </c>
      <c r="E3934" t="s">
        <v>55</v>
      </c>
      <c r="F3934" t="s">
        <v>31</v>
      </c>
      <c r="G3934" t="s">
        <v>78</v>
      </c>
      <c r="H3934" t="s">
        <v>79</v>
      </c>
      <c r="I3934" t="s">
        <v>80</v>
      </c>
      <c r="J3934" t="s">
        <v>84</v>
      </c>
      <c r="K3934" t="s">
        <v>33</v>
      </c>
      <c r="L3934" t="s">
        <v>34</v>
      </c>
      <c r="M3934" t="s">
        <v>85</v>
      </c>
      <c r="N3934" s="3">
        <v>1661.23</v>
      </c>
      <c r="O3934">
        <v>2</v>
      </c>
      <c r="P3934" s="4">
        <v>0</v>
      </c>
      <c r="Q3934" s="3">
        <v>415.31</v>
      </c>
      <c r="R3934">
        <f t="shared" si="305"/>
        <v>2024</v>
      </c>
      <c r="S3934" t="str">
        <f t="shared" si="306"/>
        <v>March</v>
      </c>
      <c r="T3934" s="1">
        <f t="shared" si="307"/>
        <v>0.25000150490901318</v>
      </c>
      <c r="U3934" t="str">
        <f t="shared" si="308"/>
        <v>Profit</v>
      </c>
      <c r="V3934" t="str">
        <f t="shared" si="309"/>
        <v>Large Order</v>
      </c>
    </row>
    <row r="3935" spans="1:22" x14ac:dyDescent="0.35">
      <c r="A3935" t="s">
        <v>4232</v>
      </c>
      <c r="B3935" s="2">
        <v>45006</v>
      </c>
      <c r="C3935" s="2">
        <v>45008</v>
      </c>
      <c r="D3935" t="s">
        <v>240</v>
      </c>
      <c r="E3935" t="s">
        <v>241</v>
      </c>
      <c r="F3935" t="s">
        <v>48</v>
      </c>
      <c r="G3935" t="s">
        <v>78</v>
      </c>
      <c r="H3935" t="s">
        <v>79</v>
      </c>
      <c r="I3935" t="s">
        <v>80</v>
      </c>
      <c r="J3935" t="s">
        <v>170</v>
      </c>
      <c r="K3935" t="s">
        <v>25</v>
      </c>
      <c r="L3935" t="s">
        <v>171</v>
      </c>
      <c r="M3935" t="s">
        <v>172</v>
      </c>
      <c r="N3935" s="3">
        <v>1029.71</v>
      </c>
      <c r="O3935">
        <v>6</v>
      </c>
      <c r="P3935" s="4">
        <v>0</v>
      </c>
      <c r="Q3935" s="3">
        <v>257.43</v>
      </c>
      <c r="R3935">
        <f t="shared" si="305"/>
        <v>2023</v>
      </c>
      <c r="S3935" t="str">
        <f t="shared" si="306"/>
        <v>March</v>
      </c>
      <c r="T3935" s="1">
        <f t="shared" si="307"/>
        <v>0.2500024278680405</v>
      </c>
      <c r="U3935" t="str">
        <f t="shared" si="308"/>
        <v>Profit</v>
      </c>
      <c r="V3935" t="str">
        <f t="shared" si="309"/>
        <v>Large Order</v>
      </c>
    </row>
    <row r="3936" spans="1:22" x14ac:dyDescent="0.35">
      <c r="A3936" t="s">
        <v>4233</v>
      </c>
      <c r="B3936" s="2">
        <v>45071</v>
      </c>
      <c r="C3936" s="2">
        <v>45074</v>
      </c>
      <c r="D3936" t="s">
        <v>76</v>
      </c>
      <c r="E3936" t="s">
        <v>77</v>
      </c>
      <c r="F3936" t="s">
        <v>48</v>
      </c>
      <c r="G3936" t="s">
        <v>49</v>
      </c>
      <c r="H3936" t="s">
        <v>50</v>
      </c>
      <c r="I3936" t="s">
        <v>50</v>
      </c>
      <c r="J3936" t="s">
        <v>157</v>
      </c>
      <c r="K3936" t="s">
        <v>42</v>
      </c>
      <c r="L3936" t="s">
        <v>73</v>
      </c>
      <c r="M3936" t="s">
        <v>158</v>
      </c>
      <c r="N3936" s="3">
        <v>562.76</v>
      </c>
      <c r="O3936">
        <v>6</v>
      </c>
      <c r="P3936" s="4">
        <v>0</v>
      </c>
      <c r="Q3936" s="3">
        <v>140.69</v>
      </c>
      <c r="R3936">
        <f t="shared" si="305"/>
        <v>2023</v>
      </c>
      <c r="S3936" t="str">
        <f t="shared" si="306"/>
        <v>May</v>
      </c>
      <c r="T3936" s="1">
        <f t="shared" si="307"/>
        <v>0.25</v>
      </c>
      <c r="U3936" t="str">
        <f t="shared" si="308"/>
        <v>Profit</v>
      </c>
      <c r="V3936" t="str">
        <f t="shared" si="309"/>
        <v>Small Order</v>
      </c>
    </row>
    <row r="3937" spans="1:22" x14ac:dyDescent="0.35">
      <c r="A3937" t="s">
        <v>4234</v>
      </c>
      <c r="B3937" s="2">
        <v>44933</v>
      </c>
      <c r="C3937" s="2">
        <v>44934</v>
      </c>
      <c r="D3937" t="s">
        <v>347</v>
      </c>
      <c r="E3937" t="s">
        <v>348</v>
      </c>
      <c r="F3937" t="s">
        <v>31</v>
      </c>
      <c r="G3937" t="s">
        <v>21</v>
      </c>
      <c r="H3937" t="s">
        <v>22</v>
      </c>
      <c r="I3937" t="s">
        <v>23</v>
      </c>
      <c r="J3937" t="s">
        <v>51</v>
      </c>
      <c r="K3937" t="s">
        <v>33</v>
      </c>
      <c r="L3937" t="s">
        <v>34</v>
      </c>
      <c r="M3937" t="s">
        <v>52</v>
      </c>
      <c r="N3937" s="3">
        <v>593.32000000000005</v>
      </c>
      <c r="O3937">
        <v>3</v>
      </c>
      <c r="P3937" s="4">
        <v>0.1</v>
      </c>
      <c r="Q3937" s="3">
        <v>100.86</v>
      </c>
      <c r="R3937">
        <f t="shared" si="305"/>
        <v>2023</v>
      </c>
      <c r="S3937" t="str">
        <f t="shared" si="306"/>
        <v>January</v>
      </c>
      <c r="T3937" s="1">
        <f t="shared" si="307"/>
        <v>0.16999258410301354</v>
      </c>
      <c r="U3937" t="str">
        <f t="shared" si="308"/>
        <v>Profit</v>
      </c>
      <c r="V3937" t="str">
        <f t="shared" si="309"/>
        <v>Small Order</v>
      </c>
    </row>
    <row r="3938" spans="1:22" x14ac:dyDescent="0.35">
      <c r="A3938" t="s">
        <v>4235</v>
      </c>
      <c r="B3938" s="2">
        <v>45259</v>
      </c>
      <c r="C3938" s="2">
        <v>45261</v>
      </c>
      <c r="D3938" t="s">
        <v>168</v>
      </c>
      <c r="E3938" t="s">
        <v>169</v>
      </c>
      <c r="F3938" t="s">
        <v>48</v>
      </c>
      <c r="G3938" t="s">
        <v>49</v>
      </c>
      <c r="H3938" t="s">
        <v>50</v>
      </c>
      <c r="I3938" t="s">
        <v>50</v>
      </c>
      <c r="J3938" t="s">
        <v>251</v>
      </c>
      <c r="K3938" t="s">
        <v>25</v>
      </c>
      <c r="L3938" t="s">
        <v>171</v>
      </c>
      <c r="M3938" t="s">
        <v>252</v>
      </c>
      <c r="N3938" s="3">
        <v>1579.26</v>
      </c>
      <c r="O3938">
        <v>7</v>
      </c>
      <c r="P3938" s="4">
        <v>0</v>
      </c>
      <c r="Q3938" s="3">
        <v>394.81</v>
      </c>
      <c r="R3938">
        <f t="shared" si="305"/>
        <v>2023</v>
      </c>
      <c r="S3938" t="str">
        <f t="shared" si="306"/>
        <v>November</v>
      </c>
      <c r="T3938" s="1">
        <f t="shared" si="307"/>
        <v>0.24999683396020922</v>
      </c>
      <c r="U3938" t="str">
        <f t="shared" si="308"/>
        <v>Profit</v>
      </c>
      <c r="V3938" t="str">
        <f t="shared" si="309"/>
        <v>Large Order</v>
      </c>
    </row>
    <row r="3939" spans="1:22" x14ac:dyDescent="0.35">
      <c r="A3939" t="s">
        <v>4236</v>
      </c>
      <c r="B3939" s="2">
        <v>45457</v>
      </c>
      <c r="C3939" s="2">
        <v>45462</v>
      </c>
      <c r="D3939" t="s">
        <v>205</v>
      </c>
      <c r="E3939" t="s">
        <v>206</v>
      </c>
      <c r="F3939" t="s">
        <v>48</v>
      </c>
      <c r="G3939" t="s">
        <v>39</v>
      </c>
      <c r="H3939" t="s">
        <v>40</v>
      </c>
      <c r="I3939" t="s">
        <v>40</v>
      </c>
      <c r="J3939" t="s">
        <v>391</v>
      </c>
      <c r="K3939" t="s">
        <v>33</v>
      </c>
      <c r="L3939" t="s">
        <v>88</v>
      </c>
      <c r="M3939" t="s">
        <v>392</v>
      </c>
      <c r="N3939" s="3">
        <v>1336.48</v>
      </c>
      <c r="O3939">
        <v>2</v>
      </c>
      <c r="P3939" s="4">
        <v>0.05</v>
      </c>
      <c r="Q3939" s="3">
        <v>280.66000000000003</v>
      </c>
      <c r="R3939">
        <f t="shared" si="305"/>
        <v>2024</v>
      </c>
      <c r="S3939" t="str">
        <f t="shared" si="306"/>
        <v>June</v>
      </c>
      <c r="T3939" s="1">
        <f t="shared" si="307"/>
        <v>0.20999940141266613</v>
      </c>
      <c r="U3939" t="str">
        <f t="shared" si="308"/>
        <v>Profit</v>
      </c>
      <c r="V3939" t="str">
        <f t="shared" si="309"/>
        <v>Large Order</v>
      </c>
    </row>
    <row r="3940" spans="1:22" x14ac:dyDescent="0.35">
      <c r="A3940" t="s">
        <v>4237</v>
      </c>
      <c r="B3940" s="2">
        <v>45333</v>
      </c>
      <c r="C3940" s="2">
        <v>45336</v>
      </c>
      <c r="D3940" t="s">
        <v>139</v>
      </c>
      <c r="E3940" t="s">
        <v>140</v>
      </c>
      <c r="F3940" t="s">
        <v>31</v>
      </c>
      <c r="G3940" t="s">
        <v>21</v>
      </c>
      <c r="H3940" t="s">
        <v>22</v>
      </c>
      <c r="I3940" t="s">
        <v>23</v>
      </c>
      <c r="J3940" t="s">
        <v>189</v>
      </c>
      <c r="K3940" t="s">
        <v>42</v>
      </c>
      <c r="L3940" t="s">
        <v>43</v>
      </c>
      <c r="M3940" t="s">
        <v>190</v>
      </c>
      <c r="N3940" s="3">
        <v>924.92</v>
      </c>
      <c r="O3940">
        <v>4</v>
      </c>
      <c r="P3940" s="4">
        <v>0.2</v>
      </c>
      <c r="Q3940" s="3">
        <v>83.24</v>
      </c>
      <c r="R3940">
        <f t="shared" si="305"/>
        <v>2024</v>
      </c>
      <c r="S3940" t="str">
        <f t="shared" si="306"/>
        <v>February</v>
      </c>
      <c r="T3940" s="1">
        <f t="shared" si="307"/>
        <v>8.9996972711153395E-2</v>
      </c>
      <c r="U3940" t="str">
        <f t="shared" si="308"/>
        <v>Profit</v>
      </c>
      <c r="V3940" t="str">
        <f t="shared" si="309"/>
        <v>Small Order</v>
      </c>
    </row>
    <row r="3941" spans="1:22" x14ac:dyDescent="0.35">
      <c r="A3941" t="s">
        <v>4238</v>
      </c>
      <c r="B3941" s="2">
        <v>45074</v>
      </c>
      <c r="C3941" s="2">
        <v>45075</v>
      </c>
      <c r="D3941" t="s">
        <v>57</v>
      </c>
      <c r="E3941" t="s">
        <v>58</v>
      </c>
      <c r="F3941" t="s">
        <v>20</v>
      </c>
      <c r="G3941" t="s">
        <v>49</v>
      </c>
      <c r="H3941" t="s">
        <v>50</v>
      </c>
      <c r="I3941" t="s">
        <v>50</v>
      </c>
      <c r="J3941" t="s">
        <v>152</v>
      </c>
      <c r="K3941" t="s">
        <v>42</v>
      </c>
      <c r="L3941" t="s">
        <v>73</v>
      </c>
      <c r="M3941" t="s">
        <v>153</v>
      </c>
      <c r="N3941" s="3">
        <v>1417.67</v>
      </c>
      <c r="O3941">
        <v>2</v>
      </c>
      <c r="P3941" s="4">
        <v>0.1</v>
      </c>
      <c r="Q3941" s="3">
        <v>241</v>
      </c>
      <c r="R3941">
        <f t="shared" si="305"/>
        <v>2023</v>
      </c>
      <c r="S3941" t="str">
        <f t="shared" si="306"/>
        <v>May</v>
      </c>
      <c r="T3941" s="1">
        <f t="shared" si="307"/>
        <v>0.16999724900717372</v>
      </c>
      <c r="U3941" t="str">
        <f t="shared" si="308"/>
        <v>Profit</v>
      </c>
      <c r="V3941" t="str">
        <f t="shared" si="309"/>
        <v>Large Order</v>
      </c>
    </row>
    <row r="3942" spans="1:22" x14ac:dyDescent="0.35">
      <c r="A3942" t="s">
        <v>4239</v>
      </c>
      <c r="B3942" s="2">
        <v>45634</v>
      </c>
      <c r="C3942" s="2">
        <v>45641</v>
      </c>
      <c r="D3942" t="s">
        <v>522</v>
      </c>
      <c r="E3942" t="s">
        <v>523</v>
      </c>
      <c r="F3942" t="s">
        <v>31</v>
      </c>
      <c r="G3942" t="s">
        <v>39</v>
      </c>
      <c r="H3942" t="s">
        <v>40</v>
      </c>
      <c r="I3942" t="s">
        <v>40</v>
      </c>
      <c r="J3942" t="s">
        <v>302</v>
      </c>
      <c r="K3942" t="s">
        <v>33</v>
      </c>
      <c r="L3942" t="s">
        <v>34</v>
      </c>
      <c r="M3942" t="s">
        <v>303</v>
      </c>
      <c r="N3942" s="3">
        <v>1536.26</v>
      </c>
      <c r="O3942">
        <v>2</v>
      </c>
      <c r="P3942" s="4">
        <v>0.3</v>
      </c>
      <c r="Q3942" s="3">
        <v>15.36</v>
      </c>
      <c r="R3942">
        <f t="shared" si="305"/>
        <v>2024</v>
      </c>
      <c r="S3942" t="str">
        <f t="shared" si="306"/>
        <v>December</v>
      </c>
      <c r="T3942" s="1">
        <f t="shared" si="307"/>
        <v>9.9983075781443238E-3</v>
      </c>
      <c r="U3942" t="str">
        <f t="shared" si="308"/>
        <v>Profit</v>
      </c>
      <c r="V3942" t="str">
        <f t="shared" si="309"/>
        <v>Large Order</v>
      </c>
    </row>
    <row r="3943" spans="1:22" x14ac:dyDescent="0.35">
      <c r="A3943" t="s">
        <v>4240</v>
      </c>
      <c r="B3943" s="2">
        <v>45477</v>
      </c>
      <c r="C3943" s="2">
        <v>45483</v>
      </c>
      <c r="D3943" t="s">
        <v>370</v>
      </c>
      <c r="E3943" t="s">
        <v>371</v>
      </c>
      <c r="F3943" t="s">
        <v>48</v>
      </c>
      <c r="G3943" t="s">
        <v>39</v>
      </c>
      <c r="H3943" t="s">
        <v>40</v>
      </c>
      <c r="I3943" t="s">
        <v>40</v>
      </c>
      <c r="J3943" t="s">
        <v>104</v>
      </c>
      <c r="K3943" t="s">
        <v>42</v>
      </c>
      <c r="L3943" t="s">
        <v>73</v>
      </c>
      <c r="M3943" t="s">
        <v>105</v>
      </c>
      <c r="N3943" s="3">
        <v>1889.38</v>
      </c>
      <c r="O3943">
        <v>10</v>
      </c>
      <c r="P3943" s="4">
        <v>0.05</v>
      </c>
      <c r="Q3943" s="3">
        <v>396.77</v>
      </c>
      <c r="R3943">
        <f t="shared" si="305"/>
        <v>2024</v>
      </c>
      <c r="S3943" t="str">
        <f t="shared" si="306"/>
        <v>July</v>
      </c>
      <c r="T3943" s="1">
        <f t="shared" si="307"/>
        <v>0.21000010585483067</v>
      </c>
      <c r="U3943" t="str">
        <f t="shared" si="308"/>
        <v>Profit</v>
      </c>
      <c r="V3943" t="str">
        <f t="shared" si="309"/>
        <v>Large Order</v>
      </c>
    </row>
    <row r="3944" spans="1:22" x14ac:dyDescent="0.35">
      <c r="A3944" t="s">
        <v>4241</v>
      </c>
      <c r="B3944" s="2">
        <v>45238</v>
      </c>
      <c r="C3944" s="2">
        <v>45243</v>
      </c>
      <c r="D3944" t="s">
        <v>168</v>
      </c>
      <c r="E3944" t="s">
        <v>169</v>
      </c>
      <c r="F3944" t="s">
        <v>48</v>
      </c>
      <c r="G3944" t="s">
        <v>39</v>
      </c>
      <c r="H3944" t="s">
        <v>40</v>
      </c>
      <c r="I3944" t="s">
        <v>40</v>
      </c>
      <c r="J3944" t="s">
        <v>104</v>
      </c>
      <c r="K3944" t="s">
        <v>42</v>
      </c>
      <c r="L3944" t="s">
        <v>73</v>
      </c>
      <c r="M3944" t="s">
        <v>105</v>
      </c>
      <c r="N3944" s="3">
        <v>352.49</v>
      </c>
      <c r="O3944">
        <v>4</v>
      </c>
      <c r="P3944" s="4">
        <v>0.2</v>
      </c>
      <c r="Q3944" s="3">
        <v>31.72</v>
      </c>
      <c r="R3944">
        <f t="shared" si="305"/>
        <v>2023</v>
      </c>
      <c r="S3944" t="str">
        <f t="shared" si="306"/>
        <v>November</v>
      </c>
      <c r="T3944" s="1">
        <f t="shared" si="307"/>
        <v>8.9988368464353596E-2</v>
      </c>
      <c r="U3944" t="str">
        <f t="shared" si="308"/>
        <v>Profit</v>
      </c>
      <c r="V3944" t="str">
        <f t="shared" si="309"/>
        <v>Small Order</v>
      </c>
    </row>
    <row r="3945" spans="1:22" x14ac:dyDescent="0.35">
      <c r="A3945" t="s">
        <v>4242</v>
      </c>
      <c r="B3945" s="2">
        <v>45445</v>
      </c>
      <c r="C3945" s="2">
        <v>45450</v>
      </c>
      <c r="D3945" t="s">
        <v>217</v>
      </c>
      <c r="E3945" t="s">
        <v>218</v>
      </c>
      <c r="F3945" t="s">
        <v>48</v>
      </c>
      <c r="G3945" t="s">
        <v>49</v>
      </c>
      <c r="H3945" t="s">
        <v>50</v>
      </c>
      <c r="I3945" t="s">
        <v>50</v>
      </c>
      <c r="J3945" t="s">
        <v>251</v>
      </c>
      <c r="K3945" t="s">
        <v>25</v>
      </c>
      <c r="L3945" t="s">
        <v>171</v>
      </c>
      <c r="M3945" t="s">
        <v>252</v>
      </c>
      <c r="N3945" s="3">
        <v>751.15</v>
      </c>
      <c r="O3945">
        <v>9</v>
      </c>
      <c r="P3945" s="4">
        <v>0.05</v>
      </c>
      <c r="Q3945" s="3">
        <v>157.74</v>
      </c>
      <c r="R3945">
        <f t="shared" si="305"/>
        <v>2024</v>
      </c>
      <c r="S3945" t="str">
        <f t="shared" si="306"/>
        <v>June</v>
      </c>
      <c r="T3945" s="1">
        <f t="shared" si="307"/>
        <v>0.20999800306197167</v>
      </c>
      <c r="U3945" t="str">
        <f t="shared" si="308"/>
        <v>Profit</v>
      </c>
      <c r="V3945" t="str">
        <f t="shared" si="309"/>
        <v>Small Order</v>
      </c>
    </row>
    <row r="3946" spans="1:22" x14ac:dyDescent="0.35">
      <c r="A3946" t="s">
        <v>4243</v>
      </c>
      <c r="B3946" s="2">
        <v>45258</v>
      </c>
      <c r="C3946" s="2">
        <v>45260</v>
      </c>
      <c r="D3946" t="s">
        <v>340</v>
      </c>
      <c r="E3946" t="s">
        <v>341</v>
      </c>
      <c r="F3946" t="s">
        <v>20</v>
      </c>
      <c r="G3946" t="s">
        <v>39</v>
      </c>
      <c r="H3946" t="s">
        <v>40</v>
      </c>
      <c r="I3946" t="s">
        <v>40</v>
      </c>
      <c r="J3946" t="s">
        <v>391</v>
      </c>
      <c r="K3946" t="s">
        <v>33</v>
      </c>
      <c r="L3946" t="s">
        <v>88</v>
      </c>
      <c r="M3946" t="s">
        <v>392</v>
      </c>
      <c r="N3946" s="3">
        <v>1621.47</v>
      </c>
      <c r="O3946">
        <v>3</v>
      </c>
      <c r="P3946" s="4">
        <v>0</v>
      </c>
      <c r="Q3946" s="3">
        <v>405.37</v>
      </c>
      <c r="R3946">
        <f t="shared" si="305"/>
        <v>2023</v>
      </c>
      <c r="S3946" t="str">
        <f t="shared" si="306"/>
        <v>November</v>
      </c>
      <c r="T3946" s="1">
        <f t="shared" si="307"/>
        <v>0.25000154181082596</v>
      </c>
      <c r="U3946" t="str">
        <f t="shared" si="308"/>
        <v>Profit</v>
      </c>
      <c r="V3946" t="str">
        <f t="shared" si="309"/>
        <v>Large Order</v>
      </c>
    </row>
    <row r="3947" spans="1:22" x14ac:dyDescent="0.35">
      <c r="A3947" t="s">
        <v>4244</v>
      </c>
      <c r="B3947" s="2">
        <v>45412</v>
      </c>
      <c r="C3947" s="2">
        <v>45416</v>
      </c>
      <c r="D3947" t="s">
        <v>738</v>
      </c>
      <c r="E3947" t="s">
        <v>739</v>
      </c>
      <c r="F3947" t="s">
        <v>48</v>
      </c>
      <c r="G3947" t="s">
        <v>78</v>
      </c>
      <c r="H3947" t="s">
        <v>79</v>
      </c>
      <c r="I3947" t="s">
        <v>80</v>
      </c>
      <c r="J3947" t="s">
        <v>232</v>
      </c>
      <c r="K3947" t="s">
        <v>33</v>
      </c>
      <c r="L3947" t="s">
        <v>34</v>
      </c>
      <c r="M3947" t="s">
        <v>233</v>
      </c>
      <c r="N3947" s="3">
        <v>1695.68</v>
      </c>
      <c r="O3947">
        <v>1</v>
      </c>
      <c r="P3947" s="4">
        <v>0</v>
      </c>
      <c r="Q3947" s="3">
        <v>423.92</v>
      </c>
      <c r="R3947">
        <f t="shared" si="305"/>
        <v>2024</v>
      </c>
      <c r="S3947" t="str">
        <f t="shared" si="306"/>
        <v>April</v>
      </c>
      <c r="T3947" s="1">
        <f t="shared" si="307"/>
        <v>0.25</v>
      </c>
      <c r="U3947" t="str">
        <f t="shared" si="308"/>
        <v>Profit</v>
      </c>
      <c r="V3947" t="str">
        <f t="shared" si="309"/>
        <v>Large Order</v>
      </c>
    </row>
    <row r="3948" spans="1:22" x14ac:dyDescent="0.35">
      <c r="A3948" t="s">
        <v>4245</v>
      </c>
      <c r="B3948" s="2">
        <v>45514</v>
      </c>
      <c r="C3948" s="2">
        <v>45520</v>
      </c>
      <c r="D3948" t="s">
        <v>522</v>
      </c>
      <c r="E3948" t="s">
        <v>523</v>
      </c>
      <c r="F3948" t="s">
        <v>31</v>
      </c>
      <c r="G3948" t="s">
        <v>21</v>
      </c>
      <c r="H3948" t="s">
        <v>22</v>
      </c>
      <c r="I3948" t="s">
        <v>23</v>
      </c>
      <c r="J3948" t="s">
        <v>120</v>
      </c>
      <c r="K3948" t="s">
        <v>42</v>
      </c>
      <c r="L3948" t="s">
        <v>43</v>
      </c>
      <c r="M3948" t="s">
        <v>121</v>
      </c>
      <c r="N3948" s="3">
        <v>45.5</v>
      </c>
      <c r="O3948">
        <v>1</v>
      </c>
      <c r="P3948" s="4">
        <v>0.1</v>
      </c>
      <c r="Q3948" s="3">
        <v>7.73</v>
      </c>
      <c r="R3948">
        <f t="shared" si="305"/>
        <v>2024</v>
      </c>
      <c r="S3948" t="str">
        <f t="shared" si="306"/>
        <v>August</v>
      </c>
      <c r="T3948" s="1">
        <f t="shared" si="307"/>
        <v>0.16989010989010989</v>
      </c>
      <c r="U3948" t="str">
        <f t="shared" si="308"/>
        <v>Profit</v>
      </c>
      <c r="V3948" t="str">
        <f t="shared" si="309"/>
        <v>Small Order</v>
      </c>
    </row>
    <row r="3949" spans="1:22" x14ac:dyDescent="0.35">
      <c r="A3949" t="s">
        <v>4246</v>
      </c>
      <c r="B3949" s="2">
        <v>44985</v>
      </c>
      <c r="C3949" s="2">
        <v>44991</v>
      </c>
      <c r="D3949" t="s">
        <v>738</v>
      </c>
      <c r="E3949" t="s">
        <v>739</v>
      </c>
      <c r="F3949" t="s">
        <v>48</v>
      </c>
      <c r="G3949" t="s">
        <v>39</v>
      </c>
      <c r="H3949" t="s">
        <v>40</v>
      </c>
      <c r="I3949" t="s">
        <v>40</v>
      </c>
      <c r="J3949" t="s">
        <v>41</v>
      </c>
      <c r="K3949" t="s">
        <v>42</v>
      </c>
      <c r="L3949" t="s">
        <v>43</v>
      </c>
      <c r="M3949" t="s">
        <v>44</v>
      </c>
      <c r="N3949" s="3">
        <v>750.12</v>
      </c>
      <c r="O3949">
        <v>5</v>
      </c>
      <c r="P3949" s="4">
        <v>0</v>
      </c>
      <c r="Q3949" s="3">
        <v>187.53</v>
      </c>
      <c r="R3949">
        <f t="shared" si="305"/>
        <v>2023</v>
      </c>
      <c r="S3949" t="str">
        <f t="shared" si="306"/>
        <v>February</v>
      </c>
      <c r="T3949" s="1">
        <f t="shared" si="307"/>
        <v>0.25</v>
      </c>
      <c r="U3949" t="str">
        <f t="shared" si="308"/>
        <v>Profit</v>
      </c>
      <c r="V3949" t="str">
        <f t="shared" si="309"/>
        <v>Small Order</v>
      </c>
    </row>
    <row r="3950" spans="1:22" x14ac:dyDescent="0.35">
      <c r="A3950" t="s">
        <v>4247</v>
      </c>
      <c r="B3950" s="2">
        <v>45025</v>
      </c>
      <c r="C3950" s="2">
        <v>45032</v>
      </c>
      <c r="D3950" t="s">
        <v>330</v>
      </c>
      <c r="E3950" t="s">
        <v>331</v>
      </c>
      <c r="F3950" t="s">
        <v>31</v>
      </c>
      <c r="G3950" t="s">
        <v>78</v>
      </c>
      <c r="H3950" t="s">
        <v>79</v>
      </c>
      <c r="I3950" t="s">
        <v>80</v>
      </c>
      <c r="J3950" t="s">
        <v>24</v>
      </c>
      <c r="K3950" t="s">
        <v>25</v>
      </c>
      <c r="L3950" t="s">
        <v>26</v>
      </c>
      <c r="M3950" t="s">
        <v>27</v>
      </c>
      <c r="N3950" s="3">
        <v>63.72</v>
      </c>
      <c r="O3950">
        <v>5</v>
      </c>
      <c r="P3950" s="4">
        <v>0.3</v>
      </c>
      <c r="Q3950" s="3">
        <v>0.64</v>
      </c>
      <c r="R3950">
        <f t="shared" si="305"/>
        <v>2023</v>
      </c>
      <c r="S3950" t="str">
        <f t="shared" si="306"/>
        <v>April</v>
      </c>
      <c r="T3950" s="1">
        <f t="shared" si="307"/>
        <v>1.0043942247332079E-2</v>
      </c>
      <c r="U3950" t="str">
        <f t="shared" si="308"/>
        <v>Profit</v>
      </c>
      <c r="V3950" t="str">
        <f t="shared" si="309"/>
        <v>Small Order</v>
      </c>
    </row>
    <row r="3951" spans="1:22" x14ac:dyDescent="0.35">
      <c r="A3951" t="s">
        <v>4248</v>
      </c>
      <c r="B3951" s="2">
        <v>45493</v>
      </c>
      <c r="C3951" s="2">
        <v>45494</v>
      </c>
      <c r="D3951" t="s">
        <v>326</v>
      </c>
      <c r="E3951" t="s">
        <v>327</v>
      </c>
      <c r="F3951" t="s">
        <v>20</v>
      </c>
      <c r="G3951" t="s">
        <v>49</v>
      </c>
      <c r="H3951" t="s">
        <v>50</v>
      </c>
      <c r="I3951" t="s">
        <v>50</v>
      </c>
      <c r="J3951" t="s">
        <v>170</v>
      </c>
      <c r="K3951" t="s">
        <v>25</v>
      </c>
      <c r="L3951" t="s">
        <v>171</v>
      </c>
      <c r="M3951" t="s">
        <v>172</v>
      </c>
      <c r="N3951" s="3">
        <v>481.96</v>
      </c>
      <c r="O3951">
        <v>7</v>
      </c>
      <c r="P3951" s="4">
        <v>0.1</v>
      </c>
      <c r="Q3951" s="3">
        <v>81.93</v>
      </c>
      <c r="R3951">
        <f t="shared" si="305"/>
        <v>2024</v>
      </c>
      <c r="S3951" t="str">
        <f t="shared" si="306"/>
        <v>July</v>
      </c>
      <c r="T3951" s="1">
        <f t="shared" si="307"/>
        <v>0.16999336044485022</v>
      </c>
      <c r="U3951" t="str">
        <f t="shared" si="308"/>
        <v>Profit</v>
      </c>
      <c r="V3951" t="str">
        <f t="shared" si="309"/>
        <v>Small Order</v>
      </c>
    </row>
    <row r="3952" spans="1:22" x14ac:dyDescent="0.35">
      <c r="A3952" t="s">
        <v>4249</v>
      </c>
      <c r="B3952" s="2">
        <v>45406</v>
      </c>
      <c r="C3952" s="2">
        <v>45410</v>
      </c>
      <c r="D3952" t="s">
        <v>214</v>
      </c>
      <c r="E3952" t="s">
        <v>215</v>
      </c>
      <c r="F3952" t="s">
        <v>48</v>
      </c>
      <c r="G3952" t="s">
        <v>49</v>
      </c>
      <c r="H3952" t="s">
        <v>50</v>
      </c>
      <c r="I3952" t="s">
        <v>50</v>
      </c>
      <c r="J3952" t="s">
        <v>84</v>
      </c>
      <c r="K3952" t="s">
        <v>33</v>
      </c>
      <c r="L3952" t="s">
        <v>34</v>
      </c>
      <c r="M3952" t="s">
        <v>85</v>
      </c>
      <c r="N3952" s="3">
        <v>287.98</v>
      </c>
      <c r="O3952">
        <v>8</v>
      </c>
      <c r="P3952" s="4">
        <v>0.3</v>
      </c>
      <c r="Q3952" s="3">
        <v>2.88</v>
      </c>
      <c r="R3952">
        <f t="shared" si="305"/>
        <v>2024</v>
      </c>
      <c r="S3952" t="str">
        <f t="shared" si="306"/>
        <v>April</v>
      </c>
      <c r="T3952" s="1">
        <f t="shared" si="307"/>
        <v>1.0000694492673101E-2</v>
      </c>
      <c r="U3952" t="str">
        <f t="shared" si="308"/>
        <v>Profit</v>
      </c>
      <c r="V3952" t="str">
        <f t="shared" si="309"/>
        <v>Small Order</v>
      </c>
    </row>
    <row r="3953" spans="1:22" x14ac:dyDescent="0.35">
      <c r="A3953" t="s">
        <v>4250</v>
      </c>
      <c r="B3953" s="2">
        <v>45146</v>
      </c>
      <c r="C3953" s="2">
        <v>45147</v>
      </c>
      <c r="D3953" t="s">
        <v>456</v>
      </c>
      <c r="E3953" t="s">
        <v>457</v>
      </c>
      <c r="F3953" t="s">
        <v>20</v>
      </c>
      <c r="G3953" t="s">
        <v>49</v>
      </c>
      <c r="H3953" t="s">
        <v>50</v>
      </c>
      <c r="I3953" t="s">
        <v>50</v>
      </c>
      <c r="J3953" t="s">
        <v>84</v>
      </c>
      <c r="K3953" t="s">
        <v>33</v>
      </c>
      <c r="L3953" t="s">
        <v>34</v>
      </c>
      <c r="M3953" t="s">
        <v>85</v>
      </c>
      <c r="N3953" s="3">
        <v>1468.61</v>
      </c>
      <c r="O3953">
        <v>8</v>
      </c>
      <c r="P3953" s="4">
        <v>0.05</v>
      </c>
      <c r="Q3953" s="3">
        <v>308.41000000000003</v>
      </c>
      <c r="R3953">
        <f t="shared" si="305"/>
        <v>2023</v>
      </c>
      <c r="S3953" t="str">
        <f t="shared" si="306"/>
        <v>August</v>
      </c>
      <c r="T3953" s="1">
        <f t="shared" si="307"/>
        <v>0.21000129374033955</v>
      </c>
      <c r="U3953" t="str">
        <f t="shared" si="308"/>
        <v>Profit</v>
      </c>
      <c r="V3953" t="str">
        <f t="shared" si="309"/>
        <v>Large Order</v>
      </c>
    </row>
    <row r="3954" spans="1:22" x14ac:dyDescent="0.35">
      <c r="A3954" t="s">
        <v>4251</v>
      </c>
      <c r="B3954" s="2">
        <v>45312</v>
      </c>
      <c r="C3954" s="2">
        <v>45317</v>
      </c>
      <c r="D3954" t="s">
        <v>123</v>
      </c>
      <c r="E3954" t="s">
        <v>124</v>
      </c>
      <c r="F3954" t="s">
        <v>48</v>
      </c>
      <c r="G3954" t="s">
        <v>49</v>
      </c>
      <c r="H3954" t="s">
        <v>50</v>
      </c>
      <c r="I3954" t="s">
        <v>50</v>
      </c>
      <c r="J3954" t="s">
        <v>152</v>
      </c>
      <c r="K3954" t="s">
        <v>42</v>
      </c>
      <c r="L3954" t="s">
        <v>73</v>
      </c>
      <c r="M3954" t="s">
        <v>153</v>
      </c>
      <c r="N3954" s="3">
        <v>44.82</v>
      </c>
      <c r="O3954">
        <v>7</v>
      </c>
      <c r="P3954" s="4">
        <v>0.3</v>
      </c>
      <c r="Q3954" s="3">
        <v>0.45</v>
      </c>
      <c r="R3954">
        <f t="shared" si="305"/>
        <v>2024</v>
      </c>
      <c r="S3954" t="str">
        <f t="shared" si="306"/>
        <v>January</v>
      </c>
      <c r="T3954" s="1">
        <f t="shared" si="307"/>
        <v>1.0040160642570281E-2</v>
      </c>
      <c r="U3954" t="str">
        <f t="shared" si="308"/>
        <v>Profit</v>
      </c>
      <c r="V3954" t="str">
        <f t="shared" si="309"/>
        <v>Small Order</v>
      </c>
    </row>
    <row r="3955" spans="1:22" x14ac:dyDescent="0.35">
      <c r="A3955" t="s">
        <v>4252</v>
      </c>
      <c r="B3955" s="2">
        <v>45482</v>
      </c>
      <c r="C3955" s="2">
        <v>45484</v>
      </c>
      <c r="D3955" t="s">
        <v>340</v>
      </c>
      <c r="E3955" t="s">
        <v>341</v>
      </c>
      <c r="F3955" t="s">
        <v>20</v>
      </c>
      <c r="G3955" t="s">
        <v>39</v>
      </c>
      <c r="H3955" t="s">
        <v>40</v>
      </c>
      <c r="I3955" t="s">
        <v>40</v>
      </c>
      <c r="J3955" t="s">
        <v>72</v>
      </c>
      <c r="K3955" t="s">
        <v>42</v>
      </c>
      <c r="L3955" t="s">
        <v>73</v>
      </c>
      <c r="M3955" t="s">
        <v>74</v>
      </c>
      <c r="N3955" s="3">
        <v>803.35</v>
      </c>
      <c r="O3955">
        <v>10</v>
      </c>
      <c r="P3955" s="4">
        <v>0.2</v>
      </c>
      <c r="Q3955" s="3">
        <v>72.3</v>
      </c>
      <c r="R3955">
        <f t="shared" si="305"/>
        <v>2024</v>
      </c>
      <c r="S3955" t="str">
        <f t="shared" si="306"/>
        <v>July</v>
      </c>
      <c r="T3955" s="1">
        <f t="shared" si="307"/>
        <v>8.9998132818821186E-2</v>
      </c>
      <c r="U3955" t="str">
        <f t="shared" si="308"/>
        <v>Profit</v>
      </c>
      <c r="V3955" t="str">
        <f t="shared" si="309"/>
        <v>Small Order</v>
      </c>
    </row>
    <row r="3956" spans="1:22" x14ac:dyDescent="0.35">
      <c r="A3956" t="s">
        <v>4253</v>
      </c>
      <c r="B3956" s="2">
        <v>45514</v>
      </c>
      <c r="C3956" s="2">
        <v>45519</v>
      </c>
      <c r="D3956" t="s">
        <v>155</v>
      </c>
      <c r="E3956" t="s">
        <v>156</v>
      </c>
      <c r="F3956" t="s">
        <v>20</v>
      </c>
      <c r="G3956" t="s">
        <v>21</v>
      </c>
      <c r="H3956" t="s">
        <v>22</v>
      </c>
      <c r="I3956" t="s">
        <v>23</v>
      </c>
      <c r="J3956" t="s">
        <v>134</v>
      </c>
      <c r="K3956" t="s">
        <v>42</v>
      </c>
      <c r="L3956" t="s">
        <v>43</v>
      </c>
      <c r="M3956" t="s">
        <v>135</v>
      </c>
      <c r="N3956" s="3">
        <v>1604.48</v>
      </c>
      <c r="O3956">
        <v>1</v>
      </c>
      <c r="P3956" s="4">
        <v>0.2</v>
      </c>
      <c r="Q3956" s="3">
        <v>144.4</v>
      </c>
      <c r="R3956">
        <f t="shared" si="305"/>
        <v>2024</v>
      </c>
      <c r="S3956" t="str">
        <f t="shared" si="306"/>
        <v>August</v>
      </c>
      <c r="T3956" s="1">
        <f t="shared" si="307"/>
        <v>8.9998005584363786E-2</v>
      </c>
      <c r="U3956" t="str">
        <f t="shared" si="308"/>
        <v>Profit</v>
      </c>
      <c r="V3956" t="str">
        <f t="shared" si="309"/>
        <v>Large Order</v>
      </c>
    </row>
    <row r="3957" spans="1:22" x14ac:dyDescent="0.35">
      <c r="A3957" t="s">
        <v>4254</v>
      </c>
      <c r="B3957" s="2">
        <v>45156</v>
      </c>
      <c r="C3957" s="2">
        <v>45157</v>
      </c>
      <c r="D3957" t="s">
        <v>220</v>
      </c>
      <c r="E3957" t="s">
        <v>221</v>
      </c>
      <c r="F3957" t="s">
        <v>20</v>
      </c>
      <c r="G3957" t="s">
        <v>21</v>
      </c>
      <c r="H3957" t="s">
        <v>22</v>
      </c>
      <c r="I3957" t="s">
        <v>23</v>
      </c>
      <c r="J3957" t="s">
        <v>152</v>
      </c>
      <c r="K3957" t="s">
        <v>42</v>
      </c>
      <c r="L3957" t="s">
        <v>73</v>
      </c>
      <c r="M3957" t="s">
        <v>153</v>
      </c>
      <c r="N3957" s="3">
        <v>596.58000000000004</v>
      </c>
      <c r="O3957">
        <v>3</v>
      </c>
      <c r="P3957" s="4">
        <v>0</v>
      </c>
      <c r="Q3957" s="3">
        <v>149.15</v>
      </c>
      <c r="R3957">
        <f t="shared" si="305"/>
        <v>2023</v>
      </c>
      <c r="S3957" t="str">
        <f t="shared" si="306"/>
        <v>August</v>
      </c>
      <c r="T3957" s="1">
        <f t="shared" si="307"/>
        <v>0.25000838110563545</v>
      </c>
      <c r="U3957" t="str">
        <f t="shared" si="308"/>
        <v>Profit</v>
      </c>
      <c r="V3957" t="str">
        <f t="shared" si="309"/>
        <v>Small Order</v>
      </c>
    </row>
    <row r="3958" spans="1:22" x14ac:dyDescent="0.35">
      <c r="A3958" t="s">
        <v>4255</v>
      </c>
      <c r="B3958" s="2">
        <v>45374</v>
      </c>
      <c r="C3958" s="2">
        <v>45380</v>
      </c>
      <c r="D3958" t="s">
        <v>358</v>
      </c>
      <c r="E3958" t="s">
        <v>359</v>
      </c>
      <c r="F3958" t="s">
        <v>31</v>
      </c>
      <c r="G3958" t="s">
        <v>21</v>
      </c>
      <c r="H3958" t="s">
        <v>22</v>
      </c>
      <c r="I3958" t="s">
        <v>23</v>
      </c>
      <c r="J3958" t="s">
        <v>232</v>
      </c>
      <c r="K3958" t="s">
        <v>33</v>
      </c>
      <c r="L3958" t="s">
        <v>34</v>
      </c>
      <c r="M3958" t="s">
        <v>233</v>
      </c>
      <c r="N3958" s="3">
        <v>1030.52</v>
      </c>
      <c r="O3958">
        <v>4</v>
      </c>
      <c r="P3958" s="4">
        <v>0.2</v>
      </c>
      <c r="Q3958" s="3">
        <v>92.75</v>
      </c>
      <c r="R3958">
        <f t="shared" si="305"/>
        <v>2024</v>
      </c>
      <c r="S3958" t="str">
        <f t="shared" si="306"/>
        <v>March</v>
      </c>
      <c r="T3958" s="1">
        <f t="shared" si="307"/>
        <v>9.0003105228428373E-2</v>
      </c>
      <c r="U3958" t="str">
        <f t="shared" si="308"/>
        <v>Profit</v>
      </c>
      <c r="V3958" t="str">
        <f t="shared" si="309"/>
        <v>Large Order</v>
      </c>
    </row>
    <row r="3959" spans="1:22" x14ac:dyDescent="0.35">
      <c r="A3959" t="s">
        <v>4256</v>
      </c>
      <c r="B3959" s="2">
        <v>45289</v>
      </c>
      <c r="C3959" s="2">
        <v>45290</v>
      </c>
      <c r="D3959" t="s">
        <v>738</v>
      </c>
      <c r="E3959" t="s">
        <v>739</v>
      </c>
      <c r="F3959" t="s">
        <v>48</v>
      </c>
      <c r="G3959" t="s">
        <v>39</v>
      </c>
      <c r="H3959" t="s">
        <v>40</v>
      </c>
      <c r="I3959" t="s">
        <v>40</v>
      </c>
      <c r="J3959" t="s">
        <v>67</v>
      </c>
      <c r="K3959" t="s">
        <v>42</v>
      </c>
      <c r="L3959" t="s">
        <v>43</v>
      </c>
      <c r="M3959" t="s">
        <v>68</v>
      </c>
      <c r="N3959" s="3">
        <v>1188.43</v>
      </c>
      <c r="O3959">
        <v>10</v>
      </c>
      <c r="P3959" s="4">
        <v>0.1</v>
      </c>
      <c r="Q3959" s="3">
        <v>202.03</v>
      </c>
      <c r="R3959">
        <f t="shared" si="305"/>
        <v>2023</v>
      </c>
      <c r="S3959" t="str">
        <f t="shared" si="306"/>
        <v>December</v>
      </c>
      <c r="T3959" s="1">
        <f t="shared" si="307"/>
        <v>0.16999739151653862</v>
      </c>
      <c r="U3959" t="str">
        <f t="shared" si="308"/>
        <v>Profit</v>
      </c>
      <c r="V3959" t="str">
        <f t="shared" si="309"/>
        <v>Large Order</v>
      </c>
    </row>
    <row r="3960" spans="1:22" x14ac:dyDescent="0.35">
      <c r="A3960" t="s">
        <v>4257</v>
      </c>
      <c r="B3960" s="2">
        <v>45335</v>
      </c>
      <c r="C3960" s="2">
        <v>45339</v>
      </c>
      <c r="D3960" t="s">
        <v>102</v>
      </c>
      <c r="E3960" t="s">
        <v>103</v>
      </c>
      <c r="F3960" t="s">
        <v>20</v>
      </c>
      <c r="G3960" t="s">
        <v>78</v>
      </c>
      <c r="H3960" t="s">
        <v>79</v>
      </c>
      <c r="I3960" t="s">
        <v>80</v>
      </c>
      <c r="J3960" t="s">
        <v>176</v>
      </c>
      <c r="K3960" t="s">
        <v>25</v>
      </c>
      <c r="L3960" t="s">
        <v>171</v>
      </c>
      <c r="M3960" t="s">
        <v>177</v>
      </c>
      <c r="N3960" s="3">
        <v>1975.94</v>
      </c>
      <c r="O3960">
        <v>8</v>
      </c>
      <c r="P3960" s="4">
        <v>0.2</v>
      </c>
      <c r="Q3960" s="3">
        <v>177.83</v>
      </c>
      <c r="R3960">
        <f t="shared" si="305"/>
        <v>2024</v>
      </c>
      <c r="S3960" t="str">
        <f t="shared" si="306"/>
        <v>February</v>
      </c>
      <c r="T3960" s="1">
        <f t="shared" si="307"/>
        <v>8.9997671994088896E-2</v>
      </c>
      <c r="U3960" t="str">
        <f t="shared" si="308"/>
        <v>Profit</v>
      </c>
      <c r="V3960" t="str">
        <f t="shared" si="309"/>
        <v>Large Order</v>
      </c>
    </row>
    <row r="3961" spans="1:22" x14ac:dyDescent="0.35">
      <c r="A3961" t="s">
        <v>4258</v>
      </c>
      <c r="B3961" s="2">
        <v>45567</v>
      </c>
      <c r="C3961" s="2">
        <v>45570</v>
      </c>
      <c r="D3961" t="s">
        <v>288</v>
      </c>
      <c r="E3961" t="s">
        <v>289</v>
      </c>
      <c r="F3961" t="s">
        <v>31</v>
      </c>
      <c r="G3961" t="s">
        <v>78</v>
      </c>
      <c r="H3961" t="s">
        <v>79</v>
      </c>
      <c r="I3961" t="s">
        <v>80</v>
      </c>
      <c r="J3961" t="s">
        <v>320</v>
      </c>
      <c r="K3961" t="s">
        <v>25</v>
      </c>
      <c r="L3961" t="s">
        <v>171</v>
      </c>
      <c r="M3961" t="s">
        <v>321</v>
      </c>
      <c r="N3961" s="3">
        <v>1021.37</v>
      </c>
      <c r="O3961">
        <v>10</v>
      </c>
      <c r="P3961" s="4">
        <v>0.3</v>
      </c>
      <c r="Q3961" s="3">
        <v>10.210000000000001</v>
      </c>
      <c r="R3961">
        <f t="shared" si="305"/>
        <v>2024</v>
      </c>
      <c r="S3961" t="str">
        <f t="shared" si="306"/>
        <v>October</v>
      </c>
      <c r="T3961" s="1">
        <f t="shared" si="307"/>
        <v>9.9963774146489531E-3</v>
      </c>
      <c r="U3961" t="str">
        <f t="shared" si="308"/>
        <v>Profit</v>
      </c>
      <c r="V3961" t="str">
        <f t="shared" si="309"/>
        <v>Large Order</v>
      </c>
    </row>
    <row r="3962" spans="1:22" x14ac:dyDescent="0.35">
      <c r="A3962" t="s">
        <v>4259</v>
      </c>
      <c r="B3962" s="2">
        <v>45456</v>
      </c>
      <c r="C3962" s="2">
        <v>45460</v>
      </c>
      <c r="D3962" t="s">
        <v>91</v>
      </c>
      <c r="E3962" t="s">
        <v>92</v>
      </c>
      <c r="F3962" t="s">
        <v>31</v>
      </c>
      <c r="G3962" t="s">
        <v>39</v>
      </c>
      <c r="H3962" t="s">
        <v>40</v>
      </c>
      <c r="I3962" t="s">
        <v>40</v>
      </c>
      <c r="J3962" t="s">
        <v>67</v>
      </c>
      <c r="K3962" t="s">
        <v>42</v>
      </c>
      <c r="L3962" t="s">
        <v>43</v>
      </c>
      <c r="M3962" t="s">
        <v>68</v>
      </c>
      <c r="N3962" s="3">
        <v>1506.51</v>
      </c>
      <c r="O3962">
        <v>4</v>
      </c>
      <c r="P3962" s="4">
        <v>0.1</v>
      </c>
      <c r="Q3962" s="3">
        <v>256.11</v>
      </c>
      <c r="R3962">
        <f t="shared" si="305"/>
        <v>2024</v>
      </c>
      <c r="S3962" t="str">
        <f t="shared" si="306"/>
        <v>June</v>
      </c>
      <c r="T3962" s="1">
        <f t="shared" si="307"/>
        <v>0.17000219049325926</v>
      </c>
      <c r="U3962" t="str">
        <f t="shared" si="308"/>
        <v>Profit</v>
      </c>
      <c r="V3962" t="str">
        <f t="shared" si="309"/>
        <v>Large Order</v>
      </c>
    </row>
    <row r="3963" spans="1:22" x14ac:dyDescent="0.35">
      <c r="A3963" t="s">
        <v>4260</v>
      </c>
      <c r="B3963" s="2">
        <v>45620</v>
      </c>
      <c r="C3963" s="2">
        <v>45623</v>
      </c>
      <c r="D3963" t="s">
        <v>118</v>
      </c>
      <c r="E3963" t="s">
        <v>119</v>
      </c>
      <c r="F3963" t="s">
        <v>20</v>
      </c>
      <c r="G3963" t="s">
        <v>39</v>
      </c>
      <c r="H3963" t="s">
        <v>40</v>
      </c>
      <c r="I3963" t="s">
        <v>40</v>
      </c>
      <c r="J3963" t="s">
        <v>84</v>
      </c>
      <c r="K3963" t="s">
        <v>33</v>
      </c>
      <c r="L3963" t="s">
        <v>34</v>
      </c>
      <c r="M3963" t="s">
        <v>85</v>
      </c>
      <c r="N3963" s="3">
        <v>1005.85</v>
      </c>
      <c r="O3963">
        <v>8</v>
      </c>
      <c r="P3963" s="4">
        <v>0.1</v>
      </c>
      <c r="Q3963" s="3">
        <v>170.99</v>
      </c>
      <c r="R3963">
        <f t="shared" si="305"/>
        <v>2024</v>
      </c>
      <c r="S3963" t="str">
        <f t="shared" si="306"/>
        <v>November</v>
      </c>
      <c r="T3963" s="1">
        <f t="shared" si="307"/>
        <v>0.16999552617189442</v>
      </c>
      <c r="U3963" t="str">
        <f t="shared" si="308"/>
        <v>Profit</v>
      </c>
      <c r="V3963" t="str">
        <f t="shared" si="309"/>
        <v>Large Order</v>
      </c>
    </row>
    <row r="3964" spans="1:22" x14ac:dyDescent="0.35">
      <c r="A3964" t="s">
        <v>4261</v>
      </c>
      <c r="B3964" s="2">
        <v>45045</v>
      </c>
      <c r="C3964" s="2">
        <v>45052</v>
      </c>
      <c r="D3964" t="s">
        <v>738</v>
      </c>
      <c r="E3964" t="s">
        <v>739</v>
      </c>
      <c r="F3964" t="s">
        <v>48</v>
      </c>
      <c r="G3964" t="s">
        <v>39</v>
      </c>
      <c r="H3964" t="s">
        <v>40</v>
      </c>
      <c r="I3964" t="s">
        <v>40</v>
      </c>
      <c r="J3964" t="s">
        <v>93</v>
      </c>
      <c r="K3964" t="s">
        <v>33</v>
      </c>
      <c r="L3964" t="s">
        <v>88</v>
      </c>
      <c r="M3964" t="s">
        <v>94</v>
      </c>
      <c r="N3964" s="3">
        <v>1476.42</v>
      </c>
      <c r="O3964">
        <v>3</v>
      </c>
      <c r="P3964" s="4">
        <v>0</v>
      </c>
      <c r="Q3964" s="3">
        <v>369.11</v>
      </c>
      <c r="R3964">
        <f t="shared" si="305"/>
        <v>2023</v>
      </c>
      <c r="S3964" t="str">
        <f t="shared" si="306"/>
        <v>April</v>
      </c>
      <c r="T3964" s="1">
        <f t="shared" si="307"/>
        <v>0.25000338657021715</v>
      </c>
      <c r="U3964" t="str">
        <f t="shared" si="308"/>
        <v>Profit</v>
      </c>
      <c r="V3964" t="str">
        <f t="shared" si="309"/>
        <v>Large Order</v>
      </c>
    </row>
    <row r="3965" spans="1:22" x14ac:dyDescent="0.35">
      <c r="A3965" t="s">
        <v>4262</v>
      </c>
      <c r="B3965" s="2">
        <v>45332</v>
      </c>
      <c r="C3965" s="2">
        <v>45337</v>
      </c>
      <c r="D3965" t="s">
        <v>182</v>
      </c>
      <c r="E3965" t="s">
        <v>183</v>
      </c>
      <c r="F3965" t="s">
        <v>20</v>
      </c>
      <c r="G3965" t="s">
        <v>78</v>
      </c>
      <c r="H3965" t="s">
        <v>79</v>
      </c>
      <c r="I3965" t="s">
        <v>80</v>
      </c>
      <c r="J3965" t="s">
        <v>162</v>
      </c>
      <c r="K3965" t="s">
        <v>42</v>
      </c>
      <c r="L3965" t="s">
        <v>73</v>
      </c>
      <c r="M3965" t="s">
        <v>163</v>
      </c>
      <c r="N3965" s="3">
        <v>252.75</v>
      </c>
      <c r="O3965">
        <v>6</v>
      </c>
      <c r="P3965" s="4">
        <v>0.1</v>
      </c>
      <c r="Q3965" s="3">
        <v>42.97</v>
      </c>
      <c r="R3965">
        <f t="shared" si="305"/>
        <v>2024</v>
      </c>
      <c r="S3965" t="str">
        <f t="shared" si="306"/>
        <v>February</v>
      </c>
      <c r="T3965" s="1">
        <f t="shared" si="307"/>
        <v>0.17000989119683482</v>
      </c>
      <c r="U3965" t="str">
        <f t="shared" si="308"/>
        <v>Profit</v>
      </c>
      <c r="V3965" t="str">
        <f t="shared" si="309"/>
        <v>Small Order</v>
      </c>
    </row>
    <row r="3966" spans="1:22" x14ac:dyDescent="0.35">
      <c r="A3966" t="s">
        <v>4263</v>
      </c>
      <c r="B3966" s="2">
        <v>45269</v>
      </c>
      <c r="C3966" s="2">
        <v>45276</v>
      </c>
      <c r="D3966" t="s">
        <v>246</v>
      </c>
      <c r="E3966" t="s">
        <v>247</v>
      </c>
      <c r="F3966" t="s">
        <v>31</v>
      </c>
      <c r="G3966" t="s">
        <v>21</v>
      </c>
      <c r="H3966" t="s">
        <v>22</v>
      </c>
      <c r="I3966" t="s">
        <v>23</v>
      </c>
      <c r="J3966" t="s">
        <v>24</v>
      </c>
      <c r="K3966" t="s">
        <v>25</v>
      </c>
      <c r="L3966" t="s">
        <v>26</v>
      </c>
      <c r="M3966" t="s">
        <v>27</v>
      </c>
      <c r="N3966" s="3">
        <v>1676.56</v>
      </c>
      <c r="O3966">
        <v>7</v>
      </c>
      <c r="P3966" s="4">
        <v>0.1</v>
      </c>
      <c r="Q3966" s="3">
        <v>285.02</v>
      </c>
      <c r="R3966">
        <f t="shared" si="305"/>
        <v>2023</v>
      </c>
      <c r="S3966" t="str">
        <f t="shared" si="306"/>
        <v>December</v>
      </c>
      <c r="T3966" s="1">
        <f t="shared" si="307"/>
        <v>0.17000286300520112</v>
      </c>
      <c r="U3966" t="str">
        <f t="shared" si="308"/>
        <v>Profit</v>
      </c>
      <c r="V3966" t="str">
        <f t="shared" si="309"/>
        <v>Large Order</v>
      </c>
    </row>
    <row r="3967" spans="1:22" x14ac:dyDescent="0.35">
      <c r="A3967" t="s">
        <v>4264</v>
      </c>
      <c r="B3967" s="2">
        <v>45565</v>
      </c>
      <c r="C3967" s="2">
        <v>45567</v>
      </c>
      <c r="D3967" t="s">
        <v>70</v>
      </c>
      <c r="E3967" t="s">
        <v>71</v>
      </c>
      <c r="F3967" t="s">
        <v>48</v>
      </c>
      <c r="G3967" t="s">
        <v>39</v>
      </c>
      <c r="H3967" t="s">
        <v>40</v>
      </c>
      <c r="I3967" t="s">
        <v>40</v>
      </c>
      <c r="J3967" t="s">
        <v>41</v>
      </c>
      <c r="K3967" t="s">
        <v>42</v>
      </c>
      <c r="L3967" t="s">
        <v>43</v>
      </c>
      <c r="M3967" t="s">
        <v>44</v>
      </c>
      <c r="N3967" s="3">
        <v>457.39</v>
      </c>
      <c r="O3967">
        <v>7</v>
      </c>
      <c r="P3967" s="4">
        <v>0.3</v>
      </c>
      <c r="Q3967" s="3">
        <v>4.57</v>
      </c>
      <c r="R3967">
        <f t="shared" si="305"/>
        <v>2024</v>
      </c>
      <c r="S3967" t="str">
        <f t="shared" si="306"/>
        <v>September</v>
      </c>
      <c r="T3967" s="1">
        <f t="shared" si="307"/>
        <v>9.9914733597149044E-3</v>
      </c>
      <c r="U3967" t="str">
        <f t="shared" si="308"/>
        <v>Profit</v>
      </c>
      <c r="V3967" t="str">
        <f t="shared" si="309"/>
        <v>Small Order</v>
      </c>
    </row>
    <row r="3968" spans="1:22" x14ac:dyDescent="0.35">
      <c r="A3968" t="s">
        <v>4265</v>
      </c>
      <c r="B3968" s="2">
        <v>45021</v>
      </c>
      <c r="C3968" s="2">
        <v>45025</v>
      </c>
      <c r="D3968" t="s">
        <v>511</v>
      </c>
      <c r="E3968" t="s">
        <v>512</v>
      </c>
      <c r="F3968" t="s">
        <v>31</v>
      </c>
      <c r="G3968" t="s">
        <v>21</v>
      </c>
      <c r="H3968" t="s">
        <v>22</v>
      </c>
      <c r="I3968" t="s">
        <v>23</v>
      </c>
      <c r="J3968" t="s">
        <v>51</v>
      </c>
      <c r="K3968" t="s">
        <v>33</v>
      </c>
      <c r="L3968" t="s">
        <v>34</v>
      </c>
      <c r="M3968" t="s">
        <v>52</v>
      </c>
      <c r="N3968" s="3">
        <v>613.91999999999996</v>
      </c>
      <c r="O3968">
        <v>7</v>
      </c>
      <c r="P3968" s="4">
        <v>0.3</v>
      </c>
      <c r="Q3968" s="3">
        <v>6.14</v>
      </c>
      <c r="R3968">
        <f t="shared" si="305"/>
        <v>2023</v>
      </c>
      <c r="S3968" t="str">
        <f t="shared" si="306"/>
        <v>April</v>
      </c>
      <c r="T3968" s="1">
        <f t="shared" si="307"/>
        <v>1.0001303101381288E-2</v>
      </c>
      <c r="U3968" t="str">
        <f t="shared" si="308"/>
        <v>Profit</v>
      </c>
      <c r="V3968" t="str">
        <f t="shared" si="309"/>
        <v>Small Order</v>
      </c>
    </row>
    <row r="3969" spans="1:22" x14ac:dyDescent="0.35">
      <c r="A3969" t="s">
        <v>4266</v>
      </c>
      <c r="B3969" s="2">
        <v>45092</v>
      </c>
      <c r="C3969" s="2">
        <v>45095</v>
      </c>
      <c r="D3969" t="s">
        <v>60</v>
      </c>
      <c r="E3969" t="s">
        <v>61</v>
      </c>
      <c r="F3969" t="s">
        <v>48</v>
      </c>
      <c r="G3969" t="s">
        <v>39</v>
      </c>
      <c r="H3969" t="s">
        <v>40</v>
      </c>
      <c r="I3969" t="s">
        <v>40</v>
      </c>
      <c r="J3969" t="s">
        <v>162</v>
      </c>
      <c r="K3969" t="s">
        <v>42</v>
      </c>
      <c r="L3969" t="s">
        <v>73</v>
      </c>
      <c r="M3969" t="s">
        <v>163</v>
      </c>
      <c r="N3969" s="3">
        <v>139.54</v>
      </c>
      <c r="O3969">
        <v>10</v>
      </c>
      <c r="P3969" s="4">
        <v>0.05</v>
      </c>
      <c r="Q3969" s="3">
        <v>29.3</v>
      </c>
      <c r="R3969">
        <f t="shared" si="305"/>
        <v>2023</v>
      </c>
      <c r="S3969" t="str">
        <f t="shared" si="306"/>
        <v>June</v>
      </c>
      <c r="T3969" s="1">
        <f t="shared" si="307"/>
        <v>0.20997563422674503</v>
      </c>
      <c r="U3969" t="str">
        <f t="shared" si="308"/>
        <v>Profit</v>
      </c>
      <c r="V3969" t="str">
        <f t="shared" si="309"/>
        <v>Small Order</v>
      </c>
    </row>
    <row r="3970" spans="1:22" x14ac:dyDescent="0.35">
      <c r="A3970" t="s">
        <v>4267</v>
      </c>
      <c r="B3970" s="2">
        <v>44935</v>
      </c>
      <c r="C3970" s="2">
        <v>44942</v>
      </c>
      <c r="D3970" t="s">
        <v>859</v>
      </c>
      <c r="E3970" t="s">
        <v>860</v>
      </c>
      <c r="F3970" t="s">
        <v>31</v>
      </c>
      <c r="G3970" t="s">
        <v>39</v>
      </c>
      <c r="H3970" t="s">
        <v>40</v>
      </c>
      <c r="I3970" t="s">
        <v>40</v>
      </c>
      <c r="J3970" t="s">
        <v>126</v>
      </c>
      <c r="K3970" t="s">
        <v>25</v>
      </c>
      <c r="L3970" t="s">
        <v>26</v>
      </c>
      <c r="M3970" t="s">
        <v>127</v>
      </c>
      <c r="N3970" s="3">
        <v>1881.36</v>
      </c>
      <c r="O3970">
        <v>5</v>
      </c>
      <c r="P3970" s="4">
        <v>0.2</v>
      </c>
      <c r="Q3970" s="3">
        <v>169.32</v>
      </c>
      <c r="R3970">
        <f t="shared" ref="R3970:R4033" si="310">YEAR(B3970)</f>
        <v>2023</v>
      </c>
      <c r="S3970" t="str">
        <f t="shared" ref="S3970:S4033" si="311">TEXT(B3970,"mmmm")</f>
        <v>January</v>
      </c>
      <c r="T3970" s="1">
        <f t="shared" ref="T3970:T4033" si="312">Q3970/N3970</f>
        <v>8.9998724327082544E-2</v>
      </c>
      <c r="U3970" t="str">
        <f t="shared" ref="U3970:U4033" si="313">IF(Q3970&gt;0,"Profit","Loss")</f>
        <v>Profit</v>
      </c>
      <c r="V3970" t="str">
        <f t="shared" ref="V3970:V4033" si="314">IF(N3970&gt;1000,"Large Order","Small Order")</f>
        <v>Large Order</v>
      </c>
    </row>
    <row r="3971" spans="1:22" x14ac:dyDescent="0.35">
      <c r="A3971" t="s">
        <v>4268</v>
      </c>
      <c r="B3971" s="2">
        <v>45302</v>
      </c>
      <c r="C3971" s="2">
        <v>45304</v>
      </c>
      <c r="D3971" t="s">
        <v>376</v>
      </c>
      <c r="E3971" t="s">
        <v>377</v>
      </c>
      <c r="F3971" t="s">
        <v>20</v>
      </c>
      <c r="G3971" t="s">
        <v>78</v>
      </c>
      <c r="H3971" t="s">
        <v>79</v>
      </c>
      <c r="I3971" t="s">
        <v>80</v>
      </c>
      <c r="J3971" t="s">
        <v>104</v>
      </c>
      <c r="K3971" t="s">
        <v>42</v>
      </c>
      <c r="L3971" t="s">
        <v>73</v>
      </c>
      <c r="M3971" t="s">
        <v>105</v>
      </c>
      <c r="N3971" s="3">
        <v>1830.14</v>
      </c>
      <c r="O3971">
        <v>9</v>
      </c>
      <c r="P3971" s="4">
        <v>0.3</v>
      </c>
      <c r="Q3971" s="3">
        <v>18.3</v>
      </c>
      <c r="R3971">
        <f t="shared" si="310"/>
        <v>2024</v>
      </c>
      <c r="S3971" t="str">
        <f t="shared" si="311"/>
        <v>January</v>
      </c>
      <c r="T3971" s="1">
        <f t="shared" si="312"/>
        <v>9.9992350311997984E-3</v>
      </c>
      <c r="U3971" t="str">
        <f t="shared" si="313"/>
        <v>Profit</v>
      </c>
      <c r="V3971" t="str">
        <f t="shared" si="314"/>
        <v>Large Order</v>
      </c>
    </row>
    <row r="3972" spans="1:22" x14ac:dyDescent="0.35">
      <c r="A3972" t="s">
        <v>4269</v>
      </c>
      <c r="B3972" s="2">
        <v>45228</v>
      </c>
      <c r="C3972" s="2">
        <v>45233</v>
      </c>
      <c r="D3972" t="s">
        <v>115</v>
      </c>
      <c r="E3972" t="s">
        <v>116</v>
      </c>
      <c r="F3972" t="s">
        <v>20</v>
      </c>
      <c r="G3972" t="s">
        <v>39</v>
      </c>
      <c r="H3972" t="s">
        <v>40</v>
      </c>
      <c r="I3972" t="s">
        <v>40</v>
      </c>
      <c r="J3972" t="s">
        <v>134</v>
      </c>
      <c r="K3972" t="s">
        <v>42</v>
      </c>
      <c r="L3972" t="s">
        <v>43</v>
      </c>
      <c r="M3972" t="s">
        <v>135</v>
      </c>
      <c r="N3972" s="3">
        <v>1402.48</v>
      </c>
      <c r="O3972">
        <v>8</v>
      </c>
      <c r="P3972" s="4">
        <v>0.3</v>
      </c>
      <c r="Q3972" s="3">
        <v>14.02</v>
      </c>
      <c r="R3972">
        <f t="shared" si="310"/>
        <v>2023</v>
      </c>
      <c r="S3972" t="str">
        <f t="shared" si="311"/>
        <v>October</v>
      </c>
      <c r="T3972" s="1">
        <f t="shared" si="312"/>
        <v>9.9965774913011226E-3</v>
      </c>
      <c r="U3972" t="str">
        <f t="shared" si="313"/>
        <v>Profit</v>
      </c>
      <c r="V3972" t="str">
        <f t="shared" si="314"/>
        <v>Large Order</v>
      </c>
    </row>
    <row r="3973" spans="1:22" x14ac:dyDescent="0.35">
      <c r="A3973" t="s">
        <v>4270</v>
      </c>
      <c r="B3973" s="2">
        <v>45145</v>
      </c>
      <c r="C3973" s="2">
        <v>45151</v>
      </c>
      <c r="D3973" t="s">
        <v>155</v>
      </c>
      <c r="E3973" t="s">
        <v>156</v>
      </c>
      <c r="F3973" t="s">
        <v>20</v>
      </c>
      <c r="G3973" t="s">
        <v>21</v>
      </c>
      <c r="H3973" t="s">
        <v>22</v>
      </c>
      <c r="I3973" t="s">
        <v>23</v>
      </c>
      <c r="J3973" t="s">
        <v>157</v>
      </c>
      <c r="K3973" t="s">
        <v>42</v>
      </c>
      <c r="L3973" t="s">
        <v>73</v>
      </c>
      <c r="M3973" t="s">
        <v>158</v>
      </c>
      <c r="N3973" s="3">
        <v>1732.61</v>
      </c>
      <c r="O3973">
        <v>10</v>
      </c>
      <c r="P3973" s="4">
        <v>0.2</v>
      </c>
      <c r="Q3973" s="3">
        <v>155.93</v>
      </c>
      <c r="R3973">
        <f t="shared" si="310"/>
        <v>2023</v>
      </c>
      <c r="S3973" t="str">
        <f t="shared" si="311"/>
        <v>August</v>
      </c>
      <c r="T3973" s="1">
        <f t="shared" si="312"/>
        <v>8.9997171896733841E-2</v>
      </c>
      <c r="U3973" t="str">
        <f t="shared" si="313"/>
        <v>Profit</v>
      </c>
      <c r="V3973" t="str">
        <f t="shared" si="314"/>
        <v>Large Order</v>
      </c>
    </row>
    <row r="3974" spans="1:22" x14ac:dyDescent="0.35">
      <c r="A3974" t="s">
        <v>4271</v>
      </c>
      <c r="B3974" s="2">
        <v>45572</v>
      </c>
      <c r="C3974" s="2">
        <v>45578</v>
      </c>
      <c r="D3974" t="s">
        <v>214</v>
      </c>
      <c r="E3974" t="s">
        <v>215</v>
      </c>
      <c r="F3974" t="s">
        <v>48</v>
      </c>
      <c r="G3974" t="s">
        <v>78</v>
      </c>
      <c r="H3974" t="s">
        <v>79</v>
      </c>
      <c r="I3974" t="s">
        <v>80</v>
      </c>
      <c r="J3974" t="s">
        <v>32</v>
      </c>
      <c r="K3974" t="s">
        <v>33</v>
      </c>
      <c r="L3974" t="s">
        <v>34</v>
      </c>
      <c r="M3974" t="s">
        <v>35</v>
      </c>
      <c r="N3974" s="3">
        <v>454.24</v>
      </c>
      <c r="O3974">
        <v>5</v>
      </c>
      <c r="P3974" s="4">
        <v>0.1</v>
      </c>
      <c r="Q3974" s="3">
        <v>77.22</v>
      </c>
      <c r="R3974">
        <f t="shared" si="310"/>
        <v>2024</v>
      </c>
      <c r="S3974" t="str">
        <f t="shared" si="311"/>
        <v>October</v>
      </c>
      <c r="T3974" s="1">
        <f t="shared" si="312"/>
        <v>0.16999823881648468</v>
      </c>
      <c r="U3974" t="str">
        <f t="shared" si="313"/>
        <v>Profit</v>
      </c>
      <c r="V3974" t="str">
        <f t="shared" si="314"/>
        <v>Small Order</v>
      </c>
    </row>
    <row r="3975" spans="1:22" x14ac:dyDescent="0.35">
      <c r="A3975" t="s">
        <v>4272</v>
      </c>
      <c r="B3975" s="2">
        <v>45527</v>
      </c>
      <c r="C3975" s="2">
        <v>45532</v>
      </c>
      <c r="D3975" t="s">
        <v>165</v>
      </c>
      <c r="E3975" t="s">
        <v>166</v>
      </c>
      <c r="F3975" t="s">
        <v>31</v>
      </c>
      <c r="G3975" t="s">
        <v>21</v>
      </c>
      <c r="H3975" t="s">
        <v>22</v>
      </c>
      <c r="I3975" t="s">
        <v>23</v>
      </c>
      <c r="J3975" t="s">
        <v>126</v>
      </c>
      <c r="K3975" t="s">
        <v>25</v>
      </c>
      <c r="L3975" t="s">
        <v>26</v>
      </c>
      <c r="M3975" t="s">
        <v>127</v>
      </c>
      <c r="N3975" s="3">
        <v>706.83</v>
      </c>
      <c r="O3975">
        <v>4</v>
      </c>
      <c r="P3975" s="4">
        <v>0</v>
      </c>
      <c r="Q3975" s="3">
        <v>176.71</v>
      </c>
      <c r="R3975">
        <f t="shared" si="310"/>
        <v>2024</v>
      </c>
      <c r="S3975" t="str">
        <f t="shared" si="311"/>
        <v>August</v>
      </c>
      <c r="T3975" s="1">
        <f t="shared" si="312"/>
        <v>0.25000353691835375</v>
      </c>
      <c r="U3975" t="str">
        <f t="shared" si="313"/>
        <v>Profit</v>
      </c>
      <c r="V3975" t="str">
        <f t="shared" si="314"/>
        <v>Small Order</v>
      </c>
    </row>
    <row r="3976" spans="1:22" x14ac:dyDescent="0.35">
      <c r="A3976" t="s">
        <v>4273</v>
      </c>
      <c r="B3976" s="2">
        <v>45221</v>
      </c>
      <c r="C3976" s="2">
        <v>45227</v>
      </c>
      <c r="D3976" t="s">
        <v>199</v>
      </c>
      <c r="E3976" t="s">
        <v>200</v>
      </c>
      <c r="F3976" t="s">
        <v>48</v>
      </c>
      <c r="G3976" t="s">
        <v>21</v>
      </c>
      <c r="H3976" t="s">
        <v>22</v>
      </c>
      <c r="I3976" t="s">
        <v>23</v>
      </c>
      <c r="J3976" t="s">
        <v>120</v>
      </c>
      <c r="K3976" t="s">
        <v>42</v>
      </c>
      <c r="L3976" t="s">
        <v>43</v>
      </c>
      <c r="M3976" t="s">
        <v>121</v>
      </c>
      <c r="N3976" s="3">
        <v>1733.78</v>
      </c>
      <c r="O3976">
        <v>4</v>
      </c>
      <c r="P3976" s="4">
        <v>0</v>
      </c>
      <c r="Q3976" s="3">
        <v>433.44</v>
      </c>
      <c r="R3976">
        <f t="shared" si="310"/>
        <v>2023</v>
      </c>
      <c r="S3976" t="str">
        <f t="shared" si="311"/>
        <v>October</v>
      </c>
      <c r="T3976" s="1">
        <f t="shared" si="312"/>
        <v>0.24999711612776707</v>
      </c>
      <c r="U3976" t="str">
        <f t="shared" si="313"/>
        <v>Profit</v>
      </c>
      <c r="V3976" t="str">
        <f t="shared" si="314"/>
        <v>Large Order</v>
      </c>
    </row>
    <row r="3977" spans="1:22" x14ac:dyDescent="0.35">
      <c r="A3977" t="s">
        <v>4274</v>
      </c>
      <c r="B3977" s="2">
        <v>45485</v>
      </c>
      <c r="C3977" s="2">
        <v>45487</v>
      </c>
      <c r="D3977" t="s">
        <v>70</v>
      </c>
      <c r="E3977" t="s">
        <v>71</v>
      </c>
      <c r="F3977" t="s">
        <v>48</v>
      </c>
      <c r="G3977" t="s">
        <v>21</v>
      </c>
      <c r="H3977" t="s">
        <v>22</v>
      </c>
      <c r="I3977" t="s">
        <v>23</v>
      </c>
      <c r="J3977" t="s">
        <v>32</v>
      </c>
      <c r="K3977" t="s">
        <v>33</v>
      </c>
      <c r="L3977" t="s">
        <v>34</v>
      </c>
      <c r="M3977" t="s">
        <v>35</v>
      </c>
      <c r="N3977" s="3">
        <v>1437.22</v>
      </c>
      <c r="O3977">
        <v>1</v>
      </c>
      <c r="P3977" s="4">
        <v>0.1</v>
      </c>
      <c r="Q3977" s="3">
        <v>244.33</v>
      </c>
      <c r="R3977">
        <f t="shared" si="310"/>
        <v>2024</v>
      </c>
      <c r="S3977" t="str">
        <f t="shared" si="311"/>
        <v>July</v>
      </c>
      <c r="T3977" s="1">
        <f t="shared" si="312"/>
        <v>0.17000180904802328</v>
      </c>
      <c r="U3977" t="str">
        <f t="shared" si="313"/>
        <v>Profit</v>
      </c>
      <c r="V3977" t="str">
        <f t="shared" si="314"/>
        <v>Large Order</v>
      </c>
    </row>
    <row r="3978" spans="1:22" x14ac:dyDescent="0.35">
      <c r="A3978" t="s">
        <v>4275</v>
      </c>
      <c r="B3978" s="2">
        <v>44989</v>
      </c>
      <c r="C3978" s="2">
        <v>44992</v>
      </c>
      <c r="D3978" t="s">
        <v>54</v>
      </c>
      <c r="E3978" t="s">
        <v>55</v>
      </c>
      <c r="F3978" t="s">
        <v>31</v>
      </c>
      <c r="G3978" t="s">
        <v>21</v>
      </c>
      <c r="H3978" t="s">
        <v>22</v>
      </c>
      <c r="I3978" t="s">
        <v>23</v>
      </c>
      <c r="J3978" t="s">
        <v>93</v>
      </c>
      <c r="K3978" t="s">
        <v>33</v>
      </c>
      <c r="L3978" t="s">
        <v>88</v>
      </c>
      <c r="M3978" t="s">
        <v>94</v>
      </c>
      <c r="N3978" s="3">
        <v>117.51</v>
      </c>
      <c r="O3978">
        <v>9</v>
      </c>
      <c r="P3978" s="4">
        <v>0</v>
      </c>
      <c r="Q3978" s="3">
        <v>29.38</v>
      </c>
      <c r="R3978">
        <f t="shared" si="310"/>
        <v>2023</v>
      </c>
      <c r="S3978" t="str">
        <f t="shared" si="311"/>
        <v>March</v>
      </c>
      <c r="T3978" s="1">
        <f t="shared" si="312"/>
        <v>0.25002127478512465</v>
      </c>
      <c r="U3978" t="str">
        <f t="shared" si="313"/>
        <v>Profit</v>
      </c>
      <c r="V3978" t="str">
        <f t="shared" si="314"/>
        <v>Small Order</v>
      </c>
    </row>
    <row r="3979" spans="1:22" x14ac:dyDescent="0.35">
      <c r="A3979" t="s">
        <v>4276</v>
      </c>
      <c r="B3979" s="2">
        <v>45649</v>
      </c>
      <c r="C3979" s="2">
        <v>45651</v>
      </c>
      <c r="D3979" t="s">
        <v>330</v>
      </c>
      <c r="E3979" t="s">
        <v>331</v>
      </c>
      <c r="F3979" t="s">
        <v>31</v>
      </c>
      <c r="G3979" t="s">
        <v>39</v>
      </c>
      <c r="H3979" t="s">
        <v>40</v>
      </c>
      <c r="I3979" t="s">
        <v>40</v>
      </c>
      <c r="J3979" t="s">
        <v>302</v>
      </c>
      <c r="K3979" t="s">
        <v>33</v>
      </c>
      <c r="L3979" t="s">
        <v>34</v>
      </c>
      <c r="M3979" t="s">
        <v>303</v>
      </c>
      <c r="N3979" s="3">
        <v>1410.89</v>
      </c>
      <c r="O3979">
        <v>3</v>
      </c>
      <c r="P3979" s="4">
        <v>0.1</v>
      </c>
      <c r="Q3979" s="3">
        <v>239.85</v>
      </c>
      <c r="R3979">
        <f t="shared" si="310"/>
        <v>2024</v>
      </c>
      <c r="S3979" t="str">
        <f t="shared" si="311"/>
        <v>December</v>
      </c>
      <c r="T3979" s="1">
        <f t="shared" si="312"/>
        <v>0.16999907859577995</v>
      </c>
      <c r="U3979" t="str">
        <f t="shared" si="313"/>
        <v>Profit</v>
      </c>
      <c r="V3979" t="str">
        <f t="shared" si="314"/>
        <v>Large Order</v>
      </c>
    </row>
    <row r="3980" spans="1:22" x14ac:dyDescent="0.35">
      <c r="A3980" t="s">
        <v>4277</v>
      </c>
      <c r="B3980" s="2">
        <v>45296</v>
      </c>
      <c r="C3980" s="2">
        <v>45297</v>
      </c>
      <c r="D3980" t="s">
        <v>330</v>
      </c>
      <c r="E3980" t="s">
        <v>331</v>
      </c>
      <c r="F3980" t="s">
        <v>31</v>
      </c>
      <c r="G3980" t="s">
        <v>39</v>
      </c>
      <c r="H3980" t="s">
        <v>40</v>
      </c>
      <c r="I3980" t="s">
        <v>40</v>
      </c>
      <c r="J3980" t="s">
        <v>189</v>
      </c>
      <c r="K3980" t="s">
        <v>42</v>
      </c>
      <c r="L3980" t="s">
        <v>43</v>
      </c>
      <c r="M3980" t="s">
        <v>190</v>
      </c>
      <c r="N3980" s="3">
        <v>151.08000000000001</v>
      </c>
      <c r="O3980">
        <v>1</v>
      </c>
      <c r="P3980" s="4">
        <v>0.3</v>
      </c>
      <c r="Q3980" s="3">
        <v>1.51</v>
      </c>
      <c r="R3980">
        <f t="shared" si="310"/>
        <v>2024</v>
      </c>
      <c r="S3980" t="str">
        <f t="shared" si="311"/>
        <v>January</v>
      </c>
      <c r="T3980" s="1">
        <f t="shared" si="312"/>
        <v>9.9947047921630922E-3</v>
      </c>
      <c r="U3980" t="str">
        <f t="shared" si="313"/>
        <v>Profit</v>
      </c>
      <c r="V3980" t="str">
        <f t="shared" si="314"/>
        <v>Small Order</v>
      </c>
    </row>
    <row r="3981" spans="1:22" x14ac:dyDescent="0.35">
      <c r="A3981" t="s">
        <v>4278</v>
      </c>
      <c r="B3981" s="2">
        <v>45550</v>
      </c>
      <c r="C3981" s="2">
        <v>45556</v>
      </c>
      <c r="D3981" t="s">
        <v>249</v>
      </c>
      <c r="E3981" t="s">
        <v>250</v>
      </c>
      <c r="F3981" t="s">
        <v>31</v>
      </c>
      <c r="G3981" t="s">
        <v>78</v>
      </c>
      <c r="H3981" t="s">
        <v>79</v>
      </c>
      <c r="I3981" t="s">
        <v>80</v>
      </c>
      <c r="J3981" t="s">
        <v>179</v>
      </c>
      <c r="K3981" t="s">
        <v>33</v>
      </c>
      <c r="L3981" t="s">
        <v>88</v>
      </c>
      <c r="M3981" t="s">
        <v>180</v>
      </c>
      <c r="N3981" s="3">
        <v>1212.9100000000001</v>
      </c>
      <c r="O3981">
        <v>8</v>
      </c>
      <c r="P3981" s="4">
        <v>0.3</v>
      </c>
      <c r="Q3981" s="3">
        <v>12.13</v>
      </c>
      <c r="R3981">
        <f t="shared" si="310"/>
        <v>2024</v>
      </c>
      <c r="S3981" t="str">
        <f t="shared" si="311"/>
        <v>September</v>
      </c>
      <c r="T3981" s="1">
        <f t="shared" si="312"/>
        <v>1.0000742017132351E-2</v>
      </c>
      <c r="U3981" t="str">
        <f t="shared" si="313"/>
        <v>Profit</v>
      </c>
      <c r="V3981" t="str">
        <f t="shared" si="314"/>
        <v>Large Order</v>
      </c>
    </row>
    <row r="3982" spans="1:22" x14ac:dyDescent="0.35">
      <c r="A3982" t="s">
        <v>4279</v>
      </c>
      <c r="B3982" s="2">
        <v>45473</v>
      </c>
      <c r="C3982" s="2">
        <v>45480</v>
      </c>
      <c r="D3982" t="s">
        <v>46</v>
      </c>
      <c r="E3982" t="s">
        <v>47</v>
      </c>
      <c r="F3982" t="s">
        <v>48</v>
      </c>
      <c r="G3982" t="s">
        <v>78</v>
      </c>
      <c r="H3982" t="s">
        <v>79</v>
      </c>
      <c r="I3982" t="s">
        <v>80</v>
      </c>
      <c r="J3982" t="s">
        <v>207</v>
      </c>
      <c r="K3982" t="s">
        <v>25</v>
      </c>
      <c r="L3982" t="s">
        <v>26</v>
      </c>
      <c r="M3982" t="s">
        <v>208</v>
      </c>
      <c r="N3982" s="3">
        <v>1893.44</v>
      </c>
      <c r="O3982">
        <v>2</v>
      </c>
      <c r="P3982" s="4">
        <v>0.1</v>
      </c>
      <c r="Q3982" s="3">
        <v>321.88</v>
      </c>
      <c r="R3982">
        <f t="shared" si="310"/>
        <v>2024</v>
      </c>
      <c r="S3982" t="str">
        <f t="shared" si="311"/>
        <v>June</v>
      </c>
      <c r="T3982" s="1">
        <f t="shared" si="312"/>
        <v>0.16999746493155315</v>
      </c>
      <c r="U3982" t="str">
        <f t="shared" si="313"/>
        <v>Profit</v>
      </c>
      <c r="V3982" t="str">
        <f t="shared" si="314"/>
        <v>Large Order</v>
      </c>
    </row>
    <row r="3983" spans="1:22" x14ac:dyDescent="0.35">
      <c r="A3983" t="s">
        <v>4280</v>
      </c>
      <c r="B3983" s="2">
        <v>45065</v>
      </c>
      <c r="C3983" s="2">
        <v>45069</v>
      </c>
      <c r="D3983" t="s">
        <v>70</v>
      </c>
      <c r="E3983" t="s">
        <v>71</v>
      </c>
      <c r="F3983" t="s">
        <v>48</v>
      </c>
      <c r="G3983" t="s">
        <v>21</v>
      </c>
      <c r="H3983" t="s">
        <v>22</v>
      </c>
      <c r="I3983" t="s">
        <v>23</v>
      </c>
      <c r="J3983" t="s">
        <v>207</v>
      </c>
      <c r="K3983" t="s">
        <v>25</v>
      </c>
      <c r="L3983" t="s">
        <v>26</v>
      </c>
      <c r="M3983" t="s">
        <v>208</v>
      </c>
      <c r="N3983" s="3">
        <v>1413.8</v>
      </c>
      <c r="O3983">
        <v>8</v>
      </c>
      <c r="P3983" s="4">
        <v>0.3</v>
      </c>
      <c r="Q3983" s="3">
        <v>14.14</v>
      </c>
      <c r="R3983">
        <f t="shared" si="310"/>
        <v>2023</v>
      </c>
      <c r="S3983" t="str">
        <f t="shared" si="311"/>
        <v>May</v>
      </c>
      <c r="T3983" s="1">
        <f t="shared" si="312"/>
        <v>1.0001414627245721E-2</v>
      </c>
      <c r="U3983" t="str">
        <f t="shared" si="313"/>
        <v>Profit</v>
      </c>
      <c r="V3983" t="str">
        <f t="shared" si="314"/>
        <v>Large Order</v>
      </c>
    </row>
    <row r="3984" spans="1:22" x14ac:dyDescent="0.35">
      <c r="A3984" t="s">
        <v>4281</v>
      </c>
      <c r="B3984" s="2">
        <v>44953</v>
      </c>
      <c r="C3984" s="2">
        <v>44956</v>
      </c>
      <c r="D3984" t="s">
        <v>195</v>
      </c>
      <c r="E3984" t="s">
        <v>196</v>
      </c>
      <c r="F3984" t="s">
        <v>31</v>
      </c>
      <c r="G3984" t="s">
        <v>39</v>
      </c>
      <c r="H3984" t="s">
        <v>40</v>
      </c>
      <c r="I3984" t="s">
        <v>40</v>
      </c>
      <c r="J3984" t="s">
        <v>334</v>
      </c>
      <c r="K3984" t="s">
        <v>25</v>
      </c>
      <c r="L3984" t="s">
        <v>171</v>
      </c>
      <c r="M3984" t="s">
        <v>335</v>
      </c>
      <c r="N3984" s="3">
        <v>776.77</v>
      </c>
      <c r="O3984">
        <v>8</v>
      </c>
      <c r="P3984" s="4">
        <v>0.2</v>
      </c>
      <c r="Q3984" s="3">
        <v>69.91</v>
      </c>
      <c r="R3984">
        <f t="shared" si="310"/>
        <v>2023</v>
      </c>
      <c r="S3984" t="str">
        <f t="shared" si="311"/>
        <v>January</v>
      </c>
      <c r="T3984" s="1">
        <f t="shared" si="312"/>
        <v>9.00009011676558E-2</v>
      </c>
      <c r="U3984" t="str">
        <f t="shared" si="313"/>
        <v>Profit</v>
      </c>
      <c r="V3984" t="str">
        <f t="shared" si="314"/>
        <v>Small Order</v>
      </c>
    </row>
    <row r="3985" spans="1:22" x14ac:dyDescent="0.35">
      <c r="A3985" t="s">
        <v>4282</v>
      </c>
      <c r="B3985" s="2">
        <v>45604</v>
      </c>
      <c r="C3985" s="2">
        <v>45606</v>
      </c>
      <c r="D3985" t="s">
        <v>102</v>
      </c>
      <c r="E3985" t="s">
        <v>103</v>
      </c>
      <c r="F3985" t="s">
        <v>20</v>
      </c>
      <c r="G3985" t="s">
        <v>21</v>
      </c>
      <c r="H3985" t="s">
        <v>22</v>
      </c>
      <c r="I3985" t="s">
        <v>23</v>
      </c>
      <c r="J3985" t="s">
        <v>162</v>
      </c>
      <c r="K3985" t="s">
        <v>42</v>
      </c>
      <c r="L3985" t="s">
        <v>73</v>
      </c>
      <c r="M3985" t="s">
        <v>163</v>
      </c>
      <c r="N3985" s="3">
        <v>1555.62</v>
      </c>
      <c r="O3985">
        <v>10</v>
      </c>
      <c r="P3985" s="4">
        <v>0.2</v>
      </c>
      <c r="Q3985" s="3">
        <v>140.01</v>
      </c>
      <c r="R3985">
        <f t="shared" si="310"/>
        <v>2024</v>
      </c>
      <c r="S3985" t="str">
        <f t="shared" si="311"/>
        <v>November</v>
      </c>
      <c r="T3985" s="1">
        <f t="shared" si="312"/>
        <v>9.0002699888147492E-2</v>
      </c>
      <c r="U3985" t="str">
        <f t="shared" si="313"/>
        <v>Profit</v>
      </c>
      <c r="V3985" t="str">
        <f t="shared" si="314"/>
        <v>Large Order</v>
      </c>
    </row>
    <row r="3986" spans="1:22" x14ac:dyDescent="0.35">
      <c r="A3986" t="s">
        <v>4283</v>
      </c>
      <c r="B3986" s="2">
        <v>45284</v>
      </c>
      <c r="C3986" s="2">
        <v>45289</v>
      </c>
      <c r="D3986" t="s">
        <v>246</v>
      </c>
      <c r="E3986" t="s">
        <v>247</v>
      </c>
      <c r="F3986" t="s">
        <v>31</v>
      </c>
      <c r="G3986" t="s">
        <v>21</v>
      </c>
      <c r="H3986" t="s">
        <v>22</v>
      </c>
      <c r="I3986" t="s">
        <v>23</v>
      </c>
      <c r="J3986" t="s">
        <v>391</v>
      </c>
      <c r="K3986" t="s">
        <v>33</v>
      </c>
      <c r="L3986" t="s">
        <v>88</v>
      </c>
      <c r="M3986" t="s">
        <v>392</v>
      </c>
      <c r="N3986" s="3">
        <v>130.6</v>
      </c>
      <c r="O3986">
        <v>8</v>
      </c>
      <c r="P3986" s="4">
        <v>0.05</v>
      </c>
      <c r="Q3986" s="3">
        <v>27.43</v>
      </c>
      <c r="R3986">
        <f t="shared" si="310"/>
        <v>2023</v>
      </c>
      <c r="S3986" t="str">
        <f t="shared" si="311"/>
        <v>December</v>
      </c>
      <c r="T3986" s="1">
        <f t="shared" si="312"/>
        <v>0.21003062787136295</v>
      </c>
      <c r="U3986" t="str">
        <f t="shared" si="313"/>
        <v>Profit</v>
      </c>
      <c r="V3986" t="str">
        <f t="shared" si="314"/>
        <v>Small Order</v>
      </c>
    </row>
    <row r="3987" spans="1:22" x14ac:dyDescent="0.35">
      <c r="A3987" t="s">
        <v>4284</v>
      </c>
      <c r="B3987" s="2">
        <v>45338</v>
      </c>
      <c r="C3987" s="2">
        <v>45343</v>
      </c>
      <c r="D3987" t="s">
        <v>91</v>
      </c>
      <c r="E3987" t="s">
        <v>92</v>
      </c>
      <c r="F3987" t="s">
        <v>31</v>
      </c>
      <c r="G3987" t="s">
        <v>39</v>
      </c>
      <c r="H3987" t="s">
        <v>40</v>
      </c>
      <c r="I3987" t="s">
        <v>40</v>
      </c>
      <c r="J3987" t="s">
        <v>51</v>
      </c>
      <c r="K3987" t="s">
        <v>33</v>
      </c>
      <c r="L3987" t="s">
        <v>34</v>
      </c>
      <c r="M3987" t="s">
        <v>52</v>
      </c>
      <c r="N3987" s="3">
        <v>823.6</v>
      </c>
      <c r="O3987">
        <v>4</v>
      </c>
      <c r="P3987" s="4">
        <v>0.2</v>
      </c>
      <c r="Q3987" s="3">
        <v>74.12</v>
      </c>
      <c r="R3987">
        <f t="shared" si="310"/>
        <v>2024</v>
      </c>
      <c r="S3987" t="str">
        <f t="shared" si="311"/>
        <v>February</v>
      </c>
      <c r="T3987" s="1">
        <f t="shared" si="312"/>
        <v>8.9995143273433706E-2</v>
      </c>
      <c r="U3987" t="str">
        <f t="shared" si="313"/>
        <v>Profit</v>
      </c>
      <c r="V3987" t="str">
        <f t="shared" si="314"/>
        <v>Small Order</v>
      </c>
    </row>
    <row r="3988" spans="1:22" x14ac:dyDescent="0.35">
      <c r="A3988" t="s">
        <v>4285</v>
      </c>
      <c r="B3988" s="2">
        <v>45353</v>
      </c>
      <c r="C3988" s="2">
        <v>45357</v>
      </c>
      <c r="D3988" t="s">
        <v>174</v>
      </c>
      <c r="E3988" t="s">
        <v>175</v>
      </c>
      <c r="F3988" t="s">
        <v>48</v>
      </c>
      <c r="G3988" t="s">
        <v>49</v>
      </c>
      <c r="H3988" t="s">
        <v>50</v>
      </c>
      <c r="I3988" t="s">
        <v>50</v>
      </c>
      <c r="J3988" t="s">
        <v>251</v>
      </c>
      <c r="K3988" t="s">
        <v>25</v>
      </c>
      <c r="L3988" t="s">
        <v>171</v>
      </c>
      <c r="M3988" t="s">
        <v>252</v>
      </c>
      <c r="N3988" s="3">
        <v>1985.42</v>
      </c>
      <c r="O3988">
        <v>6</v>
      </c>
      <c r="P3988" s="4">
        <v>0.1</v>
      </c>
      <c r="Q3988" s="3">
        <v>337.52</v>
      </c>
      <c r="R3988">
        <f t="shared" si="310"/>
        <v>2024</v>
      </c>
      <c r="S3988" t="str">
        <f t="shared" si="311"/>
        <v>March</v>
      </c>
      <c r="T3988" s="1">
        <f t="shared" si="312"/>
        <v>0.16999929485952592</v>
      </c>
      <c r="U3988" t="str">
        <f t="shared" si="313"/>
        <v>Profit</v>
      </c>
      <c r="V3988" t="str">
        <f t="shared" si="314"/>
        <v>Large Order</v>
      </c>
    </row>
    <row r="3989" spans="1:22" x14ac:dyDescent="0.35">
      <c r="A3989" t="s">
        <v>4286</v>
      </c>
      <c r="B3989" s="2">
        <v>44991</v>
      </c>
      <c r="C3989" s="2">
        <v>44992</v>
      </c>
      <c r="D3989" t="s">
        <v>205</v>
      </c>
      <c r="E3989" t="s">
        <v>206</v>
      </c>
      <c r="F3989" t="s">
        <v>48</v>
      </c>
      <c r="G3989" t="s">
        <v>21</v>
      </c>
      <c r="H3989" t="s">
        <v>22</v>
      </c>
      <c r="I3989" t="s">
        <v>23</v>
      </c>
      <c r="J3989" t="s">
        <v>207</v>
      </c>
      <c r="K3989" t="s">
        <v>25</v>
      </c>
      <c r="L3989" t="s">
        <v>26</v>
      </c>
      <c r="M3989" t="s">
        <v>208</v>
      </c>
      <c r="N3989" s="3">
        <v>1189.01</v>
      </c>
      <c r="O3989">
        <v>6</v>
      </c>
      <c r="P3989" s="4">
        <v>0.3</v>
      </c>
      <c r="Q3989" s="3">
        <v>11.89</v>
      </c>
      <c r="R3989">
        <f t="shared" si="310"/>
        <v>2023</v>
      </c>
      <c r="S3989" t="str">
        <f t="shared" si="311"/>
        <v>March</v>
      </c>
      <c r="T3989" s="1">
        <f t="shared" si="312"/>
        <v>9.9999158964180282E-3</v>
      </c>
      <c r="U3989" t="str">
        <f t="shared" si="313"/>
        <v>Profit</v>
      </c>
      <c r="V3989" t="str">
        <f t="shared" si="314"/>
        <v>Large Order</v>
      </c>
    </row>
    <row r="3990" spans="1:22" x14ac:dyDescent="0.35">
      <c r="A3990" t="s">
        <v>4287</v>
      </c>
      <c r="B3990" s="2">
        <v>45103</v>
      </c>
      <c r="C3990" s="2">
        <v>45106</v>
      </c>
      <c r="D3990" t="s">
        <v>530</v>
      </c>
      <c r="E3990" t="s">
        <v>531</v>
      </c>
      <c r="F3990" t="s">
        <v>31</v>
      </c>
      <c r="G3990" t="s">
        <v>39</v>
      </c>
      <c r="H3990" t="s">
        <v>40</v>
      </c>
      <c r="I3990" t="s">
        <v>40</v>
      </c>
      <c r="J3990" t="s">
        <v>24</v>
      </c>
      <c r="K3990" t="s">
        <v>25</v>
      </c>
      <c r="L3990" t="s">
        <v>26</v>
      </c>
      <c r="M3990" t="s">
        <v>27</v>
      </c>
      <c r="N3990" s="3">
        <v>1919.42</v>
      </c>
      <c r="O3990">
        <v>9</v>
      </c>
      <c r="P3990" s="4">
        <v>0</v>
      </c>
      <c r="Q3990" s="3">
        <v>479.86</v>
      </c>
      <c r="R3990">
        <f t="shared" si="310"/>
        <v>2023</v>
      </c>
      <c r="S3990" t="str">
        <f t="shared" si="311"/>
        <v>June</v>
      </c>
      <c r="T3990" s="1">
        <f t="shared" si="312"/>
        <v>0.25000260495357973</v>
      </c>
      <c r="U3990" t="str">
        <f t="shared" si="313"/>
        <v>Profit</v>
      </c>
      <c r="V3990" t="str">
        <f t="shared" si="314"/>
        <v>Large Order</v>
      </c>
    </row>
    <row r="3991" spans="1:22" x14ac:dyDescent="0.35">
      <c r="A3991" t="s">
        <v>4288</v>
      </c>
      <c r="B3991" s="2">
        <v>45266</v>
      </c>
      <c r="C3991" s="2">
        <v>45269</v>
      </c>
      <c r="D3991" t="s">
        <v>18</v>
      </c>
      <c r="E3991" t="s">
        <v>19</v>
      </c>
      <c r="F3991" t="s">
        <v>20</v>
      </c>
      <c r="G3991" t="s">
        <v>21</v>
      </c>
      <c r="H3991" t="s">
        <v>22</v>
      </c>
      <c r="I3991" t="s">
        <v>23</v>
      </c>
      <c r="J3991" t="s">
        <v>72</v>
      </c>
      <c r="K3991" t="s">
        <v>42</v>
      </c>
      <c r="L3991" t="s">
        <v>73</v>
      </c>
      <c r="M3991" t="s">
        <v>74</v>
      </c>
      <c r="N3991" s="3">
        <v>1473.77</v>
      </c>
      <c r="O3991">
        <v>7</v>
      </c>
      <c r="P3991" s="4">
        <v>0</v>
      </c>
      <c r="Q3991" s="3">
        <v>368.44</v>
      </c>
      <c r="R3991">
        <f t="shared" si="310"/>
        <v>2023</v>
      </c>
      <c r="S3991" t="str">
        <f t="shared" si="311"/>
        <v>December</v>
      </c>
      <c r="T3991" s="1">
        <f t="shared" si="312"/>
        <v>0.24999830367017919</v>
      </c>
      <c r="U3991" t="str">
        <f t="shared" si="313"/>
        <v>Profit</v>
      </c>
      <c r="V3991" t="str">
        <f t="shared" si="314"/>
        <v>Large Order</v>
      </c>
    </row>
    <row r="3992" spans="1:22" x14ac:dyDescent="0.35">
      <c r="A3992" t="s">
        <v>4289</v>
      </c>
      <c r="B3992" s="2">
        <v>45315</v>
      </c>
      <c r="C3992" s="2">
        <v>45321</v>
      </c>
      <c r="D3992" t="s">
        <v>398</v>
      </c>
      <c r="E3992" t="s">
        <v>399</v>
      </c>
      <c r="F3992" t="s">
        <v>31</v>
      </c>
      <c r="G3992" t="s">
        <v>78</v>
      </c>
      <c r="H3992" t="s">
        <v>79</v>
      </c>
      <c r="I3992" t="s">
        <v>80</v>
      </c>
      <c r="J3992" t="s">
        <v>126</v>
      </c>
      <c r="K3992" t="s">
        <v>25</v>
      </c>
      <c r="L3992" t="s">
        <v>26</v>
      </c>
      <c r="M3992" t="s">
        <v>127</v>
      </c>
      <c r="N3992" s="3">
        <v>92.29</v>
      </c>
      <c r="O3992">
        <v>8</v>
      </c>
      <c r="P3992" s="4">
        <v>0.1</v>
      </c>
      <c r="Q3992" s="3">
        <v>15.69</v>
      </c>
      <c r="R3992">
        <f t="shared" si="310"/>
        <v>2024</v>
      </c>
      <c r="S3992" t="str">
        <f t="shared" si="311"/>
        <v>January</v>
      </c>
      <c r="T3992" s="1">
        <f t="shared" si="312"/>
        <v>0.17000758478708416</v>
      </c>
      <c r="U3992" t="str">
        <f t="shared" si="313"/>
        <v>Profit</v>
      </c>
      <c r="V3992" t="str">
        <f t="shared" si="314"/>
        <v>Small Order</v>
      </c>
    </row>
    <row r="3993" spans="1:22" x14ac:dyDescent="0.35">
      <c r="A3993" t="s">
        <v>4290</v>
      </c>
      <c r="B3993" s="2">
        <v>45315</v>
      </c>
      <c r="C3993" s="2">
        <v>45318</v>
      </c>
      <c r="D3993" t="s">
        <v>366</v>
      </c>
      <c r="E3993" t="s">
        <v>367</v>
      </c>
      <c r="F3993" t="s">
        <v>20</v>
      </c>
      <c r="G3993" t="s">
        <v>21</v>
      </c>
      <c r="H3993" t="s">
        <v>22</v>
      </c>
      <c r="I3993" t="s">
        <v>23</v>
      </c>
      <c r="J3993" t="s">
        <v>67</v>
      </c>
      <c r="K3993" t="s">
        <v>42</v>
      </c>
      <c r="L3993" t="s">
        <v>43</v>
      </c>
      <c r="M3993" t="s">
        <v>68</v>
      </c>
      <c r="N3993" s="3">
        <v>542.5</v>
      </c>
      <c r="O3993">
        <v>6</v>
      </c>
      <c r="P3993" s="4">
        <v>0.1</v>
      </c>
      <c r="Q3993" s="3">
        <v>92.22</v>
      </c>
      <c r="R3993">
        <f t="shared" si="310"/>
        <v>2024</v>
      </c>
      <c r="S3993" t="str">
        <f t="shared" si="311"/>
        <v>January</v>
      </c>
      <c r="T3993" s="1">
        <f t="shared" si="312"/>
        <v>0.16999078341013824</v>
      </c>
      <c r="U3993" t="str">
        <f t="shared" si="313"/>
        <v>Profit</v>
      </c>
      <c r="V3993" t="str">
        <f t="shared" si="314"/>
        <v>Small Order</v>
      </c>
    </row>
    <row r="3994" spans="1:22" x14ac:dyDescent="0.35">
      <c r="A3994" t="s">
        <v>4291</v>
      </c>
      <c r="B3994" s="2">
        <v>45201</v>
      </c>
      <c r="C3994" s="2">
        <v>45206</v>
      </c>
      <c r="D3994" t="s">
        <v>46</v>
      </c>
      <c r="E3994" t="s">
        <v>47</v>
      </c>
      <c r="F3994" t="s">
        <v>48</v>
      </c>
      <c r="G3994" t="s">
        <v>21</v>
      </c>
      <c r="H3994" t="s">
        <v>22</v>
      </c>
      <c r="I3994" t="s">
        <v>23</v>
      </c>
      <c r="J3994" t="s">
        <v>176</v>
      </c>
      <c r="K3994" t="s">
        <v>25</v>
      </c>
      <c r="L3994" t="s">
        <v>171</v>
      </c>
      <c r="M3994" t="s">
        <v>177</v>
      </c>
      <c r="N3994" s="3">
        <v>625</v>
      </c>
      <c r="O3994">
        <v>8</v>
      </c>
      <c r="P3994" s="4">
        <v>0.05</v>
      </c>
      <c r="Q3994" s="3">
        <v>131.25</v>
      </c>
      <c r="R3994">
        <f t="shared" si="310"/>
        <v>2023</v>
      </c>
      <c r="S3994" t="str">
        <f t="shared" si="311"/>
        <v>October</v>
      </c>
      <c r="T3994" s="1">
        <f t="shared" si="312"/>
        <v>0.21</v>
      </c>
      <c r="U3994" t="str">
        <f t="shared" si="313"/>
        <v>Profit</v>
      </c>
      <c r="V3994" t="str">
        <f t="shared" si="314"/>
        <v>Small Order</v>
      </c>
    </row>
    <row r="3995" spans="1:22" x14ac:dyDescent="0.35">
      <c r="A3995" t="s">
        <v>4292</v>
      </c>
      <c r="B3995" s="2">
        <v>45434</v>
      </c>
      <c r="C3995" s="2">
        <v>45439</v>
      </c>
      <c r="D3995" t="s">
        <v>240</v>
      </c>
      <c r="E3995" t="s">
        <v>241</v>
      </c>
      <c r="F3995" t="s">
        <v>48</v>
      </c>
      <c r="G3995" t="s">
        <v>49</v>
      </c>
      <c r="H3995" t="s">
        <v>50</v>
      </c>
      <c r="I3995" t="s">
        <v>50</v>
      </c>
      <c r="J3995" t="s">
        <v>152</v>
      </c>
      <c r="K3995" t="s">
        <v>42</v>
      </c>
      <c r="L3995" t="s">
        <v>73</v>
      </c>
      <c r="M3995" t="s">
        <v>153</v>
      </c>
      <c r="N3995" s="3">
        <v>520.52</v>
      </c>
      <c r="O3995">
        <v>4</v>
      </c>
      <c r="P3995" s="4">
        <v>0.05</v>
      </c>
      <c r="Q3995" s="3">
        <v>109.31</v>
      </c>
      <c r="R3995">
        <f t="shared" si="310"/>
        <v>2024</v>
      </c>
      <c r="S3995" t="str">
        <f t="shared" si="311"/>
        <v>May</v>
      </c>
      <c r="T3995" s="1">
        <f t="shared" si="312"/>
        <v>0.21000153692461385</v>
      </c>
      <c r="U3995" t="str">
        <f t="shared" si="313"/>
        <v>Profit</v>
      </c>
      <c r="V3995" t="str">
        <f t="shared" si="314"/>
        <v>Small Order</v>
      </c>
    </row>
    <row r="3996" spans="1:22" x14ac:dyDescent="0.35">
      <c r="A3996" t="s">
        <v>4293</v>
      </c>
      <c r="B3996" s="2">
        <v>45364</v>
      </c>
      <c r="C3996" s="2">
        <v>45370</v>
      </c>
      <c r="D3996" t="s">
        <v>326</v>
      </c>
      <c r="E3996" t="s">
        <v>327</v>
      </c>
      <c r="F3996" t="s">
        <v>20</v>
      </c>
      <c r="G3996" t="s">
        <v>49</v>
      </c>
      <c r="H3996" t="s">
        <v>50</v>
      </c>
      <c r="I3996" t="s">
        <v>50</v>
      </c>
      <c r="J3996" t="s">
        <v>189</v>
      </c>
      <c r="K3996" t="s">
        <v>42</v>
      </c>
      <c r="L3996" t="s">
        <v>43</v>
      </c>
      <c r="M3996" t="s">
        <v>190</v>
      </c>
      <c r="N3996" s="3">
        <v>1474.46</v>
      </c>
      <c r="O3996">
        <v>5</v>
      </c>
      <c r="P3996" s="4">
        <v>0.3</v>
      </c>
      <c r="Q3996" s="3">
        <v>14.74</v>
      </c>
      <c r="R3996">
        <f t="shared" si="310"/>
        <v>2024</v>
      </c>
      <c r="S3996" t="str">
        <f t="shared" si="311"/>
        <v>March</v>
      </c>
      <c r="T3996" s="1">
        <f t="shared" si="312"/>
        <v>9.9968802137731776E-3</v>
      </c>
      <c r="U3996" t="str">
        <f t="shared" si="313"/>
        <v>Profit</v>
      </c>
      <c r="V3996" t="str">
        <f t="shared" si="314"/>
        <v>Large Order</v>
      </c>
    </row>
    <row r="3997" spans="1:22" x14ac:dyDescent="0.35">
      <c r="A3997" t="s">
        <v>4294</v>
      </c>
      <c r="B3997" s="2">
        <v>45254</v>
      </c>
      <c r="C3997" s="2">
        <v>45256</v>
      </c>
      <c r="D3997" t="s">
        <v>293</v>
      </c>
      <c r="E3997" t="s">
        <v>294</v>
      </c>
      <c r="F3997" t="s">
        <v>20</v>
      </c>
      <c r="G3997" t="s">
        <v>78</v>
      </c>
      <c r="H3997" t="s">
        <v>79</v>
      </c>
      <c r="I3997" t="s">
        <v>80</v>
      </c>
      <c r="J3997" t="s">
        <v>251</v>
      </c>
      <c r="K3997" t="s">
        <v>25</v>
      </c>
      <c r="L3997" t="s">
        <v>171</v>
      </c>
      <c r="M3997" t="s">
        <v>252</v>
      </c>
      <c r="N3997" s="3">
        <v>1086.9000000000001</v>
      </c>
      <c r="O3997">
        <v>9</v>
      </c>
      <c r="P3997" s="4">
        <v>0.2</v>
      </c>
      <c r="Q3997" s="3">
        <v>97.82</v>
      </c>
      <c r="R3997">
        <f t="shared" si="310"/>
        <v>2023</v>
      </c>
      <c r="S3997" t="str">
        <f t="shared" si="311"/>
        <v>November</v>
      </c>
      <c r="T3997" s="1">
        <f t="shared" si="312"/>
        <v>8.9999079952157501E-2</v>
      </c>
      <c r="U3997" t="str">
        <f t="shared" si="313"/>
        <v>Profit</v>
      </c>
      <c r="V3997" t="str">
        <f t="shared" si="314"/>
        <v>Large Order</v>
      </c>
    </row>
    <row r="3998" spans="1:22" x14ac:dyDescent="0.35">
      <c r="A3998" t="s">
        <v>4295</v>
      </c>
      <c r="B3998" s="2">
        <v>45593</v>
      </c>
      <c r="C3998" s="2">
        <v>45599</v>
      </c>
      <c r="D3998" t="s">
        <v>312</v>
      </c>
      <c r="E3998" t="s">
        <v>313</v>
      </c>
      <c r="F3998" t="s">
        <v>48</v>
      </c>
      <c r="G3998" t="s">
        <v>49</v>
      </c>
      <c r="H3998" t="s">
        <v>50</v>
      </c>
      <c r="I3998" t="s">
        <v>50</v>
      </c>
      <c r="J3998" t="s">
        <v>24</v>
      </c>
      <c r="K3998" t="s">
        <v>25</v>
      </c>
      <c r="L3998" t="s">
        <v>26</v>
      </c>
      <c r="M3998" t="s">
        <v>27</v>
      </c>
      <c r="N3998" s="3">
        <v>328.67</v>
      </c>
      <c r="O3998">
        <v>3</v>
      </c>
      <c r="P3998" s="4">
        <v>0.05</v>
      </c>
      <c r="Q3998" s="3">
        <v>69.02</v>
      </c>
      <c r="R3998">
        <f t="shared" si="310"/>
        <v>2024</v>
      </c>
      <c r="S3998" t="str">
        <f t="shared" si="311"/>
        <v>October</v>
      </c>
      <c r="T3998" s="1">
        <f t="shared" si="312"/>
        <v>0.20999787020415611</v>
      </c>
      <c r="U3998" t="str">
        <f t="shared" si="313"/>
        <v>Profit</v>
      </c>
      <c r="V3998" t="str">
        <f t="shared" si="314"/>
        <v>Small Order</v>
      </c>
    </row>
    <row r="3999" spans="1:22" x14ac:dyDescent="0.35">
      <c r="A3999" t="s">
        <v>4296</v>
      </c>
      <c r="B3999" s="2">
        <v>45255</v>
      </c>
      <c r="C3999" s="2">
        <v>45260</v>
      </c>
      <c r="D3999" t="s">
        <v>859</v>
      </c>
      <c r="E3999" t="s">
        <v>860</v>
      </c>
      <c r="F3999" t="s">
        <v>31</v>
      </c>
      <c r="G3999" t="s">
        <v>49</v>
      </c>
      <c r="H3999" t="s">
        <v>50</v>
      </c>
      <c r="I3999" t="s">
        <v>50</v>
      </c>
      <c r="J3999" t="s">
        <v>51</v>
      </c>
      <c r="K3999" t="s">
        <v>33</v>
      </c>
      <c r="L3999" t="s">
        <v>34</v>
      </c>
      <c r="M3999" t="s">
        <v>52</v>
      </c>
      <c r="N3999" s="3">
        <v>988.14</v>
      </c>
      <c r="O3999">
        <v>3</v>
      </c>
      <c r="P3999" s="4">
        <v>0</v>
      </c>
      <c r="Q3999" s="3">
        <v>247.03</v>
      </c>
      <c r="R3999">
        <f t="shared" si="310"/>
        <v>2023</v>
      </c>
      <c r="S3999" t="str">
        <f t="shared" si="311"/>
        <v>November</v>
      </c>
      <c r="T3999" s="1">
        <f t="shared" si="312"/>
        <v>0.24999493998826078</v>
      </c>
      <c r="U3999" t="str">
        <f t="shared" si="313"/>
        <v>Profit</v>
      </c>
      <c r="V3999" t="str">
        <f t="shared" si="314"/>
        <v>Small Order</v>
      </c>
    </row>
    <row r="4000" spans="1:22" x14ac:dyDescent="0.35">
      <c r="A4000" t="s">
        <v>4297</v>
      </c>
      <c r="B4000" s="2">
        <v>44950</v>
      </c>
      <c r="C4000" s="2">
        <v>44951</v>
      </c>
      <c r="D4000" t="s">
        <v>82</v>
      </c>
      <c r="E4000" t="s">
        <v>83</v>
      </c>
      <c r="F4000" t="s">
        <v>20</v>
      </c>
      <c r="G4000" t="s">
        <v>78</v>
      </c>
      <c r="H4000" t="s">
        <v>79</v>
      </c>
      <c r="I4000" t="s">
        <v>80</v>
      </c>
      <c r="J4000" t="s">
        <v>189</v>
      </c>
      <c r="K4000" t="s">
        <v>42</v>
      </c>
      <c r="L4000" t="s">
        <v>43</v>
      </c>
      <c r="M4000" t="s">
        <v>190</v>
      </c>
      <c r="N4000" s="3">
        <v>479.74</v>
      </c>
      <c r="O4000">
        <v>3</v>
      </c>
      <c r="P4000" s="4">
        <v>0.05</v>
      </c>
      <c r="Q4000" s="3">
        <v>100.75</v>
      </c>
      <c r="R4000">
        <f t="shared" si="310"/>
        <v>2023</v>
      </c>
      <c r="S4000" t="str">
        <f t="shared" si="311"/>
        <v>January</v>
      </c>
      <c r="T4000" s="1">
        <f t="shared" si="312"/>
        <v>0.21000958852711885</v>
      </c>
      <c r="U4000" t="str">
        <f t="shared" si="313"/>
        <v>Profit</v>
      </c>
      <c r="V4000" t="str">
        <f t="shared" si="314"/>
        <v>Small Order</v>
      </c>
    </row>
    <row r="4001" spans="1:22" x14ac:dyDescent="0.35">
      <c r="A4001" t="s">
        <v>4298</v>
      </c>
      <c r="B4001" s="2">
        <v>45446</v>
      </c>
      <c r="C4001" s="2">
        <v>45452</v>
      </c>
      <c r="D4001" t="s">
        <v>139</v>
      </c>
      <c r="E4001" t="s">
        <v>140</v>
      </c>
      <c r="F4001" t="s">
        <v>31</v>
      </c>
      <c r="G4001" t="s">
        <v>39</v>
      </c>
      <c r="H4001" t="s">
        <v>40</v>
      </c>
      <c r="I4001" t="s">
        <v>40</v>
      </c>
      <c r="J4001" t="s">
        <v>93</v>
      </c>
      <c r="K4001" t="s">
        <v>33</v>
      </c>
      <c r="L4001" t="s">
        <v>88</v>
      </c>
      <c r="M4001" t="s">
        <v>94</v>
      </c>
      <c r="N4001" s="3">
        <v>1530.49</v>
      </c>
      <c r="O4001">
        <v>1</v>
      </c>
      <c r="P4001" s="4">
        <v>0</v>
      </c>
      <c r="Q4001" s="3">
        <v>382.62</v>
      </c>
      <c r="R4001">
        <f t="shared" si="310"/>
        <v>2024</v>
      </c>
      <c r="S4001" t="str">
        <f t="shared" si="311"/>
        <v>June</v>
      </c>
      <c r="T4001" s="1">
        <f t="shared" si="312"/>
        <v>0.24999836653620736</v>
      </c>
      <c r="U4001" t="str">
        <f t="shared" si="313"/>
        <v>Profit</v>
      </c>
      <c r="V4001" t="str">
        <f t="shared" si="314"/>
        <v>Large Order</v>
      </c>
    </row>
    <row r="4002" spans="1:22" x14ac:dyDescent="0.35">
      <c r="A4002" t="s">
        <v>4299</v>
      </c>
      <c r="B4002" s="2">
        <v>45353</v>
      </c>
      <c r="C4002" s="2">
        <v>45358</v>
      </c>
      <c r="D4002" t="s">
        <v>281</v>
      </c>
      <c r="E4002" t="s">
        <v>282</v>
      </c>
      <c r="F4002" t="s">
        <v>20</v>
      </c>
      <c r="G4002" t="s">
        <v>78</v>
      </c>
      <c r="H4002" t="s">
        <v>79</v>
      </c>
      <c r="I4002" t="s">
        <v>80</v>
      </c>
      <c r="J4002" t="s">
        <v>141</v>
      </c>
      <c r="K4002" t="s">
        <v>33</v>
      </c>
      <c r="L4002" t="s">
        <v>88</v>
      </c>
      <c r="M4002" t="s">
        <v>142</v>
      </c>
      <c r="N4002" s="3">
        <v>1918.64</v>
      </c>
      <c r="O4002">
        <v>7</v>
      </c>
      <c r="P4002" s="4">
        <v>0.3</v>
      </c>
      <c r="Q4002" s="3">
        <v>19.190000000000001</v>
      </c>
      <c r="R4002">
        <f t="shared" si="310"/>
        <v>2024</v>
      </c>
      <c r="S4002" t="str">
        <f t="shared" si="311"/>
        <v>March</v>
      </c>
      <c r="T4002" s="1">
        <f t="shared" si="312"/>
        <v>1.0001876329066422E-2</v>
      </c>
      <c r="U4002" t="str">
        <f t="shared" si="313"/>
        <v>Profit</v>
      </c>
      <c r="V4002" t="str">
        <f t="shared" si="314"/>
        <v>Large Order</v>
      </c>
    </row>
    <row r="4003" spans="1:22" x14ac:dyDescent="0.35">
      <c r="A4003" t="s">
        <v>4300</v>
      </c>
      <c r="B4003" s="2">
        <v>45569</v>
      </c>
      <c r="C4003" s="2">
        <v>45572</v>
      </c>
      <c r="D4003" t="s">
        <v>217</v>
      </c>
      <c r="E4003" t="s">
        <v>218</v>
      </c>
      <c r="F4003" t="s">
        <v>48</v>
      </c>
      <c r="G4003" t="s">
        <v>78</v>
      </c>
      <c r="H4003" t="s">
        <v>79</v>
      </c>
      <c r="I4003" t="s">
        <v>80</v>
      </c>
      <c r="J4003" t="s">
        <v>62</v>
      </c>
      <c r="K4003" t="s">
        <v>25</v>
      </c>
      <c r="L4003" t="s">
        <v>26</v>
      </c>
      <c r="M4003" t="s">
        <v>63</v>
      </c>
      <c r="N4003" s="3">
        <v>1255.45</v>
      </c>
      <c r="O4003">
        <v>9</v>
      </c>
      <c r="P4003" s="4">
        <v>0.2</v>
      </c>
      <c r="Q4003" s="3">
        <v>112.99</v>
      </c>
      <c r="R4003">
        <f t="shared" si="310"/>
        <v>2024</v>
      </c>
      <c r="S4003" t="str">
        <f t="shared" si="311"/>
        <v>October</v>
      </c>
      <c r="T4003" s="1">
        <f t="shared" si="312"/>
        <v>8.9999601736429166E-2</v>
      </c>
      <c r="U4003" t="str">
        <f t="shared" si="313"/>
        <v>Profit</v>
      </c>
      <c r="V4003" t="str">
        <f t="shared" si="314"/>
        <v>Large Order</v>
      </c>
    </row>
    <row r="4004" spans="1:22" x14ac:dyDescent="0.35">
      <c r="A4004" t="s">
        <v>4301</v>
      </c>
      <c r="B4004" s="2">
        <v>45538</v>
      </c>
      <c r="C4004" s="2">
        <v>45545</v>
      </c>
      <c r="D4004" t="s">
        <v>859</v>
      </c>
      <c r="E4004" t="s">
        <v>860</v>
      </c>
      <c r="F4004" t="s">
        <v>31</v>
      </c>
      <c r="G4004" t="s">
        <v>21</v>
      </c>
      <c r="H4004" t="s">
        <v>22</v>
      </c>
      <c r="I4004" t="s">
        <v>23</v>
      </c>
      <c r="J4004" t="s">
        <v>207</v>
      </c>
      <c r="K4004" t="s">
        <v>25</v>
      </c>
      <c r="L4004" t="s">
        <v>26</v>
      </c>
      <c r="M4004" t="s">
        <v>208</v>
      </c>
      <c r="N4004" s="3">
        <v>1958.43</v>
      </c>
      <c r="O4004">
        <v>5</v>
      </c>
      <c r="P4004" s="4">
        <v>0.1</v>
      </c>
      <c r="Q4004" s="3">
        <v>332.93</v>
      </c>
      <c r="R4004">
        <f t="shared" si="310"/>
        <v>2024</v>
      </c>
      <c r="S4004" t="str">
        <f t="shared" si="311"/>
        <v>September</v>
      </c>
      <c r="T4004" s="1">
        <f t="shared" si="312"/>
        <v>0.16999841709941127</v>
      </c>
      <c r="U4004" t="str">
        <f t="shared" si="313"/>
        <v>Profit</v>
      </c>
      <c r="V4004" t="str">
        <f t="shared" si="314"/>
        <v>Large Order</v>
      </c>
    </row>
    <row r="4005" spans="1:22" x14ac:dyDescent="0.35">
      <c r="A4005" t="s">
        <v>4302</v>
      </c>
      <c r="B4005" s="2">
        <v>44934</v>
      </c>
      <c r="C4005" s="2">
        <v>44935</v>
      </c>
      <c r="D4005" t="s">
        <v>29</v>
      </c>
      <c r="E4005" t="s">
        <v>30</v>
      </c>
      <c r="F4005" t="s">
        <v>31</v>
      </c>
      <c r="G4005" t="s">
        <v>39</v>
      </c>
      <c r="H4005" t="s">
        <v>40</v>
      </c>
      <c r="I4005" t="s">
        <v>40</v>
      </c>
      <c r="J4005" t="s">
        <v>152</v>
      </c>
      <c r="K4005" t="s">
        <v>42</v>
      </c>
      <c r="L4005" t="s">
        <v>73</v>
      </c>
      <c r="M4005" t="s">
        <v>153</v>
      </c>
      <c r="N4005" s="3">
        <v>138.47999999999999</v>
      </c>
      <c r="O4005">
        <v>6</v>
      </c>
      <c r="P4005" s="4">
        <v>0.3</v>
      </c>
      <c r="Q4005" s="3">
        <v>1.38</v>
      </c>
      <c r="R4005">
        <f t="shared" si="310"/>
        <v>2023</v>
      </c>
      <c r="S4005" t="str">
        <f t="shared" si="311"/>
        <v>January</v>
      </c>
      <c r="T4005" s="1">
        <f t="shared" si="312"/>
        <v>9.9653379549393406E-3</v>
      </c>
      <c r="U4005" t="str">
        <f t="shared" si="313"/>
        <v>Profit</v>
      </c>
      <c r="V4005" t="str">
        <f t="shared" si="314"/>
        <v>Small Order</v>
      </c>
    </row>
    <row r="4006" spans="1:22" x14ac:dyDescent="0.35">
      <c r="A4006" t="s">
        <v>4303</v>
      </c>
      <c r="B4006" s="2">
        <v>45566</v>
      </c>
      <c r="C4006" s="2">
        <v>45568</v>
      </c>
      <c r="D4006" t="s">
        <v>285</v>
      </c>
      <c r="E4006" t="s">
        <v>286</v>
      </c>
      <c r="F4006" t="s">
        <v>48</v>
      </c>
      <c r="G4006" t="s">
        <v>21</v>
      </c>
      <c r="H4006" t="s">
        <v>22</v>
      </c>
      <c r="I4006" t="s">
        <v>23</v>
      </c>
      <c r="J4006" t="s">
        <v>87</v>
      </c>
      <c r="K4006" t="s">
        <v>33</v>
      </c>
      <c r="L4006" t="s">
        <v>88</v>
      </c>
      <c r="M4006" t="s">
        <v>89</v>
      </c>
      <c r="N4006" s="3">
        <v>1930.29</v>
      </c>
      <c r="O4006">
        <v>6</v>
      </c>
      <c r="P4006" s="4">
        <v>0</v>
      </c>
      <c r="Q4006" s="3">
        <v>482.57</v>
      </c>
      <c r="R4006">
        <f t="shared" si="310"/>
        <v>2024</v>
      </c>
      <c r="S4006" t="str">
        <f t="shared" si="311"/>
        <v>October</v>
      </c>
      <c r="T4006" s="1">
        <f t="shared" si="312"/>
        <v>0.2499987048578193</v>
      </c>
      <c r="U4006" t="str">
        <f t="shared" si="313"/>
        <v>Profit</v>
      </c>
      <c r="V4006" t="str">
        <f t="shared" si="314"/>
        <v>Large Order</v>
      </c>
    </row>
    <row r="4007" spans="1:22" x14ac:dyDescent="0.35">
      <c r="A4007" t="s">
        <v>4304</v>
      </c>
      <c r="B4007" s="2">
        <v>44947</v>
      </c>
      <c r="C4007" s="2">
        <v>44950</v>
      </c>
      <c r="D4007" t="s">
        <v>199</v>
      </c>
      <c r="E4007" t="s">
        <v>200</v>
      </c>
      <c r="F4007" t="s">
        <v>48</v>
      </c>
      <c r="G4007" t="s">
        <v>49</v>
      </c>
      <c r="H4007" t="s">
        <v>50</v>
      </c>
      <c r="I4007" t="s">
        <v>50</v>
      </c>
      <c r="J4007" t="s">
        <v>32</v>
      </c>
      <c r="K4007" t="s">
        <v>33</v>
      </c>
      <c r="L4007" t="s">
        <v>34</v>
      </c>
      <c r="M4007" t="s">
        <v>35</v>
      </c>
      <c r="N4007" s="3">
        <v>797.66</v>
      </c>
      <c r="O4007">
        <v>10</v>
      </c>
      <c r="P4007" s="4">
        <v>0.2</v>
      </c>
      <c r="Q4007" s="3">
        <v>71.790000000000006</v>
      </c>
      <c r="R4007">
        <f t="shared" si="310"/>
        <v>2023</v>
      </c>
      <c r="S4007" t="str">
        <f t="shared" si="311"/>
        <v>January</v>
      </c>
      <c r="T4007" s="1">
        <f t="shared" si="312"/>
        <v>9.0000752200185552E-2</v>
      </c>
      <c r="U4007" t="str">
        <f t="shared" si="313"/>
        <v>Profit</v>
      </c>
      <c r="V4007" t="str">
        <f t="shared" si="314"/>
        <v>Small Order</v>
      </c>
    </row>
    <row r="4008" spans="1:22" x14ac:dyDescent="0.35">
      <c r="A4008" t="s">
        <v>4305</v>
      </c>
      <c r="B4008" s="2">
        <v>45274</v>
      </c>
      <c r="C4008" s="2">
        <v>45277</v>
      </c>
      <c r="D4008" t="s">
        <v>272</v>
      </c>
      <c r="E4008" t="s">
        <v>273</v>
      </c>
      <c r="F4008" t="s">
        <v>31</v>
      </c>
      <c r="G4008" t="s">
        <v>21</v>
      </c>
      <c r="H4008" t="s">
        <v>22</v>
      </c>
      <c r="I4008" t="s">
        <v>23</v>
      </c>
      <c r="J4008" t="s">
        <v>251</v>
      </c>
      <c r="K4008" t="s">
        <v>25</v>
      </c>
      <c r="L4008" t="s">
        <v>171</v>
      </c>
      <c r="M4008" t="s">
        <v>252</v>
      </c>
      <c r="N4008" s="3">
        <v>529.97</v>
      </c>
      <c r="O4008">
        <v>3</v>
      </c>
      <c r="P4008" s="4">
        <v>0.05</v>
      </c>
      <c r="Q4008" s="3">
        <v>111.29</v>
      </c>
      <c r="R4008">
        <f t="shared" si="310"/>
        <v>2023</v>
      </c>
      <c r="S4008" t="str">
        <f t="shared" si="311"/>
        <v>December</v>
      </c>
      <c r="T4008" s="1">
        <f t="shared" si="312"/>
        <v>0.20999301847274374</v>
      </c>
      <c r="U4008" t="str">
        <f t="shared" si="313"/>
        <v>Profit</v>
      </c>
      <c r="V4008" t="str">
        <f t="shared" si="314"/>
        <v>Small Order</v>
      </c>
    </row>
    <row r="4009" spans="1:22" x14ac:dyDescent="0.35">
      <c r="A4009" t="s">
        <v>4306</v>
      </c>
      <c r="B4009" s="2">
        <v>45249</v>
      </c>
      <c r="C4009" s="2">
        <v>45253</v>
      </c>
      <c r="D4009" t="s">
        <v>132</v>
      </c>
      <c r="E4009" t="s">
        <v>133</v>
      </c>
      <c r="F4009" t="s">
        <v>48</v>
      </c>
      <c r="G4009" t="s">
        <v>49</v>
      </c>
      <c r="H4009" t="s">
        <v>50</v>
      </c>
      <c r="I4009" t="s">
        <v>50</v>
      </c>
      <c r="J4009" t="s">
        <v>320</v>
      </c>
      <c r="K4009" t="s">
        <v>25</v>
      </c>
      <c r="L4009" t="s">
        <v>171</v>
      </c>
      <c r="M4009" t="s">
        <v>321</v>
      </c>
      <c r="N4009" s="3">
        <v>1268.55</v>
      </c>
      <c r="O4009">
        <v>7</v>
      </c>
      <c r="P4009" s="4">
        <v>0.3</v>
      </c>
      <c r="Q4009" s="3">
        <v>12.69</v>
      </c>
      <c r="R4009">
        <f t="shared" si="310"/>
        <v>2023</v>
      </c>
      <c r="S4009" t="str">
        <f t="shared" si="311"/>
        <v>November</v>
      </c>
      <c r="T4009" s="1">
        <f t="shared" si="312"/>
        <v>1.0003547357218872E-2</v>
      </c>
      <c r="U4009" t="str">
        <f t="shared" si="313"/>
        <v>Profit</v>
      </c>
      <c r="V4009" t="str">
        <f t="shared" si="314"/>
        <v>Large Order</v>
      </c>
    </row>
    <row r="4010" spans="1:22" x14ac:dyDescent="0.35">
      <c r="A4010" t="s">
        <v>4307</v>
      </c>
      <c r="B4010" s="2">
        <v>44942</v>
      </c>
      <c r="C4010" s="2">
        <v>44948</v>
      </c>
      <c r="D4010" t="s">
        <v>536</v>
      </c>
      <c r="E4010" t="s">
        <v>537</v>
      </c>
      <c r="F4010" t="s">
        <v>48</v>
      </c>
      <c r="G4010" t="s">
        <v>39</v>
      </c>
      <c r="H4010" t="s">
        <v>40</v>
      </c>
      <c r="I4010" t="s">
        <v>40</v>
      </c>
      <c r="J4010" t="s">
        <v>104</v>
      </c>
      <c r="K4010" t="s">
        <v>42</v>
      </c>
      <c r="L4010" t="s">
        <v>73</v>
      </c>
      <c r="M4010" t="s">
        <v>105</v>
      </c>
      <c r="N4010" s="3">
        <v>413.12</v>
      </c>
      <c r="O4010">
        <v>1</v>
      </c>
      <c r="P4010" s="4">
        <v>0</v>
      </c>
      <c r="Q4010" s="3">
        <v>103.28</v>
      </c>
      <c r="R4010">
        <f t="shared" si="310"/>
        <v>2023</v>
      </c>
      <c r="S4010" t="str">
        <f t="shared" si="311"/>
        <v>January</v>
      </c>
      <c r="T4010" s="1">
        <f t="shared" si="312"/>
        <v>0.25</v>
      </c>
      <c r="U4010" t="str">
        <f t="shared" si="313"/>
        <v>Profit</v>
      </c>
      <c r="V4010" t="str">
        <f t="shared" si="314"/>
        <v>Small Order</v>
      </c>
    </row>
    <row r="4011" spans="1:22" x14ac:dyDescent="0.35">
      <c r="A4011" t="s">
        <v>4308</v>
      </c>
      <c r="B4011" s="2">
        <v>45126</v>
      </c>
      <c r="C4011" s="2">
        <v>45131</v>
      </c>
      <c r="D4011" t="s">
        <v>99</v>
      </c>
      <c r="E4011" t="s">
        <v>100</v>
      </c>
      <c r="F4011" t="s">
        <v>31</v>
      </c>
      <c r="G4011" t="s">
        <v>21</v>
      </c>
      <c r="H4011" t="s">
        <v>22</v>
      </c>
      <c r="I4011" t="s">
        <v>23</v>
      </c>
      <c r="J4011" t="s">
        <v>104</v>
      </c>
      <c r="K4011" t="s">
        <v>42</v>
      </c>
      <c r="L4011" t="s">
        <v>73</v>
      </c>
      <c r="M4011" t="s">
        <v>105</v>
      </c>
      <c r="N4011" s="3">
        <v>1770.07</v>
      </c>
      <c r="O4011">
        <v>7</v>
      </c>
      <c r="P4011" s="4">
        <v>0.3</v>
      </c>
      <c r="Q4011" s="3">
        <v>17.7</v>
      </c>
      <c r="R4011">
        <f t="shared" si="310"/>
        <v>2023</v>
      </c>
      <c r="S4011" t="str">
        <f t="shared" si="311"/>
        <v>July</v>
      </c>
      <c r="T4011" s="1">
        <f t="shared" si="312"/>
        <v>9.9996045354138544E-3</v>
      </c>
      <c r="U4011" t="str">
        <f t="shared" si="313"/>
        <v>Profit</v>
      </c>
      <c r="V4011" t="str">
        <f t="shared" si="314"/>
        <v>Large Order</v>
      </c>
    </row>
    <row r="4012" spans="1:22" x14ac:dyDescent="0.35">
      <c r="A4012" t="s">
        <v>4309</v>
      </c>
      <c r="B4012" s="2">
        <v>45028</v>
      </c>
      <c r="C4012" s="2">
        <v>45034</v>
      </c>
      <c r="D4012" t="s">
        <v>267</v>
      </c>
      <c r="E4012" t="s">
        <v>268</v>
      </c>
      <c r="F4012" t="s">
        <v>31</v>
      </c>
      <c r="G4012" t="s">
        <v>21</v>
      </c>
      <c r="H4012" t="s">
        <v>22</v>
      </c>
      <c r="I4012" t="s">
        <v>23</v>
      </c>
      <c r="J4012" t="s">
        <v>41</v>
      </c>
      <c r="K4012" t="s">
        <v>42</v>
      </c>
      <c r="L4012" t="s">
        <v>43</v>
      </c>
      <c r="M4012" t="s">
        <v>44</v>
      </c>
      <c r="N4012" s="3">
        <v>1692.16</v>
      </c>
      <c r="O4012">
        <v>4</v>
      </c>
      <c r="P4012" s="4">
        <v>0.05</v>
      </c>
      <c r="Q4012" s="3">
        <v>355.35</v>
      </c>
      <c r="R4012">
        <f t="shared" si="310"/>
        <v>2023</v>
      </c>
      <c r="S4012" t="str">
        <f t="shared" si="311"/>
        <v>April</v>
      </c>
      <c r="T4012" s="1">
        <f t="shared" si="312"/>
        <v>0.20999787254160363</v>
      </c>
      <c r="U4012" t="str">
        <f t="shared" si="313"/>
        <v>Profit</v>
      </c>
      <c r="V4012" t="str">
        <f t="shared" si="314"/>
        <v>Large Order</v>
      </c>
    </row>
    <row r="4013" spans="1:22" x14ac:dyDescent="0.35">
      <c r="A4013" t="s">
        <v>4310</v>
      </c>
      <c r="B4013" s="2">
        <v>45450</v>
      </c>
      <c r="C4013" s="2">
        <v>45454</v>
      </c>
      <c r="D4013" t="s">
        <v>721</v>
      </c>
      <c r="E4013" t="s">
        <v>722</v>
      </c>
      <c r="F4013" t="s">
        <v>20</v>
      </c>
      <c r="G4013" t="s">
        <v>49</v>
      </c>
      <c r="H4013" t="s">
        <v>50</v>
      </c>
      <c r="I4013" t="s">
        <v>50</v>
      </c>
      <c r="J4013" t="s">
        <v>320</v>
      </c>
      <c r="K4013" t="s">
        <v>25</v>
      </c>
      <c r="L4013" t="s">
        <v>171</v>
      </c>
      <c r="M4013" t="s">
        <v>321</v>
      </c>
      <c r="N4013" s="3">
        <v>453.97</v>
      </c>
      <c r="O4013">
        <v>9</v>
      </c>
      <c r="P4013" s="4">
        <v>0.2</v>
      </c>
      <c r="Q4013" s="3">
        <v>40.86</v>
      </c>
      <c r="R4013">
        <f t="shared" si="310"/>
        <v>2024</v>
      </c>
      <c r="S4013" t="str">
        <f t="shared" si="311"/>
        <v>June</v>
      </c>
      <c r="T4013" s="1">
        <f t="shared" si="312"/>
        <v>9.000594752957243E-2</v>
      </c>
      <c r="U4013" t="str">
        <f t="shared" si="313"/>
        <v>Profit</v>
      </c>
      <c r="V4013" t="str">
        <f t="shared" si="314"/>
        <v>Small Order</v>
      </c>
    </row>
    <row r="4014" spans="1:22" x14ac:dyDescent="0.35">
      <c r="A4014" t="s">
        <v>4311</v>
      </c>
      <c r="B4014" s="2">
        <v>45169</v>
      </c>
      <c r="C4014" s="2">
        <v>45172</v>
      </c>
      <c r="D4014" t="s">
        <v>96</v>
      </c>
      <c r="E4014" t="s">
        <v>97</v>
      </c>
      <c r="F4014" t="s">
        <v>20</v>
      </c>
      <c r="G4014" t="s">
        <v>21</v>
      </c>
      <c r="H4014" t="s">
        <v>22</v>
      </c>
      <c r="I4014" t="s">
        <v>23</v>
      </c>
      <c r="J4014" t="s">
        <v>207</v>
      </c>
      <c r="K4014" t="s">
        <v>25</v>
      </c>
      <c r="L4014" t="s">
        <v>26</v>
      </c>
      <c r="M4014" t="s">
        <v>208</v>
      </c>
      <c r="N4014" s="3">
        <v>585.87</v>
      </c>
      <c r="O4014">
        <v>6</v>
      </c>
      <c r="P4014" s="4">
        <v>0</v>
      </c>
      <c r="Q4014" s="3">
        <v>146.47</v>
      </c>
      <c r="R4014">
        <f t="shared" si="310"/>
        <v>2023</v>
      </c>
      <c r="S4014" t="str">
        <f t="shared" si="311"/>
        <v>August</v>
      </c>
      <c r="T4014" s="1">
        <f t="shared" si="312"/>
        <v>0.25000426715824331</v>
      </c>
      <c r="U4014" t="str">
        <f t="shared" si="313"/>
        <v>Profit</v>
      </c>
      <c r="V4014" t="str">
        <f t="shared" si="314"/>
        <v>Small Order</v>
      </c>
    </row>
    <row r="4015" spans="1:22" x14ac:dyDescent="0.35">
      <c r="A4015" t="s">
        <v>4312</v>
      </c>
      <c r="B4015" s="2">
        <v>45429</v>
      </c>
      <c r="C4015" s="2">
        <v>45435</v>
      </c>
      <c r="D4015" t="s">
        <v>91</v>
      </c>
      <c r="E4015" t="s">
        <v>92</v>
      </c>
      <c r="F4015" t="s">
        <v>31</v>
      </c>
      <c r="G4015" t="s">
        <v>49</v>
      </c>
      <c r="H4015" t="s">
        <v>50</v>
      </c>
      <c r="I4015" t="s">
        <v>50</v>
      </c>
      <c r="J4015" t="s">
        <v>334</v>
      </c>
      <c r="K4015" t="s">
        <v>25</v>
      </c>
      <c r="L4015" t="s">
        <v>171</v>
      </c>
      <c r="M4015" t="s">
        <v>335</v>
      </c>
      <c r="N4015" s="3">
        <v>505.76</v>
      </c>
      <c r="O4015">
        <v>9</v>
      </c>
      <c r="P4015" s="4">
        <v>0.05</v>
      </c>
      <c r="Q4015" s="3">
        <v>106.21</v>
      </c>
      <c r="R4015">
        <f t="shared" si="310"/>
        <v>2024</v>
      </c>
      <c r="S4015" t="str">
        <f t="shared" si="311"/>
        <v>May</v>
      </c>
      <c r="T4015" s="1">
        <f t="shared" si="312"/>
        <v>0.21000079088895918</v>
      </c>
      <c r="U4015" t="str">
        <f t="shared" si="313"/>
        <v>Profit</v>
      </c>
      <c r="V4015" t="str">
        <f t="shared" si="314"/>
        <v>Small Order</v>
      </c>
    </row>
    <row r="4016" spans="1:22" x14ac:dyDescent="0.35">
      <c r="A4016" t="s">
        <v>4313</v>
      </c>
      <c r="B4016" s="2">
        <v>45394</v>
      </c>
      <c r="C4016" s="2">
        <v>45400</v>
      </c>
      <c r="D4016" t="s">
        <v>70</v>
      </c>
      <c r="E4016" t="s">
        <v>71</v>
      </c>
      <c r="F4016" t="s">
        <v>48</v>
      </c>
      <c r="G4016" t="s">
        <v>21</v>
      </c>
      <c r="H4016" t="s">
        <v>22</v>
      </c>
      <c r="I4016" t="s">
        <v>23</v>
      </c>
      <c r="J4016" t="s">
        <v>391</v>
      </c>
      <c r="K4016" t="s">
        <v>33</v>
      </c>
      <c r="L4016" t="s">
        <v>88</v>
      </c>
      <c r="M4016" t="s">
        <v>392</v>
      </c>
      <c r="N4016" s="3">
        <v>1504.59</v>
      </c>
      <c r="O4016">
        <v>10</v>
      </c>
      <c r="P4016" s="4">
        <v>0.2</v>
      </c>
      <c r="Q4016" s="3">
        <v>135.41</v>
      </c>
      <c r="R4016">
        <f t="shared" si="310"/>
        <v>2024</v>
      </c>
      <c r="S4016" t="str">
        <f t="shared" si="311"/>
        <v>April</v>
      </c>
      <c r="T4016" s="1">
        <f t="shared" si="312"/>
        <v>8.9997939638040925E-2</v>
      </c>
      <c r="U4016" t="str">
        <f t="shared" si="313"/>
        <v>Profit</v>
      </c>
      <c r="V4016" t="str">
        <f t="shared" si="314"/>
        <v>Large Order</v>
      </c>
    </row>
    <row r="4017" spans="1:22" x14ac:dyDescent="0.35">
      <c r="A4017" t="s">
        <v>4314</v>
      </c>
      <c r="B4017" s="2">
        <v>45406</v>
      </c>
      <c r="C4017" s="2">
        <v>45412</v>
      </c>
      <c r="D4017" t="s">
        <v>354</v>
      </c>
      <c r="E4017" t="s">
        <v>355</v>
      </c>
      <c r="F4017" t="s">
        <v>20</v>
      </c>
      <c r="G4017" t="s">
        <v>78</v>
      </c>
      <c r="H4017" t="s">
        <v>79</v>
      </c>
      <c r="I4017" t="s">
        <v>80</v>
      </c>
      <c r="J4017" t="s">
        <v>251</v>
      </c>
      <c r="K4017" t="s">
        <v>25</v>
      </c>
      <c r="L4017" t="s">
        <v>171</v>
      </c>
      <c r="M4017" t="s">
        <v>252</v>
      </c>
      <c r="N4017" s="3">
        <v>1395.51</v>
      </c>
      <c r="O4017">
        <v>9</v>
      </c>
      <c r="P4017" s="4">
        <v>0</v>
      </c>
      <c r="Q4017" s="3">
        <v>348.88</v>
      </c>
      <c r="R4017">
        <f t="shared" si="310"/>
        <v>2024</v>
      </c>
      <c r="S4017" t="str">
        <f t="shared" si="311"/>
        <v>April</v>
      </c>
      <c r="T4017" s="1">
        <f t="shared" si="312"/>
        <v>0.25000179145975304</v>
      </c>
      <c r="U4017" t="str">
        <f t="shared" si="313"/>
        <v>Profit</v>
      </c>
      <c r="V4017" t="str">
        <f t="shared" si="314"/>
        <v>Large Order</v>
      </c>
    </row>
    <row r="4018" spans="1:22" x14ac:dyDescent="0.35">
      <c r="A4018" t="s">
        <v>4315</v>
      </c>
      <c r="B4018" s="2">
        <v>45003</v>
      </c>
      <c r="C4018" s="2">
        <v>45006</v>
      </c>
      <c r="D4018" t="s">
        <v>220</v>
      </c>
      <c r="E4018" t="s">
        <v>221</v>
      </c>
      <c r="F4018" t="s">
        <v>20</v>
      </c>
      <c r="G4018" t="s">
        <v>39</v>
      </c>
      <c r="H4018" t="s">
        <v>40</v>
      </c>
      <c r="I4018" t="s">
        <v>40</v>
      </c>
      <c r="J4018" t="s">
        <v>141</v>
      </c>
      <c r="K4018" t="s">
        <v>33</v>
      </c>
      <c r="L4018" t="s">
        <v>88</v>
      </c>
      <c r="M4018" t="s">
        <v>142</v>
      </c>
      <c r="N4018" s="3">
        <v>578.13</v>
      </c>
      <c r="O4018">
        <v>4</v>
      </c>
      <c r="P4018" s="4">
        <v>0.3</v>
      </c>
      <c r="Q4018" s="3">
        <v>5.78</v>
      </c>
      <c r="R4018">
        <f t="shared" si="310"/>
        <v>2023</v>
      </c>
      <c r="S4018" t="str">
        <f t="shared" si="311"/>
        <v>March</v>
      </c>
      <c r="T4018" s="1">
        <f t="shared" si="312"/>
        <v>9.9977513707989549E-3</v>
      </c>
      <c r="U4018" t="str">
        <f t="shared" si="313"/>
        <v>Profit</v>
      </c>
      <c r="V4018" t="str">
        <f t="shared" si="314"/>
        <v>Small Order</v>
      </c>
    </row>
    <row r="4019" spans="1:22" x14ac:dyDescent="0.35">
      <c r="A4019" t="s">
        <v>4316</v>
      </c>
      <c r="B4019" s="2">
        <v>45309</v>
      </c>
      <c r="C4019" s="2">
        <v>45316</v>
      </c>
      <c r="D4019" t="s">
        <v>296</v>
      </c>
      <c r="E4019" t="s">
        <v>297</v>
      </c>
      <c r="F4019" t="s">
        <v>48</v>
      </c>
      <c r="G4019" t="s">
        <v>78</v>
      </c>
      <c r="H4019" t="s">
        <v>79</v>
      </c>
      <c r="I4019" t="s">
        <v>80</v>
      </c>
      <c r="J4019" t="s">
        <v>152</v>
      </c>
      <c r="K4019" t="s">
        <v>42</v>
      </c>
      <c r="L4019" t="s">
        <v>73</v>
      </c>
      <c r="M4019" t="s">
        <v>153</v>
      </c>
      <c r="N4019" s="3">
        <v>813.89</v>
      </c>
      <c r="O4019">
        <v>1</v>
      </c>
      <c r="P4019" s="4">
        <v>0</v>
      </c>
      <c r="Q4019" s="3">
        <v>203.47</v>
      </c>
      <c r="R4019">
        <f t="shared" si="310"/>
        <v>2024</v>
      </c>
      <c r="S4019" t="str">
        <f t="shared" si="311"/>
        <v>January</v>
      </c>
      <c r="T4019" s="1">
        <f t="shared" si="312"/>
        <v>0.24999692833183845</v>
      </c>
      <c r="U4019" t="str">
        <f t="shared" si="313"/>
        <v>Profit</v>
      </c>
      <c r="V4019" t="str">
        <f t="shared" si="314"/>
        <v>Small Order</v>
      </c>
    </row>
    <row r="4020" spans="1:22" x14ac:dyDescent="0.35">
      <c r="A4020" t="s">
        <v>4317</v>
      </c>
      <c r="B4020" s="2">
        <v>45118</v>
      </c>
      <c r="C4020" s="2">
        <v>45123</v>
      </c>
      <c r="D4020" t="s">
        <v>511</v>
      </c>
      <c r="E4020" t="s">
        <v>512</v>
      </c>
      <c r="F4020" t="s">
        <v>31</v>
      </c>
      <c r="G4020" t="s">
        <v>21</v>
      </c>
      <c r="H4020" t="s">
        <v>22</v>
      </c>
      <c r="I4020" t="s">
        <v>23</v>
      </c>
      <c r="J4020" t="s">
        <v>207</v>
      </c>
      <c r="K4020" t="s">
        <v>25</v>
      </c>
      <c r="L4020" t="s">
        <v>26</v>
      </c>
      <c r="M4020" t="s">
        <v>208</v>
      </c>
      <c r="N4020" s="3">
        <v>1643.25</v>
      </c>
      <c r="O4020">
        <v>9</v>
      </c>
      <c r="P4020" s="4">
        <v>0</v>
      </c>
      <c r="Q4020" s="3">
        <v>410.81</v>
      </c>
      <c r="R4020">
        <f t="shared" si="310"/>
        <v>2023</v>
      </c>
      <c r="S4020" t="str">
        <f t="shared" si="311"/>
        <v>July</v>
      </c>
      <c r="T4020" s="1">
        <f t="shared" si="312"/>
        <v>0.2499984786246767</v>
      </c>
      <c r="U4020" t="str">
        <f t="shared" si="313"/>
        <v>Profit</v>
      </c>
      <c r="V4020" t="str">
        <f t="shared" si="314"/>
        <v>Large Order</v>
      </c>
    </row>
    <row r="4021" spans="1:22" x14ac:dyDescent="0.35">
      <c r="A4021" t="s">
        <v>4318</v>
      </c>
      <c r="B4021" s="2">
        <v>45583</v>
      </c>
      <c r="C4021" s="2">
        <v>45588</v>
      </c>
      <c r="D4021" t="s">
        <v>511</v>
      </c>
      <c r="E4021" t="s">
        <v>512</v>
      </c>
      <c r="F4021" t="s">
        <v>31</v>
      </c>
      <c r="G4021" t="s">
        <v>21</v>
      </c>
      <c r="H4021" t="s">
        <v>22</v>
      </c>
      <c r="I4021" t="s">
        <v>23</v>
      </c>
      <c r="J4021" t="s">
        <v>120</v>
      </c>
      <c r="K4021" t="s">
        <v>42</v>
      </c>
      <c r="L4021" t="s">
        <v>43</v>
      </c>
      <c r="M4021" t="s">
        <v>121</v>
      </c>
      <c r="N4021" s="3">
        <v>378.77</v>
      </c>
      <c r="O4021">
        <v>1</v>
      </c>
      <c r="P4021" s="4">
        <v>0.2</v>
      </c>
      <c r="Q4021" s="3">
        <v>34.090000000000003</v>
      </c>
      <c r="R4021">
        <f t="shared" si="310"/>
        <v>2024</v>
      </c>
      <c r="S4021" t="str">
        <f t="shared" si="311"/>
        <v>October</v>
      </c>
      <c r="T4021" s="1">
        <f t="shared" si="312"/>
        <v>9.0001848087229733E-2</v>
      </c>
      <c r="U4021" t="str">
        <f t="shared" si="313"/>
        <v>Profit</v>
      </c>
      <c r="V4021" t="str">
        <f t="shared" si="314"/>
        <v>Small Order</v>
      </c>
    </row>
    <row r="4022" spans="1:22" x14ac:dyDescent="0.35">
      <c r="A4022" t="s">
        <v>4319</v>
      </c>
      <c r="B4022" s="2">
        <v>45432</v>
      </c>
      <c r="C4022" s="2">
        <v>45437</v>
      </c>
      <c r="D4022" t="s">
        <v>235</v>
      </c>
      <c r="E4022" t="s">
        <v>236</v>
      </c>
      <c r="F4022" t="s">
        <v>48</v>
      </c>
      <c r="G4022" t="s">
        <v>21</v>
      </c>
      <c r="H4022" t="s">
        <v>22</v>
      </c>
      <c r="I4022" t="s">
        <v>23</v>
      </c>
      <c r="J4022" t="s">
        <v>32</v>
      </c>
      <c r="K4022" t="s">
        <v>33</v>
      </c>
      <c r="L4022" t="s">
        <v>34</v>
      </c>
      <c r="M4022" t="s">
        <v>35</v>
      </c>
      <c r="N4022" s="3">
        <v>669.61</v>
      </c>
      <c r="O4022">
        <v>6</v>
      </c>
      <c r="P4022" s="4">
        <v>0.2</v>
      </c>
      <c r="Q4022" s="3">
        <v>60.26</v>
      </c>
      <c r="R4022">
        <f t="shared" si="310"/>
        <v>2024</v>
      </c>
      <c r="S4022" t="str">
        <f t="shared" si="311"/>
        <v>May</v>
      </c>
      <c r="T4022" s="1">
        <f t="shared" si="312"/>
        <v>8.9992682307611885E-2</v>
      </c>
      <c r="U4022" t="str">
        <f t="shared" si="313"/>
        <v>Profit</v>
      </c>
      <c r="V4022" t="str">
        <f t="shared" si="314"/>
        <v>Small Order</v>
      </c>
    </row>
    <row r="4023" spans="1:22" x14ac:dyDescent="0.35">
      <c r="A4023" t="s">
        <v>4320</v>
      </c>
      <c r="B4023" s="2">
        <v>45197</v>
      </c>
      <c r="C4023" s="2">
        <v>45198</v>
      </c>
      <c r="D4023" t="s">
        <v>57</v>
      </c>
      <c r="E4023" t="s">
        <v>58</v>
      </c>
      <c r="F4023" t="s">
        <v>20</v>
      </c>
      <c r="G4023" t="s">
        <v>21</v>
      </c>
      <c r="H4023" t="s">
        <v>22</v>
      </c>
      <c r="I4023" t="s">
        <v>23</v>
      </c>
      <c r="J4023" t="s">
        <v>302</v>
      </c>
      <c r="K4023" t="s">
        <v>33</v>
      </c>
      <c r="L4023" t="s">
        <v>34</v>
      </c>
      <c r="M4023" t="s">
        <v>303</v>
      </c>
      <c r="N4023" s="3">
        <v>1110.68</v>
      </c>
      <c r="O4023">
        <v>7</v>
      </c>
      <c r="P4023" s="4">
        <v>0</v>
      </c>
      <c r="Q4023" s="3">
        <v>277.67</v>
      </c>
      <c r="R4023">
        <f t="shared" si="310"/>
        <v>2023</v>
      </c>
      <c r="S4023" t="str">
        <f t="shared" si="311"/>
        <v>September</v>
      </c>
      <c r="T4023" s="1">
        <f t="shared" si="312"/>
        <v>0.25</v>
      </c>
      <c r="U4023" t="str">
        <f t="shared" si="313"/>
        <v>Profit</v>
      </c>
      <c r="V4023" t="str">
        <f t="shared" si="314"/>
        <v>Large Order</v>
      </c>
    </row>
    <row r="4024" spans="1:22" x14ac:dyDescent="0.35">
      <c r="A4024" t="s">
        <v>4321</v>
      </c>
      <c r="B4024" s="2">
        <v>45186</v>
      </c>
      <c r="C4024" s="2">
        <v>45190</v>
      </c>
      <c r="D4024" t="s">
        <v>376</v>
      </c>
      <c r="E4024" t="s">
        <v>377</v>
      </c>
      <c r="F4024" t="s">
        <v>20</v>
      </c>
      <c r="G4024" t="s">
        <v>21</v>
      </c>
      <c r="H4024" t="s">
        <v>22</v>
      </c>
      <c r="I4024" t="s">
        <v>23</v>
      </c>
      <c r="J4024" t="s">
        <v>170</v>
      </c>
      <c r="K4024" t="s">
        <v>25</v>
      </c>
      <c r="L4024" t="s">
        <v>171</v>
      </c>
      <c r="M4024" t="s">
        <v>172</v>
      </c>
      <c r="N4024" s="3">
        <v>430.92</v>
      </c>
      <c r="O4024">
        <v>6</v>
      </c>
      <c r="P4024" s="4">
        <v>0.2</v>
      </c>
      <c r="Q4024" s="3">
        <v>38.78</v>
      </c>
      <c r="R4024">
        <f t="shared" si="310"/>
        <v>2023</v>
      </c>
      <c r="S4024" t="str">
        <f t="shared" si="311"/>
        <v>September</v>
      </c>
      <c r="T4024" s="1">
        <f t="shared" si="312"/>
        <v>8.9993502274204024E-2</v>
      </c>
      <c r="U4024" t="str">
        <f t="shared" si="313"/>
        <v>Profit</v>
      </c>
      <c r="V4024" t="str">
        <f t="shared" si="314"/>
        <v>Small Order</v>
      </c>
    </row>
    <row r="4025" spans="1:22" x14ac:dyDescent="0.35">
      <c r="A4025" t="s">
        <v>4322</v>
      </c>
      <c r="B4025" s="2">
        <v>45186</v>
      </c>
      <c r="C4025" s="2">
        <v>45189</v>
      </c>
      <c r="D4025" t="s">
        <v>415</v>
      </c>
      <c r="E4025" t="s">
        <v>416</v>
      </c>
      <c r="F4025" t="s">
        <v>48</v>
      </c>
      <c r="G4025" t="s">
        <v>78</v>
      </c>
      <c r="H4025" t="s">
        <v>79</v>
      </c>
      <c r="I4025" t="s">
        <v>80</v>
      </c>
      <c r="J4025" t="s">
        <v>232</v>
      </c>
      <c r="K4025" t="s">
        <v>33</v>
      </c>
      <c r="L4025" t="s">
        <v>34</v>
      </c>
      <c r="M4025" t="s">
        <v>233</v>
      </c>
      <c r="N4025" s="3">
        <v>1005.85</v>
      </c>
      <c r="O4025">
        <v>3</v>
      </c>
      <c r="P4025" s="4">
        <v>0</v>
      </c>
      <c r="Q4025" s="3">
        <v>251.46</v>
      </c>
      <c r="R4025">
        <f t="shared" si="310"/>
        <v>2023</v>
      </c>
      <c r="S4025" t="str">
        <f t="shared" si="311"/>
        <v>September</v>
      </c>
      <c r="T4025" s="1">
        <f t="shared" si="312"/>
        <v>0.24999751453994135</v>
      </c>
      <c r="U4025" t="str">
        <f t="shared" si="313"/>
        <v>Profit</v>
      </c>
      <c r="V4025" t="str">
        <f t="shared" si="314"/>
        <v>Large Order</v>
      </c>
    </row>
    <row r="4026" spans="1:22" x14ac:dyDescent="0.35">
      <c r="A4026" t="s">
        <v>4323</v>
      </c>
      <c r="B4026" s="2">
        <v>45632</v>
      </c>
      <c r="C4026" s="2">
        <v>45635</v>
      </c>
      <c r="D4026" t="s">
        <v>155</v>
      </c>
      <c r="E4026" t="s">
        <v>156</v>
      </c>
      <c r="F4026" t="s">
        <v>20</v>
      </c>
      <c r="G4026" t="s">
        <v>78</v>
      </c>
      <c r="H4026" t="s">
        <v>79</v>
      </c>
      <c r="I4026" t="s">
        <v>80</v>
      </c>
      <c r="J4026" t="s">
        <v>112</v>
      </c>
      <c r="K4026" t="s">
        <v>25</v>
      </c>
      <c r="L4026" t="s">
        <v>26</v>
      </c>
      <c r="M4026" t="s">
        <v>113</v>
      </c>
      <c r="N4026" s="3">
        <v>90.87</v>
      </c>
      <c r="O4026">
        <v>3</v>
      </c>
      <c r="P4026" s="4">
        <v>0.05</v>
      </c>
      <c r="Q4026" s="3">
        <v>19.079999999999998</v>
      </c>
      <c r="R4026">
        <f t="shared" si="310"/>
        <v>2024</v>
      </c>
      <c r="S4026" t="str">
        <f t="shared" si="311"/>
        <v>December</v>
      </c>
      <c r="T4026" s="1">
        <f t="shared" si="312"/>
        <v>0.20997028722350608</v>
      </c>
      <c r="U4026" t="str">
        <f t="shared" si="313"/>
        <v>Profit</v>
      </c>
      <c r="V4026" t="str">
        <f t="shared" si="314"/>
        <v>Small Order</v>
      </c>
    </row>
    <row r="4027" spans="1:22" x14ac:dyDescent="0.35">
      <c r="A4027" t="s">
        <v>4324</v>
      </c>
      <c r="B4027" s="2">
        <v>45219</v>
      </c>
      <c r="C4027" s="2">
        <v>45221</v>
      </c>
      <c r="D4027" t="s">
        <v>267</v>
      </c>
      <c r="E4027" t="s">
        <v>268</v>
      </c>
      <c r="F4027" t="s">
        <v>31</v>
      </c>
      <c r="G4027" t="s">
        <v>49</v>
      </c>
      <c r="H4027" t="s">
        <v>50</v>
      </c>
      <c r="I4027" t="s">
        <v>50</v>
      </c>
      <c r="J4027" t="s">
        <v>104</v>
      </c>
      <c r="K4027" t="s">
        <v>42</v>
      </c>
      <c r="L4027" t="s">
        <v>73</v>
      </c>
      <c r="M4027" t="s">
        <v>105</v>
      </c>
      <c r="N4027" s="3">
        <v>999.84</v>
      </c>
      <c r="O4027">
        <v>7</v>
      </c>
      <c r="P4027" s="4">
        <v>0.2</v>
      </c>
      <c r="Q4027" s="3">
        <v>89.99</v>
      </c>
      <c r="R4027">
        <f t="shared" si="310"/>
        <v>2023</v>
      </c>
      <c r="S4027" t="str">
        <f t="shared" si="311"/>
        <v>October</v>
      </c>
      <c r="T4027" s="1">
        <f t="shared" si="312"/>
        <v>9.0004400704112655E-2</v>
      </c>
      <c r="U4027" t="str">
        <f t="shared" si="313"/>
        <v>Profit</v>
      </c>
      <c r="V4027" t="str">
        <f t="shared" si="314"/>
        <v>Small Order</v>
      </c>
    </row>
    <row r="4028" spans="1:22" x14ac:dyDescent="0.35">
      <c r="A4028" t="s">
        <v>4325</v>
      </c>
      <c r="B4028" s="2">
        <v>45372</v>
      </c>
      <c r="C4028" s="2">
        <v>45374</v>
      </c>
      <c r="D4028" t="s">
        <v>202</v>
      </c>
      <c r="E4028" t="s">
        <v>203</v>
      </c>
      <c r="F4028" t="s">
        <v>48</v>
      </c>
      <c r="G4028" t="s">
        <v>39</v>
      </c>
      <c r="H4028" t="s">
        <v>40</v>
      </c>
      <c r="I4028" t="s">
        <v>40</v>
      </c>
      <c r="J4028" t="s">
        <v>157</v>
      </c>
      <c r="K4028" t="s">
        <v>42</v>
      </c>
      <c r="L4028" t="s">
        <v>73</v>
      </c>
      <c r="M4028" t="s">
        <v>158</v>
      </c>
      <c r="N4028" s="3">
        <v>308.98</v>
      </c>
      <c r="O4028">
        <v>8</v>
      </c>
      <c r="P4028" s="4">
        <v>0.2</v>
      </c>
      <c r="Q4028" s="3">
        <v>27.81</v>
      </c>
      <c r="R4028">
        <f t="shared" si="310"/>
        <v>2024</v>
      </c>
      <c r="S4028" t="str">
        <f t="shared" si="311"/>
        <v>March</v>
      </c>
      <c r="T4028" s="1">
        <f t="shared" si="312"/>
        <v>9.000582561978121E-2</v>
      </c>
      <c r="U4028" t="str">
        <f t="shared" si="313"/>
        <v>Profit</v>
      </c>
      <c r="V4028" t="str">
        <f t="shared" si="314"/>
        <v>Small Order</v>
      </c>
    </row>
    <row r="4029" spans="1:22" x14ac:dyDescent="0.35">
      <c r="A4029" t="s">
        <v>4326</v>
      </c>
      <c r="B4029" s="2">
        <v>45361</v>
      </c>
      <c r="C4029" s="2">
        <v>45367</v>
      </c>
      <c r="D4029" t="s">
        <v>240</v>
      </c>
      <c r="E4029" t="s">
        <v>241</v>
      </c>
      <c r="F4029" t="s">
        <v>48</v>
      </c>
      <c r="G4029" t="s">
        <v>39</v>
      </c>
      <c r="H4029" t="s">
        <v>40</v>
      </c>
      <c r="I4029" t="s">
        <v>40</v>
      </c>
      <c r="J4029" t="s">
        <v>179</v>
      </c>
      <c r="K4029" t="s">
        <v>33</v>
      </c>
      <c r="L4029" t="s">
        <v>88</v>
      </c>
      <c r="M4029" t="s">
        <v>180</v>
      </c>
      <c r="N4029" s="3">
        <v>1383.01</v>
      </c>
      <c r="O4029">
        <v>7</v>
      </c>
      <c r="P4029" s="4">
        <v>0.05</v>
      </c>
      <c r="Q4029" s="3">
        <v>290.43</v>
      </c>
      <c r="R4029">
        <f t="shared" si="310"/>
        <v>2024</v>
      </c>
      <c r="S4029" t="str">
        <f t="shared" si="311"/>
        <v>March</v>
      </c>
      <c r="T4029" s="1">
        <f t="shared" si="312"/>
        <v>0.20999848157280135</v>
      </c>
      <c r="U4029" t="str">
        <f t="shared" si="313"/>
        <v>Profit</v>
      </c>
      <c r="V4029" t="str">
        <f t="shared" si="314"/>
        <v>Large Order</v>
      </c>
    </row>
    <row r="4030" spans="1:22" x14ac:dyDescent="0.35">
      <c r="A4030" t="s">
        <v>4327</v>
      </c>
      <c r="B4030" s="2">
        <v>45581</v>
      </c>
      <c r="C4030" s="2">
        <v>45588</v>
      </c>
      <c r="D4030" t="s">
        <v>522</v>
      </c>
      <c r="E4030" t="s">
        <v>523</v>
      </c>
      <c r="F4030" t="s">
        <v>31</v>
      </c>
      <c r="G4030" t="s">
        <v>39</v>
      </c>
      <c r="H4030" t="s">
        <v>40</v>
      </c>
      <c r="I4030" t="s">
        <v>40</v>
      </c>
      <c r="J4030" t="s">
        <v>112</v>
      </c>
      <c r="K4030" t="s">
        <v>25</v>
      </c>
      <c r="L4030" t="s">
        <v>26</v>
      </c>
      <c r="M4030" t="s">
        <v>113</v>
      </c>
      <c r="N4030" s="3">
        <v>870.63</v>
      </c>
      <c r="O4030">
        <v>8</v>
      </c>
      <c r="P4030" s="4">
        <v>0</v>
      </c>
      <c r="Q4030" s="3">
        <v>217.66</v>
      </c>
      <c r="R4030">
        <f t="shared" si="310"/>
        <v>2024</v>
      </c>
      <c r="S4030" t="str">
        <f t="shared" si="311"/>
        <v>October</v>
      </c>
      <c r="T4030" s="1">
        <f t="shared" si="312"/>
        <v>0.25000287148386802</v>
      </c>
      <c r="U4030" t="str">
        <f t="shared" si="313"/>
        <v>Profit</v>
      </c>
      <c r="V4030" t="str">
        <f t="shared" si="314"/>
        <v>Small Order</v>
      </c>
    </row>
    <row r="4031" spans="1:22" x14ac:dyDescent="0.35">
      <c r="A4031" t="s">
        <v>4328</v>
      </c>
      <c r="B4031" s="2">
        <v>45365</v>
      </c>
      <c r="C4031" s="2">
        <v>45370</v>
      </c>
      <c r="D4031" t="s">
        <v>118</v>
      </c>
      <c r="E4031" t="s">
        <v>119</v>
      </c>
      <c r="F4031" t="s">
        <v>20</v>
      </c>
      <c r="G4031" t="s">
        <v>78</v>
      </c>
      <c r="H4031" t="s">
        <v>79</v>
      </c>
      <c r="I4031" t="s">
        <v>80</v>
      </c>
      <c r="J4031" t="s">
        <v>120</v>
      </c>
      <c r="K4031" t="s">
        <v>42</v>
      </c>
      <c r="L4031" t="s">
        <v>43</v>
      </c>
      <c r="M4031" t="s">
        <v>121</v>
      </c>
      <c r="N4031" s="3">
        <v>1013.29</v>
      </c>
      <c r="O4031">
        <v>1</v>
      </c>
      <c r="P4031" s="4">
        <v>0.3</v>
      </c>
      <c r="Q4031" s="3">
        <v>10.130000000000001</v>
      </c>
      <c r="R4031">
        <f t="shared" si="310"/>
        <v>2024</v>
      </c>
      <c r="S4031" t="str">
        <f t="shared" si="311"/>
        <v>March</v>
      </c>
      <c r="T4031" s="1">
        <f t="shared" si="312"/>
        <v>9.9971380355080991E-3</v>
      </c>
      <c r="U4031" t="str">
        <f t="shared" si="313"/>
        <v>Profit</v>
      </c>
      <c r="V4031" t="str">
        <f t="shared" si="314"/>
        <v>Large Order</v>
      </c>
    </row>
    <row r="4032" spans="1:22" x14ac:dyDescent="0.35">
      <c r="A4032" t="s">
        <v>4329</v>
      </c>
      <c r="B4032" s="2">
        <v>45298</v>
      </c>
      <c r="C4032" s="2">
        <v>45301</v>
      </c>
      <c r="D4032" t="s">
        <v>323</v>
      </c>
      <c r="E4032" t="s">
        <v>324</v>
      </c>
      <c r="F4032" t="s">
        <v>31</v>
      </c>
      <c r="G4032" t="s">
        <v>49</v>
      </c>
      <c r="H4032" t="s">
        <v>50</v>
      </c>
      <c r="I4032" t="s">
        <v>50</v>
      </c>
      <c r="J4032" t="s">
        <v>67</v>
      </c>
      <c r="K4032" t="s">
        <v>42</v>
      </c>
      <c r="L4032" t="s">
        <v>43</v>
      </c>
      <c r="M4032" t="s">
        <v>68</v>
      </c>
      <c r="N4032" s="3">
        <v>1143.8800000000001</v>
      </c>
      <c r="O4032">
        <v>3</v>
      </c>
      <c r="P4032" s="4">
        <v>0.05</v>
      </c>
      <c r="Q4032" s="3">
        <v>240.21</v>
      </c>
      <c r="R4032">
        <f t="shared" si="310"/>
        <v>2024</v>
      </c>
      <c r="S4032" t="str">
        <f t="shared" si="311"/>
        <v>January</v>
      </c>
      <c r="T4032" s="1">
        <f t="shared" si="312"/>
        <v>0.2099958037556387</v>
      </c>
      <c r="U4032" t="str">
        <f t="shared" si="313"/>
        <v>Profit</v>
      </c>
      <c r="V4032" t="str">
        <f t="shared" si="314"/>
        <v>Large Order</v>
      </c>
    </row>
    <row r="4033" spans="1:22" x14ac:dyDescent="0.35">
      <c r="A4033" t="s">
        <v>4330</v>
      </c>
      <c r="B4033" s="2">
        <v>45236</v>
      </c>
      <c r="C4033" s="2">
        <v>45243</v>
      </c>
      <c r="D4033" t="s">
        <v>91</v>
      </c>
      <c r="E4033" t="s">
        <v>92</v>
      </c>
      <c r="F4033" t="s">
        <v>31</v>
      </c>
      <c r="G4033" t="s">
        <v>39</v>
      </c>
      <c r="H4033" t="s">
        <v>40</v>
      </c>
      <c r="I4033" t="s">
        <v>40</v>
      </c>
      <c r="J4033" t="s">
        <v>302</v>
      </c>
      <c r="K4033" t="s">
        <v>33</v>
      </c>
      <c r="L4033" t="s">
        <v>34</v>
      </c>
      <c r="M4033" t="s">
        <v>303</v>
      </c>
      <c r="N4033" s="3">
        <v>1839.12</v>
      </c>
      <c r="O4033">
        <v>7</v>
      </c>
      <c r="P4033" s="4">
        <v>0.1</v>
      </c>
      <c r="Q4033" s="3">
        <v>312.64999999999998</v>
      </c>
      <c r="R4033">
        <f t="shared" si="310"/>
        <v>2023</v>
      </c>
      <c r="S4033" t="str">
        <f t="shared" si="311"/>
        <v>November</v>
      </c>
      <c r="T4033" s="1">
        <f t="shared" si="312"/>
        <v>0.16999978250467615</v>
      </c>
      <c r="U4033" t="str">
        <f t="shared" si="313"/>
        <v>Profit</v>
      </c>
      <c r="V4033" t="str">
        <f t="shared" si="314"/>
        <v>Large Order</v>
      </c>
    </row>
    <row r="4034" spans="1:22" x14ac:dyDescent="0.35">
      <c r="A4034" t="s">
        <v>4331</v>
      </c>
      <c r="B4034" s="2">
        <v>44936</v>
      </c>
      <c r="C4034" s="2">
        <v>44937</v>
      </c>
      <c r="D4034" t="s">
        <v>293</v>
      </c>
      <c r="E4034" t="s">
        <v>294</v>
      </c>
      <c r="F4034" t="s">
        <v>20</v>
      </c>
      <c r="G4034" t="s">
        <v>49</v>
      </c>
      <c r="H4034" t="s">
        <v>50</v>
      </c>
      <c r="I4034" t="s">
        <v>50</v>
      </c>
      <c r="J4034" t="s">
        <v>112</v>
      </c>
      <c r="K4034" t="s">
        <v>25</v>
      </c>
      <c r="L4034" t="s">
        <v>26</v>
      </c>
      <c r="M4034" t="s">
        <v>113</v>
      </c>
      <c r="N4034" s="3">
        <v>653.80999999999995</v>
      </c>
      <c r="O4034">
        <v>10</v>
      </c>
      <c r="P4034" s="4">
        <v>0.3</v>
      </c>
      <c r="Q4034" s="3">
        <v>6.54</v>
      </c>
      <c r="R4034">
        <f t="shared" ref="R4034:R4097" si="315">YEAR(B4034)</f>
        <v>2023</v>
      </c>
      <c r="S4034" t="str">
        <f t="shared" ref="S4034:S4097" si="316">TEXT(B4034,"mmmm")</f>
        <v>January</v>
      </c>
      <c r="T4034" s="1">
        <f t="shared" ref="T4034:T4097" si="317">Q4034/N4034</f>
        <v>1.0002906043040027E-2</v>
      </c>
      <c r="U4034" t="str">
        <f t="shared" ref="U4034:U4097" si="318">IF(Q4034&gt;0,"Profit","Loss")</f>
        <v>Profit</v>
      </c>
      <c r="V4034" t="str">
        <f t="shared" ref="V4034:V4097" si="319">IF(N4034&gt;1000,"Large Order","Small Order")</f>
        <v>Small Order</v>
      </c>
    </row>
    <row r="4035" spans="1:22" x14ac:dyDescent="0.35">
      <c r="A4035" t="s">
        <v>4332</v>
      </c>
      <c r="B4035" s="2">
        <v>45574</v>
      </c>
      <c r="C4035" s="2">
        <v>45578</v>
      </c>
      <c r="D4035" t="s">
        <v>358</v>
      </c>
      <c r="E4035" t="s">
        <v>359</v>
      </c>
      <c r="F4035" t="s">
        <v>31</v>
      </c>
      <c r="G4035" t="s">
        <v>39</v>
      </c>
      <c r="H4035" t="s">
        <v>40</v>
      </c>
      <c r="I4035" t="s">
        <v>40</v>
      </c>
      <c r="J4035" t="s">
        <v>179</v>
      </c>
      <c r="K4035" t="s">
        <v>33</v>
      </c>
      <c r="L4035" t="s">
        <v>88</v>
      </c>
      <c r="M4035" t="s">
        <v>180</v>
      </c>
      <c r="N4035" s="3">
        <v>33.33</v>
      </c>
      <c r="O4035">
        <v>4</v>
      </c>
      <c r="P4035" s="4">
        <v>0.1</v>
      </c>
      <c r="Q4035" s="3">
        <v>5.67</v>
      </c>
      <c r="R4035">
        <f t="shared" si="315"/>
        <v>2024</v>
      </c>
      <c r="S4035" t="str">
        <f t="shared" si="316"/>
        <v>October</v>
      </c>
      <c r="T4035" s="1">
        <f t="shared" si="317"/>
        <v>0.17011701170117013</v>
      </c>
      <c r="U4035" t="str">
        <f t="shared" si="318"/>
        <v>Profit</v>
      </c>
      <c r="V4035" t="str">
        <f t="shared" si="319"/>
        <v>Small Order</v>
      </c>
    </row>
    <row r="4036" spans="1:22" x14ac:dyDescent="0.35">
      <c r="A4036" t="s">
        <v>4333</v>
      </c>
      <c r="B4036" s="2">
        <v>45373</v>
      </c>
      <c r="C4036" s="2">
        <v>45375</v>
      </c>
      <c r="D4036" t="s">
        <v>223</v>
      </c>
      <c r="E4036" t="s">
        <v>224</v>
      </c>
      <c r="F4036" t="s">
        <v>31</v>
      </c>
      <c r="G4036" t="s">
        <v>21</v>
      </c>
      <c r="H4036" t="s">
        <v>22</v>
      </c>
      <c r="I4036" t="s">
        <v>23</v>
      </c>
      <c r="J4036" t="s">
        <v>141</v>
      </c>
      <c r="K4036" t="s">
        <v>33</v>
      </c>
      <c r="L4036" t="s">
        <v>88</v>
      </c>
      <c r="M4036" t="s">
        <v>142</v>
      </c>
      <c r="N4036" s="3">
        <v>1062.7</v>
      </c>
      <c r="O4036">
        <v>5</v>
      </c>
      <c r="P4036" s="4">
        <v>0.1</v>
      </c>
      <c r="Q4036" s="3">
        <v>180.66</v>
      </c>
      <c r="R4036">
        <f t="shared" si="315"/>
        <v>2024</v>
      </c>
      <c r="S4036" t="str">
        <f t="shared" si="316"/>
        <v>March</v>
      </c>
      <c r="T4036" s="1">
        <f t="shared" si="317"/>
        <v>0.17000094099934129</v>
      </c>
      <c r="U4036" t="str">
        <f t="shared" si="318"/>
        <v>Profit</v>
      </c>
      <c r="V4036" t="str">
        <f t="shared" si="319"/>
        <v>Large Order</v>
      </c>
    </row>
    <row r="4037" spans="1:22" x14ac:dyDescent="0.35">
      <c r="A4037" t="s">
        <v>4334</v>
      </c>
      <c r="B4037" s="2">
        <v>45087</v>
      </c>
      <c r="C4037" s="2">
        <v>45094</v>
      </c>
      <c r="D4037" t="s">
        <v>246</v>
      </c>
      <c r="E4037" t="s">
        <v>247</v>
      </c>
      <c r="F4037" t="s">
        <v>31</v>
      </c>
      <c r="G4037" t="s">
        <v>78</v>
      </c>
      <c r="H4037" t="s">
        <v>79</v>
      </c>
      <c r="I4037" t="s">
        <v>80</v>
      </c>
      <c r="J4037" t="s">
        <v>302</v>
      </c>
      <c r="K4037" t="s">
        <v>33</v>
      </c>
      <c r="L4037" t="s">
        <v>34</v>
      </c>
      <c r="M4037" t="s">
        <v>303</v>
      </c>
      <c r="N4037" s="3">
        <v>1537.82</v>
      </c>
      <c r="O4037">
        <v>9</v>
      </c>
      <c r="P4037" s="4">
        <v>0.05</v>
      </c>
      <c r="Q4037" s="3">
        <v>322.94</v>
      </c>
      <c r="R4037">
        <f t="shared" si="315"/>
        <v>2023</v>
      </c>
      <c r="S4037" t="str">
        <f t="shared" si="316"/>
        <v>June</v>
      </c>
      <c r="T4037" s="1">
        <f t="shared" si="317"/>
        <v>0.20999856940344125</v>
      </c>
      <c r="U4037" t="str">
        <f t="shared" si="318"/>
        <v>Profit</v>
      </c>
      <c r="V4037" t="str">
        <f t="shared" si="319"/>
        <v>Large Order</v>
      </c>
    </row>
    <row r="4038" spans="1:22" x14ac:dyDescent="0.35">
      <c r="A4038" t="s">
        <v>4335</v>
      </c>
      <c r="B4038" s="2">
        <v>45546</v>
      </c>
      <c r="C4038" s="2">
        <v>45553</v>
      </c>
      <c r="D4038" t="s">
        <v>102</v>
      </c>
      <c r="E4038" t="s">
        <v>103</v>
      </c>
      <c r="F4038" t="s">
        <v>20</v>
      </c>
      <c r="G4038" t="s">
        <v>78</v>
      </c>
      <c r="H4038" t="s">
        <v>79</v>
      </c>
      <c r="I4038" t="s">
        <v>80</v>
      </c>
      <c r="J4038" t="s">
        <v>51</v>
      </c>
      <c r="K4038" t="s">
        <v>33</v>
      </c>
      <c r="L4038" t="s">
        <v>34</v>
      </c>
      <c r="M4038" t="s">
        <v>52</v>
      </c>
      <c r="N4038" s="3">
        <v>1212.83</v>
      </c>
      <c r="O4038">
        <v>10</v>
      </c>
      <c r="P4038" s="4">
        <v>0.05</v>
      </c>
      <c r="Q4038" s="3">
        <v>254.69</v>
      </c>
      <c r="R4038">
        <f t="shared" si="315"/>
        <v>2024</v>
      </c>
      <c r="S4038" t="str">
        <f t="shared" si="316"/>
        <v>September</v>
      </c>
      <c r="T4038" s="1">
        <f t="shared" si="317"/>
        <v>0.20999645457318833</v>
      </c>
      <c r="U4038" t="str">
        <f t="shared" si="318"/>
        <v>Profit</v>
      </c>
      <c r="V4038" t="str">
        <f t="shared" si="319"/>
        <v>Large Order</v>
      </c>
    </row>
    <row r="4039" spans="1:22" x14ac:dyDescent="0.35">
      <c r="A4039" t="s">
        <v>4336</v>
      </c>
      <c r="B4039" s="2">
        <v>44959</v>
      </c>
      <c r="C4039" s="2">
        <v>44963</v>
      </c>
      <c r="D4039" t="s">
        <v>309</v>
      </c>
      <c r="E4039" t="s">
        <v>310</v>
      </c>
      <c r="F4039" t="s">
        <v>20</v>
      </c>
      <c r="G4039" t="s">
        <v>39</v>
      </c>
      <c r="H4039" t="s">
        <v>40</v>
      </c>
      <c r="I4039" t="s">
        <v>40</v>
      </c>
      <c r="J4039" t="s">
        <v>120</v>
      </c>
      <c r="K4039" t="s">
        <v>42</v>
      </c>
      <c r="L4039" t="s">
        <v>43</v>
      </c>
      <c r="M4039" t="s">
        <v>121</v>
      </c>
      <c r="N4039" s="3">
        <v>1262.1500000000001</v>
      </c>
      <c r="O4039">
        <v>6</v>
      </c>
      <c r="P4039" s="4">
        <v>0.1</v>
      </c>
      <c r="Q4039" s="3">
        <v>214.57</v>
      </c>
      <c r="R4039">
        <f t="shared" si="315"/>
        <v>2023</v>
      </c>
      <c r="S4039" t="str">
        <f t="shared" si="316"/>
        <v>February</v>
      </c>
      <c r="T4039" s="1">
        <f t="shared" si="317"/>
        <v>0.17000356534484806</v>
      </c>
      <c r="U4039" t="str">
        <f t="shared" si="318"/>
        <v>Profit</v>
      </c>
      <c r="V4039" t="str">
        <f t="shared" si="319"/>
        <v>Large Order</v>
      </c>
    </row>
    <row r="4040" spans="1:22" x14ac:dyDescent="0.35">
      <c r="A4040" t="s">
        <v>4337</v>
      </c>
      <c r="B4040" s="2">
        <v>45182</v>
      </c>
      <c r="C4040" s="2">
        <v>45189</v>
      </c>
      <c r="D4040" t="s">
        <v>362</v>
      </c>
      <c r="E4040" t="s">
        <v>363</v>
      </c>
      <c r="F4040" t="s">
        <v>31</v>
      </c>
      <c r="G4040" t="s">
        <v>78</v>
      </c>
      <c r="H4040" t="s">
        <v>79</v>
      </c>
      <c r="I4040" t="s">
        <v>80</v>
      </c>
      <c r="J4040" t="s">
        <v>251</v>
      </c>
      <c r="K4040" t="s">
        <v>25</v>
      </c>
      <c r="L4040" t="s">
        <v>171</v>
      </c>
      <c r="M4040" t="s">
        <v>252</v>
      </c>
      <c r="N4040" s="3">
        <v>1511.94</v>
      </c>
      <c r="O4040">
        <v>3</v>
      </c>
      <c r="P4040" s="4">
        <v>0.1</v>
      </c>
      <c r="Q4040" s="3">
        <v>257.02999999999997</v>
      </c>
      <c r="R4040">
        <f t="shared" si="315"/>
        <v>2023</v>
      </c>
      <c r="S4040" t="str">
        <f t="shared" si="316"/>
        <v>September</v>
      </c>
      <c r="T4040" s="1">
        <f t="shared" si="317"/>
        <v>0.17000013228038147</v>
      </c>
      <c r="U4040" t="str">
        <f t="shared" si="318"/>
        <v>Profit</v>
      </c>
      <c r="V4040" t="str">
        <f t="shared" si="319"/>
        <v>Large Order</v>
      </c>
    </row>
    <row r="4041" spans="1:22" x14ac:dyDescent="0.35">
      <c r="A4041" t="s">
        <v>4338</v>
      </c>
      <c r="B4041" s="2">
        <v>45325</v>
      </c>
      <c r="C4041" s="2">
        <v>45330</v>
      </c>
      <c r="D4041" t="s">
        <v>267</v>
      </c>
      <c r="E4041" t="s">
        <v>268</v>
      </c>
      <c r="F4041" t="s">
        <v>31</v>
      </c>
      <c r="G4041" t="s">
        <v>39</v>
      </c>
      <c r="H4041" t="s">
        <v>40</v>
      </c>
      <c r="I4041" t="s">
        <v>40</v>
      </c>
      <c r="J4041" t="s">
        <v>72</v>
      </c>
      <c r="K4041" t="s">
        <v>42</v>
      </c>
      <c r="L4041" t="s">
        <v>73</v>
      </c>
      <c r="M4041" t="s">
        <v>74</v>
      </c>
      <c r="N4041" s="3">
        <v>504.16</v>
      </c>
      <c r="O4041">
        <v>7</v>
      </c>
      <c r="P4041" s="4">
        <v>0.2</v>
      </c>
      <c r="Q4041" s="3">
        <v>45.37</v>
      </c>
      <c r="R4041">
        <f t="shared" si="315"/>
        <v>2024</v>
      </c>
      <c r="S4041" t="str">
        <f t="shared" si="316"/>
        <v>February</v>
      </c>
      <c r="T4041" s="1">
        <f t="shared" si="317"/>
        <v>8.9991272611869233E-2</v>
      </c>
      <c r="U4041" t="str">
        <f t="shared" si="318"/>
        <v>Profit</v>
      </c>
      <c r="V4041" t="str">
        <f t="shared" si="319"/>
        <v>Small Order</v>
      </c>
    </row>
    <row r="4042" spans="1:22" x14ac:dyDescent="0.35">
      <c r="A4042" t="s">
        <v>4339</v>
      </c>
      <c r="B4042" s="2">
        <v>45472</v>
      </c>
      <c r="C4042" s="2">
        <v>45474</v>
      </c>
      <c r="D4042" t="s">
        <v>859</v>
      </c>
      <c r="E4042" t="s">
        <v>860</v>
      </c>
      <c r="F4042" t="s">
        <v>31</v>
      </c>
      <c r="G4042" t="s">
        <v>49</v>
      </c>
      <c r="H4042" t="s">
        <v>50</v>
      </c>
      <c r="I4042" t="s">
        <v>50</v>
      </c>
      <c r="J4042" t="s">
        <v>32</v>
      </c>
      <c r="K4042" t="s">
        <v>33</v>
      </c>
      <c r="L4042" t="s">
        <v>34</v>
      </c>
      <c r="M4042" t="s">
        <v>35</v>
      </c>
      <c r="N4042" s="3">
        <v>1135.18</v>
      </c>
      <c r="O4042">
        <v>6</v>
      </c>
      <c r="P4042" s="4">
        <v>0.05</v>
      </c>
      <c r="Q4042" s="3">
        <v>238.39</v>
      </c>
      <c r="R4042">
        <f t="shared" si="315"/>
        <v>2024</v>
      </c>
      <c r="S4042" t="str">
        <f t="shared" si="316"/>
        <v>June</v>
      </c>
      <c r="T4042" s="1">
        <f t="shared" si="317"/>
        <v>0.2100019380186402</v>
      </c>
      <c r="U4042" t="str">
        <f t="shared" si="318"/>
        <v>Profit</v>
      </c>
      <c r="V4042" t="str">
        <f t="shared" si="319"/>
        <v>Large Order</v>
      </c>
    </row>
    <row r="4043" spans="1:22" x14ac:dyDescent="0.35">
      <c r="A4043" t="s">
        <v>4340</v>
      </c>
      <c r="B4043" s="2">
        <v>45366</v>
      </c>
      <c r="C4043" s="2">
        <v>45368</v>
      </c>
      <c r="D4043" t="s">
        <v>145</v>
      </c>
      <c r="E4043" t="s">
        <v>146</v>
      </c>
      <c r="F4043" t="s">
        <v>48</v>
      </c>
      <c r="G4043" t="s">
        <v>39</v>
      </c>
      <c r="H4043" t="s">
        <v>40</v>
      </c>
      <c r="I4043" t="s">
        <v>40</v>
      </c>
      <c r="J4043" t="s">
        <v>320</v>
      </c>
      <c r="K4043" t="s">
        <v>25</v>
      </c>
      <c r="L4043" t="s">
        <v>171</v>
      </c>
      <c r="M4043" t="s">
        <v>321</v>
      </c>
      <c r="N4043" s="3">
        <v>942.21</v>
      </c>
      <c r="O4043">
        <v>10</v>
      </c>
      <c r="P4043" s="4">
        <v>0.3</v>
      </c>
      <c r="Q4043" s="3">
        <v>9.42</v>
      </c>
      <c r="R4043">
        <f t="shared" si="315"/>
        <v>2024</v>
      </c>
      <c r="S4043" t="str">
        <f t="shared" si="316"/>
        <v>March</v>
      </c>
      <c r="T4043" s="1">
        <f t="shared" si="317"/>
        <v>9.9977711975037416E-3</v>
      </c>
      <c r="U4043" t="str">
        <f t="shared" si="318"/>
        <v>Profit</v>
      </c>
      <c r="V4043" t="str">
        <f t="shared" si="319"/>
        <v>Small Order</v>
      </c>
    </row>
    <row r="4044" spans="1:22" x14ac:dyDescent="0.35">
      <c r="A4044" t="s">
        <v>4341</v>
      </c>
      <c r="B4044" s="2">
        <v>45641</v>
      </c>
      <c r="C4044" s="2">
        <v>45645</v>
      </c>
      <c r="D4044" t="s">
        <v>249</v>
      </c>
      <c r="E4044" t="s">
        <v>250</v>
      </c>
      <c r="F4044" t="s">
        <v>31</v>
      </c>
      <c r="G4044" t="s">
        <v>49</v>
      </c>
      <c r="H4044" t="s">
        <v>50</v>
      </c>
      <c r="I4044" t="s">
        <v>50</v>
      </c>
      <c r="J4044" t="s">
        <v>72</v>
      </c>
      <c r="K4044" t="s">
        <v>42</v>
      </c>
      <c r="L4044" t="s">
        <v>73</v>
      </c>
      <c r="M4044" t="s">
        <v>74</v>
      </c>
      <c r="N4044" s="3">
        <v>824.31</v>
      </c>
      <c r="O4044">
        <v>3</v>
      </c>
      <c r="P4044" s="4">
        <v>0.1</v>
      </c>
      <c r="Q4044" s="3">
        <v>140.13</v>
      </c>
      <c r="R4044">
        <f t="shared" si="315"/>
        <v>2024</v>
      </c>
      <c r="S4044" t="str">
        <f t="shared" si="316"/>
        <v>December</v>
      </c>
      <c r="T4044" s="1">
        <f t="shared" si="317"/>
        <v>0.16999672453324599</v>
      </c>
      <c r="U4044" t="str">
        <f t="shared" si="318"/>
        <v>Profit</v>
      </c>
      <c r="V4044" t="str">
        <f t="shared" si="319"/>
        <v>Small Order</v>
      </c>
    </row>
    <row r="4045" spans="1:22" x14ac:dyDescent="0.35">
      <c r="A4045" t="s">
        <v>4342</v>
      </c>
      <c r="B4045" s="2">
        <v>45176</v>
      </c>
      <c r="C4045" s="2">
        <v>45179</v>
      </c>
      <c r="D4045" t="s">
        <v>210</v>
      </c>
      <c r="E4045" t="s">
        <v>211</v>
      </c>
      <c r="F4045" t="s">
        <v>20</v>
      </c>
      <c r="G4045" t="s">
        <v>49</v>
      </c>
      <c r="H4045" t="s">
        <v>50</v>
      </c>
      <c r="I4045" t="s">
        <v>50</v>
      </c>
      <c r="J4045" t="s">
        <v>176</v>
      </c>
      <c r="K4045" t="s">
        <v>25</v>
      </c>
      <c r="L4045" t="s">
        <v>171</v>
      </c>
      <c r="M4045" t="s">
        <v>177</v>
      </c>
      <c r="N4045" s="3">
        <v>454.12</v>
      </c>
      <c r="O4045">
        <v>2</v>
      </c>
      <c r="P4045" s="4">
        <v>0.05</v>
      </c>
      <c r="Q4045" s="3">
        <v>95.37</v>
      </c>
      <c r="R4045">
        <f t="shared" si="315"/>
        <v>2023</v>
      </c>
      <c r="S4045" t="str">
        <f t="shared" si="316"/>
        <v>September</v>
      </c>
      <c r="T4045" s="1">
        <f t="shared" si="317"/>
        <v>0.21001056989342026</v>
      </c>
      <c r="U4045" t="str">
        <f t="shared" si="318"/>
        <v>Profit</v>
      </c>
      <c r="V4045" t="str">
        <f t="shared" si="319"/>
        <v>Small Order</v>
      </c>
    </row>
    <row r="4046" spans="1:22" x14ac:dyDescent="0.35">
      <c r="A4046" t="s">
        <v>4343</v>
      </c>
      <c r="B4046" s="2">
        <v>45307</v>
      </c>
      <c r="C4046" s="2">
        <v>45311</v>
      </c>
      <c r="D4046" t="s">
        <v>107</v>
      </c>
      <c r="E4046" t="s">
        <v>108</v>
      </c>
      <c r="F4046" t="s">
        <v>48</v>
      </c>
      <c r="G4046" t="s">
        <v>49</v>
      </c>
      <c r="H4046" t="s">
        <v>50</v>
      </c>
      <c r="I4046" t="s">
        <v>50</v>
      </c>
      <c r="J4046" t="s">
        <v>134</v>
      </c>
      <c r="K4046" t="s">
        <v>42</v>
      </c>
      <c r="L4046" t="s">
        <v>43</v>
      </c>
      <c r="M4046" t="s">
        <v>135</v>
      </c>
      <c r="N4046" s="3">
        <v>279.31</v>
      </c>
      <c r="O4046">
        <v>4</v>
      </c>
      <c r="P4046" s="4">
        <v>0.05</v>
      </c>
      <c r="Q4046" s="3">
        <v>58.66</v>
      </c>
      <c r="R4046">
        <f t="shared" si="315"/>
        <v>2024</v>
      </c>
      <c r="S4046" t="str">
        <f t="shared" si="316"/>
        <v>January</v>
      </c>
      <c r="T4046" s="1">
        <f t="shared" si="317"/>
        <v>0.21001754323153485</v>
      </c>
      <c r="U4046" t="str">
        <f t="shared" si="318"/>
        <v>Profit</v>
      </c>
      <c r="V4046" t="str">
        <f t="shared" si="319"/>
        <v>Small Order</v>
      </c>
    </row>
    <row r="4047" spans="1:22" x14ac:dyDescent="0.35">
      <c r="A4047" t="s">
        <v>4344</v>
      </c>
      <c r="B4047" s="2">
        <v>44939</v>
      </c>
      <c r="C4047" s="2">
        <v>44943</v>
      </c>
      <c r="D4047" t="s">
        <v>410</v>
      </c>
      <c r="E4047" t="s">
        <v>411</v>
      </c>
      <c r="F4047" t="s">
        <v>31</v>
      </c>
      <c r="G4047" t="s">
        <v>49</v>
      </c>
      <c r="H4047" t="s">
        <v>50</v>
      </c>
      <c r="I4047" t="s">
        <v>50</v>
      </c>
      <c r="J4047" t="s">
        <v>170</v>
      </c>
      <c r="K4047" t="s">
        <v>25</v>
      </c>
      <c r="L4047" t="s">
        <v>171</v>
      </c>
      <c r="M4047" t="s">
        <v>172</v>
      </c>
      <c r="N4047" s="3">
        <v>1191.8599999999999</v>
      </c>
      <c r="O4047">
        <v>10</v>
      </c>
      <c r="P4047" s="4">
        <v>0.05</v>
      </c>
      <c r="Q4047" s="3">
        <v>250.29</v>
      </c>
      <c r="R4047">
        <f t="shared" si="315"/>
        <v>2023</v>
      </c>
      <c r="S4047" t="str">
        <f t="shared" si="316"/>
        <v>January</v>
      </c>
      <c r="T4047" s="1">
        <f t="shared" si="317"/>
        <v>0.20999949658516942</v>
      </c>
      <c r="U4047" t="str">
        <f t="shared" si="318"/>
        <v>Profit</v>
      </c>
      <c r="V4047" t="str">
        <f t="shared" si="319"/>
        <v>Large Order</v>
      </c>
    </row>
    <row r="4048" spans="1:22" x14ac:dyDescent="0.35">
      <c r="A4048" t="s">
        <v>4345</v>
      </c>
      <c r="B4048" s="2">
        <v>45058</v>
      </c>
      <c r="C4048" s="2">
        <v>45065</v>
      </c>
      <c r="D4048" t="s">
        <v>536</v>
      </c>
      <c r="E4048" t="s">
        <v>537</v>
      </c>
      <c r="F4048" t="s">
        <v>48</v>
      </c>
      <c r="G4048" t="s">
        <v>21</v>
      </c>
      <c r="H4048" t="s">
        <v>22</v>
      </c>
      <c r="I4048" t="s">
        <v>23</v>
      </c>
      <c r="J4048" t="s">
        <v>232</v>
      </c>
      <c r="K4048" t="s">
        <v>33</v>
      </c>
      <c r="L4048" t="s">
        <v>34</v>
      </c>
      <c r="M4048" t="s">
        <v>233</v>
      </c>
      <c r="N4048" s="3">
        <v>1246.43</v>
      </c>
      <c r="O4048">
        <v>2</v>
      </c>
      <c r="P4048" s="4">
        <v>0.2</v>
      </c>
      <c r="Q4048" s="3">
        <v>112.18</v>
      </c>
      <c r="R4048">
        <f t="shared" si="315"/>
        <v>2023</v>
      </c>
      <c r="S4048" t="str">
        <f t="shared" si="316"/>
        <v>May</v>
      </c>
      <c r="T4048" s="1">
        <f t="shared" si="317"/>
        <v>9.0001042978747309E-2</v>
      </c>
      <c r="U4048" t="str">
        <f t="shared" si="318"/>
        <v>Profit</v>
      </c>
      <c r="V4048" t="str">
        <f t="shared" si="319"/>
        <v>Large Order</v>
      </c>
    </row>
    <row r="4049" spans="1:22" x14ac:dyDescent="0.35">
      <c r="A4049" t="s">
        <v>4346</v>
      </c>
      <c r="B4049" s="2">
        <v>45558</v>
      </c>
      <c r="C4049" s="2">
        <v>45564</v>
      </c>
      <c r="D4049" t="s">
        <v>386</v>
      </c>
      <c r="E4049" t="s">
        <v>387</v>
      </c>
      <c r="F4049" t="s">
        <v>48</v>
      </c>
      <c r="G4049" t="s">
        <v>39</v>
      </c>
      <c r="H4049" t="s">
        <v>40</v>
      </c>
      <c r="I4049" t="s">
        <v>40</v>
      </c>
      <c r="J4049" t="s">
        <v>32</v>
      </c>
      <c r="K4049" t="s">
        <v>33</v>
      </c>
      <c r="L4049" t="s">
        <v>34</v>
      </c>
      <c r="M4049" t="s">
        <v>35</v>
      </c>
      <c r="N4049" s="3">
        <v>1966.92</v>
      </c>
      <c r="O4049">
        <v>7</v>
      </c>
      <c r="P4049" s="4">
        <v>0.05</v>
      </c>
      <c r="Q4049" s="3">
        <v>413.05</v>
      </c>
      <c r="R4049">
        <f t="shared" si="315"/>
        <v>2024</v>
      </c>
      <c r="S4049" t="str">
        <f t="shared" si="316"/>
        <v>September</v>
      </c>
      <c r="T4049" s="1">
        <f t="shared" si="317"/>
        <v>0.20999837309092387</v>
      </c>
      <c r="U4049" t="str">
        <f t="shared" si="318"/>
        <v>Profit</v>
      </c>
      <c r="V4049" t="str">
        <f t="shared" si="319"/>
        <v>Large Order</v>
      </c>
    </row>
    <row r="4050" spans="1:22" x14ac:dyDescent="0.35">
      <c r="A4050" t="s">
        <v>4347</v>
      </c>
      <c r="B4050" s="2">
        <v>45608</v>
      </c>
      <c r="C4050" s="2">
        <v>45615</v>
      </c>
      <c r="D4050" t="s">
        <v>272</v>
      </c>
      <c r="E4050" t="s">
        <v>273</v>
      </c>
      <c r="F4050" t="s">
        <v>31</v>
      </c>
      <c r="G4050" t="s">
        <v>39</v>
      </c>
      <c r="H4050" t="s">
        <v>40</v>
      </c>
      <c r="I4050" t="s">
        <v>40</v>
      </c>
      <c r="J4050" t="s">
        <v>62</v>
      </c>
      <c r="K4050" t="s">
        <v>25</v>
      </c>
      <c r="L4050" t="s">
        <v>26</v>
      </c>
      <c r="M4050" t="s">
        <v>63</v>
      </c>
      <c r="N4050" s="3">
        <v>1391.05</v>
      </c>
      <c r="O4050">
        <v>2</v>
      </c>
      <c r="P4050" s="4">
        <v>0.3</v>
      </c>
      <c r="Q4050" s="3">
        <v>13.91</v>
      </c>
      <c r="R4050">
        <f t="shared" si="315"/>
        <v>2024</v>
      </c>
      <c r="S4050" t="str">
        <f t="shared" si="316"/>
        <v>November</v>
      </c>
      <c r="T4050" s="1">
        <f t="shared" si="317"/>
        <v>9.9996405592897453E-3</v>
      </c>
      <c r="U4050" t="str">
        <f t="shared" si="318"/>
        <v>Profit</v>
      </c>
      <c r="V4050" t="str">
        <f t="shared" si="319"/>
        <v>Large Order</v>
      </c>
    </row>
    <row r="4051" spans="1:22" x14ac:dyDescent="0.35">
      <c r="A4051" t="s">
        <v>4348</v>
      </c>
      <c r="B4051" s="2">
        <v>45093</v>
      </c>
      <c r="C4051" s="2">
        <v>45099</v>
      </c>
      <c r="D4051" t="s">
        <v>174</v>
      </c>
      <c r="E4051" t="s">
        <v>175</v>
      </c>
      <c r="F4051" t="s">
        <v>48</v>
      </c>
      <c r="G4051" t="s">
        <v>78</v>
      </c>
      <c r="H4051" t="s">
        <v>79</v>
      </c>
      <c r="I4051" t="s">
        <v>80</v>
      </c>
      <c r="J4051" t="s">
        <v>112</v>
      </c>
      <c r="K4051" t="s">
        <v>25</v>
      </c>
      <c r="L4051" t="s">
        <v>26</v>
      </c>
      <c r="M4051" t="s">
        <v>113</v>
      </c>
      <c r="N4051" s="3">
        <v>831.59</v>
      </c>
      <c r="O4051">
        <v>4</v>
      </c>
      <c r="P4051" s="4">
        <v>0.1</v>
      </c>
      <c r="Q4051" s="3">
        <v>141.37</v>
      </c>
      <c r="R4051">
        <f t="shared" si="315"/>
        <v>2023</v>
      </c>
      <c r="S4051" t="str">
        <f t="shared" si="316"/>
        <v>June</v>
      </c>
      <c r="T4051" s="1">
        <f t="shared" si="317"/>
        <v>0.16999963924530118</v>
      </c>
      <c r="U4051" t="str">
        <f t="shared" si="318"/>
        <v>Profit</v>
      </c>
      <c r="V4051" t="str">
        <f t="shared" si="319"/>
        <v>Small Order</v>
      </c>
    </row>
    <row r="4052" spans="1:22" x14ac:dyDescent="0.35">
      <c r="A4052" t="s">
        <v>4349</v>
      </c>
      <c r="B4052" s="2">
        <v>45206</v>
      </c>
      <c r="C4052" s="2">
        <v>45209</v>
      </c>
      <c r="D4052" t="s">
        <v>165</v>
      </c>
      <c r="E4052" t="s">
        <v>166</v>
      </c>
      <c r="F4052" t="s">
        <v>31</v>
      </c>
      <c r="G4052" t="s">
        <v>21</v>
      </c>
      <c r="H4052" t="s">
        <v>22</v>
      </c>
      <c r="I4052" t="s">
        <v>23</v>
      </c>
      <c r="J4052" t="s">
        <v>189</v>
      </c>
      <c r="K4052" t="s">
        <v>42</v>
      </c>
      <c r="L4052" t="s">
        <v>43</v>
      </c>
      <c r="M4052" t="s">
        <v>190</v>
      </c>
      <c r="N4052" s="3">
        <v>432.15</v>
      </c>
      <c r="O4052">
        <v>6</v>
      </c>
      <c r="P4052" s="4">
        <v>0</v>
      </c>
      <c r="Q4052" s="3">
        <v>108.04</v>
      </c>
      <c r="R4052">
        <f t="shared" si="315"/>
        <v>2023</v>
      </c>
      <c r="S4052" t="str">
        <f t="shared" si="316"/>
        <v>October</v>
      </c>
      <c r="T4052" s="1">
        <f t="shared" si="317"/>
        <v>0.25000578502834669</v>
      </c>
      <c r="U4052" t="str">
        <f t="shared" si="318"/>
        <v>Profit</v>
      </c>
      <c r="V4052" t="str">
        <f t="shared" si="319"/>
        <v>Small Order</v>
      </c>
    </row>
    <row r="4053" spans="1:22" x14ac:dyDescent="0.35">
      <c r="A4053" t="s">
        <v>4350</v>
      </c>
      <c r="B4053" s="2">
        <v>45146</v>
      </c>
      <c r="C4053" s="2">
        <v>45152</v>
      </c>
      <c r="D4053" t="s">
        <v>60</v>
      </c>
      <c r="E4053" t="s">
        <v>61</v>
      </c>
      <c r="F4053" t="s">
        <v>48</v>
      </c>
      <c r="G4053" t="s">
        <v>21</v>
      </c>
      <c r="H4053" t="s">
        <v>22</v>
      </c>
      <c r="I4053" t="s">
        <v>23</v>
      </c>
      <c r="J4053" t="s">
        <v>24</v>
      </c>
      <c r="K4053" t="s">
        <v>25</v>
      </c>
      <c r="L4053" t="s">
        <v>26</v>
      </c>
      <c r="M4053" t="s">
        <v>27</v>
      </c>
      <c r="N4053" s="3">
        <v>847.76</v>
      </c>
      <c r="O4053">
        <v>10</v>
      </c>
      <c r="P4053" s="4">
        <v>0.3</v>
      </c>
      <c r="Q4053" s="3">
        <v>8.48</v>
      </c>
      <c r="R4053">
        <f t="shared" si="315"/>
        <v>2023</v>
      </c>
      <c r="S4053" t="str">
        <f t="shared" si="316"/>
        <v>August</v>
      </c>
      <c r="T4053" s="1">
        <f t="shared" si="317"/>
        <v>1.0002830989902803E-2</v>
      </c>
      <c r="U4053" t="str">
        <f t="shared" si="318"/>
        <v>Profit</v>
      </c>
      <c r="V4053" t="str">
        <f t="shared" si="319"/>
        <v>Small Order</v>
      </c>
    </row>
    <row r="4054" spans="1:22" x14ac:dyDescent="0.35">
      <c r="A4054" t="s">
        <v>4351</v>
      </c>
      <c r="B4054" s="2">
        <v>45160</v>
      </c>
      <c r="C4054" s="2">
        <v>45164</v>
      </c>
      <c r="D4054" t="s">
        <v>285</v>
      </c>
      <c r="E4054" t="s">
        <v>286</v>
      </c>
      <c r="F4054" t="s">
        <v>48</v>
      </c>
      <c r="G4054" t="s">
        <v>21</v>
      </c>
      <c r="H4054" t="s">
        <v>22</v>
      </c>
      <c r="I4054" t="s">
        <v>23</v>
      </c>
      <c r="J4054" t="s">
        <v>251</v>
      </c>
      <c r="K4054" t="s">
        <v>25</v>
      </c>
      <c r="L4054" t="s">
        <v>171</v>
      </c>
      <c r="M4054" t="s">
        <v>252</v>
      </c>
      <c r="N4054" s="3">
        <v>1274.5899999999999</v>
      </c>
      <c r="O4054">
        <v>3</v>
      </c>
      <c r="P4054" s="4">
        <v>0.2</v>
      </c>
      <c r="Q4054" s="3">
        <v>114.71</v>
      </c>
      <c r="R4054">
        <f t="shared" si="315"/>
        <v>2023</v>
      </c>
      <c r="S4054" t="str">
        <f t="shared" si="316"/>
        <v>August</v>
      </c>
      <c r="T4054" s="1">
        <f t="shared" si="317"/>
        <v>8.9997567845346349E-2</v>
      </c>
      <c r="U4054" t="str">
        <f t="shared" si="318"/>
        <v>Profit</v>
      </c>
      <c r="V4054" t="str">
        <f t="shared" si="319"/>
        <v>Large Order</v>
      </c>
    </row>
    <row r="4055" spans="1:22" x14ac:dyDescent="0.35">
      <c r="A4055" t="s">
        <v>4352</v>
      </c>
      <c r="B4055" s="2">
        <v>45529</v>
      </c>
      <c r="C4055" s="2">
        <v>45533</v>
      </c>
      <c r="D4055" t="s">
        <v>347</v>
      </c>
      <c r="E4055" t="s">
        <v>348</v>
      </c>
      <c r="F4055" t="s">
        <v>31</v>
      </c>
      <c r="G4055" t="s">
        <v>21</v>
      </c>
      <c r="H4055" t="s">
        <v>22</v>
      </c>
      <c r="I4055" t="s">
        <v>23</v>
      </c>
      <c r="J4055" t="s">
        <v>67</v>
      </c>
      <c r="K4055" t="s">
        <v>42</v>
      </c>
      <c r="L4055" t="s">
        <v>43</v>
      </c>
      <c r="M4055" t="s">
        <v>68</v>
      </c>
      <c r="N4055" s="3">
        <v>1632.19</v>
      </c>
      <c r="O4055">
        <v>5</v>
      </c>
      <c r="P4055" s="4">
        <v>0.3</v>
      </c>
      <c r="Q4055" s="3">
        <v>16.32</v>
      </c>
      <c r="R4055">
        <f t="shared" si="315"/>
        <v>2024</v>
      </c>
      <c r="S4055" t="str">
        <f t="shared" si="316"/>
        <v>August</v>
      </c>
      <c r="T4055" s="1">
        <f t="shared" si="317"/>
        <v>9.9988359198377643E-3</v>
      </c>
      <c r="U4055" t="str">
        <f t="shared" si="318"/>
        <v>Profit</v>
      </c>
      <c r="V4055" t="str">
        <f t="shared" si="319"/>
        <v>Large Order</v>
      </c>
    </row>
    <row r="4056" spans="1:22" x14ac:dyDescent="0.35">
      <c r="A4056" t="s">
        <v>4353</v>
      </c>
      <c r="B4056" s="2">
        <v>45063</v>
      </c>
      <c r="C4056" s="2">
        <v>45067</v>
      </c>
      <c r="D4056" t="s">
        <v>402</v>
      </c>
      <c r="E4056" t="s">
        <v>403</v>
      </c>
      <c r="F4056" t="s">
        <v>31</v>
      </c>
      <c r="G4056" t="s">
        <v>49</v>
      </c>
      <c r="H4056" t="s">
        <v>50</v>
      </c>
      <c r="I4056" t="s">
        <v>50</v>
      </c>
      <c r="J4056" t="s">
        <v>179</v>
      </c>
      <c r="K4056" t="s">
        <v>33</v>
      </c>
      <c r="L4056" t="s">
        <v>88</v>
      </c>
      <c r="M4056" t="s">
        <v>180</v>
      </c>
      <c r="N4056" s="3">
        <v>1954.42</v>
      </c>
      <c r="O4056">
        <v>8</v>
      </c>
      <c r="P4056" s="4">
        <v>0.05</v>
      </c>
      <c r="Q4056" s="3">
        <v>410.43</v>
      </c>
      <c r="R4056">
        <f t="shared" si="315"/>
        <v>2023</v>
      </c>
      <c r="S4056" t="str">
        <f t="shared" si="316"/>
        <v>May</v>
      </c>
      <c r="T4056" s="1">
        <f t="shared" si="317"/>
        <v>0.21000092098934722</v>
      </c>
      <c r="U4056" t="str">
        <f t="shared" si="318"/>
        <v>Profit</v>
      </c>
      <c r="V4056" t="str">
        <f t="shared" si="319"/>
        <v>Large Order</v>
      </c>
    </row>
    <row r="4057" spans="1:22" x14ac:dyDescent="0.35">
      <c r="A4057" t="s">
        <v>4354</v>
      </c>
      <c r="B4057" s="2">
        <v>45612</v>
      </c>
      <c r="C4057" s="2">
        <v>45613</v>
      </c>
      <c r="D4057" t="s">
        <v>259</v>
      </c>
      <c r="E4057" t="s">
        <v>260</v>
      </c>
      <c r="F4057" t="s">
        <v>20</v>
      </c>
      <c r="G4057" t="s">
        <v>21</v>
      </c>
      <c r="H4057" t="s">
        <v>22</v>
      </c>
      <c r="I4057" t="s">
        <v>23</v>
      </c>
      <c r="J4057" t="s">
        <v>62</v>
      </c>
      <c r="K4057" t="s">
        <v>25</v>
      </c>
      <c r="L4057" t="s">
        <v>26</v>
      </c>
      <c r="M4057" t="s">
        <v>63</v>
      </c>
      <c r="N4057" s="3">
        <v>1266.93</v>
      </c>
      <c r="O4057">
        <v>8</v>
      </c>
      <c r="P4057" s="4">
        <v>0.3</v>
      </c>
      <c r="Q4057" s="3">
        <v>12.67</v>
      </c>
      <c r="R4057">
        <f t="shared" si="315"/>
        <v>2024</v>
      </c>
      <c r="S4057" t="str">
        <f t="shared" si="316"/>
        <v>November</v>
      </c>
      <c r="T4057" s="1">
        <f t="shared" si="317"/>
        <v>1.000055251671363E-2</v>
      </c>
      <c r="U4057" t="str">
        <f t="shared" si="318"/>
        <v>Profit</v>
      </c>
      <c r="V4057" t="str">
        <f t="shared" si="319"/>
        <v>Large Order</v>
      </c>
    </row>
    <row r="4058" spans="1:22" x14ac:dyDescent="0.35">
      <c r="A4058" t="s">
        <v>4355</v>
      </c>
      <c r="B4058" s="2">
        <v>45181</v>
      </c>
      <c r="C4058" s="2">
        <v>45183</v>
      </c>
      <c r="D4058" t="s">
        <v>202</v>
      </c>
      <c r="E4058" t="s">
        <v>203</v>
      </c>
      <c r="F4058" t="s">
        <v>48</v>
      </c>
      <c r="G4058" t="s">
        <v>49</v>
      </c>
      <c r="H4058" t="s">
        <v>50</v>
      </c>
      <c r="I4058" t="s">
        <v>50</v>
      </c>
      <c r="J4058" t="s">
        <v>302</v>
      </c>
      <c r="K4058" t="s">
        <v>33</v>
      </c>
      <c r="L4058" t="s">
        <v>34</v>
      </c>
      <c r="M4058" t="s">
        <v>303</v>
      </c>
      <c r="N4058" s="3">
        <v>1584.11</v>
      </c>
      <c r="O4058">
        <v>3</v>
      </c>
      <c r="P4058" s="4">
        <v>0.05</v>
      </c>
      <c r="Q4058" s="3">
        <v>332.66</v>
      </c>
      <c r="R4058">
        <f t="shared" si="315"/>
        <v>2023</v>
      </c>
      <c r="S4058" t="str">
        <f t="shared" si="316"/>
        <v>September</v>
      </c>
      <c r="T4058" s="1">
        <f t="shared" si="317"/>
        <v>0.20999804306519121</v>
      </c>
      <c r="U4058" t="str">
        <f t="shared" si="318"/>
        <v>Profit</v>
      </c>
      <c r="V4058" t="str">
        <f t="shared" si="319"/>
        <v>Large Order</v>
      </c>
    </row>
    <row r="4059" spans="1:22" x14ac:dyDescent="0.35">
      <c r="A4059" t="s">
        <v>4356</v>
      </c>
      <c r="B4059" s="2">
        <v>44945</v>
      </c>
      <c r="C4059" s="2">
        <v>44950</v>
      </c>
      <c r="D4059" t="s">
        <v>503</v>
      </c>
      <c r="E4059" t="s">
        <v>504</v>
      </c>
      <c r="F4059" t="s">
        <v>31</v>
      </c>
      <c r="G4059" t="s">
        <v>39</v>
      </c>
      <c r="H4059" t="s">
        <v>40</v>
      </c>
      <c r="I4059" t="s">
        <v>40</v>
      </c>
      <c r="J4059" t="s">
        <v>93</v>
      </c>
      <c r="K4059" t="s">
        <v>33</v>
      </c>
      <c r="L4059" t="s">
        <v>88</v>
      </c>
      <c r="M4059" t="s">
        <v>94</v>
      </c>
      <c r="N4059" s="3">
        <v>1702.1</v>
      </c>
      <c r="O4059">
        <v>1</v>
      </c>
      <c r="P4059" s="4">
        <v>0.3</v>
      </c>
      <c r="Q4059" s="3">
        <v>17.02</v>
      </c>
      <c r="R4059">
        <f t="shared" si="315"/>
        <v>2023</v>
      </c>
      <c r="S4059" t="str">
        <f t="shared" si="316"/>
        <v>January</v>
      </c>
      <c r="T4059" s="1">
        <f t="shared" si="317"/>
        <v>9.9994124904529708E-3</v>
      </c>
      <c r="U4059" t="str">
        <f t="shared" si="318"/>
        <v>Profit</v>
      </c>
      <c r="V4059" t="str">
        <f t="shared" si="319"/>
        <v>Large Order</v>
      </c>
    </row>
    <row r="4060" spans="1:22" x14ac:dyDescent="0.35">
      <c r="A4060" t="s">
        <v>4357</v>
      </c>
      <c r="B4060" s="2">
        <v>45504</v>
      </c>
      <c r="C4060" s="2">
        <v>45508</v>
      </c>
      <c r="D4060" t="s">
        <v>139</v>
      </c>
      <c r="E4060" t="s">
        <v>140</v>
      </c>
      <c r="F4060" t="s">
        <v>31</v>
      </c>
      <c r="G4060" t="s">
        <v>39</v>
      </c>
      <c r="H4060" t="s">
        <v>40</v>
      </c>
      <c r="I4060" t="s">
        <v>40</v>
      </c>
      <c r="J4060" t="s">
        <v>334</v>
      </c>
      <c r="K4060" t="s">
        <v>25</v>
      </c>
      <c r="L4060" t="s">
        <v>171</v>
      </c>
      <c r="M4060" t="s">
        <v>335</v>
      </c>
      <c r="N4060" s="3">
        <v>812.18</v>
      </c>
      <c r="O4060">
        <v>2</v>
      </c>
      <c r="P4060" s="4">
        <v>0</v>
      </c>
      <c r="Q4060" s="3">
        <v>203.04</v>
      </c>
      <c r="R4060">
        <f t="shared" si="315"/>
        <v>2024</v>
      </c>
      <c r="S4060" t="str">
        <f t="shared" si="316"/>
        <v>July</v>
      </c>
      <c r="T4060" s="1">
        <f t="shared" si="317"/>
        <v>0.24999384372922259</v>
      </c>
      <c r="U4060" t="str">
        <f t="shared" si="318"/>
        <v>Profit</v>
      </c>
      <c r="V4060" t="str">
        <f t="shared" si="319"/>
        <v>Small Order</v>
      </c>
    </row>
    <row r="4061" spans="1:22" x14ac:dyDescent="0.35">
      <c r="A4061" t="s">
        <v>4358</v>
      </c>
      <c r="B4061" s="2">
        <v>45177</v>
      </c>
      <c r="C4061" s="2">
        <v>45180</v>
      </c>
      <c r="D4061" t="s">
        <v>285</v>
      </c>
      <c r="E4061" t="s">
        <v>286</v>
      </c>
      <c r="F4061" t="s">
        <v>48</v>
      </c>
      <c r="G4061" t="s">
        <v>21</v>
      </c>
      <c r="H4061" t="s">
        <v>22</v>
      </c>
      <c r="I4061" t="s">
        <v>23</v>
      </c>
      <c r="J4061" t="s">
        <v>134</v>
      </c>
      <c r="K4061" t="s">
        <v>42</v>
      </c>
      <c r="L4061" t="s">
        <v>43</v>
      </c>
      <c r="M4061" t="s">
        <v>135</v>
      </c>
      <c r="N4061" s="3">
        <v>1032.8</v>
      </c>
      <c r="O4061">
        <v>2</v>
      </c>
      <c r="P4061" s="4">
        <v>0.05</v>
      </c>
      <c r="Q4061" s="3">
        <v>216.89</v>
      </c>
      <c r="R4061">
        <f t="shared" si="315"/>
        <v>2023</v>
      </c>
      <c r="S4061" t="str">
        <f t="shared" si="316"/>
        <v>September</v>
      </c>
      <c r="T4061" s="1">
        <f t="shared" si="317"/>
        <v>0.21000193648334625</v>
      </c>
      <c r="U4061" t="str">
        <f t="shared" si="318"/>
        <v>Profit</v>
      </c>
      <c r="V4061" t="str">
        <f t="shared" si="319"/>
        <v>Large Order</v>
      </c>
    </row>
    <row r="4062" spans="1:22" x14ac:dyDescent="0.35">
      <c r="A4062" t="s">
        <v>4359</v>
      </c>
      <c r="B4062" s="2">
        <v>45148</v>
      </c>
      <c r="C4062" s="2">
        <v>45151</v>
      </c>
      <c r="D4062" t="s">
        <v>118</v>
      </c>
      <c r="E4062" t="s">
        <v>119</v>
      </c>
      <c r="F4062" t="s">
        <v>20</v>
      </c>
      <c r="G4062" t="s">
        <v>78</v>
      </c>
      <c r="H4062" t="s">
        <v>79</v>
      </c>
      <c r="I4062" t="s">
        <v>80</v>
      </c>
      <c r="J4062" t="s">
        <v>134</v>
      </c>
      <c r="K4062" t="s">
        <v>42</v>
      </c>
      <c r="L4062" t="s">
        <v>43</v>
      </c>
      <c r="M4062" t="s">
        <v>135</v>
      </c>
      <c r="N4062" s="3">
        <v>1440.44</v>
      </c>
      <c r="O4062">
        <v>5</v>
      </c>
      <c r="P4062" s="4">
        <v>0.05</v>
      </c>
      <c r="Q4062" s="3">
        <v>302.49</v>
      </c>
      <c r="R4062">
        <f t="shared" si="315"/>
        <v>2023</v>
      </c>
      <c r="S4062" t="str">
        <f t="shared" si="316"/>
        <v>August</v>
      </c>
      <c r="T4062" s="1">
        <f t="shared" si="317"/>
        <v>0.20999833384243702</v>
      </c>
      <c r="U4062" t="str">
        <f t="shared" si="318"/>
        <v>Profit</v>
      </c>
      <c r="V4062" t="str">
        <f t="shared" si="319"/>
        <v>Large Order</v>
      </c>
    </row>
    <row r="4063" spans="1:22" x14ac:dyDescent="0.35">
      <c r="A4063" t="s">
        <v>4360</v>
      </c>
      <c r="B4063" s="2">
        <v>44933</v>
      </c>
      <c r="C4063" s="2">
        <v>44936</v>
      </c>
      <c r="D4063" t="s">
        <v>721</v>
      </c>
      <c r="E4063" t="s">
        <v>722</v>
      </c>
      <c r="F4063" t="s">
        <v>20</v>
      </c>
      <c r="G4063" t="s">
        <v>39</v>
      </c>
      <c r="H4063" t="s">
        <v>40</v>
      </c>
      <c r="I4063" t="s">
        <v>40</v>
      </c>
      <c r="J4063" t="s">
        <v>334</v>
      </c>
      <c r="K4063" t="s">
        <v>25</v>
      </c>
      <c r="L4063" t="s">
        <v>171</v>
      </c>
      <c r="M4063" t="s">
        <v>335</v>
      </c>
      <c r="N4063" s="3">
        <v>1949.92</v>
      </c>
      <c r="O4063">
        <v>10</v>
      </c>
      <c r="P4063" s="4">
        <v>0</v>
      </c>
      <c r="Q4063" s="3">
        <v>487.48</v>
      </c>
      <c r="R4063">
        <f t="shared" si="315"/>
        <v>2023</v>
      </c>
      <c r="S4063" t="str">
        <f t="shared" si="316"/>
        <v>January</v>
      </c>
      <c r="T4063" s="1">
        <f t="shared" si="317"/>
        <v>0.25</v>
      </c>
      <c r="U4063" t="str">
        <f t="shared" si="318"/>
        <v>Profit</v>
      </c>
      <c r="V4063" t="str">
        <f t="shared" si="319"/>
        <v>Large Order</v>
      </c>
    </row>
    <row r="4064" spans="1:22" x14ac:dyDescent="0.35">
      <c r="A4064" t="s">
        <v>4361</v>
      </c>
      <c r="B4064" s="2">
        <v>45578</v>
      </c>
      <c r="C4064" s="2">
        <v>45584</v>
      </c>
      <c r="D4064" t="s">
        <v>415</v>
      </c>
      <c r="E4064" t="s">
        <v>416</v>
      </c>
      <c r="F4064" t="s">
        <v>48</v>
      </c>
      <c r="G4064" t="s">
        <v>49</v>
      </c>
      <c r="H4064" t="s">
        <v>50</v>
      </c>
      <c r="I4064" t="s">
        <v>50</v>
      </c>
      <c r="J4064" t="s">
        <v>176</v>
      </c>
      <c r="K4064" t="s">
        <v>25</v>
      </c>
      <c r="L4064" t="s">
        <v>171</v>
      </c>
      <c r="M4064" t="s">
        <v>177</v>
      </c>
      <c r="N4064" s="3">
        <v>1455.65</v>
      </c>
      <c r="O4064">
        <v>2</v>
      </c>
      <c r="P4064" s="4">
        <v>0.1</v>
      </c>
      <c r="Q4064" s="3">
        <v>247.46</v>
      </c>
      <c r="R4064">
        <f t="shared" si="315"/>
        <v>2024</v>
      </c>
      <c r="S4064" t="str">
        <f t="shared" si="316"/>
        <v>October</v>
      </c>
      <c r="T4064" s="1">
        <f t="shared" si="317"/>
        <v>0.16999965651083707</v>
      </c>
      <c r="U4064" t="str">
        <f t="shared" si="318"/>
        <v>Profit</v>
      </c>
      <c r="V4064" t="str">
        <f t="shared" si="319"/>
        <v>Large Order</v>
      </c>
    </row>
    <row r="4065" spans="1:22" x14ac:dyDescent="0.35">
      <c r="A4065" t="s">
        <v>4362</v>
      </c>
      <c r="B4065" s="2">
        <v>45028</v>
      </c>
      <c r="C4065" s="2">
        <v>45035</v>
      </c>
      <c r="D4065" t="s">
        <v>240</v>
      </c>
      <c r="E4065" t="s">
        <v>241</v>
      </c>
      <c r="F4065" t="s">
        <v>48</v>
      </c>
      <c r="G4065" t="s">
        <v>78</v>
      </c>
      <c r="H4065" t="s">
        <v>79</v>
      </c>
      <c r="I4065" t="s">
        <v>80</v>
      </c>
      <c r="J4065" t="s">
        <v>251</v>
      </c>
      <c r="K4065" t="s">
        <v>25</v>
      </c>
      <c r="L4065" t="s">
        <v>171</v>
      </c>
      <c r="M4065" t="s">
        <v>252</v>
      </c>
      <c r="N4065" s="3">
        <v>327.22000000000003</v>
      </c>
      <c r="O4065">
        <v>2</v>
      </c>
      <c r="P4065" s="4">
        <v>0.2</v>
      </c>
      <c r="Q4065" s="3">
        <v>29.45</v>
      </c>
      <c r="R4065">
        <f t="shared" si="315"/>
        <v>2023</v>
      </c>
      <c r="S4065" t="str">
        <f t="shared" si="316"/>
        <v>April</v>
      </c>
      <c r="T4065" s="1">
        <f t="shared" si="317"/>
        <v>9.0000611209583761E-2</v>
      </c>
      <c r="U4065" t="str">
        <f t="shared" si="318"/>
        <v>Profit</v>
      </c>
      <c r="V4065" t="str">
        <f t="shared" si="319"/>
        <v>Small Order</v>
      </c>
    </row>
    <row r="4066" spans="1:22" x14ac:dyDescent="0.35">
      <c r="A4066" t="s">
        <v>4363</v>
      </c>
      <c r="B4066" s="2">
        <v>45503</v>
      </c>
      <c r="C4066" s="2">
        <v>45506</v>
      </c>
      <c r="D4066" t="s">
        <v>487</v>
      </c>
      <c r="E4066" t="s">
        <v>488</v>
      </c>
      <c r="F4066" t="s">
        <v>20</v>
      </c>
      <c r="G4066" t="s">
        <v>39</v>
      </c>
      <c r="H4066" t="s">
        <v>40</v>
      </c>
      <c r="I4066" t="s">
        <v>40</v>
      </c>
      <c r="J4066" t="s">
        <v>104</v>
      </c>
      <c r="K4066" t="s">
        <v>42</v>
      </c>
      <c r="L4066" t="s">
        <v>73</v>
      </c>
      <c r="M4066" t="s">
        <v>105</v>
      </c>
      <c r="N4066" s="3">
        <v>1003.75</v>
      </c>
      <c r="O4066">
        <v>4</v>
      </c>
      <c r="P4066" s="4">
        <v>0.2</v>
      </c>
      <c r="Q4066" s="3">
        <v>90.34</v>
      </c>
      <c r="R4066">
        <f t="shared" si="315"/>
        <v>2024</v>
      </c>
      <c r="S4066" t="str">
        <f t="shared" si="316"/>
        <v>July</v>
      </c>
      <c r="T4066" s="1">
        <f t="shared" si="317"/>
        <v>9.0002490660024914E-2</v>
      </c>
      <c r="U4066" t="str">
        <f t="shared" si="318"/>
        <v>Profit</v>
      </c>
      <c r="V4066" t="str">
        <f t="shared" si="319"/>
        <v>Large Order</v>
      </c>
    </row>
    <row r="4067" spans="1:22" x14ac:dyDescent="0.35">
      <c r="A4067" t="s">
        <v>4364</v>
      </c>
      <c r="B4067" s="2">
        <v>45553</v>
      </c>
      <c r="C4067" s="2">
        <v>45560</v>
      </c>
      <c r="D4067" t="s">
        <v>65</v>
      </c>
      <c r="E4067" t="s">
        <v>66</v>
      </c>
      <c r="F4067" t="s">
        <v>31</v>
      </c>
      <c r="G4067" t="s">
        <v>49</v>
      </c>
      <c r="H4067" t="s">
        <v>50</v>
      </c>
      <c r="I4067" t="s">
        <v>50</v>
      </c>
      <c r="J4067" t="s">
        <v>72</v>
      </c>
      <c r="K4067" t="s">
        <v>42</v>
      </c>
      <c r="L4067" t="s">
        <v>73</v>
      </c>
      <c r="M4067" t="s">
        <v>74</v>
      </c>
      <c r="N4067" s="3">
        <v>1698.33</v>
      </c>
      <c r="O4067">
        <v>8</v>
      </c>
      <c r="P4067" s="4">
        <v>0</v>
      </c>
      <c r="Q4067" s="3">
        <v>424.58</v>
      </c>
      <c r="R4067">
        <f t="shared" si="315"/>
        <v>2024</v>
      </c>
      <c r="S4067" t="str">
        <f t="shared" si="316"/>
        <v>September</v>
      </c>
      <c r="T4067" s="1">
        <f t="shared" si="317"/>
        <v>0.24999852796570748</v>
      </c>
      <c r="U4067" t="str">
        <f t="shared" si="318"/>
        <v>Profit</v>
      </c>
      <c r="V4067" t="str">
        <f t="shared" si="319"/>
        <v>Large Order</v>
      </c>
    </row>
    <row r="4068" spans="1:22" x14ac:dyDescent="0.35">
      <c r="A4068" t="s">
        <v>4365</v>
      </c>
      <c r="B4068" s="2">
        <v>45200</v>
      </c>
      <c r="C4068" s="2">
        <v>45202</v>
      </c>
      <c r="D4068" t="s">
        <v>587</v>
      </c>
      <c r="E4068" t="s">
        <v>588</v>
      </c>
      <c r="F4068" t="s">
        <v>31</v>
      </c>
      <c r="G4068" t="s">
        <v>39</v>
      </c>
      <c r="H4068" t="s">
        <v>40</v>
      </c>
      <c r="I4068" t="s">
        <v>40</v>
      </c>
      <c r="J4068" t="s">
        <v>72</v>
      </c>
      <c r="K4068" t="s">
        <v>42</v>
      </c>
      <c r="L4068" t="s">
        <v>73</v>
      </c>
      <c r="M4068" t="s">
        <v>74</v>
      </c>
      <c r="N4068" s="3">
        <v>593.09</v>
      </c>
      <c r="O4068">
        <v>4</v>
      </c>
      <c r="P4068" s="4">
        <v>0.2</v>
      </c>
      <c r="Q4068" s="3">
        <v>53.38</v>
      </c>
      <c r="R4068">
        <f t="shared" si="315"/>
        <v>2023</v>
      </c>
      <c r="S4068" t="str">
        <f t="shared" si="316"/>
        <v>October</v>
      </c>
      <c r="T4068" s="1">
        <f t="shared" si="317"/>
        <v>9.0003203561010978E-2</v>
      </c>
      <c r="U4068" t="str">
        <f t="shared" si="318"/>
        <v>Profit</v>
      </c>
      <c r="V4068" t="str">
        <f t="shared" si="319"/>
        <v>Small Order</v>
      </c>
    </row>
    <row r="4069" spans="1:22" x14ac:dyDescent="0.35">
      <c r="A4069" t="s">
        <v>4366</v>
      </c>
      <c r="B4069" s="2">
        <v>45144</v>
      </c>
      <c r="C4069" s="2">
        <v>45147</v>
      </c>
      <c r="D4069" t="s">
        <v>859</v>
      </c>
      <c r="E4069" t="s">
        <v>860</v>
      </c>
      <c r="F4069" t="s">
        <v>31</v>
      </c>
      <c r="G4069" t="s">
        <v>49</v>
      </c>
      <c r="H4069" t="s">
        <v>50</v>
      </c>
      <c r="I4069" t="s">
        <v>50</v>
      </c>
      <c r="J4069" t="s">
        <v>162</v>
      </c>
      <c r="K4069" t="s">
        <v>42</v>
      </c>
      <c r="L4069" t="s">
        <v>73</v>
      </c>
      <c r="M4069" t="s">
        <v>163</v>
      </c>
      <c r="N4069" s="3">
        <v>1741.66</v>
      </c>
      <c r="O4069">
        <v>7</v>
      </c>
      <c r="P4069" s="4">
        <v>0.3</v>
      </c>
      <c r="Q4069" s="3">
        <v>17.420000000000002</v>
      </c>
      <c r="R4069">
        <f t="shared" si="315"/>
        <v>2023</v>
      </c>
      <c r="S4069" t="str">
        <f t="shared" si="316"/>
        <v>August</v>
      </c>
      <c r="T4069" s="1">
        <f t="shared" si="317"/>
        <v>1.0001952160582434E-2</v>
      </c>
      <c r="U4069" t="str">
        <f t="shared" si="318"/>
        <v>Profit</v>
      </c>
      <c r="V4069" t="str">
        <f t="shared" si="319"/>
        <v>Large Order</v>
      </c>
    </row>
    <row r="4070" spans="1:22" x14ac:dyDescent="0.35">
      <c r="A4070" t="s">
        <v>4367</v>
      </c>
      <c r="B4070" s="2">
        <v>45272</v>
      </c>
      <c r="C4070" s="2">
        <v>45275</v>
      </c>
      <c r="D4070" t="s">
        <v>132</v>
      </c>
      <c r="E4070" t="s">
        <v>133</v>
      </c>
      <c r="F4070" t="s">
        <v>48</v>
      </c>
      <c r="G4070" t="s">
        <v>39</v>
      </c>
      <c r="H4070" t="s">
        <v>40</v>
      </c>
      <c r="I4070" t="s">
        <v>40</v>
      </c>
      <c r="J4070" t="s">
        <v>302</v>
      </c>
      <c r="K4070" t="s">
        <v>33</v>
      </c>
      <c r="L4070" t="s">
        <v>34</v>
      </c>
      <c r="M4070" t="s">
        <v>303</v>
      </c>
      <c r="N4070" s="3">
        <v>629.61</v>
      </c>
      <c r="O4070">
        <v>7</v>
      </c>
      <c r="P4070" s="4">
        <v>0.1</v>
      </c>
      <c r="Q4070" s="3">
        <v>107.03</v>
      </c>
      <c r="R4070">
        <f t="shared" si="315"/>
        <v>2023</v>
      </c>
      <c r="S4070" t="str">
        <f t="shared" si="316"/>
        <v>December</v>
      </c>
      <c r="T4070" s="1">
        <f t="shared" si="317"/>
        <v>0.16999412334619843</v>
      </c>
      <c r="U4070" t="str">
        <f t="shared" si="318"/>
        <v>Profit</v>
      </c>
      <c r="V4070" t="str">
        <f t="shared" si="319"/>
        <v>Small Order</v>
      </c>
    </row>
    <row r="4071" spans="1:22" x14ac:dyDescent="0.35">
      <c r="A4071" t="s">
        <v>4368</v>
      </c>
      <c r="B4071" s="2">
        <v>45168</v>
      </c>
      <c r="C4071" s="2">
        <v>45171</v>
      </c>
      <c r="D4071" t="s">
        <v>259</v>
      </c>
      <c r="E4071" t="s">
        <v>260</v>
      </c>
      <c r="F4071" t="s">
        <v>20</v>
      </c>
      <c r="G4071" t="s">
        <v>78</v>
      </c>
      <c r="H4071" t="s">
        <v>79</v>
      </c>
      <c r="I4071" t="s">
        <v>80</v>
      </c>
      <c r="J4071" t="s">
        <v>62</v>
      </c>
      <c r="K4071" t="s">
        <v>25</v>
      </c>
      <c r="L4071" t="s">
        <v>26</v>
      </c>
      <c r="M4071" t="s">
        <v>63</v>
      </c>
      <c r="N4071" s="3">
        <v>1248.9100000000001</v>
      </c>
      <c r="O4071">
        <v>10</v>
      </c>
      <c r="P4071" s="4">
        <v>0.05</v>
      </c>
      <c r="Q4071" s="3">
        <v>262.27</v>
      </c>
      <c r="R4071">
        <f t="shared" si="315"/>
        <v>2023</v>
      </c>
      <c r="S4071" t="str">
        <f t="shared" si="316"/>
        <v>August</v>
      </c>
      <c r="T4071" s="1">
        <f t="shared" si="317"/>
        <v>0.20999911923197026</v>
      </c>
      <c r="U4071" t="str">
        <f t="shared" si="318"/>
        <v>Profit</v>
      </c>
      <c r="V4071" t="str">
        <f t="shared" si="319"/>
        <v>Large Order</v>
      </c>
    </row>
    <row r="4072" spans="1:22" x14ac:dyDescent="0.35">
      <c r="A4072" t="s">
        <v>4369</v>
      </c>
      <c r="B4072" s="2">
        <v>45062</v>
      </c>
      <c r="C4072" s="2">
        <v>45068</v>
      </c>
      <c r="D4072" t="s">
        <v>293</v>
      </c>
      <c r="E4072" t="s">
        <v>294</v>
      </c>
      <c r="F4072" t="s">
        <v>20</v>
      </c>
      <c r="G4072" t="s">
        <v>39</v>
      </c>
      <c r="H4072" t="s">
        <v>40</v>
      </c>
      <c r="I4072" t="s">
        <v>40</v>
      </c>
      <c r="J4072" t="s">
        <v>62</v>
      </c>
      <c r="K4072" t="s">
        <v>25</v>
      </c>
      <c r="L4072" t="s">
        <v>26</v>
      </c>
      <c r="M4072" t="s">
        <v>63</v>
      </c>
      <c r="N4072" s="3">
        <v>1621.55</v>
      </c>
      <c r="O4072">
        <v>8</v>
      </c>
      <c r="P4072" s="4">
        <v>0.2</v>
      </c>
      <c r="Q4072" s="3">
        <v>145.94</v>
      </c>
      <c r="R4072">
        <f t="shared" si="315"/>
        <v>2023</v>
      </c>
      <c r="S4072" t="str">
        <f t="shared" si="316"/>
        <v>May</v>
      </c>
      <c r="T4072" s="1">
        <f t="shared" si="317"/>
        <v>9.0000308346951996E-2</v>
      </c>
      <c r="U4072" t="str">
        <f t="shared" si="318"/>
        <v>Profit</v>
      </c>
      <c r="V4072" t="str">
        <f t="shared" si="319"/>
        <v>Large Order</v>
      </c>
    </row>
    <row r="4073" spans="1:22" x14ac:dyDescent="0.35">
      <c r="A4073" t="s">
        <v>4370</v>
      </c>
      <c r="B4073" s="2">
        <v>45123</v>
      </c>
      <c r="C4073" s="2">
        <v>45127</v>
      </c>
      <c r="D4073" t="s">
        <v>309</v>
      </c>
      <c r="E4073" t="s">
        <v>310</v>
      </c>
      <c r="F4073" t="s">
        <v>20</v>
      </c>
      <c r="G4073" t="s">
        <v>21</v>
      </c>
      <c r="H4073" t="s">
        <v>22</v>
      </c>
      <c r="I4073" t="s">
        <v>23</v>
      </c>
      <c r="J4073" t="s">
        <v>302</v>
      </c>
      <c r="K4073" t="s">
        <v>33</v>
      </c>
      <c r="L4073" t="s">
        <v>34</v>
      </c>
      <c r="M4073" t="s">
        <v>303</v>
      </c>
      <c r="N4073" s="3">
        <v>598.34</v>
      </c>
      <c r="O4073">
        <v>2</v>
      </c>
      <c r="P4073" s="4">
        <v>0.1</v>
      </c>
      <c r="Q4073" s="3">
        <v>101.72</v>
      </c>
      <c r="R4073">
        <f t="shared" si="315"/>
        <v>2023</v>
      </c>
      <c r="S4073" t="str">
        <f t="shared" si="316"/>
        <v>July</v>
      </c>
      <c r="T4073" s="1">
        <f t="shared" si="317"/>
        <v>0.17000367683925527</v>
      </c>
      <c r="U4073" t="str">
        <f t="shared" si="318"/>
        <v>Profit</v>
      </c>
      <c r="V4073" t="str">
        <f t="shared" si="319"/>
        <v>Small Order</v>
      </c>
    </row>
    <row r="4074" spans="1:22" x14ac:dyDescent="0.35">
      <c r="A4074" t="s">
        <v>4371</v>
      </c>
      <c r="B4074" s="2">
        <v>45302</v>
      </c>
      <c r="C4074" s="2">
        <v>45303</v>
      </c>
      <c r="D4074" t="s">
        <v>160</v>
      </c>
      <c r="E4074" t="s">
        <v>161</v>
      </c>
      <c r="F4074" t="s">
        <v>20</v>
      </c>
      <c r="G4074" t="s">
        <v>21</v>
      </c>
      <c r="H4074" t="s">
        <v>22</v>
      </c>
      <c r="I4074" t="s">
        <v>23</v>
      </c>
      <c r="J4074" t="s">
        <v>162</v>
      </c>
      <c r="K4074" t="s">
        <v>42</v>
      </c>
      <c r="L4074" t="s">
        <v>73</v>
      </c>
      <c r="M4074" t="s">
        <v>163</v>
      </c>
      <c r="N4074" s="3">
        <v>540.82000000000005</v>
      </c>
      <c r="O4074">
        <v>7</v>
      </c>
      <c r="P4074" s="4">
        <v>0.05</v>
      </c>
      <c r="Q4074" s="3">
        <v>113.57</v>
      </c>
      <c r="R4074">
        <f t="shared" si="315"/>
        <v>2024</v>
      </c>
      <c r="S4074" t="str">
        <f t="shared" si="316"/>
        <v>January</v>
      </c>
      <c r="T4074" s="1">
        <f t="shared" si="317"/>
        <v>0.20999593210310266</v>
      </c>
      <c r="U4074" t="str">
        <f t="shared" si="318"/>
        <v>Profit</v>
      </c>
      <c r="V4074" t="str">
        <f t="shared" si="319"/>
        <v>Small Order</v>
      </c>
    </row>
    <row r="4075" spans="1:22" x14ac:dyDescent="0.35">
      <c r="A4075" t="s">
        <v>4372</v>
      </c>
      <c r="B4075" s="2">
        <v>45416</v>
      </c>
      <c r="C4075" s="2">
        <v>45418</v>
      </c>
      <c r="D4075" t="s">
        <v>217</v>
      </c>
      <c r="E4075" t="s">
        <v>218</v>
      </c>
      <c r="F4075" t="s">
        <v>48</v>
      </c>
      <c r="G4075" t="s">
        <v>49</v>
      </c>
      <c r="H4075" t="s">
        <v>50</v>
      </c>
      <c r="I4075" t="s">
        <v>50</v>
      </c>
      <c r="J4075" t="s">
        <v>251</v>
      </c>
      <c r="K4075" t="s">
        <v>25</v>
      </c>
      <c r="L4075" t="s">
        <v>171</v>
      </c>
      <c r="M4075" t="s">
        <v>252</v>
      </c>
      <c r="N4075" s="3">
        <v>39.75</v>
      </c>
      <c r="O4075">
        <v>6</v>
      </c>
      <c r="P4075" s="4">
        <v>0.2</v>
      </c>
      <c r="Q4075" s="3">
        <v>3.58</v>
      </c>
      <c r="R4075">
        <f t="shared" si="315"/>
        <v>2024</v>
      </c>
      <c r="S4075" t="str">
        <f t="shared" si="316"/>
        <v>May</v>
      </c>
      <c r="T4075" s="1">
        <f t="shared" si="317"/>
        <v>9.0062893081761006E-2</v>
      </c>
      <c r="U4075" t="str">
        <f t="shared" si="318"/>
        <v>Profit</v>
      </c>
      <c r="V4075" t="str">
        <f t="shared" si="319"/>
        <v>Small Order</v>
      </c>
    </row>
    <row r="4076" spans="1:22" x14ac:dyDescent="0.35">
      <c r="A4076" t="s">
        <v>4373</v>
      </c>
      <c r="B4076" s="2">
        <v>45201</v>
      </c>
      <c r="C4076" s="2">
        <v>45203</v>
      </c>
      <c r="D4076" t="s">
        <v>552</v>
      </c>
      <c r="E4076" t="s">
        <v>553</v>
      </c>
      <c r="F4076" t="s">
        <v>48</v>
      </c>
      <c r="G4076" t="s">
        <v>49</v>
      </c>
      <c r="H4076" t="s">
        <v>50</v>
      </c>
      <c r="I4076" t="s">
        <v>50</v>
      </c>
      <c r="J4076" t="s">
        <v>126</v>
      </c>
      <c r="K4076" t="s">
        <v>25</v>
      </c>
      <c r="L4076" t="s">
        <v>26</v>
      </c>
      <c r="M4076" t="s">
        <v>127</v>
      </c>
      <c r="N4076" s="3">
        <v>1958.63</v>
      </c>
      <c r="O4076">
        <v>2</v>
      </c>
      <c r="P4076" s="4">
        <v>0.1</v>
      </c>
      <c r="Q4076" s="3">
        <v>332.97</v>
      </c>
      <c r="R4076">
        <f t="shared" si="315"/>
        <v>2023</v>
      </c>
      <c r="S4076" t="str">
        <f t="shared" si="316"/>
        <v>October</v>
      </c>
      <c r="T4076" s="1">
        <f t="shared" si="317"/>
        <v>0.17000148062676462</v>
      </c>
      <c r="U4076" t="str">
        <f t="shared" si="318"/>
        <v>Profit</v>
      </c>
      <c r="V4076" t="str">
        <f t="shared" si="319"/>
        <v>Large Order</v>
      </c>
    </row>
    <row r="4077" spans="1:22" x14ac:dyDescent="0.35">
      <c r="A4077" t="s">
        <v>4374</v>
      </c>
      <c r="B4077" s="2">
        <v>45326</v>
      </c>
      <c r="C4077" s="2">
        <v>45328</v>
      </c>
      <c r="D4077" t="s">
        <v>107</v>
      </c>
      <c r="E4077" t="s">
        <v>108</v>
      </c>
      <c r="F4077" t="s">
        <v>48</v>
      </c>
      <c r="G4077" t="s">
        <v>21</v>
      </c>
      <c r="H4077" t="s">
        <v>22</v>
      </c>
      <c r="I4077" t="s">
        <v>23</v>
      </c>
      <c r="J4077" t="s">
        <v>141</v>
      </c>
      <c r="K4077" t="s">
        <v>33</v>
      </c>
      <c r="L4077" t="s">
        <v>88</v>
      </c>
      <c r="M4077" t="s">
        <v>142</v>
      </c>
      <c r="N4077" s="3">
        <v>960.91</v>
      </c>
      <c r="O4077">
        <v>7</v>
      </c>
      <c r="P4077" s="4">
        <v>0.1</v>
      </c>
      <c r="Q4077" s="3">
        <v>163.35</v>
      </c>
      <c r="R4077">
        <f t="shared" si="315"/>
        <v>2024</v>
      </c>
      <c r="S4077" t="str">
        <f t="shared" si="316"/>
        <v>February</v>
      </c>
      <c r="T4077" s="1">
        <f t="shared" si="317"/>
        <v>0.16999510880311372</v>
      </c>
      <c r="U4077" t="str">
        <f t="shared" si="318"/>
        <v>Profit</v>
      </c>
      <c r="V4077" t="str">
        <f t="shared" si="319"/>
        <v>Small Order</v>
      </c>
    </row>
    <row r="4078" spans="1:22" x14ac:dyDescent="0.35">
      <c r="A4078" t="s">
        <v>4375</v>
      </c>
      <c r="B4078" s="2">
        <v>45331</v>
      </c>
      <c r="C4078" s="2">
        <v>45333</v>
      </c>
      <c r="D4078" t="s">
        <v>370</v>
      </c>
      <c r="E4078" t="s">
        <v>371</v>
      </c>
      <c r="F4078" t="s">
        <v>48</v>
      </c>
      <c r="G4078" t="s">
        <v>39</v>
      </c>
      <c r="H4078" t="s">
        <v>40</v>
      </c>
      <c r="I4078" t="s">
        <v>40</v>
      </c>
      <c r="J4078" t="s">
        <v>251</v>
      </c>
      <c r="K4078" t="s">
        <v>25</v>
      </c>
      <c r="L4078" t="s">
        <v>171</v>
      </c>
      <c r="M4078" t="s">
        <v>252</v>
      </c>
      <c r="N4078" s="3">
        <v>999.66</v>
      </c>
      <c r="O4078">
        <v>5</v>
      </c>
      <c r="P4078" s="4">
        <v>0.2</v>
      </c>
      <c r="Q4078" s="3">
        <v>89.97</v>
      </c>
      <c r="R4078">
        <f t="shared" si="315"/>
        <v>2024</v>
      </c>
      <c r="S4078" t="str">
        <f t="shared" si="316"/>
        <v>February</v>
      </c>
      <c r="T4078" s="1">
        <f t="shared" si="317"/>
        <v>9.0000600204069386E-2</v>
      </c>
      <c r="U4078" t="str">
        <f t="shared" si="318"/>
        <v>Profit</v>
      </c>
      <c r="V4078" t="str">
        <f t="shared" si="319"/>
        <v>Small Order</v>
      </c>
    </row>
    <row r="4079" spans="1:22" x14ac:dyDescent="0.35">
      <c r="A4079" t="s">
        <v>4376</v>
      </c>
      <c r="B4079" s="2">
        <v>45637</v>
      </c>
      <c r="C4079" s="2">
        <v>45638</v>
      </c>
      <c r="D4079" t="s">
        <v>587</v>
      </c>
      <c r="E4079" t="s">
        <v>588</v>
      </c>
      <c r="F4079" t="s">
        <v>31</v>
      </c>
      <c r="G4079" t="s">
        <v>49</v>
      </c>
      <c r="H4079" t="s">
        <v>50</v>
      </c>
      <c r="I4079" t="s">
        <v>50</v>
      </c>
      <c r="J4079" t="s">
        <v>391</v>
      </c>
      <c r="K4079" t="s">
        <v>33</v>
      </c>
      <c r="L4079" t="s">
        <v>88</v>
      </c>
      <c r="M4079" t="s">
        <v>392</v>
      </c>
      <c r="N4079" s="3">
        <v>640.36</v>
      </c>
      <c r="O4079">
        <v>3</v>
      </c>
      <c r="P4079" s="4">
        <v>0.3</v>
      </c>
      <c r="Q4079" s="3">
        <v>6.4</v>
      </c>
      <c r="R4079">
        <f t="shared" si="315"/>
        <v>2024</v>
      </c>
      <c r="S4079" t="str">
        <f t="shared" si="316"/>
        <v>December</v>
      </c>
      <c r="T4079" s="1">
        <f t="shared" si="317"/>
        <v>9.9943781622837159E-3</v>
      </c>
      <c r="U4079" t="str">
        <f t="shared" si="318"/>
        <v>Profit</v>
      </c>
      <c r="V4079" t="str">
        <f t="shared" si="319"/>
        <v>Small Order</v>
      </c>
    </row>
    <row r="4080" spans="1:22" x14ac:dyDescent="0.35">
      <c r="A4080" t="s">
        <v>4377</v>
      </c>
      <c r="B4080" s="2">
        <v>45498</v>
      </c>
      <c r="C4080" s="2">
        <v>45504</v>
      </c>
      <c r="D4080" t="s">
        <v>235</v>
      </c>
      <c r="E4080" t="s">
        <v>236</v>
      </c>
      <c r="F4080" t="s">
        <v>48</v>
      </c>
      <c r="G4080" t="s">
        <v>39</v>
      </c>
      <c r="H4080" t="s">
        <v>40</v>
      </c>
      <c r="I4080" t="s">
        <v>40</v>
      </c>
      <c r="J4080" t="s">
        <v>126</v>
      </c>
      <c r="K4080" t="s">
        <v>25</v>
      </c>
      <c r="L4080" t="s">
        <v>26</v>
      </c>
      <c r="M4080" t="s">
        <v>127</v>
      </c>
      <c r="N4080" s="3">
        <v>1568.9</v>
      </c>
      <c r="O4080">
        <v>6</v>
      </c>
      <c r="P4080" s="4">
        <v>0.05</v>
      </c>
      <c r="Q4080" s="3">
        <v>329.47</v>
      </c>
      <c r="R4080">
        <f t="shared" si="315"/>
        <v>2024</v>
      </c>
      <c r="S4080" t="str">
        <f t="shared" si="316"/>
        <v>July</v>
      </c>
      <c r="T4080" s="1">
        <f t="shared" si="317"/>
        <v>0.21000063738925362</v>
      </c>
      <c r="U4080" t="str">
        <f t="shared" si="318"/>
        <v>Profit</v>
      </c>
      <c r="V4080" t="str">
        <f t="shared" si="319"/>
        <v>Large Order</v>
      </c>
    </row>
    <row r="4081" spans="1:22" x14ac:dyDescent="0.35">
      <c r="A4081" t="s">
        <v>4378</v>
      </c>
      <c r="B4081" s="2">
        <v>45441</v>
      </c>
      <c r="C4081" s="2">
        <v>45442</v>
      </c>
      <c r="D4081" t="s">
        <v>210</v>
      </c>
      <c r="E4081" t="s">
        <v>211</v>
      </c>
      <c r="F4081" t="s">
        <v>20</v>
      </c>
      <c r="G4081" t="s">
        <v>78</v>
      </c>
      <c r="H4081" t="s">
        <v>79</v>
      </c>
      <c r="I4081" t="s">
        <v>80</v>
      </c>
      <c r="J4081" t="s">
        <v>126</v>
      </c>
      <c r="K4081" t="s">
        <v>25</v>
      </c>
      <c r="L4081" t="s">
        <v>26</v>
      </c>
      <c r="M4081" t="s">
        <v>127</v>
      </c>
      <c r="N4081" s="3">
        <v>431.43</v>
      </c>
      <c r="O4081">
        <v>5</v>
      </c>
      <c r="P4081" s="4">
        <v>0.2</v>
      </c>
      <c r="Q4081" s="3">
        <v>38.83</v>
      </c>
      <c r="R4081">
        <f t="shared" si="315"/>
        <v>2024</v>
      </c>
      <c r="S4081" t="str">
        <f t="shared" si="316"/>
        <v>May</v>
      </c>
      <c r="T4081" s="1">
        <f t="shared" si="317"/>
        <v>9.000301323505551E-2</v>
      </c>
      <c r="U4081" t="str">
        <f t="shared" si="318"/>
        <v>Profit</v>
      </c>
      <c r="V4081" t="str">
        <f t="shared" si="319"/>
        <v>Small Order</v>
      </c>
    </row>
    <row r="4082" spans="1:22" x14ac:dyDescent="0.35">
      <c r="A4082" t="s">
        <v>4379</v>
      </c>
      <c r="B4082" s="2">
        <v>45277</v>
      </c>
      <c r="C4082" s="2">
        <v>45278</v>
      </c>
      <c r="D4082" t="s">
        <v>118</v>
      </c>
      <c r="E4082" t="s">
        <v>119</v>
      </c>
      <c r="F4082" t="s">
        <v>20</v>
      </c>
      <c r="G4082" t="s">
        <v>21</v>
      </c>
      <c r="H4082" t="s">
        <v>22</v>
      </c>
      <c r="I4082" t="s">
        <v>23</v>
      </c>
      <c r="J4082" t="s">
        <v>134</v>
      </c>
      <c r="K4082" t="s">
        <v>42</v>
      </c>
      <c r="L4082" t="s">
        <v>43</v>
      </c>
      <c r="M4082" t="s">
        <v>135</v>
      </c>
      <c r="N4082" s="3">
        <v>1848.1</v>
      </c>
      <c r="O4082">
        <v>5</v>
      </c>
      <c r="P4082" s="4">
        <v>0.05</v>
      </c>
      <c r="Q4082" s="3">
        <v>388.1</v>
      </c>
      <c r="R4082">
        <f t="shared" si="315"/>
        <v>2023</v>
      </c>
      <c r="S4082" t="str">
        <f t="shared" si="316"/>
        <v>December</v>
      </c>
      <c r="T4082" s="1">
        <f t="shared" si="317"/>
        <v>0.209999458903739</v>
      </c>
      <c r="U4082" t="str">
        <f t="shared" si="318"/>
        <v>Profit</v>
      </c>
      <c r="V4082" t="str">
        <f t="shared" si="319"/>
        <v>Large Order</v>
      </c>
    </row>
    <row r="4083" spans="1:22" x14ac:dyDescent="0.35">
      <c r="A4083" t="s">
        <v>4380</v>
      </c>
      <c r="B4083" s="2">
        <v>45567</v>
      </c>
      <c r="C4083" s="2">
        <v>45572</v>
      </c>
      <c r="D4083" t="s">
        <v>366</v>
      </c>
      <c r="E4083" t="s">
        <v>367</v>
      </c>
      <c r="F4083" t="s">
        <v>20</v>
      </c>
      <c r="G4083" t="s">
        <v>39</v>
      </c>
      <c r="H4083" t="s">
        <v>40</v>
      </c>
      <c r="I4083" t="s">
        <v>40</v>
      </c>
      <c r="J4083" t="s">
        <v>162</v>
      </c>
      <c r="K4083" t="s">
        <v>42</v>
      </c>
      <c r="L4083" t="s">
        <v>73</v>
      </c>
      <c r="M4083" t="s">
        <v>163</v>
      </c>
      <c r="N4083" s="3">
        <v>1330.86</v>
      </c>
      <c r="O4083">
        <v>6</v>
      </c>
      <c r="P4083" s="4">
        <v>0.05</v>
      </c>
      <c r="Q4083" s="3">
        <v>279.48</v>
      </c>
      <c r="R4083">
        <f t="shared" si="315"/>
        <v>2024</v>
      </c>
      <c r="S4083" t="str">
        <f t="shared" si="316"/>
        <v>October</v>
      </c>
      <c r="T4083" s="1">
        <f t="shared" si="317"/>
        <v>0.2099995491636987</v>
      </c>
      <c r="U4083" t="str">
        <f t="shared" si="318"/>
        <v>Profit</v>
      </c>
      <c r="V4083" t="str">
        <f t="shared" si="319"/>
        <v>Large Order</v>
      </c>
    </row>
    <row r="4084" spans="1:22" x14ac:dyDescent="0.35">
      <c r="A4084" t="s">
        <v>4381</v>
      </c>
      <c r="B4084" s="2">
        <v>45170</v>
      </c>
      <c r="C4084" s="2">
        <v>45175</v>
      </c>
      <c r="D4084" t="s">
        <v>150</v>
      </c>
      <c r="E4084" t="s">
        <v>151</v>
      </c>
      <c r="F4084" t="s">
        <v>48</v>
      </c>
      <c r="G4084" t="s">
        <v>49</v>
      </c>
      <c r="H4084" t="s">
        <v>50</v>
      </c>
      <c r="I4084" t="s">
        <v>50</v>
      </c>
      <c r="J4084" t="s">
        <v>170</v>
      </c>
      <c r="K4084" t="s">
        <v>25</v>
      </c>
      <c r="L4084" t="s">
        <v>171</v>
      </c>
      <c r="M4084" t="s">
        <v>172</v>
      </c>
      <c r="N4084" s="3">
        <v>58.95</v>
      </c>
      <c r="O4084">
        <v>1</v>
      </c>
      <c r="P4084" s="4">
        <v>0.3</v>
      </c>
      <c r="Q4084" s="3">
        <v>0.59</v>
      </c>
      <c r="R4084">
        <f t="shared" si="315"/>
        <v>2023</v>
      </c>
      <c r="S4084" t="str">
        <f t="shared" si="316"/>
        <v>September</v>
      </c>
      <c r="T4084" s="1">
        <f t="shared" si="317"/>
        <v>1.0008481764206954E-2</v>
      </c>
      <c r="U4084" t="str">
        <f t="shared" si="318"/>
        <v>Profit</v>
      </c>
      <c r="V4084" t="str">
        <f t="shared" si="319"/>
        <v>Small Order</v>
      </c>
    </row>
    <row r="4085" spans="1:22" x14ac:dyDescent="0.35">
      <c r="A4085" t="s">
        <v>4382</v>
      </c>
      <c r="B4085" s="2">
        <v>45506</v>
      </c>
      <c r="C4085" s="2">
        <v>45511</v>
      </c>
      <c r="D4085" t="s">
        <v>46</v>
      </c>
      <c r="E4085" t="s">
        <v>47</v>
      </c>
      <c r="F4085" t="s">
        <v>48</v>
      </c>
      <c r="G4085" t="s">
        <v>78</v>
      </c>
      <c r="H4085" t="s">
        <v>79</v>
      </c>
      <c r="I4085" t="s">
        <v>80</v>
      </c>
      <c r="J4085" t="s">
        <v>24</v>
      </c>
      <c r="K4085" t="s">
        <v>25</v>
      </c>
      <c r="L4085" t="s">
        <v>26</v>
      </c>
      <c r="M4085" t="s">
        <v>27</v>
      </c>
      <c r="N4085" s="3">
        <v>1038.93</v>
      </c>
      <c r="O4085">
        <v>10</v>
      </c>
      <c r="P4085" s="4">
        <v>0.1</v>
      </c>
      <c r="Q4085" s="3">
        <v>176.62</v>
      </c>
      <c r="R4085">
        <f t="shared" si="315"/>
        <v>2024</v>
      </c>
      <c r="S4085" t="str">
        <f t="shared" si="316"/>
        <v>August</v>
      </c>
      <c r="T4085" s="1">
        <f t="shared" si="317"/>
        <v>0.17000182880463552</v>
      </c>
      <c r="U4085" t="str">
        <f t="shared" si="318"/>
        <v>Profit</v>
      </c>
      <c r="V4085" t="str">
        <f t="shared" si="319"/>
        <v>Large Order</v>
      </c>
    </row>
    <row r="4086" spans="1:22" x14ac:dyDescent="0.35">
      <c r="A4086" t="s">
        <v>4383</v>
      </c>
      <c r="B4086" s="2">
        <v>45370</v>
      </c>
      <c r="C4086" s="2">
        <v>45376</v>
      </c>
      <c r="D4086" t="s">
        <v>139</v>
      </c>
      <c r="E4086" t="s">
        <v>140</v>
      </c>
      <c r="F4086" t="s">
        <v>31</v>
      </c>
      <c r="G4086" t="s">
        <v>78</v>
      </c>
      <c r="H4086" t="s">
        <v>79</v>
      </c>
      <c r="I4086" t="s">
        <v>80</v>
      </c>
      <c r="J4086" t="s">
        <v>41</v>
      </c>
      <c r="K4086" t="s">
        <v>42</v>
      </c>
      <c r="L4086" t="s">
        <v>43</v>
      </c>
      <c r="M4086" t="s">
        <v>44</v>
      </c>
      <c r="N4086" s="3">
        <v>1162.4100000000001</v>
      </c>
      <c r="O4086">
        <v>4</v>
      </c>
      <c r="P4086" s="4">
        <v>0.2</v>
      </c>
      <c r="Q4086" s="3">
        <v>104.62</v>
      </c>
      <c r="R4086">
        <f t="shared" si="315"/>
        <v>2024</v>
      </c>
      <c r="S4086" t="str">
        <f t="shared" si="316"/>
        <v>March</v>
      </c>
      <c r="T4086" s="1">
        <f t="shared" si="317"/>
        <v>9.0002666873134268E-2</v>
      </c>
      <c r="U4086" t="str">
        <f t="shared" si="318"/>
        <v>Profit</v>
      </c>
      <c r="V4086" t="str">
        <f t="shared" si="319"/>
        <v>Large Order</v>
      </c>
    </row>
    <row r="4087" spans="1:22" x14ac:dyDescent="0.35">
      <c r="A4087" t="s">
        <v>4384</v>
      </c>
      <c r="B4087" s="2">
        <v>45260</v>
      </c>
      <c r="C4087" s="2">
        <v>45262</v>
      </c>
      <c r="D4087" t="s">
        <v>205</v>
      </c>
      <c r="E4087" t="s">
        <v>206</v>
      </c>
      <c r="F4087" t="s">
        <v>48</v>
      </c>
      <c r="G4087" t="s">
        <v>49</v>
      </c>
      <c r="H4087" t="s">
        <v>50</v>
      </c>
      <c r="I4087" t="s">
        <v>50</v>
      </c>
      <c r="J4087" t="s">
        <v>179</v>
      </c>
      <c r="K4087" t="s">
        <v>33</v>
      </c>
      <c r="L4087" t="s">
        <v>88</v>
      </c>
      <c r="M4087" t="s">
        <v>180</v>
      </c>
      <c r="N4087" s="3">
        <v>579.44000000000005</v>
      </c>
      <c r="O4087">
        <v>10</v>
      </c>
      <c r="P4087" s="4">
        <v>0</v>
      </c>
      <c r="Q4087" s="3">
        <v>144.86000000000001</v>
      </c>
      <c r="R4087">
        <f t="shared" si="315"/>
        <v>2023</v>
      </c>
      <c r="S4087" t="str">
        <f t="shared" si="316"/>
        <v>November</v>
      </c>
      <c r="T4087" s="1">
        <f t="shared" si="317"/>
        <v>0.25</v>
      </c>
      <c r="U4087" t="str">
        <f t="shared" si="318"/>
        <v>Profit</v>
      </c>
      <c r="V4087" t="str">
        <f t="shared" si="319"/>
        <v>Small Order</v>
      </c>
    </row>
    <row r="4088" spans="1:22" x14ac:dyDescent="0.35">
      <c r="A4088" t="s">
        <v>4385</v>
      </c>
      <c r="B4088" s="2">
        <v>45592</v>
      </c>
      <c r="C4088" s="2">
        <v>45599</v>
      </c>
      <c r="D4088" t="s">
        <v>296</v>
      </c>
      <c r="E4088" t="s">
        <v>297</v>
      </c>
      <c r="F4088" t="s">
        <v>48</v>
      </c>
      <c r="G4088" t="s">
        <v>49</v>
      </c>
      <c r="H4088" t="s">
        <v>50</v>
      </c>
      <c r="I4088" t="s">
        <v>50</v>
      </c>
      <c r="J4088" t="s">
        <v>62</v>
      </c>
      <c r="K4088" t="s">
        <v>25</v>
      </c>
      <c r="L4088" t="s">
        <v>26</v>
      </c>
      <c r="M4088" t="s">
        <v>63</v>
      </c>
      <c r="N4088" s="3">
        <v>203.45</v>
      </c>
      <c r="O4088">
        <v>8</v>
      </c>
      <c r="P4088" s="4">
        <v>0.1</v>
      </c>
      <c r="Q4088" s="3">
        <v>34.590000000000003</v>
      </c>
      <c r="R4088">
        <f t="shared" si="315"/>
        <v>2024</v>
      </c>
      <c r="S4088" t="str">
        <f t="shared" si="316"/>
        <v>October</v>
      </c>
      <c r="T4088" s="1">
        <f t="shared" si="317"/>
        <v>0.17001720324404032</v>
      </c>
      <c r="U4088" t="str">
        <f t="shared" si="318"/>
        <v>Profit</v>
      </c>
      <c r="V4088" t="str">
        <f t="shared" si="319"/>
        <v>Small Order</v>
      </c>
    </row>
    <row r="4089" spans="1:22" x14ac:dyDescent="0.35">
      <c r="A4089" t="s">
        <v>4386</v>
      </c>
      <c r="B4089" s="2">
        <v>45479</v>
      </c>
      <c r="C4089" s="2">
        <v>45481</v>
      </c>
      <c r="D4089" t="s">
        <v>192</v>
      </c>
      <c r="E4089" t="s">
        <v>193</v>
      </c>
      <c r="F4089" t="s">
        <v>48</v>
      </c>
      <c r="G4089" t="s">
        <v>21</v>
      </c>
      <c r="H4089" t="s">
        <v>22</v>
      </c>
      <c r="I4089" t="s">
        <v>23</v>
      </c>
      <c r="J4089" t="s">
        <v>320</v>
      </c>
      <c r="K4089" t="s">
        <v>25</v>
      </c>
      <c r="L4089" t="s">
        <v>171</v>
      </c>
      <c r="M4089" t="s">
        <v>321</v>
      </c>
      <c r="N4089" s="3">
        <v>508.95</v>
      </c>
      <c r="O4089">
        <v>1</v>
      </c>
      <c r="P4089" s="4">
        <v>0.3</v>
      </c>
      <c r="Q4089" s="3">
        <v>5.09</v>
      </c>
      <c r="R4089">
        <f t="shared" si="315"/>
        <v>2024</v>
      </c>
      <c r="S4089" t="str">
        <f t="shared" si="316"/>
        <v>July</v>
      </c>
      <c r="T4089" s="1">
        <f t="shared" si="317"/>
        <v>1.0000982414775518E-2</v>
      </c>
      <c r="U4089" t="str">
        <f t="shared" si="318"/>
        <v>Profit</v>
      </c>
      <c r="V4089" t="str">
        <f t="shared" si="319"/>
        <v>Small Order</v>
      </c>
    </row>
    <row r="4090" spans="1:22" x14ac:dyDescent="0.35">
      <c r="A4090" t="s">
        <v>4387</v>
      </c>
      <c r="B4090" s="2">
        <v>45548</v>
      </c>
      <c r="C4090" s="2">
        <v>45555</v>
      </c>
      <c r="D4090" t="s">
        <v>296</v>
      </c>
      <c r="E4090" t="s">
        <v>297</v>
      </c>
      <c r="F4090" t="s">
        <v>48</v>
      </c>
      <c r="G4090" t="s">
        <v>78</v>
      </c>
      <c r="H4090" t="s">
        <v>79</v>
      </c>
      <c r="I4090" t="s">
        <v>80</v>
      </c>
      <c r="J4090" t="s">
        <v>157</v>
      </c>
      <c r="K4090" t="s">
        <v>42</v>
      </c>
      <c r="L4090" t="s">
        <v>73</v>
      </c>
      <c r="M4090" t="s">
        <v>158</v>
      </c>
      <c r="N4090" s="3">
        <v>424.26</v>
      </c>
      <c r="O4090">
        <v>7</v>
      </c>
      <c r="P4090" s="4">
        <v>0.2</v>
      </c>
      <c r="Q4090" s="3">
        <v>38.18</v>
      </c>
      <c r="R4090">
        <f t="shared" si="315"/>
        <v>2024</v>
      </c>
      <c r="S4090" t="str">
        <f t="shared" si="316"/>
        <v>September</v>
      </c>
      <c r="T4090" s="1">
        <f t="shared" si="317"/>
        <v>8.9991986046292369E-2</v>
      </c>
      <c r="U4090" t="str">
        <f t="shared" si="318"/>
        <v>Profit</v>
      </c>
      <c r="V4090" t="str">
        <f t="shared" si="319"/>
        <v>Small Order</v>
      </c>
    </row>
    <row r="4091" spans="1:22" x14ac:dyDescent="0.35">
      <c r="A4091" t="s">
        <v>4388</v>
      </c>
      <c r="B4091" s="2">
        <v>45286</v>
      </c>
      <c r="C4091" s="2">
        <v>45287</v>
      </c>
      <c r="D4091" t="s">
        <v>132</v>
      </c>
      <c r="E4091" t="s">
        <v>133</v>
      </c>
      <c r="F4091" t="s">
        <v>48</v>
      </c>
      <c r="G4091" t="s">
        <v>49</v>
      </c>
      <c r="H4091" t="s">
        <v>50</v>
      </c>
      <c r="I4091" t="s">
        <v>50</v>
      </c>
      <c r="J4091" t="s">
        <v>134</v>
      </c>
      <c r="K4091" t="s">
        <v>42</v>
      </c>
      <c r="L4091" t="s">
        <v>43</v>
      </c>
      <c r="M4091" t="s">
        <v>135</v>
      </c>
      <c r="N4091" s="3">
        <v>559.48</v>
      </c>
      <c r="O4091">
        <v>7</v>
      </c>
      <c r="P4091" s="4">
        <v>0.2</v>
      </c>
      <c r="Q4091" s="3">
        <v>50.35</v>
      </c>
      <c r="R4091">
        <f t="shared" si="315"/>
        <v>2023</v>
      </c>
      <c r="S4091" t="str">
        <f t="shared" si="316"/>
        <v>December</v>
      </c>
      <c r="T4091" s="1">
        <f t="shared" si="317"/>
        <v>8.9994280403231569E-2</v>
      </c>
      <c r="U4091" t="str">
        <f t="shared" si="318"/>
        <v>Profit</v>
      </c>
      <c r="V4091" t="str">
        <f t="shared" si="319"/>
        <v>Small Order</v>
      </c>
    </row>
    <row r="4092" spans="1:22" x14ac:dyDescent="0.35">
      <c r="A4092" t="s">
        <v>4389</v>
      </c>
      <c r="B4092" s="2">
        <v>45036</v>
      </c>
      <c r="C4092" s="2">
        <v>45042</v>
      </c>
      <c r="D4092" t="s">
        <v>410</v>
      </c>
      <c r="E4092" t="s">
        <v>411</v>
      </c>
      <c r="F4092" t="s">
        <v>31</v>
      </c>
      <c r="G4092" t="s">
        <v>21</v>
      </c>
      <c r="H4092" t="s">
        <v>22</v>
      </c>
      <c r="I4092" t="s">
        <v>23</v>
      </c>
      <c r="J4092" t="s">
        <v>126</v>
      </c>
      <c r="K4092" t="s">
        <v>25</v>
      </c>
      <c r="L4092" t="s">
        <v>26</v>
      </c>
      <c r="M4092" t="s">
        <v>127</v>
      </c>
      <c r="N4092" s="3">
        <v>965.27</v>
      </c>
      <c r="O4092">
        <v>9</v>
      </c>
      <c r="P4092" s="4">
        <v>0.05</v>
      </c>
      <c r="Q4092" s="3">
        <v>202.71</v>
      </c>
      <c r="R4092">
        <f t="shared" si="315"/>
        <v>2023</v>
      </c>
      <c r="S4092" t="str">
        <f t="shared" si="316"/>
        <v>April</v>
      </c>
      <c r="T4092" s="1">
        <f t="shared" si="317"/>
        <v>0.2100034187325826</v>
      </c>
      <c r="U4092" t="str">
        <f t="shared" si="318"/>
        <v>Profit</v>
      </c>
      <c r="V4092" t="str">
        <f t="shared" si="319"/>
        <v>Small Order</v>
      </c>
    </row>
    <row r="4093" spans="1:22" x14ac:dyDescent="0.35">
      <c r="A4093" t="s">
        <v>4390</v>
      </c>
      <c r="B4093" s="2">
        <v>45467</v>
      </c>
      <c r="C4093" s="2">
        <v>45468</v>
      </c>
      <c r="D4093" t="s">
        <v>262</v>
      </c>
      <c r="E4093" t="s">
        <v>263</v>
      </c>
      <c r="F4093" t="s">
        <v>31</v>
      </c>
      <c r="G4093" t="s">
        <v>39</v>
      </c>
      <c r="H4093" t="s">
        <v>40</v>
      </c>
      <c r="I4093" t="s">
        <v>40</v>
      </c>
      <c r="J4093" t="s">
        <v>41</v>
      </c>
      <c r="K4093" t="s">
        <v>42</v>
      </c>
      <c r="L4093" t="s">
        <v>43</v>
      </c>
      <c r="M4093" t="s">
        <v>44</v>
      </c>
      <c r="N4093" s="3">
        <v>249.85</v>
      </c>
      <c r="O4093">
        <v>5</v>
      </c>
      <c r="P4093" s="4">
        <v>0.1</v>
      </c>
      <c r="Q4093" s="3">
        <v>42.47</v>
      </c>
      <c r="R4093">
        <f t="shared" si="315"/>
        <v>2024</v>
      </c>
      <c r="S4093" t="str">
        <f t="shared" si="316"/>
        <v>June</v>
      </c>
      <c r="T4093" s="1">
        <f t="shared" si="317"/>
        <v>0.16998198919351612</v>
      </c>
      <c r="U4093" t="str">
        <f t="shared" si="318"/>
        <v>Profit</v>
      </c>
      <c r="V4093" t="str">
        <f t="shared" si="319"/>
        <v>Small Order</v>
      </c>
    </row>
    <row r="4094" spans="1:22" x14ac:dyDescent="0.35">
      <c r="A4094" t="s">
        <v>4391</v>
      </c>
      <c r="B4094" s="2">
        <v>45360</v>
      </c>
      <c r="C4094" s="2">
        <v>45361</v>
      </c>
      <c r="D4094" t="s">
        <v>220</v>
      </c>
      <c r="E4094" t="s">
        <v>221</v>
      </c>
      <c r="F4094" t="s">
        <v>20</v>
      </c>
      <c r="G4094" t="s">
        <v>39</v>
      </c>
      <c r="H4094" t="s">
        <v>40</v>
      </c>
      <c r="I4094" t="s">
        <v>40</v>
      </c>
      <c r="J4094" t="s">
        <v>104</v>
      </c>
      <c r="K4094" t="s">
        <v>42</v>
      </c>
      <c r="L4094" t="s">
        <v>73</v>
      </c>
      <c r="M4094" t="s">
        <v>105</v>
      </c>
      <c r="N4094" s="3">
        <v>1418.49</v>
      </c>
      <c r="O4094">
        <v>7</v>
      </c>
      <c r="P4094" s="4">
        <v>0.05</v>
      </c>
      <c r="Q4094" s="3">
        <v>297.88</v>
      </c>
      <c r="R4094">
        <f t="shared" si="315"/>
        <v>2024</v>
      </c>
      <c r="S4094" t="str">
        <f t="shared" si="316"/>
        <v>March</v>
      </c>
      <c r="T4094" s="1">
        <f t="shared" si="317"/>
        <v>0.20999795557247494</v>
      </c>
      <c r="U4094" t="str">
        <f t="shared" si="318"/>
        <v>Profit</v>
      </c>
      <c r="V4094" t="str">
        <f t="shared" si="319"/>
        <v>Large Order</v>
      </c>
    </row>
    <row r="4095" spans="1:22" x14ac:dyDescent="0.35">
      <c r="A4095" t="s">
        <v>4392</v>
      </c>
      <c r="B4095" s="2">
        <v>45141</v>
      </c>
      <c r="C4095" s="2">
        <v>45142</v>
      </c>
      <c r="D4095" t="s">
        <v>410</v>
      </c>
      <c r="E4095" t="s">
        <v>411</v>
      </c>
      <c r="F4095" t="s">
        <v>31</v>
      </c>
      <c r="G4095" t="s">
        <v>21</v>
      </c>
      <c r="H4095" t="s">
        <v>22</v>
      </c>
      <c r="I4095" t="s">
        <v>23</v>
      </c>
      <c r="J4095" t="s">
        <v>24</v>
      </c>
      <c r="K4095" t="s">
        <v>25</v>
      </c>
      <c r="L4095" t="s">
        <v>26</v>
      </c>
      <c r="M4095" t="s">
        <v>27</v>
      </c>
      <c r="N4095" s="3">
        <v>1286.9000000000001</v>
      </c>
      <c r="O4095">
        <v>7</v>
      </c>
      <c r="P4095" s="4">
        <v>0.3</v>
      </c>
      <c r="Q4095" s="3">
        <v>12.87</v>
      </c>
      <c r="R4095">
        <f t="shared" si="315"/>
        <v>2023</v>
      </c>
      <c r="S4095" t="str">
        <f t="shared" si="316"/>
        <v>August</v>
      </c>
      <c r="T4095" s="1">
        <f t="shared" si="317"/>
        <v>1.0000777061154712E-2</v>
      </c>
      <c r="U4095" t="str">
        <f t="shared" si="318"/>
        <v>Profit</v>
      </c>
      <c r="V4095" t="str">
        <f t="shared" si="319"/>
        <v>Large Order</v>
      </c>
    </row>
    <row r="4096" spans="1:22" x14ac:dyDescent="0.35">
      <c r="A4096" t="s">
        <v>4393</v>
      </c>
      <c r="B4096" s="2">
        <v>45341</v>
      </c>
      <c r="C4096" s="2">
        <v>45344</v>
      </c>
      <c r="D4096" t="s">
        <v>323</v>
      </c>
      <c r="E4096" t="s">
        <v>324</v>
      </c>
      <c r="F4096" t="s">
        <v>31</v>
      </c>
      <c r="G4096" t="s">
        <v>39</v>
      </c>
      <c r="H4096" t="s">
        <v>40</v>
      </c>
      <c r="I4096" t="s">
        <v>40</v>
      </c>
      <c r="J4096" t="s">
        <v>84</v>
      </c>
      <c r="K4096" t="s">
        <v>33</v>
      </c>
      <c r="L4096" t="s">
        <v>34</v>
      </c>
      <c r="M4096" t="s">
        <v>85</v>
      </c>
      <c r="N4096" s="3">
        <v>1226.76</v>
      </c>
      <c r="O4096">
        <v>2</v>
      </c>
      <c r="P4096" s="4">
        <v>0.05</v>
      </c>
      <c r="Q4096" s="3">
        <v>257.62</v>
      </c>
      <c r="R4096">
        <f t="shared" si="315"/>
        <v>2024</v>
      </c>
      <c r="S4096" t="str">
        <f t="shared" si="316"/>
        <v>February</v>
      </c>
      <c r="T4096" s="1">
        <f t="shared" si="317"/>
        <v>0.21000032606214744</v>
      </c>
      <c r="U4096" t="str">
        <f t="shared" si="318"/>
        <v>Profit</v>
      </c>
      <c r="V4096" t="str">
        <f t="shared" si="319"/>
        <v>Large Order</v>
      </c>
    </row>
    <row r="4097" spans="1:22" x14ac:dyDescent="0.35">
      <c r="A4097" t="s">
        <v>4394</v>
      </c>
      <c r="B4097" s="2">
        <v>45424</v>
      </c>
      <c r="C4097" s="2">
        <v>45430</v>
      </c>
      <c r="D4097" t="s">
        <v>511</v>
      </c>
      <c r="E4097" t="s">
        <v>512</v>
      </c>
      <c r="F4097" t="s">
        <v>31</v>
      </c>
      <c r="G4097" t="s">
        <v>78</v>
      </c>
      <c r="H4097" t="s">
        <v>79</v>
      </c>
      <c r="I4097" t="s">
        <v>80</v>
      </c>
      <c r="J4097" t="s">
        <v>207</v>
      </c>
      <c r="K4097" t="s">
        <v>25</v>
      </c>
      <c r="L4097" t="s">
        <v>26</v>
      </c>
      <c r="M4097" t="s">
        <v>208</v>
      </c>
      <c r="N4097" s="3">
        <v>399.8</v>
      </c>
      <c r="O4097">
        <v>3</v>
      </c>
      <c r="P4097" s="4">
        <v>0.3</v>
      </c>
      <c r="Q4097" s="3">
        <v>4</v>
      </c>
      <c r="R4097">
        <f t="shared" si="315"/>
        <v>2024</v>
      </c>
      <c r="S4097" t="str">
        <f t="shared" si="316"/>
        <v>May</v>
      </c>
      <c r="T4097" s="1">
        <f t="shared" si="317"/>
        <v>1.0005002501250625E-2</v>
      </c>
      <c r="U4097" t="str">
        <f t="shared" si="318"/>
        <v>Profit</v>
      </c>
      <c r="V4097" t="str">
        <f t="shared" si="319"/>
        <v>Small Order</v>
      </c>
    </row>
    <row r="4098" spans="1:22" x14ac:dyDescent="0.35">
      <c r="A4098" t="s">
        <v>4395</v>
      </c>
      <c r="B4098" s="2">
        <v>45477</v>
      </c>
      <c r="C4098" s="2">
        <v>45479</v>
      </c>
      <c r="D4098" t="s">
        <v>587</v>
      </c>
      <c r="E4098" t="s">
        <v>588</v>
      </c>
      <c r="F4098" t="s">
        <v>31</v>
      </c>
      <c r="G4098" t="s">
        <v>39</v>
      </c>
      <c r="H4098" t="s">
        <v>40</v>
      </c>
      <c r="I4098" t="s">
        <v>40</v>
      </c>
      <c r="J4098" t="s">
        <v>232</v>
      </c>
      <c r="K4098" t="s">
        <v>33</v>
      </c>
      <c r="L4098" t="s">
        <v>34</v>
      </c>
      <c r="M4098" t="s">
        <v>233</v>
      </c>
      <c r="N4098" s="3">
        <v>732.8</v>
      </c>
      <c r="O4098">
        <v>5</v>
      </c>
      <c r="P4098" s="4">
        <v>0.05</v>
      </c>
      <c r="Q4098" s="3">
        <v>153.88999999999999</v>
      </c>
      <c r="R4098">
        <f t="shared" ref="R4098:R4161" si="320">YEAR(B4098)</f>
        <v>2024</v>
      </c>
      <c r="S4098" t="str">
        <f t="shared" ref="S4098:S4161" si="321">TEXT(B4098,"mmmm")</f>
        <v>July</v>
      </c>
      <c r="T4098" s="1">
        <f t="shared" ref="T4098:T4161" si="322">Q4098/N4098</f>
        <v>0.21000272925764191</v>
      </c>
      <c r="U4098" t="str">
        <f t="shared" ref="U4098:U4161" si="323">IF(Q4098&gt;0,"Profit","Loss")</f>
        <v>Profit</v>
      </c>
      <c r="V4098" t="str">
        <f t="shared" ref="V4098:V4161" si="324">IF(N4098&gt;1000,"Large Order","Small Order")</f>
        <v>Small Order</v>
      </c>
    </row>
    <row r="4099" spans="1:22" x14ac:dyDescent="0.35">
      <c r="A4099" t="s">
        <v>4396</v>
      </c>
      <c r="B4099" s="2">
        <v>45202</v>
      </c>
      <c r="C4099" s="2">
        <v>45208</v>
      </c>
      <c r="D4099" t="s">
        <v>370</v>
      </c>
      <c r="E4099" t="s">
        <v>371</v>
      </c>
      <c r="F4099" t="s">
        <v>48</v>
      </c>
      <c r="G4099" t="s">
        <v>49</v>
      </c>
      <c r="H4099" t="s">
        <v>50</v>
      </c>
      <c r="I4099" t="s">
        <v>50</v>
      </c>
      <c r="J4099" t="s">
        <v>176</v>
      </c>
      <c r="K4099" t="s">
        <v>25</v>
      </c>
      <c r="L4099" t="s">
        <v>171</v>
      </c>
      <c r="M4099" t="s">
        <v>177</v>
      </c>
      <c r="N4099" s="3">
        <v>1658.31</v>
      </c>
      <c r="O4099">
        <v>2</v>
      </c>
      <c r="P4099" s="4">
        <v>0</v>
      </c>
      <c r="Q4099" s="3">
        <v>414.58</v>
      </c>
      <c r="R4099">
        <f t="shared" si="320"/>
        <v>2023</v>
      </c>
      <c r="S4099" t="str">
        <f t="shared" si="321"/>
        <v>October</v>
      </c>
      <c r="T4099" s="1">
        <f t="shared" si="322"/>
        <v>0.25000150755890033</v>
      </c>
      <c r="U4099" t="str">
        <f t="shared" si="323"/>
        <v>Profit</v>
      </c>
      <c r="V4099" t="str">
        <f t="shared" si="324"/>
        <v>Large Order</v>
      </c>
    </row>
    <row r="4100" spans="1:22" x14ac:dyDescent="0.35">
      <c r="A4100" t="s">
        <v>4397</v>
      </c>
      <c r="B4100" s="2">
        <v>45408</v>
      </c>
      <c r="C4100" s="2">
        <v>45409</v>
      </c>
      <c r="D4100" t="s">
        <v>205</v>
      </c>
      <c r="E4100" t="s">
        <v>206</v>
      </c>
      <c r="F4100" t="s">
        <v>48</v>
      </c>
      <c r="G4100" t="s">
        <v>39</v>
      </c>
      <c r="H4100" t="s">
        <v>40</v>
      </c>
      <c r="I4100" t="s">
        <v>40</v>
      </c>
      <c r="J4100" t="s">
        <v>93</v>
      </c>
      <c r="K4100" t="s">
        <v>33</v>
      </c>
      <c r="L4100" t="s">
        <v>88</v>
      </c>
      <c r="M4100" t="s">
        <v>94</v>
      </c>
      <c r="N4100" s="3">
        <v>209.96</v>
      </c>
      <c r="O4100">
        <v>4</v>
      </c>
      <c r="P4100" s="4">
        <v>0.05</v>
      </c>
      <c r="Q4100" s="3">
        <v>44.09</v>
      </c>
      <c r="R4100">
        <f t="shared" si="320"/>
        <v>2024</v>
      </c>
      <c r="S4100" t="str">
        <f t="shared" si="321"/>
        <v>April</v>
      </c>
      <c r="T4100" s="1">
        <f t="shared" si="322"/>
        <v>0.20999237950085731</v>
      </c>
      <c r="U4100" t="str">
        <f t="shared" si="323"/>
        <v>Profit</v>
      </c>
      <c r="V4100" t="str">
        <f t="shared" si="324"/>
        <v>Small Order</v>
      </c>
    </row>
    <row r="4101" spans="1:22" x14ac:dyDescent="0.35">
      <c r="A4101" t="s">
        <v>4398</v>
      </c>
      <c r="B4101" s="2">
        <v>45266</v>
      </c>
      <c r="C4101" s="2">
        <v>45268</v>
      </c>
      <c r="D4101" t="s">
        <v>199</v>
      </c>
      <c r="E4101" t="s">
        <v>200</v>
      </c>
      <c r="F4101" t="s">
        <v>48</v>
      </c>
      <c r="G4101" t="s">
        <v>49</v>
      </c>
      <c r="H4101" t="s">
        <v>50</v>
      </c>
      <c r="I4101" t="s">
        <v>50</v>
      </c>
      <c r="J4101" t="s">
        <v>157</v>
      </c>
      <c r="K4101" t="s">
        <v>42</v>
      </c>
      <c r="L4101" t="s">
        <v>73</v>
      </c>
      <c r="M4101" t="s">
        <v>158</v>
      </c>
      <c r="N4101" s="3">
        <v>577.76</v>
      </c>
      <c r="O4101">
        <v>7</v>
      </c>
      <c r="P4101" s="4">
        <v>0.3</v>
      </c>
      <c r="Q4101" s="3">
        <v>5.78</v>
      </c>
      <c r="R4101">
        <f t="shared" si="320"/>
        <v>2023</v>
      </c>
      <c r="S4101" t="str">
        <f t="shared" si="321"/>
        <v>December</v>
      </c>
      <c r="T4101" s="1">
        <f t="shared" si="322"/>
        <v>1.000415397396843E-2</v>
      </c>
      <c r="U4101" t="str">
        <f t="shared" si="323"/>
        <v>Profit</v>
      </c>
      <c r="V4101" t="str">
        <f t="shared" si="324"/>
        <v>Small Order</v>
      </c>
    </row>
    <row r="4102" spans="1:22" x14ac:dyDescent="0.35">
      <c r="A4102" t="s">
        <v>4399</v>
      </c>
      <c r="B4102" s="2">
        <v>45288</v>
      </c>
      <c r="C4102" s="2">
        <v>45293</v>
      </c>
      <c r="D4102" t="s">
        <v>288</v>
      </c>
      <c r="E4102" t="s">
        <v>289</v>
      </c>
      <c r="F4102" t="s">
        <v>31</v>
      </c>
      <c r="G4102" t="s">
        <v>21</v>
      </c>
      <c r="H4102" t="s">
        <v>22</v>
      </c>
      <c r="I4102" t="s">
        <v>23</v>
      </c>
      <c r="J4102" t="s">
        <v>162</v>
      </c>
      <c r="K4102" t="s">
        <v>42</v>
      </c>
      <c r="L4102" t="s">
        <v>73</v>
      </c>
      <c r="M4102" t="s">
        <v>163</v>
      </c>
      <c r="N4102" s="3">
        <v>1661.93</v>
      </c>
      <c r="O4102">
        <v>4</v>
      </c>
      <c r="P4102" s="4">
        <v>0.1</v>
      </c>
      <c r="Q4102" s="3">
        <v>282.52999999999997</v>
      </c>
      <c r="R4102">
        <f t="shared" si="320"/>
        <v>2023</v>
      </c>
      <c r="S4102" t="str">
        <f t="shared" si="321"/>
        <v>December</v>
      </c>
      <c r="T4102" s="1">
        <f t="shared" si="322"/>
        <v>0.17000114324911395</v>
      </c>
      <c r="U4102" t="str">
        <f t="shared" si="323"/>
        <v>Profit</v>
      </c>
      <c r="V4102" t="str">
        <f t="shared" si="324"/>
        <v>Large Order</v>
      </c>
    </row>
    <row r="4103" spans="1:22" x14ac:dyDescent="0.35">
      <c r="A4103" t="s">
        <v>4400</v>
      </c>
      <c r="B4103" s="2">
        <v>45491</v>
      </c>
      <c r="C4103" s="2">
        <v>45497</v>
      </c>
      <c r="D4103" t="s">
        <v>394</v>
      </c>
      <c r="E4103" t="s">
        <v>395</v>
      </c>
      <c r="F4103" t="s">
        <v>48</v>
      </c>
      <c r="G4103" t="s">
        <v>78</v>
      </c>
      <c r="H4103" t="s">
        <v>79</v>
      </c>
      <c r="I4103" t="s">
        <v>80</v>
      </c>
      <c r="J4103" t="s">
        <v>232</v>
      </c>
      <c r="K4103" t="s">
        <v>33</v>
      </c>
      <c r="L4103" t="s">
        <v>34</v>
      </c>
      <c r="M4103" t="s">
        <v>233</v>
      </c>
      <c r="N4103" s="3">
        <v>1959.72</v>
      </c>
      <c r="O4103">
        <v>2</v>
      </c>
      <c r="P4103" s="4">
        <v>0.3</v>
      </c>
      <c r="Q4103" s="3">
        <v>19.600000000000001</v>
      </c>
      <c r="R4103">
        <f t="shared" si="320"/>
        <v>2024</v>
      </c>
      <c r="S4103" t="str">
        <f t="shared" si="321"/>
        <v>July</v>
      </c>
      <c r="T4103" s="1">
        <f t="shared" si="322"/>
        <v>1.0001428775539363E-2</v>
      </c>
      <c r="U4103" t="str">
        <f t="shared" si="323"/>
        <v>Profit</v>
      </c>
      <c r="V4103" t="str">
        <f t="shared" si="324"/>
        <v>Large Order</v>
      </c>
    </row>
    <row r="4104" spans="1:22" x14ac:dyDescent="0.35">
      <c r="A4104" t="s">
        <v>4401</v>
      </c>
      <c r="B4104" s="2">
        <v>45541</v>
      </c>
      <c r="C4104" s="2">
        <v>45547</v>
      </c>
      <c r="D4104" t="s">
        <v>46</v>
      </c>
      <c r="E4104" t="s">
        <v>47</v>
      </c>
      <c r="F4104" t="s">
        <v>48</v>
      </c>
      <c r="G4104" t="s">
        <v>39</v>
      </c>
      <c r="H4104" t="s">
        <v>40</v>
      </c>
      <c r="I4104" t="s">
        <v>40</v>
      </c>
      <c r="J4104" t="s">
        <v>24</v>
      </c>
      <c r="K4104" t="s">
        <v>25</v>
      </c>
      <c r="L4104" t="s">
        <v>26</v>
      </c>
      <c r="M4104" t="s">
        <v>27</v>
      </c>
      <c r="N4104" s="3">
        <v>131.44</v>
      </c>
      <c r="O4104">
        <v>2</v>
      </c>
      <c r="P4104" s="4">
        <v>0.2</v>
      </c>
      <c r="Q4104" s="3">
        <v>11.83</v>
      </c>
      <c r="R4104">
        <f t="shared" si="320"/>
        <v>2024</v>
      </c>
      <c r="S4104" t="str">
        <f t="shared" si="321"/>
        <v>September</v>
      </c>
      <c r="T4104" s="1">
        <f t="shared" si="322"/>
        <v>9.0003043213633602E-2</v>
      </c>
      <c r="U4104" t="str">
        <f t="shared" si="323"/>
        <v>Profit</v>
      </c>
      <c r="V4104" t="str">
        <f t="shared" si="324"/>
        <v>Small Order</v>
      </c>
    </row>
    <row r="4105" spans="1:22" x14ac:dyDescent="0.35">
      <c r="A4105" t="s">
        <v>4402</v>
      </c>
      <c r="B4105" s="2">
        <v>45185</v>
      </c>
      <c r="C4105" s="2">
        <v>45190</v>
      </c>
      <c r="D4105" t="s">
        <v>132</v>
      </c>
      <c r="E4105" t="s">
        <v>133</v>
      </c>
      <c r="F4105" t="s">
        <v>48</v>
      </c>
      <c r="G4105" t="s">
        <v>39</v>
      </c>
      <c r="H4105" t="s">
        <v>40</v>
      </c>
      <c r="I4105" t="s">
        <v>40</v>
      </c>
      <c r="J4105" t="s">
        <v>72</v>
      </c>
      <c r="K4105" t="s">
        <v>42</v>
      </c>
      <c r="L4105" t="s">
        <v>73</v>
      </c>
      <c r="M4105" t="s">
        <v>74</v>
      </c>
      <c r="N4105" s="3">
        <v>763.61</v>
      </c>
      <c r="O4105">
        <v>7</v>
      </c>
      <c r="P4105" s="4">
        <v>0</v>
      </c>
      <c r="Q4105" s="3">
        <v>190.9</v>
      </c>
      <c r="R4105">
        <f t="shared" si="320"/>
        <v>2023</v>
      </c>
      <c r="S4105" t="str">
        <f t="shared" si="321"/>
        <v>September</v>
      </c>
      <c r="T4105" s="1">
        <f t="shared" si="322"/>
        <v>0.24999672607744791</v>
      </c>
      <c r="U4105" t="str">
        <f t="shared" si="323"/>
        <v>Profit</v>
      </c>
      <c r="V4105" t="str">
        <f t="shared" si="324"/>
        <v>Small Order</v>
      </c>
    </row>
    <row r="4106" spans="1:22" x14ac:dyDescent="0.35">
      <c r="A4106" t="s">
        <v>4403</v>
      </c>
      <c r="B4106" s="2">
        <v>45161</v>
      </c>
      <c r="C4106" s="2">
        <v>45162</v>
      </c>
      <c r="D4106" t="s">
        <v>318</v>
      </c>
      <c r="E4106" t="s">
        <v>319</v>
      </c>
      <c r="F4106" t="s">
        <v>48</v>
      </c>
      <c r="G4106" t="s">
        <v>21</v>
      </c>
      <c r="H4106" t="s">
        <v>22</v>
      </c>
      <c r="I4106" t="s">
        <v>23</v>
      </c>
      <c r="J4106" t="s">
        <v>84</v>
      </c>
      <c r="K4106" t="s">
        <v>33</v>
      </c>
      <c r="L4106" t="s">
        <v>34</v>
      </c>
      <c r="M4106" t="s">
        <v>85</v>
      </c>
      <c r="N4106" s="3">
        <v>312.87</v>
      </c>
      <c r="O4106">
        <v>5</v>
      </c>
      <c r="P4106" s="4">
        <v>0.1</v>
      </c>
      <c r="Q4106" s="3">
        <v>53.19</v>
      </c>
      <c r="R4106">
        <f t="shared" si="320"/>
        <v>2023</v>
      </c>
      <c r="S4106" t="str">
        <f t="shared" si="321"/>
        <v>August</v>
      </c>
      <c r="T4106" s="1">
        <f t="shared" si="322"/>
        <v>0.17000671205292933</v>
      </c>
      <c r="U4106" t="str">
        <f t="shared" si="323"/>
        <v>Profit</v>
      </c>
      <c r="V4106" t="str">
        <f t="shared" si="324"/>
        <v>Small Order</v>
      </c>
    </row>
    <row r="4107" spans="1:22" x14ac:dyDescent="0.35">
      <c r="A4107" t="s">
        <v>4404</v>
      </c>
      <c r="B4107" s="2">
        <v>45567</v>
      </c>
      <c r="C4107" s="2">
        <v>45572</v>
      </c>
      <c r="D4107" t="s">
        <v>376</v>
      </c>
      <c r="E4107" t="s">
        <v>377</v>
      </c>
      <c r="F4107" t="s">
        <v>20</v>
      </c>
      <c r="G4107" t="s">
        <v>39</v>
      </c>
      <c r="H4107" t="s">
        <v>40</v>
      </c>
      <c r="I4107" t="s">
        <v>40</v>
      </c>
      <c r="J4107" t="s">
        <v>72</v>
      </c>
      <c r="K4107" t="s">
        <v>42</v>
      </c>
      <c r="L4107" t="s">
        <v>73</v>
      </c>
      <c r="M4107" t="s">
        <v>74</v>
      </c>
      <c r="N4107" s="3">
        <v>1194.76</v>
      </c>
      <c r="O4107">
        <v>4</v>
      </c>
      <c r="P4107" s="4">
        <v>0</v>
      </c>
      <c r="Q4107" s="3">
        <v>298.69</v>
      </c>
      <c r="R4107">
        <f t="shared" si="320"/>
        <v>2024</v>
      </c>
      <c r="S4107" t="str">
        <f t="shared" si="321"/>
        <v>October</v>
      </c>
      <c r="T4107" s="1">
        <f t="shared" si="322"/>
        <v>0.25</v>
      </c>
      <c r="U4107" t="str">
        <f t="shared" si="323"/>
        <v>Profit</v>
      </c>
      <c r="V4107" t="str">
        <f t="shared" si="324"/>
        <v>Large Order</v>
      </c>
    </row>
    <row r="4108" spans="1:22" x14ac:dyDescent="0.35">
      <c r="A4108" t="s">
        <v>4405</v>
      </c>
      <c r="B4108" s="2">
        <v>45570</v>
      </c>
      <c r="C4108" s="2">
        <v>45572</v>
      </c>
      <c r="D4108" t="s">
        <v>456</v>
      </c>
      <c r="E4108" t="s">
        <v>457</v>
      </c>
      <c r="F4108" t="s">
        <v>20</v>
      </c>
      <c r="G4108" t="s">
        <v>39</v>
      </c>
      <c r="H4108" t="s">
        <v>40</v>
      </c>
      <c r="I4108" t="s">
        <v>40</v>
      </c>
      <c r="J4108" t="s">
        <v>179</v>
      </c>
      <c r="K4108" t="s">
        <v>33</v>
      </c>
      <c r="L4108" t="s">
        <v>88</v>
      </c>
      <c r="M4108" t="s">
        <v>180</v>
      </c>
      <c r="N4108" s="3">
        <v>1747.38</v>
      </c>
      <c r="O4108">
        <v>7</v>
      </c>
      <c r="P4108" s="4">
        <v>0.1</v>
      </c>
      <c r="Q4108" s="3">
        <v>297.05</v>
      </c>
      <c r="R4108">
        <f t="shared" si="320"/>
        <v>2024</v>
      </c>
      <c r="S4108" t="str">
        <f t="shared" si="321"/>
        <v>October</v>
      </c>
      <c r="T4108" s="1">
        <f t="shared" si="322"/>
        <v>0.16999736748732389</v>
      </c>
      <c r="U4108" t="str">
        <f t="shared" si="323"/>
        <v>Profit</v>
      </c>
      <c r="V4108" t="str">
        <f t="shared" si="324"/>
        <v>Large Order</v>
      </c>
    </row>
    <row r="4109" spans="1:22" x14ac:dyDescent="0.35">
      <c r="A4109" t="s">
        <v>4406</v>
      </c>
      <c r="B4109" s="2">
        <v>45106</v>
      </c>
      <c r="C4109" s="2">
        <v>45109</v>
      </c>
      <c r="D4109" t="s">
        <v>60</v>
      </c>
      <c r="E4109" t="s">
        <v>61</v>
      </c>
      <c r="F4109" t="s">
        <v>48</v>
      </c>
      <c r="G4109" t="s">
        <v>21</v>
      </c>
      <c r="H4109" t="s">
        <v>22</v>
      </c>
      <c r="I4109" t="s">
        <v>23</v>
      </c>
      <c r="J4109" t="s">
        <v>62</v>
      </c>
      <c r="K4109" t="s">
        <v>25</v>
      </c>
      <c r="L4109" t="s">
        <v>26</v>
      </c>
      <c r="M4109" t="s">
        <v>63</v>
      </c>
      <c r="N4109" s="3">
        <v>1438.95</v>
      </c>
      <c r="O4109">
        <v>4</v>
      </c>
      <c r="P4109" s="4">
        <v>0.1</v>
      </c>
      <c r="Q4109" s="3">
        <v>244.62</v>
      </c>
      <c r="R4109">
        <f t="shared" si="320"/>
        <v>2023</v>
      </c>
      <c r="S4109" t="str">
        <f t="shared" si="321"/>
        <v>June</v>
      </c>
      <c r="T4109" s="1">
        <f t="shared" si="322"/>
        <v>0.16999895757323047</v>
      </c>
      <c r="U4109" t="str">
        <f t="shared" si="323"/>
        <v>Profit</v>
      </c>
      <c r="V4109" t="str">
        <f t="shared" si="324"/>
        <v>Large Order</v>
      </c>
    </row>
    <row r="4110" spans="1:22" x14ac:dyDescent="0.35">
      <c r="A4110" t="s">
        <v>4407</v>
      </c>
      <c r="B4110" s="2">
        <v>45289</v>
      </c>
      <c r="C4110" s="2">
        <v>45292</v>
      </c>
      <c r="D4110" t="s">
        <v>96</v>
      </c>
      <c r="E4110" t="s">
        <v>97</v>
      </c>
      <c r="F4110" t="s">
        <v>20</v>
      </c>
      <c r="G4110" t="s">
        <v>39</v>
      </c>
      <c r="H4110" t="s">
        <v>40</v>
      </c>
      <c r="I4110" t="s">
        <v>40</v>
      </c>
      <c r="J4110" t="s">
        <v>41</v>
      </c>
      <c r="K4110" t="s">
        <v>42</v>
      </c>
      <c r="L4110" t="s">
        <v>43</v>
      </c>
      <c r="M4110" t="s">
        <v>44</v>
      </c>
      <c r="N4110" s="3">
        <v>329.05</v>
      </c>
      <c r="O4110">
        <v>8</v>
      </c>
      <c r="P4110" s="4">
        <v>0.1</v>
      </c>
      <c r="Q4110" s="3">
        <v>55.94</v>
      </c>
      <c r="R4110">
        <f t="shared" si="320"/>
        <v>2023</v>
      </c>
      <c r="S4110" t="str">
        <f t="shared" si="321"/>
        <v>December</v>
      </c>
      <c r="T4110" s="1">
        <f t="shared" si="322"/>
        <v>0.17000455857772373</v>
      </c>
      <c r="U4110" t="str">
        <f t="shared" si="323"/>
        <v>Profit</v>
      </c>
      <c r="V4110" t="str">
        <f t="shared" si="324"/>
        <v>Small Order</v>
      </c>
    </row>
    <row r="4111" spans="1:22" x14ac:dyDescent="0.35">
      <c r="A4111" t="s">
        <v>4408</v>
      </c>
      <c r="B4111" s="2">
        <v>45596</v>
      </c>
      <c r="C4111" s="2">
        <v>45600</v>
      </c>
      <c r="D4111" t="s">
        <v>354</v>
      </c>
      <c r="E4111" t="s">
        <v>355</v>
      </c>
      <c r="F4111" t="s">
        <v>20</v>
      </c>
      <c r="G4111" t="s">
        <v>39</v>
      </c>
      <c r="H4111" t="s">
        <v>40</v>
      </c>
      <c r="I4111" t="s">
        <v>40</v>
      </c>
      <c r="J4111" t="s">
        <v>152</v>
      </c>
      <c r="K4111" t="s">
        <v>42</v>
      </c>
      <c r="L4111" t="s">
        <v>73</v>
      </c>
      <c r="M4111" t="s">
        <v>153</v>
      </c>
      <c r="N4111" s="3">
        <v>1449.49</v>
      </c>
      <c r="O4111">
        <v>7</v>
      </c>
      <c r="P4111" s="4">
        <v>0.1</v>
      </c>
      <c r="Q4111" s="3">
        <v>246.41</v>
      </c>
      <c r="R4111">
        <f t="shared" si="320"/>
        <v>2024</v>
      </c>
      <c r="S4111" t="str">
        <f t="shared" si="321"/>
        <v>October</v>
      </c>
      <c r="T4111" s="1">
        <f t="shared" si="322"/>
        <v>0.16999772333717375</v>
      </c>
      <c r="U4111" t="str">
        <f t="shared" si="323"/>
        <v>Profit</v>
      </c>
      <c r="V4111" t="str">
        <f t="shared" si="324"/>
        <v>Large Order</v>
      </c>
    </row>
    <row r="4112" spans="1:22" x14ac:dyDescent="0.35">
      <c r="A4112" t="s">
        <v>4409</v>
      </c>
      <c r="B4112" s="2">
        <v>45576</v>
      </c>
      <c r="C4112" s="2">
        <v>45579</v>
      </c>
      <c r="D4112" t="s">
        <v>456</v>
      </c>
      <c r="E4112" t="s">
        <v>457</v>
      </c>
      <c r="F4112" t="s">
        <v>20</v>
      </c>
      <c r="G4112" t="s">
        <v>21</v>
      </c>
      <c r="H4112" t="s">
        <v>22</v>
      </c>
      <c r="I4112" t="s">
        <v>23</v>
      </c>
      <c r="J4112" t="s">
        <v>189</v>
      </c>
      <c r="K4112" t="s">
        <v>42</v>
      </c>
      <c r="L4112" t="s">
        <v>43</v>
      </c>
      <c r="M4112" t="s">
        <v>190</v>
      </c>
      <c r="N4112" s="3">
        <v>157.91</v>
      </c>
      <c r="O4112">
        <v>2</v>
      </c>
      <c r="P4112" s="4">
        <v>0.2</v>
      </c>
      <c r="Q4112" s="3">
        <v>14.21</v>
      </c>
      <c r="R4112">
        <f t="shared" si="320"/>
        <v>2024</v>
      </c>
      <c r="S4112" t="str">
        <f t="shared" si="321"/>
        <v>October</v>
      </c>
      <c r="T4112" s="1">
        <f t="shared" si="322"/>
        <v>8.9987967829776458E-2</v>
      </c>
      <c r="U4112" t="str">
        <f t="shared" si="323"/>
        <v>Profit</v>
      </c>
      <c r="V4112" t="str">
        <f t="shared" si="324"/>
        <v>Small Order</v>
      </c>
    </row>
    <row r="4113" spans="1:22" x14ac:dyDescent="0.35">
      <c r="A4113" t="s">
        <v>4410</v>
      </c>
      <c r="B4113" s="2">
        <v>45546</v>
      </c>
      <c r="C4113" s="2">
        <v>45553</v>
      </c>
      <c r="D4113" t="s">
        <v>240</v>
      </c>
      <c r="E4113" t="s">
        <v>241</v>
      </c>
      <c r="F4113" t="s">
        <v>48</v>
      </c>
      <c r="G4113" t="s">
        <v>78</v>
      </c>
      <c r="H4113" t="s">
        <v>79</v>
      </c>
      <c r="I4113" t="s">
        <v>80</v>
      </c>
      <c r="J4113" t="s">
        <v>320</v>
      </c>
      <c r="K4113" t="s">
        <v>25</v>
      </c>
      <c r="L4113" t="s">
        <v>171</v>
      </c>
      <c r="M4113" t="s">
        <v>321</v>
      </c>
      <c r="N4113" s="3">
        <v>840.12</v>
      </c>
      <c r="O4113">
        <v>9</v>
      </c>
      <c r="P4113" s="4">
        <v>0.05</v>
      </c>
      <c r="Q4113" s="3">
        <v>176.43</v>
      </c>
      <c r="R4113">
        <f t="shared" si="320"/>
        <v>2024</v>
      </c>
      <c r="S4113" t="str">
        <f t="shared" si="321"/>
        <v>September</v>
      </c>
      <c r="T4113" s="1">
        <f t="shared" si="322"/>
        <v>0.21000571346950436</v>
      </c>
      <c r="U4113" t="str">
        <f t="shared" si="323"/>
        <v>Profit</v>
      </c>
      <c r="V4113" t="str">
        <f t="shared" si="324"/>
        <v>Small Order</v>
      </c>
    </row>
    <row r="4114" spans="1:22" x14ac:dyDescent="0.35">
      <c r="A4114" t="s">
        <v>4411</v>
      </c>
      <c r="B4114" s="2">
        <v>45358</v>
      </c>
      <c r="C4114" s="2">
        <v>45360</v>
      </c>
      <c r="D4114" t="s">
        <v>60</v>
      </c>
      <c r="E4114" t="s">
        <v>61</v>
      </c>
      <c r="F4114" t="s">
        <v>48</v>
      </c>
      <c r="G4114" t="s">
        <v>21</v>
      </c>
      <c r="H4114" t="s">
        <v>22</v>
      </c>
      <c r="I4114" t="s">
        <v>23</v>
      </c>
      <c r="J4114" t="s">
        <v>152</v>
      </c>
      <c r="K4114" t="s">
        <v>42</v>
      </c>
      <c r="L4114" t="s">
        <v>73</v>
      </c>
      <c r="M4114" t="s">
        <v>153</v>
      </c>
      <c r="N4114" s="3">
        <v>1977.89</v>
      </c>
      <c r="O4114">
        <v>5</v>
      </c>
      <c r="P4114" s="4">
        <v>0</v>
      </c>
      <c r="Q4114" s="3">
        <v>494.47</v>
      </c>
      <c r="R4114">
        <f t="shared" si="320"/>
        <v>2024</v>
      </c>
      <c r="S4114" t="str">
        <f t="shared" si="321"/>
        <v>March</v>
      </c>
      <c r="T4114" s="1">
        <f t="shared" si="322"/>
        <v>0.249998736026776</v>
      </c>
      <c r="U4114" t="str">
        <f t="shared" si="323"/>
        <v>Profit</v>
      </c>
      <c r="V4114" t="str">
        <f t="shared" si="324"/>
        <v>Large Order</v>
      </c>
    </row>
    <row r="4115" spans="1:22" x14ac:dyDescent="0.35">
      <c r="A4115" t="s">
        <v>4412</v>
      </c>
      <c r="B4115" s="2">
        <v>45128</v>
      </c>
      <c r="C4115" s="2">
        <v>45133</v>
      </c>
      <c r="D4115" t="s">
        <v>129</v>
      </c>
      <c r="E4115" t="s">
        <v>130</v>
      </c>
      <c r="F4115" t="s">
        <v>48</v>
      </c>
      <c r="G4115" t="s">
        <v>78</v>
      </c>
      <c r="H4115" t="s">
        <v>79</v>
      </c>
      <c r="I4115" t="s">
        <v>80</v>
      </c>
      <c r="J4115" t="s">
        <v>67</v>
      </c>
      <c r="K4115" t="s">
        <v>42</v>
      </c>
      <c r="L4115" t="s">
        <v>43</v>
      </c>
      <c r="M4115" t="s">
        <v>68</v>
      </c>
      <c r="N4115" s="3">
        <v>425.49</v>
      </c>
      <c r="O4115">
        <v>2</v>
      </c>
      <c r="P4115" s="4">
        <v>0</v>
      </c>
      <c r="Q4115" s="3">
        <v>106.37</v>
      </c>
      <c r="R4115">
        <f t="shared" si="320"/>
        <v>2023</v>
      </c>
      <c r="S4115" t="str">
        <f t="shared" si="321"/>
        <v>July</v>
      </c>
      <c r="T4115" s="1">
        <f t="shared" si="322"/>
        <v>0.24999412442125549</v>
      </c>
      <c r="U4115" t="str">
        <f t="shared" si="323"/>
        <v>Profit</v>
      </c>
      <c r="V4115" t="str">
        <f t="shared" si="324"/>
        <v>Small Order</v>
      </c>
    </row>
    <row r="4116" spans="1:22" x14ac:dyDescent="0.35">
      <c r="A4116" t="s">
        <v>4413</v>
      </c>
      <c r="B4116" s="2">
        <v>45464</v>
      </c>
      <c r="C4116" s="2">
        <v>45468</v>
      </c>
      <c r="D4116" t="s">
        <v>309</v>
      </c>
      <c r="E4116" t="s">
        <v>310</v>
      </c>
      <c r="F4116" t="s">
        <v>20</v>
      </c>
      <c r="G4116" t="s">
        <v>21</v>
      </c>
      <c r="H4116" t="s">
        <v>22</v>
      </c>
      <c r="I4116" t="s">
        <v>23</v>
      </c>
      <c r="J4116" t="s">
        <v>157</v>
      </c>
      <c r="K4116" t="s">
        <v>42</v>
      </c>
      <c r="L4116" t="s">
        <v>73</v>
      </c>
      <c r="M4116" t="s">
        <v>158</v>
      </c>
      <c r="N4116" s="3">
        <v>1351.87</v>
      </c>
      <c r="O4116">
        <v>3</v>
      </c>
      <c r="P4116" s="4">
        <v>0.1</v>
      </c>
      <c r="Q4116" s="3">
        <v>229.82</v>
      </c>
      <c r="R4116">
        <f t="shared" si="320"/>
        <v>2024</v>
      </c>
      <c r="S4116" t="str">
        <f t="shared" si="321"/>
        <v>June</v>
      </c>
      <c r="T4116" s="1">
        <f t="shared" si="322"/>
        <v>0.17000155340380363</v>
      </c>
      <c r="U4116" t="str">
        <f t="shared" si="323"/>
        <v>Profit</v>
      </c>
      <c r="V4116" t="str">
        <f t="shared" si="324"/>
        <v>Large Order</v>
      </c>
    </row>
    <row r="4117" spans="1:22" x14ac:dyDescent="0.35">
      <c r="A4117" t="s">
        <v>4414</v>
      </c>
      <c r="B4117" s="2">
        <v>45090</v>
      </c>
      <c r="C4117" s="2">
        <v>45096</v>
      </c>
      <c r="D4117" t="s">
        <v>366</v>
      </c>
      <c r="E4117" t="s">
        <v>367</v>
      </c>
      <c r="F4117" t="s">
        <v>20</v>
      </c>
      <c r="G4117" t="s">
        <v>39</v>
      </c>
      <c r="H4117" t="s">
        <v>40</v>
      </c>
      <c r="I4117" t="s">
        <v>40</v>
      </c>
      <c r="J4117" t="s">
        <v>93</v>
      </c>
      <c r="K4117" t="s">
        <v>33</v>
      </c>
      <c r="L4117" t="s">
        <v>88</v>
      </c>
      <c r="M4117" t="s">
        <v>94</v>
      </c>
      <c r="N4117" s="3">
        <v>484.34</v>
      </c>
      <c r="O4117">
        <v>2</v>
      </c>
      <c r="P4117" s="4">
        <v>0.1</v>
      </c>
      <c r="Q4117" s="3">
        <v>82.34</v>
      </c>
      <c r="R4117">
        <f t="shared" si="320"/>
        <v>2023</v>
      </c>
      <c r="S4117" t="str">
        <f t="shared" si="321"/>
        <v>June</v>
      </c>
      <c r="T4117" s="1">
        <f t="shared" si="322"/>
        <v>0.17000454226369907</v>
      </c>
      <c r="U4117" t="str">
        <f t="shared" si="323"/>
        <v>Profit</v>
      </c>
      <c r="V4117" t="str">
        <f t="shared" si="324"/>
        <v>Small Order</v>
      </c>
    </row>
    <row r="4118" spans="1:22" x14ac:dyDescent="0.35">
      <c r="A4118" t="s">
        <v>4415</v>
      </c>
      <c r="B4118" s="2">
        <v>44970</v>
      </c>
      <c r="C4118" s="2">
        <v>44973</v>
      </c>
      <c r="D4118" t="s">
        <v>246</v>
      </c>
      <c r="E4118" t="s">
        <v>247</v>
      </c>
      <c r="F4118" t="s">
        <v>31</v>
      </c>
      <c r="G4118" t="s">
        <v>21</v>
      </c>
      <c r="H4118" t="s">
        <v>22</v>
      </c>
      <c r="I4118" t="s">
        <v>23</v>
      </c>
      <c r="J4118" t="s">
        <v>120</v>
      </c>
      <c r="K4118" t="s">
        <v>42</v>
      </c>
      <c r="L4118" t="s">
        <v>43</v>
      </c>
      <c r="M4118" t="s">
        <v>121</v>
      </c>
      <c r="N4118" s="3">
        <v>1708.84</v>
      </c>
      <c r="O4118">
        <v>2</v>
      </c>
      <c r="P4118" s="4">
        <v>0.3</v>
      </c>
      <c r="Q4118" s="3">
        <v>17.09</v>
      </c>
      <c r="R4118">
        <f t="shared" si="320"/>
        <v>2023</v>
      </c>
      <c r="S4118" t="str">
        <f t="shared" si="321"/>
        <v>February</v>
      </c>
      <c r="T4118" s="1">
        <f t="shared" si="322"/>
        <v>1.0000936307670702E-2</v>
      </c>
      <c r="U4118" t="str">
        <f t="shared" si="323"/>
        <v>Profit</v>
      </c>
      <c r="V4118" t="str">
        <f t="shared" si="324"/>
        <v>Large Order</v>
      </c>
    </row>
    <row r="4119" spans="1:22" x14ac:dyDescent="0.35">
      <c r="A4119" t="s">
        <v>4416</v>
      </c>
      <c r="B4119" s="2">
        <v>45178</v>
      </c>
      <c r="C4119" s="2">
        <v>45179</v>
      </c>
      <c r="D4119" t="s">
        <v>318</v>
      </c>
      <c r="E4119" t="s">
        <v>319</v>
      </c>
      <c r="F4119" t="s">
        <v>48</v>
      </c>
      <c r="G4119" t="s">
        <v>49</v>
      </c>
      <c r="H4119" t="s">
        <v>50</v>
      </c>
      <c r="I4119" t="s">
        <v>50</v>
      </c>
      <c r="J4119" t="s">
        <v>112</v>
      </c>
      <c r="K4119" t="s">
        <v>25</v>
      </c>
      <c r="L4119" t="s">
        <v>26</v>
      </c>
      <c r="M4119" t="s">
        <v>113</v>
      </c>
      <c r="N4119" s="3">
        <v>1266.8499999999999</v>
      </c>
      <c r="O4119">
        <v>7</v>
      </c>
      <c r="P4119" s="4">
        <v>0.3</v>
      </c>
      <c r="Q4119" s="3">
        <v>12.67</v>
      </c>
      <c r="R4119">
        <f t="shared" si="320"/>
        <v>2023</v>
      </c>
      <c r="S4119" t="str">
        <f t="shared" si="321"/>
        <v>September</v>
      </c>
      <c r="T4119" s="1">
        <f t="shared" si="322"/>
        <v>1.0001184039152228E-2</v>
      </c>
      <c r="U4119" t="str">
        <f t="shared" si="323"/>
        <v>Profit</v>
      </c>
      <c r="V4119" t="str">
        <f t="shared" si="324"/>
        <v>Large Order</v>
      </c>
    </row>
    <row r="4120" spans="1:22" x14ac:dyDescent="0.35">
      <c r="A4120" t="s">
        <v>4417</v>
      </c>
      <c r="B4120" s="2">
        <v>45234</v>
      </c>
      <c r="C4120" s="2">
        <v>45240</v>
      </c>
      <c r="D4120" t="s">
        <v>240</v>
      </c>
      <c r="E4120" t="s">
        <v>241</v>
      </c>
      <c r="F4120" t="s">
        <v>48</v>
      </c>
      <c r="G4120" t="s">
        <v>49</v>
      </c>
      <c r="H4120" t="s">
        <v>50</v>
      </c>
      <c r="I4120" t="s">
        <v>50</v>
      </c>
      <c r="J4120" t="s">
        <v>176</v>
      </c>
      <c r="K4120" t="s">
        <v>25</v>
      </c>
      <c r="L4120" t="s">
        <v>171</v>
      </c>
      <c r="M4120" t="s">
        <v>177</v>
      </c>
      <c r="N4120" s="3">
        <v>452.83</v>
      </c>
      <c r="O4120">
        <v>8</v>
      </c>
      <c r="P4120" s="4">
        <v>0.3</v>
      </c>
      <c r="Q4120" s="3">
        <v>4.53</v>
      </c>
      <c r="R4120">
        <f t="shared" si="320"/>
        <v>2023</v>
      </c>
      <c r="S4120" t="str">
        <f t="shared" si="321"/>
        <v>November</v>
      </c>
      <c r="T4120" s="1">
        <f t="shared" si="322"/>
        <v>1.0003754168230905E-2</v>
      </c>
      <c r="U4120" t="str">
        <f t="shared" si="323"/>
        <v>Profit</v>
      </c>
      <c r="V4120" t="str">
        <f t="shared" si="324"/>
        <v>Small Order</v>
      </c>
    </row>
    <row r="4121" spans="1:22" x14ac:dyDescent="0.35">
      <c r="A4121" t="s">
        <v>4418</v>
      </c>
      <c r="B4121" s="2">
        <v>45186</v>
      </c>
      <c r="C4121" s="2">
        <v>45189</v>
      </c>
      <c r="D4121" t="s">
        <v>240</v>
      </c>
      <c r="E4121" t="s">
        <v>241</v>
      </c>
      <c r="F4121" t="s">
        <v>48</v>
      </c>
      <c r="G4121" t="s">
        <v>49</v>
      </c>
      <c r="H4121" t="s">
        <v>50</v>
      </c>
      <c r="I4121" t="s">
        <v>50</v>
      </c>
      <c r="J4121" t="s">
        <v>87</v>
      </c>
      <c r="K4121" t="s">
        <v>33</v>
      </c>
      <c r="L4121" t="s">
        <v>88</v>
      </c>
      <c r="M4121" t="s">
        <v>89</v>
      </c>
      <c r="N4121" s="3">
        <v>909.76</v>
      </c>
      <c r="O4121">
        <v>9</v>
      </c>
      <c r="P4121" s="4">
        <v>0.3</v>
      </c>
      <c r="Q4121" s="3">
        <v>9.1</v>
      </c>
      <c r="R4121">
        <f t="shared" si="320"/>
        <v>2023</v>
      </c>
      <c r="S4121" t="str">
        <f t="shared" si="321"/>
        <v>September</v>
      </c>
      <c r="T4121" s="1">
        <f t="shared" si="322"/>
        <v>1.0002638058389026E-2</v>
      </c>
      <c r="U4121" t="str">
        <f t="shared" si="323"/>
        <v>Profit</v>
      </c>
      <c r="V4121" t="str">
        <f t="shared" si="324"/>
        <v>Small Order</v>
      </c>
    </row>
    <row r="4122" spans="1:22" x14ac:dyDescent="0.35">
      <c r="A4122" t="s">
        <v>4419</v>
      </c>
      <c r="B4122" s="2">
        <v>45514</v>
      </c>
      <c r="C4122" s="2">
        <v>45520</v>
      </c>
      <c r="D4122" t="s">
        <v>300</v>
      </c>
      <c r="E4122" t="s">
        <v>301</v>
      </c>
      <c r="F4122" t="s">
        <v>48</v>
      </c>
      <c r="G4122" t="s">
        <v>78</v>
      </c>
      <c r="H4122" t="s">
        <v>79</v>
      </c>
      <c r="I4122" t="s">
        <v>80</v>
      </c>
      <c r="J4122" t="s">
        <v>320</v>
      </c>
      <c r="K4122" t="s">
        <v>25</v>
      </c>
      <c r="L4122" t="s">
        <v>171</v>
      </c>
      <c r="M4122" t="s">
        <v>321</v>
      </c>
      <c r="N4122" s="3">
        <v>213.74</v>
      </c>
      <c r="O4122">
        <v>8</v>
      </c>
      <c r="P4122" s="4">
        <v>0</v>
      </c>
      <c r="Q4122" s="3">
        <v>53.44</v>
      </c>
      <c r="R4122">
        <f t="shared" si="320"/>
        <v>2024</v>
      </c>
      <c r="S4122" t="str">
        <f t="shared" si="321"/>
        <v>August</v>
      </c>
      <c r="T4122" s="1">
        <f t="shared" si="322"/>
        <v>0.25002339290727049</v>
      </c>
      <c r="U4122" t="str">
        <f t="shared" si="323"/>
        <v>Profit</v>
      </c>
      <c r="V4122" t="str">
        <f t="shared" si="324"/>
        <v>Small Order</v>
      </c>
    </row>
    <row r="4123" spans="1:22" x14ac:dyDescent="0.35">
      <c r="A4123" t="s">
        <v>4420</v>
      </c>
      <c r="B4123" s="2">
        <v>45566</v>
      </c>
      <c r="C4123" s="2">
        <v>45567</v>
      </c>
      <c r="D4123" t="s">
        <v>195</v>
      </c>
      <c r="E4123" t="s">
        <v>196</v>
      </c>
      <c r="F4123" t="s">
        <v>31</v>
      </c>
      <c r="G4123" t="s">
        <v>39</v>
      </c>
      <c r="H4123" t="s">
        <v>40</v>
      </c>
      <c r="I4123" t="s">
        <v>40</v>
      </c>
      <c r="J4123" t="s">
        <v>320</v>
      </c>
      <c r="K4123" t="s">
        <v>25</v>
      </c>
      <c r="L4123" t="s">
        <v>171</v>
      </c>
      <c r="M4123" t="s">
        <v>321</v>
      </c>
      <c r="N4123" s="3">
        <v>313.57</v>
      </c>
      <c r="O4123">
        <v>4</v>
      </c>
      <c r="P4123" s="4">
        <v>0.3</v>
      </c>
      <c r="Q4123" s="3">
        <v>3.14</v>
      </c>
      <c r="R4123">
        <f t="shared" si="320"/>
        <v>2024</v>
      </c>
      <c r="S4123" t="str">
        <f t="shared" si="321"/>
        <v>October</v>
      </c>
      <c r="T4123" s="1">
        <f t="shared" si="322"/>
        <v>1.0013713046528686E-2</v>
      </c>
      <c r="U4123" t="str">
        <f t="shared" si="323"/>
        <v>Profit</v>
      </c>
      <c r="V4123" t="str">
        <f t="shared" si="324"/>
        <v>Small Order</v>
      </c>
    </row>
    <row r="4124" spans="1:22" x14ac:dyDescent="0.35">
      <c r="A4124" t="s">
        <v>4421</v>
      </c>
      <c r="B4124" s="2">
        <v>45438</v>
      </c>
      <c r="C4124" s="2">
        <v>45440</v>
      </c>
      <c r="D4124" t="s">
        <v>160</v>
      </c>
      <c r="E4124" t="s">
        <v>161</v>
      </c>
      <c r="F4124" t="s">
        <v>20</v>
      </c>
      <c r="G4124" t="s">
        <v>39</v>
      </c>
      <c r="H4124" t="s">
        <v>40</v>
      </c>
      <c r="I4124" t="s">
        <v>40</v>
      </c>
      <c r="J4124" t="s">
        <v>67</v>
      </c>
      <c r="K4124" t="s">
        <v>42</v>
      </c>
      <c r="L4124" t="s">
        <v>43</v>
      </c>
      <c r="M4124" t="s">
        <v>68</v>
      </c>
      <c r="N4124" s="3">
        <v>349.34</v>
      </c>
      <c r="O4124">
        <v>1</v>
      </c>
      <c r="P4124" s="4">
        <v>0.1</v>
      </c>
      <c r="Q4124" s="3">
        <v>59.39</v>
      </c>
      <c r="R4124">
        <f t="shared" si="320"/>
        <v>2024</v>
      </c>
      <c r="S4124" t="str">
        <f t="shared" si="321"/>
        <v>May</v>
      </c>
      <c r="T4124" s="1">
        <f t="shared" si="322"/>
        <v>0.17000629758974067</v>
      </c>
      <c r="U4124" t="str">
        <f t="shared" si="323"/>
        <v>Profit</v>
      </c>
      <c r="V4124" t="str">
        <f t="shared" si="324"/>
        <v>Small Order</v>
      </c>
    </row>
    <row r="4125" spans="1:22" x14ac:dyDescent="0.35">
      <c r="A4125" t="s">
        <v>4422</v>
      </c>
      <c r="B4125" s="2">
        <v>45417</v>
      </c>
      <c r="C4125" s="2">
        <v>45420</v>
      </c>
      <c r="D4125" t="s">
        <v>214</v>
      </c>
      <c r="E4125" t="s">
        <v>215</v>
      </c>
      <c r="F4125" t="s">
        <v>48</v>
      </c>
      <c r="G4125" t="s">
        <v>49</v>
      </c>
      <c r="H4125" t="s">
        <v>50</v>
      </c>
      <c r="I4125" t="s">
        <v>50</v>
      </c>
      <c r="J4125" t="s">
        <v>207</v>
      </c>
      <c r="K4125" t="s">
        <v>25</v>
      </c>
      <c r="L4125" t="s">
        <v>26</v>
      </c>
      <c r="M4125" t="s">
        <v>208</v>
      </c>
      <c r="N4125" s="3">
        <v>480.29</v>
      </c>
      <c r="O4125">
        <v>3</v>
      </c>
      <c r="P4125" s="4">
        <v>0.2</v>
      </c>
      <c r="Q4125" s="3">
        <v>43.23</v>
      </c>
      <c r="R4125">
        <f t="shared" si="320"/>
        <v>2024</v>
      </c>
      <c r="S4125" t="str">
        <f t="shared" si="321"/>
        <v>May</v>
      </c>
      <c r="T4125" s="1">
        <f t="shared" si="322"/>
        <v>9.00081200941098E-2</v>
      </c>
      <c r="U4125" t="str">
        <f t="shared" si="323"/>
        <v>Profit</v>
      </c>
      <c r="V4125" t="str">
        <f t="shared" si="324"/>
        <v>Small Order</v>
      </c>
    </row>
    <row r="4126" spans="1:22" x14ac:dyDescent="0.35">
      <c r="A4126" t="s">
        <v>4423</v>
      </c>
      <c r="B4126" s="2">
        <v>45111</v>
      </c>
      <c r="C4126" s="2">
        <v>45112</v>
      </c>
      <c r="D4126" t="s">
        <v>205</v>
      </c>
      <c r="E4126" t="s">
        <v>206</v>
      </c>
      <c r="F4126" t="s">
        <v>48</v>
      </c>
      <c r="G4126" t="s">
        <v>49</v>
      </c>
      <c r="H4126" t="s">
        <v>50</v>
      </c>
      <c r="I4126" t="s">
        <v>50</v>
      </c>
      <c r="J4126" t="s">
        <v>87</v>
      </c>
      <c r="K4126" t="s">
        <v>33</v>
      </c>
      <c r="L4126" t="s">
        <v>88</v>
      </c>
      <c r="M4126" t="s">
        <v>89</v>
      </c>
      <c r="N4126" s="3">
        <v>223.78</v>
      </c>
      <c r="O4126">
        <v>4</v>
      </c>
      <c r="P4126" s="4">
        <v>0.05</v>
      </c>
      <c r="Q4126" s="3">
        <v>46.99</v>
      </c>
      <c r="R4126">
        <f t="shared" si="320"/>
        <v>2023</v>
      </c>
      <c r="S4126" t="str">
        <f t="shared" si="321"/>
        <v>July</v>
      </c>
      <c r="T4126" s="1">
        <f t="shared" si="322"/>
        <v>0.20998301903655375</v>
      </c>
      <c r="U4126" t="str">
        <f t="shared" si="323"/>
        <v>Profit</v>
      </c>
      <c r="V4126" t="str">
        <f t="shared" si="324"/>
        <v>Small Order</v>
      </c>
    </row>
    <row r="4127" spans="1:22" x14ac:dyDescent="0.35">
      <c r="A4127" t="s">
        <v>4424</v>
      </c>
      <c r="B4127" s="2">
        <v>45256</v>
      </c>
      <c r="C4127" s="2">
        <v>45261</v>
      </c>
      <c r="D4127" t="s">
        <v>205</v>
      </c>
      <c r="E4127" t="s">
        <v>206</v>
      </c>
      <c r="F4127" t="s">
        <v>48</v>
      </c>
      <c r="G4127" t="s">
        <v>39</v>
      </c>
      <c r="H4127" t="s">
        <v>40</v>
      </c>
      <c r="I4127" t="s">
        <v>40</v>
      </c>
      <c r="J4127" t="s">
        <v>302</v>
      </c>
      <c r="K4127" t="s">
        <v>33</v>
      </c>
      <c r="L4127" t="s">
        <v>34</v>
      </c>
      <c r="M4127" t="s">
        <v>303</v>
      </c>
      <c r="N4127" s="3">
        <v>1075.8599999999999</v>
      </c>
      <c r="O4127">
        <v>9</v>
      </c>
      <c r="P4127" s="4">
        <v>0.05</v>
      </c>
      <c r="Q4127" s="3">
        <v>225.93</v>
      </c>
      <c r="R4127">
        <f t="shared" si="320"/>
        <v>2023</v>
      </c>
      <c r="S4127" t="str">
        <f t="shared" si="321"/>
        <v>November</v>
      </c>
      <c r="T4127" s="1">
        <f t="shared" si="322"/>
        <v>0.20999944230661985</v>
      </c>
      <c r="U4127" t="str">
        <f t="shared" si="323"/>
        <v>Profit</v>
      </c>
      <c r="V4127" t="str">
        <f t="shared" si="324"/>
        <v>Large Order</v>
      </c>
    </row>
    <row r="4128" spans="1:22" x14ac:dyDescent="0.35">
      <c r="A4128" t="s">
        <v>4425</v>
      </c>
      <c r="B4128" s="2">
        <v>45106</v>
      </c>
      <c r="C4128" s="2">
        <v>45111</v>
      </c>
      <c r="D4128" t="s">
        <v>358</v>
      </c>
      <c r="E4128" t="s">
        <v>359</v>
      </c>
      <c r="F4128" t="s">
        <v>31</v>
      </c>
      <c r="G4128" t="s">
        <v>39</v>
      </c>
      <c r="H4128" t="s">
        <v>40</v>
      </c>
      <c r="I4128" t="s">
        <v>40</v>
      </c>
      <c r="J4128" t="s">
        <v>251</v>
      </c>
      <c r="K4128" t="s">
        <v>25</v>
      </c>
      <c r="L4128" t="s">
        <v>171</v>
      </c>
      <c r="M4128" t="s">
        <v>252</v>
      </c>
      <c r="N4128" s="3">
        <v>667.35</v>
      </c>
      <c r="O4128">
        <v>6</v>
      </c>
      <c r="P4128" s="4">
        <v>0.05</v>
      </c>
      <c r="Q4128" s="3">
        <v>140.13999999999999</v>
      </c>
      <c r="R4128">
        <f t="shared" si="320"/>
        <v>2023</v>
      </c>
      <c r="S4128" t="str">
        <f t="shared" si="321"/>
        <v>June</v>
      </c>
      <c r="T4128" s="1">
        <f t="shared" si="322"/>
        <v>0.20999475537573983</v>
      </c>
      <c r="U4128" t="str">
        <f t="shared" si="323"/>
        <v>Profit</v>
      </c>
      <c r="V4128" t="str">
        <f t="shared" si="324"/>
        <v>Small Order</v>
      </c>
    </row>
    <row r="4129" spans="1:22" x14ac:dyDescent="0.35">
      <c r="A4129" t="s">
        <v>4426</v>
      </c>
      <c r="B4129" s="2">
        <v>45632</v>
      </c>
      <c r="C4129" s="2">
        <v>45635</v>
      </c>
      <c r="D4129" t="s">
        <v>165</v>
      </c>
      <c r="E4129" t="s">
        <v>166</v>
      </c>
      <c r="F4129" t="s">
        <v>31</v>
      </c>
      <c r="G4129" t="s">
        <v>39</v>
      </c>
      <c r="H4129" t="s">
        <v>40</v>
      </c>
      <c r="I4129" t="s">
        <v>40</v>
      </c>
      <c r="J4129" t="s">
        <v>126</v>
      </c>
      <c r="K4129" t="s">
        <v>25</v>
      </c>
      <c r="L4129" t="s">
        <v>26</v>
      </c>
      <c r="M4129" t="s">
        <v>127</v>
      </c>
      <c r="N4129" s="3">
        <v>1630.63</v>
      </c>
      <c r="O4129">
        <v>9</v>
      </c>
      <c r="P4129" s="4">
        <v>0.1</v>
      </c>
      <c r="Q4129" s="3">
        <v>277.20999999999998</v>
      </c>
      <c r="R4129">
        <f t="shared" si="320"/>
        <v>2024</v>
      </c>
      <c r="S4129" t="str">
        <f t="shared" si="321"/>
        <v>December</v>
      </c>
      <c r="T4129" s="1">
        <f t="shared" si="322"/>
        <v>0.17000177845372644</v>
      </c>
      <c r="U4129" t="str">
        <f t="shared" si="323"/>
        <v>Profit</v>
      </c>
      <c r="V4129" t="str">
        <f t="shared" si="324"/>
        <v>Large Order</v>
      </c>
    </row>
    <row r="4130" spans="1:22" x14ac:dyDescent="0.35">
      <c r="A4130" t="s">
        <v>4427</v>
      </c>
      <c r="B4130" s="2">
        <v>45587</v>
      </c>
      <c r="C4130" s="2">
        <v>45591</v>
      </c>
      <c r="D4130" t="s">
        <v>37</v>
      </c>
      <c r="E4130" t="s">
        <v>38</v>
      </c>
      <c r="F4130" t="s">
        <v>20</v>
      </c>
      <c r="G4130" t="s">
        <v>21</v>
      </c>
      <c r="H4130" t="s">
        <v>22</v>
      </c>
      <c r="I4130" t="s">
        <v>23</v>
      </c>
      <c r="J4130" t="s">
        <v>320</v>
      </c>
      <c r="K4130" t="s">
        <v>25</v>
      </c>
      <c r="L4130" t="s">
        <v>171</v>
      </c>
      <c r="M4130" t="s">
        <v>321</v>
      </c>
      <c r="N4130" s="3">
        <v>975.89</v>
      </c>
      <c r="O4130">
        <v>7</v>
      </c>
      <c r="P4130" s="4">
        <v>0</v>
      </c>
      <c r="Q4130" s="3">
        <v>243.97</v>
      </c>
      <c r="R4130">
        <f t="shared" si="320"/>
        <v>2024</v>
      </c>
      <c r="S4130" t="str">
        <f t="shared" si="321"/>
        <v>October</v>
      </c>
      <c r="T4130" s="1">
        <f t="shared" si="322"/>
        <v>0.24999743823586676</v>
      </c>
      <c r="U4130" t="str">
        <f t="shared" si="323"/>
        <v>Profit</v>
      </c>
      <c r="V4130" t="str">
        <f t="shared" si="324"/>
        <v>Small Order</v>
      </c>
    </row>
    <row r="4131" spans="1:22" x14ac:dyDescent="0.35">
      <c r="A4131" t="s">
        <v>4428</v>
      </c>
      <c r="B4131" s="2">
        <v>45093</v>
      </c>
      <c r="C4131" s="2">
        <v>45097</v>
      </c>
      <c r="D4131" t="s">
        <v>402</v>
      </c>
      <c r="E4131" t="s">
        <v>403</v>
      </c>
      <c r="F4131" t="s">
        <v>31</v>
      </c>
      <c r="G4131" t="s">
        <v>21</v>
      </c>
      <c r="H4131" t="s">
        <v>22</v>
      </c>
      <c r="I4131" t="s">
        <v>23</v>
      </c>
      <c r="J4131" t="s">
        <v>179</v>
      </c>
      <c r="K4131" t="s">
        <v>33</v>
      </c>
      <c r="L4131" t="s">
        <v>88</v>
      </c>
      <c r="M4131" t="s">
        <v>180</v>
      </c>
      <c r="N4131" s="3">
        <v>1638</v>
      </c>
      <c r="O4131">
        <v>9</v>
      </c>
      <c r="P4131" s="4">
        <v>0.3</v>
      </c>
      <c r="Q4131" s="3">
        <v>16.38</v>
      </c>
      <c r="R4131">
        <f t="shared" si="320"/>
        <v>2023</v>
      </c>
      <c r="S4131" t="str">
        <f t="shared" si="321"/>
        <v>June</v>
      </c>
      <c r="T4131" s="1">
        <f t="shared" si="322"/>
        <v>0.01</v>
      </c>
      <c r="U4131" t="str">
        <f t="shared" si="323"/>
        <v>Profit</v>
      </c>
      <c r="V4131" t="str">
        <f t="shared" si="324"/>
        <v>Large Order</v>
      </c>
    </row>
    <row r="4132" spans="1:22" x14ac:dyDescent="0.35">
      <c r="A4132" t="s">
        <v>4429</v>
      </c>
      <c r="B4132" s="2">
        <v>45645</v>
      </c>
      <c r="C4132" s="2">
        <v>45650</v>
      </c>
      <c r="D4132" t="s">
        <v>205</v>
      </c>
      <c r="E4132" t="s">
        <v>206</v>
      </c>
      <c r="F4132" t="s">
        <v>48</v>
      </c>
      <c r="G4132" t="s">
        <v>39</v>
      </c>
      <c r="H4132" t="s">
        <v>40</v>
      </c>
      <c r="I4132" t="s">
        <v>40</v>
      </c>
      <c r="J4132" t="s">
        <v>93</v>
      </c>
      <c r="K4132" t="s">
        <v>33</v>
      </c>
      <c r="L4132" t="s">
        <v>88</v>
      </c>
      <c r="M4132" t="s">
        <v>94</v>
      </c>
      <c r="N4132" s="3">
        <v>1806.47</v>
      </c>
      <c r="O4132">
        <v>9</v>
      </c>
      <c r="P4132" s="4">
        <v>0.3</v>
      </c>
      <c r="Q4132" s="3">
        <v>18.059999999999999</v>
      </c>
      <c r="R4132">
        <f t="shared" si="320"/>
        <v>2024</v>
      </c>
      <c r="S4132" t="str">
        <f t="shared" si="321"/>
        <v>December</v>
      </c>
      <c r="T4132" s="1">
        <f t="shared" si="322"/>
        <v>9.997398240767905E-3</v>
      </c>
      <c r="U4132" t="str">
        <f t="shared" si="323"/>
        <v>Profit</v>
      </c>
      <c r="V4132" t="str">
        <f t="shared" si="324"/>
        <v>Large Order</v>
      </c>
    </row>
    <row r="4133" spans="1:22" x14ac:dyDescent="0.35">
      <c r="A4133" t="s">
        <v>4430</v>
      </c>
      <c r="B4133" s="2">
        <v>45541</v>
      </c>
      <c r="C4133" s="2">
        <v>45546</v>
      </c>
      <c r="D4133" t="s">
        <v>165</v>
      </c>
      <c r="E4133" t="s">
        <v>166</v>
      </c>
      <c r="F4133" t="s">
        <v>31</v>
      </c>
      <c r="G4133" t="s">
        <v>78</v>
      </c>
      <c r="H4133" t="s">
        <v>79</v>
      </c>
      <c r="I4133" t="s">
        <v>80</v>
      </c>
      <c r="J4133" t="s">
        <v>120</v>
      </c>
      <c r="K4133" t="s">
        <v>42</v>
      </c>
      <c r="L4133" t="s">
        <v>43</v>
      </c>
      <c r="M4133" t="s">
        <v>121</v>
      </c>
      <c r="N4133" s="3">
        <v>1331.56</v>
      </c>
      <c r="O4133">
        <v>4</v>
      </c>
      <c r="P4133" s="4">
        <v>0.3</v>
      </c>
      <c r="Q4133" s="3">
        <v>13.32</v>
      </c>
      <c r="R4133">
        <f t="shared" si="320"/>
        <v>2024</v>
      </c>
      <c r="S4133" t="str">
        <f t="shared" si="321"/>
        <v>September</v>
      </c>
      <c r="T4133" s="1">
        <f t="shared" si="322"/>
        <v>1.0003304394845145E-2</v>
      </c>
      <c r="U4133" t="str">
        <f t="shared" si="323"/>
        <v>Profit</v>
      </c>
      <c r="V4133" t="str">
        <f t="shared" si="324"/>
        <v>Large Order</v>
      </c>
    </row>
    <row r="4134" spans="1:22" x14ac:dyDescent="0.35">
      <c r="A4134" t="s">
        <v>4431</v>
      </c>
      <c r="B4134" s="2">
        <v>45318</v>
      </c>
      <c r="C4134" s="2">
        <v>45322</v>
      </c>
      <c r="D4134" t="s">
        <v>376</v>
      </c>
      <c r="E4134" t="s">
        <v>377</v>
      </c>
      <c r="F4134" t="s">
        <v>20</v>
      </c>
      <c r="G4134" t="s">
        <v>39</v>
      </c>
      <c r="H4134" t="s">
        <v>40</v>
      </c>
      <c r="I4134" t="s">
        <v>40</v>
      </c>
      <c r="J4134" t="s">
        <v>179</v>
      </c>
      <c r="K4134" t="s">
        <v>33</v>
      </c>
      <c r="L4134" t="s">
        <v>88</v>
      </c>
      <c r="M4134" t="s">
        <v>180</v>
      </c>
      <c r="N4134" s="3">
        <v>465.67</v>
      </c>
      <c r="O4134">
        <v>8</v>
      </c>
      <c r="P4134" s="4">
        <v>0</v>
      </c>
      <c r="Q4134" s="3">
        <v>116.42</v>
      </c>
      <c r="R4134">
        <f t="shared" si="320"/>
        <v>2024</v>
      </c>
      <c r="S4134" t="str">
        <f t="shared" si="321"/>
        <v>January</v>
      </c>
      <c r="T4134" s="1">
        <f t="shared" si="322"/>
        <v>0.2500053686086714</v>
      </c>
      <c r="U4134" t="str">
        <f t="shared" si="323"/>
        <v>Profit</v>
      </c>
      <c r="V4134" t="str">
        <f t="shared" si="324"/>
        <v>Small Order</v>
      </c>
    </row>
    <row r="4135" spans="1:22" x14ac:dyDescent="0.35">
      <c r="A4135" t="s">
        <v>4432</v>
      </c>
      <c r="B4135" s="2">
        <v>45358</v>
      </c>
      <c r="C4135" s="2">
        <v>45361</v>
      </c>
      <c r="D4135" t="s">
        <v>376</v>
      </c>
      <c r="E4135" t="s">
        <v>377</v>
      </c>
      <c r="F4135" t="s">
        <v>20</v>
      </c>
      <c r="G4135" t="s">
        <v>78</v>
      </c>
      <c r="H4135" t="s">
        <v>79</v>
      </c>
      <c r="I4135" t="s">
        <v>80</v>
      </c>
      <c r="J4135" t="s">
        <v>51</v>
      </c>
      <c r="K4135" t="s">
        <v>33</v>
      </c>
      <c r="L4135" t="s">
        <v>34</v>
      </c>
      <c r="M4135" t="s">
        <v>52</v>
      </c>
      <c r="N4135" s="3">
        <v>1321.71</v>
      </c>
      <c r="O4135">
        <v>1</v>
      </c>
      <c r="P4135" s="4">
        <v>0.3</v>
      </c>
      <c r="Q4135" s="3">
        <v>13.22</v>
      </c>
      <c r="R4135">
        <f t="shared" si="320"/>
        <v>2024</v>
      </c>
      <c r="S4135" t="str">
        <f t="shared" si="321"/>
        <v>March</v>
      </c>
      <c r="T4135" s="1">
        <f t="shared" si="322"/>
        <v>1.000219412730478E-2</v>
      </c>
      <c r="U4135" t="str">
        <f t="shared" si="323"/>
        <v>Profit</v>
      </c>
      <c r="V4135" t="str">
        <f t="shared" si="324"/>
        <v>Large Order</v>
      </c>
    </row>
    <row r="4136" spans="1:22" x14ac:dyDescent="0.35">
      <c r="A4136" t="s">
        <v>4433</v>
      </c>
      <c r="B4136" s="2">
        <v>45406</v>
      </c>
      <c r="C4136" s="2">
        <v>45411</v>
      </c>
      <c r="D4136" t="s">
        <v>199</v>
      </c>
      <c r="E4136" t="s">
        <v>200</v>
      </c>
      <c r="F4136" t="s">
        <v>48</v>
      </c>
      <c r="G4136" t="s">
        <v>39</v>
      </c>
      <c r="H4136" t="s">
        <v>40</v>
      </c>
      <c r="I4136" t="s">
        <v>40</v>
      </c>
      <c r="J4136" t="s">
        <v>112</v>
      </c>
      <c r="K4136" t="s">
        <v>25</v>
      </c>
      <c r="L4136" t="s">
        <v>26</v>
      </c>
      <c r="M4136" t="s">
        <v>113</v>
      </c>
      <c r="N4136" s="3">
        <v>1556.11</v>
      </c>
      <c r="O4136">
        <v>3</v>
      </c>
      <c r="P4136" s="4">
        <v>0</v>
      </c>
      <c r="Q4136" s="3">
        <v>389.03</v>
      </c>
      <c r="R4136">
        <f t="shared" si="320"/>
        <v>2024</v>
      </c>
      <c r="S4136" t="str">
        <f t="shared" si="321"/>
        <v>April</v>
      </c>
      <c r="T4136" s="1">
        <f t="shared" si="322"/>
        <v>0.25000160657022963</v>
      </c>
      <c r="U4136" t="str">
        <f t="shared" si="323"/>
        <v>Profit</v>
      </c>
      <c r="V4136" t="str">
        <f t="shared" si="324"/>
        <v>Large Order</v>
      </c>
    </row>
    <row r="4137" spans="1:22" x14ac:dyDescent="0.35">
      <c r="A4137" t="s">
        <v>4434</v>
      </c>
      <c r="B4137" s="2">
        <v>45232</v>
      </c>
      <c r="C4137" s="2">
        <v>45238</v>
      </c>
      <c r="D4137" t="s">
        <v>214</v>
      </c>
      <c r="E4137" t="s">
        <v>215</v>
      </c>
      <c r="F4137" t="s">
        <v>48</v>
      </c>
      <c r="G4137" t="s">
        <v>21</v>
      </c>
      <c r="H4137" t="s">
        <v>22</v>
      </c>
      <c r="I4137" t="s">
        <v>23</v>
      </c>
      <c r="J4137" t="s">
        <v>72</v>
      </c>
      <c r="K4137" t="s">
        <v>42</v>
      </c>
      <c r="L4137" t="s">
        <v>73</v>
      </c>
      <c r="M4137" t="s">
        <v>74</v>
      </c>
      <c r="N4137" s="3">
        <v>1357.4</v>
      </c>
      <c r="O4137">
        <v>4</v>
      </c>
      <c r="P4137" s="4">
        <v>0.2</v>
      </c>
      <c r="Q4137" s="3">
        <v>122.17</v>
      </c>
      <c r="R4137">
        <f t="shared" si="320"/>
        <v>2023</v>
      </c>
      <c r="S4137" t="str">
        <f t="shared" si="321"/>
        <v>November</v>
      </c>
      <c r="T4137" s="1">
        <f t="shared" si="322"/>
        <v>9.0002946810078088E-2</v>
      </c>
      <c r="U4137" t="str">
        <f t="shared" si="323"/>
        <v>Profit</v>
      </c>
      <c r="V4137" t="str">
        <f t="shared" si="324"/>
        <v>Large Order</v>
      </c>
    </row>
    <row r="4138" spans="1:22" x14ac:dyDescent="0.35">
      <c r="A4138" t="s">
        <v>4435</v>
      </c>
      <c r="B4138" s="2">
        <v>45337</v>
      </c>
      <c r="C4138" s="2">
        <v>45343</v>
      </c>
      <c r="D4138" t="s">
        <v>129</v>
      </c>
      <c r="E4138" t="s">
        <v>130</v>
      </c>
      <c r="F4138" t="s">
        <v>48</v>
      </c>
      <c r="G4138" t="s">
        <v>21</v>
      </c>
      <c r="H4138" t="s">
        <v>22</v>
      </c>
      <c r="I4138" t="s">
        <v>23</v>
      </c>
      <c r="J4138" t="s">
        <v>162</v>
      </c>
      <c r="K4138" t="s">
        <v>42</v>
      </c>
      <c r="L4138" t="s">
        <v>73</v>
      </c>
      <c r="M4138" t="s">
        <v>163</v>
      </c>
      <c r="N4138" s="3">
        <v>1116.72</v>
      </c>
      <c r="O4138">
        <v>2</v>
      </c>
      <c r="P4138" s="4">
        <v>0</v>
      </c>
      <c r="Q4138" s="3">
        <v>279.18</v>
      </c>
      <c r="R4138">
        <f t="shared" si="320"/>
        <v>2024</v>
      </c>
      <c r="S4138" t="str">
        <f t="shared" si="321"/>
        <v>February</v>
      </c>
      <c r="T4138" s="1">
        <f t="shared" si="322"/>
        <v>0.25</v>
      </c>
      <c r="U4138" t="str">
        <f t="shared" si="323"/>
        <v>Profit</v>
      </c>
      <c r="V4138" t="str">
        <f t="shared" si="324"/>
        <v>Large Order</v>
      </c>
    </row>
    <row r="4139" spans="1:22" x14ac:dyDescent="0.35">
      <c r="A4139" t="s">
        <v>4436</v>
      </c>
      <c r="B4139" s="2">
        <v>45495</v>
      </c>
      <c r="C4139" s="2">
        <v>45497</v>
      </c>
      <c r="D4139" t="s">
        <v>272</v>
      </c>
      <c r="E4139" t="s">
        <v>273</v>
      </c>
      <c r="F4139" t="s">
        <v>31</v>
      </c>
      <c r="G4139" t="s">
        <v>21</v>
      </c>
      <c r="H4139" t="s">
        <v>22</v>
      </c>
      <c r="I4139" t="s">
        <v>23</v>
      </c>
      <c r="J4139" t="s">
        <v>126</v>
      </c>
      <c r="K4139" t="s">
        <v>25</v>
      </c>
      <c r="L4139" t="s">
        <v>26</v>
      </c>
      <c r="M4139" t="s">
        <v>127</v>
      </c>
      <c r="N4139" s="3">
        <v>1257.55</v>
      </c>
      <c r="O4139">
        <v>2</v>
      </c>
      <c r="P4139" s="4">
        <v>0.2</v>
      </c>
      <c r="Q4139" s="3">
        <v>113.18</v>
      </c>
      <c r="R4139">
        <f t="shared" si="320"/>
        <v>2024</v>
      </c>
      <c r="S4139" t="str">
        <f t="shared" si="321"/>
        <v>July</v>
      </c>
      <c r="T4139" s="1">
        <f t="shared" si="322"/>
        <v>9.0000397598505033E-2</v>
      </c>
      <c r="U4139" t="str">
        <f t="shared" si="323"/>
        <v>Profit</v>
      </c>
      <c r="V4139" t="str">
        <f t="shared" si="324"/>
        <v>Large Order</v>
      </c>
    </row>
    <row r="4140" spans="1:22" x14ac:dyDescent="0.35">
      <c r="A4140" t="s">
        <v>4437</v>
      </c>
      <c r="B4140" s="2">
        <v>45656</v>
      </c>
      <c r="C4140" s="2">
        <v>45658</v>
      </c>
      <c r="D4140" t="s">
        <v>285</v>
      </c>
      <c r="E4140" t="s">
        <v>286</v>
      </c>
      <c r="F4140" t="s">
        <v>48</v>
      </c>
      <c r="G4140" t="s">
        <v>21</v>
      </c>
      <c r="H4140" t="s">
        <v>22</v>
      </c>
      <c r="I4140" t="s">
        <v>23</v>
      </c>
      <c r="J4140" t="s">
        <v>157</v>
      </c>
      <c r="K4140" t="s">
        <v>42</v>
      </c>
      <c r="L4140" t="s">
        <v>73</v>
      </c>
      <c r="M4140" t="s">
        <v>158</v>
      </c>
      <c r="N4140" s="3">
        <v>431.25</v>
      </c>
      <c r="O4140">
        <v>9</v>
      </c>
      <c r="P4140" s="4">
        <v>0.3</v>
      </c>
      <c r="Q4140" s="3">
        <v>4.3099999999999996</v>
      </c>
      <c r="R4140">
        <f t="shared" si="320"/>
        <v>2024</v>
      </c>
      <c r="S4140" t="str">
        <f t="shared" si="321"/>
        <v>December</v>
      </c>
      <c r="T4140" s="1">
        <f t="shared" si="322"/>
        <v>9.9942028985507241E-3</v>
      </c>
      <c r="U4140" t="str">
        <f t="shared" si="323"/>
        <v>Profit</v>
      </c>
      <c r="V4140" t="str">
        <f t="shared" si="324"/>
        <v>Small Order</v>
      </c>
    </row>
    <row r="4141" spans="1:22" x14ac:dyDescent="0.35">
      <c r="A4141" t="s">
        <v>4438</v>
      </c>
      <c r="B4141" s="2">
        <v>45298</v>
      </c>
      <c r="C4141" s="2">
        <v>45299</v>
      </c>
      <c r="D4141" t="s">
        <v>76</v>
      </c>
      <c r="E4141" t="s">
        <v>77</v>
      </c>
      <c r="F4141" t="s">
        <v>48</v>
      </c>
      <c r="G4141" t="s">
        <v>49</v>
      </c>
      <c r="H4141" t="s">
        <v>50</v>
      </c>
      <c r="I4141" t="s">
        <v>50</v>
      </c>
      <c r="J4141" t="s">
        <v>334</v>
      </c>
      <c r="K4141" t="s">
        <v>25</v>
      </c>
      <c r="L4141" t="s">
        <v>171</v>
      </c>
      <c r="M4141" t="s">
        <v>335</v>
      </c>
      <c r="N4141" s="3">
        <v>1670.02</v>
      </c>
      <c r="O4141">
        <v>4</v>
      </c>
      <c r="P4141" s="4">
        <v>0.3</v>
      </c>
      <c r="Q4141" s="3">
        <v>16.7</v>
      </c>
      <c r="R4141">
        <f t="shared" si="320"/>
        <v>2024</v>
      </c>
      <c r="S4141" t="str">
        <f t="shared" si="321"/>
        <v>January</v>
      </c>
      <c r="T4141" s="1">
        <f t="shared" si="322"/>
        <v>9.9998802409551977E-3</v>
      </c>
      <c r="U4141" t="str">
        <f t="shared" si="323"/>
        <v>Profit</v>
      </c>
      <c r="V4141" t="str">
        <f t="shared" si="324"/>
        <v>Large Order</v>
      </c>
    </row>
    <row r="4142" spans="1:22" x14ac:dyDescent="0.35">
      <c r="A4142" t="s">
        <v>4439</v>
      </c>
      <c r="B4142" s="2">
        <v>45089</v>
      </c>
      <c r="C4142" s="2">
        <v>45096</v>
      </c>
      <c r="D4142" t="s">
        <v>522</v>
      </c>
      <c r="E4142" t="s">
        <v>523</v>
      </c>
      <c r="F4142" t="s">
        <v>31</v>
      </c>
      <c r="G4142" t="s">
        <v>49</v>
      </c>
      <c r="H4142" t="s">
        <v>50</v>
      </c>
      <c r="I4142" t="s">
        <v>50</v>
      </c>
      <c r="J4142" t="s">
        <v>62</v>
      </c>
      <c r="K4142" t="s">
        <v>25</v>
      </c>
      <c r="L4142" t="s">
        <v>26</v>
      </c>
      <c r="M4142" t="s">
        <v>63</v>
      </c>
      <c r="N4142" s="3">
        <v>274.23</v>
      </c>
      <c r="O4142">
        <v>6</v>
      </c>
      <c r="P4142" s="4">
        <v>0.05</v>
      </c>
      <c r="Q4142" s="3">
        <v>57.59</v>
      </c>
      <c r="R4142">
        <f t="shared" si="320"/>
        <v>2023</v>
      </c>
      <c r="S4142" t="str">
        <f t="shared" si="321"/>
        <v>June</v>
      </c>
      <c r="T4142" s="1">
        <f t="shared" si="322"/>
        <v>0.21000619917587426</v>
      </c>
      <c r="U4142" t="str">
        <f t="shared" si="323"/>
        <v>Profit</v>
      </c>
      <c r="V4142" t="str">
        <f t="shared" si="324"/>
        <v>Small Order</v>
      </c>
    </row>
    <row r="4143" spans="1:22" x14ac:dyDescent="0.35">
      <c r="A4143" t="s">
        <v>4440</v>
      </c>
      <c r="B4143" s="2">
        <v>45397</v>
      </c>
      <c r="C4143" s="2">
        <v>45400</v>
      </c>
      <c r="D4143" t="s">
        <v>587</v>
      </c>
      <c r="E4143" t="s">
        <v>588</v>
      </c>
      <c r="F4143" t="s">
        <v>31</v>
      </c>
      <c r="G4143" t="s">
        <v>39</v>
      </c>
      <c r="H4143" t="s">
        <v>40</v>
      </c>
      <c r="I4143" t="s">
        <v>40</v>
      </c>
      <c r="J4143" t="s">
        <v>152</v>
      </c>
      <c r="K4143" t="s">
        <v>42</v>
      </c>
      <c r="L4143" t="s">
        <v>73</v>
      </c>
      <c r="M4143" t="s">
        <v>153</v>
      </c>
      <c r="N4143" s="3">
        <v>51.8</v>
      </c>
      <c r="O4143">
        <v>10</v>
      </c>
      <c r="P4143" s="4">
        <v>0</v>
      </c>
      <c r="Q4143" s="3">
        <v>12.95</v>
      </c>
      <c r="R4143">
        <f t="shared" si="320"/>
        <v>2024</v>
      </c>
      <c r="S4143" t="str">
        <f t="shared" si="321"/>
        <v>April</v>
      </c>
      <c r="T4143" s="1">
        <f t="shared" si="322"/>
        <v>0.25</v>
      </c>
      <c r="U4143" t="str">
        <f t="shared" si="323"/>
        <v>Profit</v>
      </c>
      <c r="V4143" t="str">
        <f t="shared" si="324"/>
        <v>Small Order</v>
      </c>
    </row>
    <row r="4144" spans="1:22" x14ac:dyDescent="0.35">
      <c r="A4144" t="s">
        <v>4441</v>
      </c>
      <c r="B4144" s="2">
        <v>45230</v>
      </c>
      <c r="C4144" s="2">
        <v>45231</v>
      </c>
      <c r="D4144" t="s">
        <v>326</v>
      </c>
      <c r="E4144" t="s">
        <v>327</v>
      </c>
      <c r="F4144" t="s">
        <v>20</v>
      </c>
      <c r="G4144" t="s">
        <v>49</v>
      </c>
      <c r="H4144" t="s">
        <v>50</v>
      </c>
      <c r="I4144" t="s">
        <v>50</v>
      </c>
      <c r="J4144" t="s">
        <v>104</v>
      </c>
      <c r="K4144" t="s">
        <v>42</v>
      </c>
      <c r="L4144" t="s">
        <v>73</v>
      </c>
      <c r="M4144" t="s">
        <v>105</v>
      </c>
      <c r="N4144" s="3">
        <v>665.78</v>
      </c>
      <c r="O4144">
        <v>8</v>
      </c>
      <c r="P4144" s="4">
        <v>0.3</v>
      </c>
      <c r="Q4144" s="3">
        <v>6.66</v>
      </c>
      <c r="R4144">
        <f t="shared" si="320"/>
        <v>2023</v>
      </c>
      <c r="S4144" t="str">
        <f t="shared" si="321"/>
        <v>October</v>
      </c>
      <c r="T4144" s="1">
        <f t="shared" si="322"/>
        <v>1.0003304394845145E-2</v>
      </c>
      <c r="U4144" t="str">
        <f t="shared" si="323"/>
        <v>Profit</v>
      </c>
      <c r="V4144" t="str">
        <f t="shared" si="324"/>
        <v>Small Order</v>
      </c>
    </row>
    <row r="4145" spans="1:22" x14ac:dyDescent="0.35">
      <c r="A4145" t="s">
        <v>4442</v>
      </c>
      <c r="B4145" s="2">
        <v>45438</v>
      </c>
      <c r="C4145" s="2">
        <v>45442</v>
      </c>
      <c r="D4145" t="s">
        <v>415</v>
      </c>
      <c r="E4145" t="s">
        <v>416</v>
      </c>
      <c r="F4145" t="s">
        <v>48</v>
      </c>
      <c r="G4145" t="s">
        <v>49</v>
      </c>
      <c r="H4145" t="s">
        <v>50</v>
      </c>
      <c r="I4145" t="s">
        <v>50</v>
      </c>
      <c r="J4145" t="s">
        <v>176</v>
      </c>
      <c r="K4145" t="s">
        <v>25</v>
      </c>
      <c r="L4145" t="s">
        <v>171</v>
      </c>
      <c r="M4145" t="s">
        <v>177</v>
      </c>
      <c r="N4145" s="3">
        <v>1816.36</v>
      </c>
      <c r="O4145">
        <v>4</v>
      </c>
      <c r="P4145" s="4">
        <v>0.2</v>
      </c>
      <c r="Q4145" s="3">
        <v>163.47</v>
      </c>
      <c r="R4145">
        <f t="shared" si="320"/>
        <v>2024</v>
      </c>
      <c r="S4145" t="str">
        <f t="shared" si="321"/>
        <v>May</v>
      </c>
      <c r="T4145" s="1">
        <f t="shared" si="322"/>
        <v>8.9998678676033395E-2</v>
      </c>
      <c r="U4145" t="str">
        <f t="shared" si="323"/>
        <v>Profit</v>
      </c>
      <c r="V4145" t="str">
        <f t="shared" si="324"/>
        <v>Large Order</v>
      </c>
    </row>
    <row r="4146" spans="1:22" x14ac:dyDescent="0.35">
      <c r="A4146" t="s">
        <v>4443</v>
      </c>
      <c r="B4146" s="2">
        <v>45411</v>
      </c>
      <c r="C4146" s="2">
        <v>45415</v>
      </c>
      <c r="D4146" t="s">
        <v>129</v>
      </c>
      <c r="E4146" t="s">
        <v>130</v>
      </c>
      <c r="F4146" t="s">
        <v>48</v>
      </c>
      <c r="G4146" t="s">
        <v>49</v>
      </c>
      <c r="H4146" t="s">
        <v>50</v>
      </c>
      <c r="I4146" t="s">
        <v>50</v>
      </c>
      <c r="J4146" t="s">
        <v>179</v>
      </c>
      <c r="K4146" t="s">
        <v>33</v>
      </c>
      <c r="L4146" t="s">
        <v>88</v>
      </c>
      <c r="M4146" t="s">
        <v>180</v>
      </c>
      <c r="N4146" s="3">
        <v>1157.32</v>
      </c>
      <c r="O4146">
        <v>1</v>
      </c>
      <c r="P4146" s="4">
        <v>0.05</v>
      </c>
      <c r="Q4146" s="3">
        <v>243.04</v>
      </c>
      <c r="R4146">
        <f t="shared" si="320"/>
        <v>2024</v>
      </c>
      <c r="S4146" t="str">
        <f t="shared" si="321"/>
        <v>April</v>
      </c>
      <c r="T4146" s="1">
        <f t="shared" si="322"/>
        <v>0.21000241938271177</v>
      </c>
      <c r="U4146" t="str">
        <f t="shared" si="323"/>
        <v>Profit</v>
      </c>
      <c r="V4146" t="str">
        <f t="shared" si="324"/>
        <v>Large Order</v>
      </c>
    </row>
    <row r="4147" spans="1:22" x14ac:dyDescent="0.35">
      <c r="A4147" t="s">
        <v>4444</v>
      </c>
      <c r="B4147" s="2">
        <v>45343</v>
      </c>
      <c r="C4147" s="2">
        <v>45348</v>
      </c>
      <c r="D4147" t="s">
        <v>46</v>
      </c>
      <c r="E4147" t="s">
        <v>47</v>
      </c>
      <c r="F4147" t="s">
        <v>48</v>
      </c>
      <c r="G4147" t="s">
        <v>49</v>
      </c>
      <c r="H4147" t="s">
        <v>50</v>
      </c>
      <c r="I4147" t="s">
        <v>50</v>
      </c>
      <c r="J4147" t="s">
        <v>391</v>
      </c>
      <c r="K4147" t="s">
        <v>33</v>
      </c>
      <c r="L4147" t="s">
        <v>88</v>
      </c>
      <c r="M4147" t="s">
        <v>392</v>
      </c>
      <c r="N4147" s="3">
        <v>641.41</v>
      </c>
      <c r="O4147">
        <v>8</v>
      </c>
      <c r="P4147" s="4">
        <v>0.1</v>
      </c>
      <c r="Q4147" s="3">
        <v>109.04</v>
      </c>
      <c r="R4147">
        <f t="shared" si="320"/>
        <v>2024</v>
      </c>
      <c r="S4147" t="str">
        <f t="shared" si="321"/>
        <v>February</v>
      </c>
      <c r="T4147" s="1">
        <f t="shared" si="322"/>
        <v>0.17000046771955538</v>
      </c>
      <c r="U4147" t="str">
        <f t="shared" si="323"/>
        <v>Profit</v>
      </c>
      <c r="V4147" t="str">
        <f t="shared" si="324"/>
        <v>Small Order</v>
      </c>
    </row>
    <row r="4148" spans="1:22" x14ac:dyDescent="0.35">
      <c r="A4148" t="s">
        <v>4445</v>
      </c>
      <c r="B4148" s="2">
        <v>45078</v>
      </c>
      <c r="C4148" s="2">
        <v>45082</v>
      </c>
      <c r="D4148" t="s">
        <v>118</v>
      </c>
      <c r="E4148" t="s">
        <v>119</v>
      </c>
      <c r="F4148" t="s">
        <v>20</v>
      </c>
      <c r="G4148" t="s">
        <v>21</v>
      </c>
      <c r="H4148" t="s">
        <v>22</v>
      </c>
      <c r="I4148" t="s">
        <v>23</v>
      </c>
      <c r="J4148" t="s">
        <v>391</v>
      </c>
      <c r="K4148" t="s">
        <v>33</v>
      </c>
      <c r="L4148" t="s">
        <v>88</v>
      </c>
      <c r="M4148" t="s">
        <v>392</v>
      </c>
      <c r="N4148" s="3">
        <v>1031.8599999999999</v>
      </c>
      <c r="O4148">
        <v>2</v>
      </c>
      <c r="P4148" s="4">
        <v>0.2</v>
      </c>
      <c r="Q4148" s="3">
        <v>92.87</v>
      </c>
      <c r="R4148">
        <f t="shared" si="320"/>
        <v>2023</v>
      </c>
      <c r="S4148" t="str">
        <f t="shared" si="321"/>
        <v>June</v>
      </c>
      <c r="T4148" s="1">
        <f t="shared" si="322"/>
        <v>9.0002519721667687E-2</v>
      </c>
      <c r="U4148" t="str">
        <f t="shared" si="323"/>
        <v>Profit</v>
      </c>
      <c r="V4148" t="str">
        <f t="shared" si="324"/>
        <v>Large Order</v>
      </c>
    </row>
    <row r="4149" spans="1:22" x14ac:dyDescent="0.35">
      <c r="A4149" t="s">
        <v>4446</v>
      </c>
      <c r="B4149" s="2">
        <v>45382</v>
      </c>
      <c r="C4149" s="2">
        <v>45387</v>
      </c>
      <c r="D4149" t="s">
        <v>358</v>
      </c>
      <c r="E4149" t="s">
        <v>359</v>
      </c>
      <c r="F4149" t="s">
        <v>31</v>
      </c>
      <c r="G4149" t="s">
        <v>49</v>
      </c>
      <c r="H4149" t="s">
        <v>50</v>
      </c>
      <c r="I4149" t="s">
        <v>50</v>
      </c>
      <c r="J4149" t="s">
        <v>152</v>
      </c>
      <c r="K4149" t="s">
        <v>42</v>
      </c>
      <c r="L4149" t="s">
        <v>73</v>
      </c>
      <c r="M4149" t="s">
        <v>153</v>
      </c>
      <c r="N4149" s="3">
        <v>1011.49</v>
      </c>
      <c r="O4149">
        <v>5</v>
      </c>
      <c r="P4149" s="4">
        <v>0.1</v>
      </c>
      <c r="Q4149" s="3">
        <v>171.95</v>
      </c>
      <c r="R4149">
        <f t="shared" si="320"/>
        <v>2024</v>
      </c>
      <c r="S4149" t="str">
        <f t="shared" si="321"/>
        <v>March</v>
      </c>
      <c r="T4149" s="1">
        <f t="shared" si="322"/>
        <v>0.16999673748628261</v>
      </c>
      <c r="U4149" t="str">
        <f t="shared" si="323"/>
        <v>Profit</v>
      </c>
      <c r="V4149" t="str">
        <f t="shared" si="324"/>
        <v>Large Order</v>
      </c>
    </row>
    <row r="4150" spans="1:22" x14ac:dyDescent="0.35">
      <c r="A4150" t="s">
        <v>4447</v>
      </c>
      <c r="B4150" s="2">
        <v>45040</v>
      </c>
      <c r="C4150" s="2">
        <v>45044</v>
      </c>
      <c r="D4150" t="s">
        <v>318</v>
      </c>
      <c r="E4150" t="s">
        <v>319</v>
      </c>
      <c r="F4150" t="s">
        <v>48</v>
      </c>
      <c r="G4150" t="s">
        <v>78</v>
      </c>
      <c r="H4150" t="s">
        <v>79</v>
      </c>
      <c r="I4150" t="s">
        <v>80</v>
      </c>
      <c r="J4150" t="s">
        <v>112</v>
      </c>
      <c r="K4150" t="s">
        <v>25</v>
      </c>
      <c r="L4150" t="s">
        <v>26</v>
      </c>
      <c r="M4150" t="s">
        <v>113</v>
      </c>
      <c r="N4150" s="3">
        <v>1798.53</v>
      </c>
      <c r="O4150">
        <v>4</v>
      </c>
      <c r="P4150" s="4">
        <v>0.1</v>
      </c>
      <c r="Q4150" s="3">
        <v>305.75</v>
      </c>
      <c r="R4150">
        <f t="shared" si="320"/>
        <v>2023</v>
      </c>
      <c r="S4150" t="str">
        <f t="shared" si="321"/>
        <v>April</v>
      </c>
      <c r="T4150" s="1">
        <f t="shared" si="322"/>
        <v>0.16999994439903698</v>
      </c>
      <c r="U4150" t="str">
        <f t="shared" si="323"/>
        <v>Profit</v>
      </c>
      <c r="V4150" t="str">
        <f t="shared" si="324"/>
        <v>Large Order</v>
      </c>
    </row>
    <row r="4151" spans="1:22" x14ac:dyDescent="0.35">
      <c r="A4151" t="s">
        <v>4448</v>
      </c>
      <c r="B4151" s="2">
        <v>45075</v>
      </c>
      <c r="C4151" s="2">
        <v>45082</v>
      </c>
      <c r="D4151" t="s">
        <v>102</v>
      </c>
      <c r="E4151" t="s">
        <v>103</v>
      </c>
      <c r="F4151" t="s">
        <v>20</v>
      </c>
      <c r="G4151" t="s">
        <v>21</v>
      </c>
      <c r="H4151" t="s">
        <v>22</v>
      </c>
      <c r="I4151" t="s">
        <v>23</v>
      </c>
      <c r="J4151" t="s">
        <v>141</v>
      </c>
      <c r="K4151" t="s">
        <v>33</v>
      </c>
      <c r="L4151" t="s">
        <v>88</v>
      </c>
      <c r="M4151" t="s">
        <v>142</v>
      </c>
      <c r="N4151" s="3">
        <v>174.23</v>
      </c>
      <c r="O4151">
        <v>9</v>
      </c>
      <c r="P4151" s="4">
        <v>0.05</v>
      </c>
      <c r="Q4151" s="3">
        <v>36.590000000000003</v>
      </c>
      <c r="R4151">
        <f t="shared" si="320"/>
        <v>2023</v>
      </c>
      <c r="S4151" t="str">
        <f t="shared" si="321"/>
        <v>May</v>
      </c>
      <c r="T4151" s="1">
        <f t="shared" si="322"/>
        <v>0.2100097572174712</v>
      </c>
      <c r="U4151" t="str">
        <f t="shared" si="323"/>
        <v>Profit</v>
      </c>
      <c r="V4151" t="str">
        <f t="shared" si="324"/>
        <v>Small Order</v>
      </c>
    </row>
    <row r="4152" spans="1:22" x14ac:dyDescent="0.35">
      <c r="A4152" t="s">
        <v>4449</v>
      </c>
      <c r="B4152" s="2">
        <v>45527</v>
      </c>
      <c r="C4152" s="2">
        <v>45529</v>
      </c>
      <c r="D4152" t="s">
        <v>54</v>
      </c>
      <c r="E4152" t="s">
        <v>55</v>
      </c>
      <c r="F4152" t="s">
        <v>31</v>
      </c>
      <c r="G4152" t="s">
        <v>39</v>
      </c>
      <c r="H4152" t="s">
        <v>40</v>
      </c>
      <c r="I4152" t="s">
        <v>40</v>
      </c>
      <c r="J4152" t="s">
        <v>157</v>
      </c>
      <c r="K4152" t="s">
        <v>42</v>
      </c>
      <c r="L4152" t="s">
        <v>73</v>
      </c>
      <c r="M4152" t="s">
        <v>158</v>
      </c>
      <c r="N4152" s="3">
        <v>1553.65</v>
      </c>
      <c r="O4152">
        <v>5</v>
      </c>
      <c r="P4152" s="4">
        <v>0</v>
      </c>
      <c r="Q4152" s="3">
        <v>388.41</v>
      </c>
      <c r="R4152">
        <f t="shared" si="320"/>
        <v>2024</v>
      </c>
      <c r="S4152" t="str">
        <f t="shared" si="321"/>
        <v>August</v>
      </c>
      <c r="T4152" s="1">
        <f t="shared" si="322"/>
        <v>0.24999839088597819</v>
      </c>
      <c r="U4152" t="str">
        <f t="shared" si="323"/>
        <v>Profit</v>
      </c>
      <c r="V4152" t="str">
        <f t="shared" si="324"/>
        <v>Large Order</v>
      </c>
    </row>
    <row r="4153" spans="1:22" x14ac:dyDescent="0.35">
      <c r="A4153" t="s">
        <v>4450</v>
      </c>
      <c r="B4153" s="2">
        <v>45474</v>
      </c>
      <c r="C4153" s="2">
        <v>45480</v>
      </c>
      <c r="D4153" t="s">
        <v>107</v>
      </c>
      <c r="E4153" t="s">
        <v>108</v>
      </c>
      <c r="F4153" t="s">
        <v>48</v>
      </c>
      <c r="G4153" t="s">
        <v>78</v>
      </c>
      <c r="H4153" t="s">
        <v>79</v>
      </c>
      <c r="I4153" t="s">
        <v>80</v>
      </c>
      <c r="J4153" t="s">
        <v>170</v>
      </c>
      <c r="K4153" t="s">
        <v>25</v>
      </c>
      <c r="L4153" t="s">
        <v>171</v>
      </c>
      <c r="M4153" t="s">
        <v>172</v>
      </c>
      <c r="N4153" s="3">
        <v>1154</v>
      </c>
      <c r="O4153">
        <v>3</v>
      </c>
      <c r="P4153" s="4">
        <v>0.3</v>
      </c>
      <c r="Q4153" s="3">
        <v>11.54</v>
      </c>
      <c r="R4153">
        <f t="shared" si="320"/>
        <v>2024</v>
      </c>
      <c r="S4153" t="str">
        <f t="shared" si="321"/>
        <v>July</v>
      </c>
      <c r="T4153" s="1">
        <f t="shared" si="322"/>
        <v>9.9999999999999985E-3</v>
      </c>
      <c r="U4153" t="str">
        <f t="shared" si="323"/>
        <v>Profit</v>
      </c>
      <c r="V4153" t="str">
        <f t="shared" si="324"/>
        <v>Large Order</v>
      </c>
    </row>
    <row r="4154" spans="1:22" x14ac:dyDescent="0.35">
      <c r="A4154" t="s">
        <v>4451</v>
      </c>
      <c r="B4154" s="2">
        <v>45022</v>
      </c>
      <c r="C4154" s="2">
        <v>45027</v>
      </c>
      <c r="D4154" t="s">
        <v>522</v>
      </c>
      <c r="E4154" t="s">
        <v>523</v>
      </c>
      <c r="F4154" t="s">
        <v>31</v>
      </c>
      <c r="G4154" t="s">
        <v>21</v>
      </c>
      <c r="H4154" t="s">
        <v>22</v>
      </c>
      <c r="I4154" t="s">
        <v>23</v>
      </c>
      <c r="J4154" t="s">
        <v>320</v>
      </c>
      <c r="K4154" t="s">
        <v>25</v>
      </c>
      <c r="L4154" t="s">
        <v>171</v>
      </c>
      <c r="M4154" t="s">
        <v>321</v>
      </c>
      <c r="N4154" s="3">
        <v>190.13</v>
      </c>
      <c r="O4154">
        <v>9</v>
      </c>
      <c r="P4154" s="4">
        <v>0.3</v>
      </c>
      <c r="Q4154" s="3">
        <v>1.9</v>
      </c>
      <c r="R4154">
        <f t="shared" si="320"/>
        <v>2023</v>
      </c>
      <c r="S4154" t="str">
        <f t="shared" si="321"/>
        <v>April</v>
      </c>
      <c r="T4154" s="1">
        <f t="shared" si="322"/>
        <v>9.993162572976385E-3</v>
      </c>
      <c r="U4154" t="str">
        <f t="shared" si="323"/>
        <v>Profit</v>
      </c>
      <c r="V4154" t="str">
        <f t="shared" si="324"/>
        <v>Small Order</v>
      </c>
    </row>
    <row r="4155" spans="1:22" x14ac:dyDescent="0.35">
      <c r="A4155" t="s">
        <v>4452</v>
      </c>
      <c r="B4155" s="2">
        <v>45127</v>
      </c>
      <c r="C4155" s="2">
        <v>45133</v>
      </c>
      <c r="D4155" t="s">
        <v>107</v>
      </c>
      <c r="E4155" t="s">
        <v>108</v>
      </c>
      <c r="F4155" t="s">
        <v>48</v>
      </c>
      <c r="G4155" t="s">
        <v>78</v>
      </c>
      <c r="H4155" t="s">
        <v>79</v>
      </c>
      <c r="I4155" t="s">
        <v>80</v>
      </c>
      <c r="J4155" t="s">
        <v>126</v>
      </c>
      <c r="K4155" t="s">
        <v>25</v>
      </c>
      <c r="L4155" t="s">
        <v>26</v>
      </c>
      <c r="M4155" t="s">
        <v>127</v>
      </c>
      <c r="N4155" s="3">
        <v>706.46</v>
      </c>
      <c r="O4155">
        <v>9</v>
      </c>
      <c r="P4155" s="4">
        <v>0.1</v>
      </c>
      <c r="Q4155" s="3">
        <v>120.1</v>
      </c>
      <c r="R4155">
        <f t="shared" si="320"/>
        <v>2023</v>
      </c>
      <c r="S4155" t="str">
        <f t="shared" si="321"/>
        <v>July</v>
      </c>
      <c r="T4155" s="1">
        <f t="shared" si="322"/>
        <v>0.17000254791495625</v>
      </c>
      <c r="U4155" t="str">
        <f t="shared" si="323"/>
        <v>Profit</v>
      </c>
      <c r="V4155" t="str">
        <f t="shared" si="324"/>
        <v>Small Order</v>
      </c>
    </row>
    <row r="4156" spans="1:22" x14ac:dyDescent="0.35">
      <c r="A4156" t="s">
        <v>4453</v>
      </c>
      <c r="B4156" s="2">
        <v>45617</v>
      </c>
      <c r="C4156" s="2">
        <v>45623</v>
      </c>
      <c r="D4156" t="s">
        <v>192</v>
      </c>
      <c r="E4156" t="s">
        <v>193</v>
      </c>
      <c r="F4156" t="s">
        <v>48</v>
      </c>
      <c r="G4156" t="s">
        <v>39</v>
      </c>
      <c r="H4156" t="s">
        <v>40</v>
      </c>
      <c r="I4156" t="s">
        <v>40</v>
      </c>
      <c r="J4156" t="s">
        <v>179</v>
      </c>
      <c r="K4156" t="s">
        <v>33</v>
      </c>
      <c r="L4156" t="s">
        <v>88</v>
      </c>
      <c r="M4156" t="s">
        <v>180</v>
      </c>
      <c r="N4156" s="3">
        <v>1489.4</v>
      </c>
      <c r="O4156">
        <v>8</v>
      </c>
      <c r="P4156" s="4">
        <v>0.1</v>
      </c>
      <c r="Q4156" s="3">
        <v>253.2</v>
      </c>
      <c r="R4156">
        <f t="shared" si="320"/>
        <v>2024</v>
      </c>
      <c r="S4156" t="str">
        <f t="shared" si="321"/>
        <v>November</v>
      </c>
      <c r="T4156" s="1">
        <f t="shared" si="322"/>
        <v>0.17000134282261312</v>
      </c>
      <c r="U4156" t="str">
        <f t="shared" si="323"/>
        <v>Profit</v>
      </c>
      <c r="V4156" t="str">
        <f t="shared" si="324"/>
        <v>Large Order</v>
      </c>
    </row>
    <row r="4157" spans="1:22" x14ac:dyDescent="0.35">
      <c r="A4157" t="s">
        <v>4454</v>
      </c>
      <c r="B4157" s="2">
        <v>45582</v>
      </c>
      <c r="C4157" s="2">
        <v>45585</v>
      </c>
      <c r="D4157" t="s">
        <v>484</v>
      </c>
      <c r="E4157" t="s">
        <v>485</v>
      </c>
      <c r="F4157" t="s">
        <v>20</v>
      </c>
      <c r="G4157" t="s">
        <v>78</v>
      </c>
      <c r="H4157" t="s">
        <v>79</v>
      </c>
      <c r="I4157" t="s">
        <v>80</v>
      </c>
      <c r="J4157" t="s">
        <v>232</v>
      </c>
      <c r="K4157" t="s">
        <v>33</v>
      </c>
      <c r="L4157" t="s">
        <v>34</v>
      </c>
      <c r="M4157" t="s">
        <v>233</v>
      </c>
      <c r="N4157" s="3">
        <v>1247.53</v>
      </c>
      <c r="O4157">
        <v>8</v>
      </c>
      <c r="P4157" s="4">
        <v>0.05</v>
      </c>
      <c r="Q4157" s="3">
        <v>261.98</v>
      </c>
      <c r="R4157">
        <f t="shared" si="320"/>
        <v>2024</v>
      </c>
      <c r="S4157" t="str">
        <f t="shared" si="321"/>
        <v>October</v>
      </c>
      <c r="T4157" s="1">
        <f t="shared" si="322"/>
        <v>0.20999895794089121</v>
      </c>
      <c r="U4157" t="str">
        <f t="shared" si="323"/>
        <v>Profit</v>
      </c>
      <c r="V4157" t="str">
        <f t="shared" si="324"/>
        <v>Large Order</v>
      </c>
    </row>
    <row r="4158" spans="1:22" x14ac:dyDescent="0.35">
      <c r="A4158" t="s">
        <v>4455</v>
      </c>
      <c r="B4158" s="2">
        <v>44949</v>
      </c>
      <c r="C4158" s="2">
        <v>44954</v>
      </c>
      <c r="D4158" t="s">
        <v>155</v>
      </c>
      <c r="E4158" t="s">
        <v>156</v>
      </c>
      <c r="F4158" t="s">
        <v>20</v>
      </c>
      <c r="G4158" t="s">
        <v>21</v>
      </c>
      <c r="H4158" t="s">
        <v>22</v>
      </c>
      <c r="I4158" t="s">
        <v>23</v>
      </c>
      <c r="J4158" t="s">
        <v>391</v>
      </c>
      <c r="K4158" t="s">
        <v>33</v>
      </c>
      <c r="L4158" t="s">
        <v>88</v>
      </c>
      <c r="M4158" t="s">
        <v>392</v>
      </c>
      <c r="N4158" s="3">
        <v>371.26</v>
      </c>
      <c r="O4158">
        <v>3</v>
      </c>
      <c r="P4158" s="4">
        <v>0.2</v>
      </c>
      <c r="Q4158" s="3">
        <v>33.409999999999997</v>
      </c>
      <c r="R4158">
        <f t="shared" si="320"/>
        <v>2023</v>
      </c>
      <c r="S4158" t="str">
        <f t="shared" si="321"/>
        <v>January</v>
      </c>
      <c r="T4158" s="1">
        <f t="shared" si="322"/>
        <v>8.9990841997521942E-2</v>
      </c>
      <c r="U4158" t="str">
        <f t="shared" si="323"/>
        <v>Profit</v>
      </c>
      <c r="V4158" t="str">
        <f t="shared" si="324"/>
        <v>Small Order</v>
      </c>
    </row>
    <row r="4159" spans="1:22" x14ac:dyDescent="0.35">
      <c r="A4159" t="s">
        <v>4456</v>
      </c>
      <c r="B4159" s="2">
        <v>45247</v>
      </c>
      <c r="C4159" s="2">
        <v>45253</v>
      </c>
      <c r="D4159" t="s">
        <v>235</v>
      </c>
      <c r="E4159" t="s">
        <v>236</v>
      </c>
      <c r="F4159" t="s">
        <v>48</v>
      </c>
      <c r="G4159" t="s">
        <v>21</v>
      </c>
      <c r="H4159" t="s">
        <v>22</v>
      </c>
      <c r="I4159" t="s">
        <v>23</v>
      </c>
      <c r="J4159" t="s">
        <v>72</v>
      </c>
      <c r="K4159" t="s">
        <v>42</v>
      </c>
      <c r="L4159" t="s">
        <v>73</v>
      </c>
      <c r="M4159" t="s">
        <v>74</v>
      </c>
      <c r="N4159" s="3">
        <v>408.67</v>
      </c>
      <c r="O4159">
        <v>4</v>
      </c>
      <c r="P4159" s="4">
        <v>0.05</v>
      </c>
      <c r="Q4159" s="3">
        <v>85.82</v>
      </c>
      <c r="R4159">
        <f t="shared" si="320"/>
        <v>2023</v>
      </c>
      <c r="S4159" t="str">
        <f t="shared" si="321"/>
        <v>November</v>
      </c>
      <c r="T4159" s="1">
        <f t="shared" si="322"/>
        <v>0.20999828712653237</v>
      </c>
      <c r="U4159" t="str">
        <f t="shared" si="323"/>
        <v>Profit</v>
      </c>
      <c r="V4159" t="str">
        <f t="shared" si="324"/>
        <v>Small Order</v>
      </c>
    </row>
    <row r="4160" spans="1:22" x14ac:dyDescent="0.35">
      <c r="A4160" t="s">
        <v>4457</v>
      </c>
      <c r="B4160" s="2">
        <v>45025</v>
      </c>
      <c r="C4160" s="2">
        <v>45030</v>
      </c>
      <c r="D4160" t="s">
        <v>376</v>
      </c>
      <c r="E4160" t="s">
        <v>377</v>
      </c>
      <c r="F4160" t="s">
        <v>20</v>
      </c>
      <c r="G4160" t="s">
        <v>49</v>
      </c>
      <c r="H4160" t="s">
        <v>50</v>
      </c>
      <c r="I4160" t="s">
        <v>50</v>
      </c>
      <c r="J4160" t="s">
        <v>104</v>
      </c>
      <c r="K4160" t="s">
        <v>42</v>
      </c>
      <c r="L4160" t="s">
        <v>73</v>
      </c>
      <c r="M4160" t="s">
        <v>105</v>
      </c>
      <c r="N4160" s="3">
        <v>968.84</v>
      </c>
      <c r="O4160">
        <v>4</v>
      </c>
      <c r="P4160" s="4">
        <v>0.05</v>
      </c>
      <c r="Q4160" s="3">
        <v>203.46</v>
      </c>
      <c r="R4160">
        <f t="shared" si="320"/>
        <v>2023</v>
      </c>
      <c r="S4160" t="str">
        <f t="shared" si="321"/>
        <v>April</v>
      </c>
      <c r="T4160" s="1">
        <f t="shared" si="322"/>
        <v>0.21000371578382396</v>
      </c>
      <c r="U4160" t="str">
        <f t="shared" si="323"/>
        <v>Profit</v>
      </c>
      <c r="V4160" t="str">
        <f t="shared" si="324"/>
        <v>Small Order</v>
      </c>
    </row>
    <row r="4161" spans="1:22" x14ac:dyDescent="0.35">
      <c r="A4161" t="s">
        <v>4458</v>
      </c>
      <c r="B4161" s="2">
        <v>45455</v>
      </c>
      <c r="C4161" s="2">
        <v>45458</v>
      </c>
      <c r="D4161" t="s">
        <v>205</v>
      </c>
      <c r="E4161" t="s">
        <v>206</v>
      </c>
      <c r="F4161" t="s">
        <v>48</v>
      </c>
      <c r="G4161" t="s">
        <v>21</v>
      </c>
      <c r="H4161" t="s">
        <v>22</v>
      </c>
      <c r="I4161" t="s">
        <v>23</v>
      </c>
      <c r="J4161" t="s">
        <v>251</v>
      </c>
      <c r="K4161" t="s">
        <v>25</v>
      </c>
      <c r="L4161" t="s">
        <v>171</v>
      </c>
      <c r="M4161" t="s">
        <v>252</v>
      </c>
      <c r="N4161" s="3">
        <v>433.21</v>
      </c>
      <c r="O4161">
        <v>2</v>
      </c>
      <c r="P4161" s="4">
        <v>0</v>
      </c>
      <c r="Q4161" s="3">
        <v>108.3</v>
      </c>
      <c r="R4161">
        <f t="shared" si="320"/>
        <v>2024</v>
      </c>
      <c r="S4161" t="str">
        <f t="shared" si="321"/>
        <v>June</v>
      </c>
      <c r="T4161" s="1">
        <f t="shared" si="322"/>
        <v>0.24999422912675145</v>
      </c>
      <c r="U4161" t="str">
        <f t="shared" si="323"/>
        <v>Profit</v>
      </c>
      <c r="V4161" t="str">
        <f t="shared" si="324"/>
        <v>Small Order</v>
      </c>
    </row>
    <row r="4162" spans="1:22" x14ac:dyDescent="0.35">
      <c r="A4162" t="s">
        <v>4459</v>
      </c>
      <c r="B4162" s="2">
        <v>45356</v>
      </c>
      <c r="C4162" s="2">
        <v>45361</v>
      </c>
      <c r="D4162" t="s">
        <v>145</v>
      </c>
      <c r="E4162" t="s">
        <v>146</v>
      </c>
      <c r="F4162" t="s">
        <v>48</v>
      </c>
      <c r="G4162" t="s">
        <v>21</v>
      </c>
      <c r="H4162" t="s">
        <v>22</v>
      </c>
      <c r="I4162" t="s">
        <v>23</v>
      </c>
      <c r="J4162" t="s">
        <v>141</v>
      </c>
      <c r="K4162" t="s">
        <v>33</v>
      </c>
      <c r="L4162" t="s">
        <v>88</v>
      </c>
      <c r="M4162" t="s">
        <v>142</v>
      </c>
      <c r="N4162" s="3">
        <v>1752.01</v>
      </c>
      <c r="O4162">
        <v>5</v>
      </c>
      <c r="P4162" s="4">
        <v>0.3</v>
      </c>
      <c r="Q4162" s="3">
        <v>17.52</v>
      </c>
      <c r="R4162">
        <f t="shared" ref="R4162:R4225" si="325">YEAR(B4162)</f>
        <v>2024</v>
      </c>
      <c r="S4162" t="str">
        <f t="shared" ref="S4162:S4225" si="326">TEXT(B4162,"mmmm")</f>
        <v>March</v>
      </c>
      <c r="T4162" s="1">
        <f t="shared" ref="T4162:T4225" si="327">Q4162/N4162</f>
        <v>9.9999429227002126E-3</v>
      </c>
      <c r="U4162" t="str">
        <f t="shared" ref="U4162:U4225" si="328">IF(Q4162&gt;0,"Profit","Loss")</f>
        <v>Profit</v>
      </c>
      <c r="V4162" t="str">
        <f t="shared" ref="V4162:V4225" si="329">IF(N4162&gt;1000,"Large Order","Small Order")</f>
        <v>Large Order</v>
      </c>
    </row>
    <row r="4163" spans="1:22" x14ac:dyDescent="0.35">
      <c r="A4163" t="s">
        <v>4460</v>
      </c>
      <c r="B4163" s="2">
        <v>45308</v>
      </c>
      <c r="C4163" s="2">
        <v>45312</v>
      </c>
      <c r="D4163" t="s">
        <v>195</v>
      </c>
      <c r="E4163" t="s">
        <v>196</v>
      </c>
      <c r="F4163" t="s">
        <v>31</v>
      </c>
      <c r="G4163" t="s">
        <v>49</v>
      </c>
      <c r="H4163" t="s">
        <v>50</v>
      </c>
      <c r="I4163" t="s">
        <v>50</v>
      </c>
      <c r="J4163" t="s">
        <v>170</v>
      </c>
      <c r="K4163" t="s">
        <v>25</v>
      </c>
      <c r="L4163" t="s">
        <v>171</v>
      </c>
      <c r="M4163" t="s">
        <v>172</v>
      </c>
      <c r="N4163" s="3">
        <v>1909.35</v>
      </c>
      <c r="O4163">
        <v>5</v>
      </c>
      <c r="P4163" s="4">
        <v>0.1</v>
      </c>
      <c r="Q4163" s="3">
        <v>324.58999999999997</v>
      </c>
      <c r="R4163">
        <f t="shared" si="325"/>
        <v>2024</v>
      </c>
      <c r="S4163" t="str">
        <f t="shared" si="326"/>
        <v>January</v>
      </c>
      <c r="T4163" s="1">
        <f t="shared" si="327"/>
        <v>0.17000026186922251</v>
      </c>
      <c r="U4163" t="str">
        <f t="shared" si="328"/>
        <v>Profit</v>
      </c>
      <c r="V4163" t="str">
        <f t="shared" si="329"/>
        <v>Large Order</v>
      </c>
    </row>
    <row r="4164" spans="1:22" x14ac:dyDescent="0.35">
      <c r="A4164" t="s">
        <v>4461</v>
      </c>
      <c r="B4164" s="2">
        <v>45465</v>
      </c>
      <c r="C4164" s="2">
        <v>45467</v>
      </c>
      <c r="D4164" t="s">
        <v>129</v>
      </c>
      <c r="E4164" t="s">
        <v>130</v>
      </c>
      <c r="F4164" t="s">
        <v>48</v>
      </c>
      <c r="G4164" t="s">
        <v>39</v>
      </c>
      <c r="H4164" t="s">
        <v>40</v>
      </c>
      <c r="I4164" t="s">
        <v>40</v>
      </c>
      <c r="J4164" t="s">
        <v>320</v>
      </c>
      <c r="K4164" t="s">
        <v>25</v>
      </c>
      <c r="L4164" t="s">
        <v>171</v>
      </c>
      <c r="M4164" t="s">
        <v>321</v>
      </c>
      <c r="N4164" s="3">
        <v>1487.85</v>
      </c>
      <c r="O4164">
        <v>2</v>
      </c>
      <c r="P4164" s="4">
        <v>0</v>
      </c>
      <c r="Q4164" s="3">
        <v>371.96</v>
      </c>
      <c r="R4164">
        <f t="shared" si="325"/>
        <v>2024</v>
      </c>
      <c r="S4164" t="str">
        <f t="shared" si="326"/>
        <v>June</v>
      </c>
      <c r="T4164" s="1">
        <f t="shared" si="327"/>
        <v>0.24999831972309036</v>
      </c>
      <c r="U4164" t="str">
        <f t="shared" si="328"/>
        <v>Profit</v>
      </c>
      <c r="V4164" t="str">
        <f t="shared" si="329"/>
        <v>Large Order</v>
      </c>
    </row>
    <row r="4165" spans="1:22" x14ac:dyDescent="0.35">
      <c r="A4165" t="s">
        <v>4462</v>
      </c>
      <c r="B4165" s="2">
        <v>45106</v>
      </c>
      <c r="C4165" s="2">
        <v>45110</v>
      </c>
      <c r="D4165" t="s">
        <v>326</v>
      </c>
      <c r="E4165" t="s">
        <v>327</v>
      </c>
      <c r="F4165" t="s">
        <v>20</v>
      </c>
      <c r="G4165" t="s">
        <v>49</v>
      </c>
      <c r="H4165" t="s">
        <v>50</v>
      </c>
      <c r="I4165" t="s">
        <v>50</v>
      </c>
      <c r="J4165" t="s">
        <v>141</v>
      </c>
      <c r="K4165" t="s">
        <v>33</v>
      </c>
      <c r="L4165" t="s">
        <v>88</v>
      </c>
      <c r="M4165" t="s">
        <v>142</v>
      </c>
      <c r="N4165" s="3">
        <v>320.13</v>
      </c>
      <c r="O4165">
        <v>8</v>
      </c>
      <c r="P4165" s="4">
        <v>0</v>
      </c>
      <c r="Q4165" s="3">
        <v>80.03</v>
      </c>
      <c r="R4165">
        <f t="shared" si="325"/>
        <v>2023</v>
      </c>
      <c r="S4165" t="str">
        <f t="shared" si="326"/>
        <v>June</v>
      </c>
      <c r="T4165" s="1">
        <f t="shared" si="327"/>
        <v>0.24999219067253928</v>
      </c>
      <c r="U4165" t="str">
        <f t="shared" si="328"/>
        <v>Profit</v>
      </c>
      <c r="V4165" t="str">
        <f t="shared" si="329"/>
        <v>Small Order</v>
      </c>
    </row>
    <row r="4166" spans="1:22" x14ac:dyDescent="0.35">
      <c r="A4166" t="s">
        <v>4463</v>
      </c>
      <c r="B4166" s="2">
        <v>45332</v>
      </c>
      <c r="C4166" s="2">
        <v>45338</v>
      </c>
      <c r="D4166" t="s">
        <v>354</v>
      </c>
      <c r="E4166" t="s">
        <v>355</v>
      </c>
      <c r="F4166" t="s">
        <v>20</v>
      </c>
      <c r="G4166" t="s">
        <v>49</v>
      </c>
      <c r="H4166" t="s">
        <v>50</v>
      </c>
      <c r="I4166" t="s">
        <v>50</v>
      </c>
      <c r="J4166" t="s">
        <v>112</v>
      </c>
      <c r="K4166" t="s">
        <v>25</v>
      </c>
      <c r="L4166" t="s">
        <v>26</v>
      </c>
      <c r="M4166" t="s">
        <v>113</v>
      </c>
      <c r="N4166" s="3">
        <v>968.63</v>
      </c>
      <c r="O4166">
        <v>4</v>
      </c>
      <c r="P4166" s="4">
        <v>0</v>
      </c>
      <c r="Q4166" s="3">
        <v>242.16</v>
      </c>
      <c r="R4166">
        <f t="shared" si="325"/>
        <v>2024</v>
      </c>
      <c r="S4166" t="str">
        <f t="shared" si="326"/>
        <v>February</v>
      </c>
      <c r="T4166" s="1">
        <f t="shared" si="327"/>
        <v>0.25000258096486788</v>
      </c>
      <c r="U4166" t="str">
        <f t="shared" si="328"/>
        <v>Profit</v>
      </c>
      <c r="V4166" t="str">
        <f t="shared" si="329"/>
        <v>Small Order</v>
      </c>
    </row>
    <row r="4167" spans="1:22" x14ac:dyDescent="0.35">
      <c r="A4167" t="s">
        <v>4464</v>
      </c>
      <c r="B4167" s="2">
        <v>45135</v>
      </c>
      <c r="C4167" s="2">
        <v>45137</v>
      </c>
      <c r="D4167" t="s">
        <v>318</v>
      </c>
      <c r="E4167" t="s">
        <v>319</v>
      </c>
      <c r="F4167" t="s">
        <v>48</v>
      </c>
      <c r="G4167" t="s">
        <v>49</v>
      </c>
      <c r="H4167" t="s">
        <v>50</v>
      </c>
      <c r="I4167" t="s">
        <v>50</v>
      </c>
      <c r="J4167" t="s">
        <v>41</v>
      </c>
      <c r="K4167" t="s">
        <v>42</v>
      </c>
      <c r="L4167" t="s">
        <v>43</v>
      </c>
      <c r="M4167" t="s">
        <v>44</v>
      </c>
      <c r="N4167" s="3">
        <v>983.16</v>
      </c>
      <c r="O4167">
        <v>10</v>
      </c>
      <c r="P4167" s="4">
        <v>0</v>
      </c>
      <c r="Q4167" s="3">
        <v>245.79</v>
      </c>
      <c r="R4167">
        <f t="shared" si="325"/>
        <v>2023</v>
      </c>
      <c r="S4167" t="str">
        <f t="shared" si="326"/>
        <v>July</v>
      </c>
      <c r="T4167" s="1">
        <f t="shared" si="327"/>
        <v>0.25</v>
      </c>
      <c r="U4167" t="str">
        <f t="shared" si="328"/>
        <v>Profit</v>
      </c>
      <c r="V4167" t="str">
        <f t="shared" si="329"/>
        <v>Small Order</v>
      </c>
    </row>
    <row r="4168" spans="1:22" x14ac:dyDescent="0.35">
      <c r="A4168" t="s">
        <v>4465</v>
      </c>
      <c r="B4168" s="2">
        <v>45146</v>
      </c>
      <c r="C4168" s="2">
        <v>45151</v>
      </c>
      <c r="D4168" t="s">
        <v>129</v>
      </c>
      <c r="E4168" t="s">
        <v>130</v>
      </c>
      <c r="F4168" t="s">
        <v>48</v>
      </c>
      <c r="G4168" t="s">
        <v>78</v>
      </c>
      <c r="H4168" t="s">
        <v>79</v>
      </c>
      <c r="I4168" t="s">
        <v>80</v>
      </c>
      <c r="J4168" t="s">
        <v>302</v>
      </c>
      <c r="K4168" t="s">
        <v>33</v>
      </c>
      <c r="L4168" t="s">
        <v>34</v>
      </c>
      <c r="M4168" t="s">
        <v>303</v>
      </c>
      <c r="N4168" s="3">
        <v>1878.73</v>
      </c>
      <c r="O4168">
        <v>6</v>
      </c>
      <c r="P4168" s="4">
        <v>0.1</v>
      </c>
      <c r="Q4168" s="3">
        <v>319.38</v>
      </c>
      <c r="R4168">
        <f t="shared" si="325"/>
        <v>2023</v>
      </c>
      <c r="S4168" t="str">
        <f t="shared" si="326"/>
        <v>August</v>
      </c>
      <c r="T4168" s="1">
        <f t="shared" si="327"/>
        <v>0.16999781767470579</v>
      </c>
      <c r="U4168" t="str">
        <f t="shared" si="328"/>
        <v>Profit</v>
      </c>
      <c r="V4168" t="str">
        <f t="shared" si="329"/>
        <v>Large Order</v>
      </c>
    </row>
    <row r="4169" spans="1:22" x14ac:dyDescent="0.35">
      <c r="A4169" t="s">
        <v>4466</v>
      </c>
      <c r="B4169" s="2">
        <v>45344</v>
      </c>
      <c r="C4169" s="2">
        <v>45349</v>
      </c>
      <c r="D4169" t="s">
        <v>205</v>
      </c>
      <c r="E4169" t="s">
        <v>206</v>
      </c>
      <c r="F4169" t="s">
        <v>48</v>
      </c>
      <c r="G4169" t="s">
        <v>39</v>
      </c>
      <c r="H4169" t="s">
        <v>40</v>
      </c>
      <c r="I4169" t="s">
        <v>40</v>
      </c>
      <c r="J4169" t="s">
        <v>93</v>
      </c>
      <c r="K4169" t="s">
        <v>33</v>
      </c>
      <c r="L4169" t="s">
        <v>88</v>
      </c>
      <c r="M4169" t="s">
        <v>94</v>
      </c>
      <c r="N4169" s="3">
        <v>1434.92</v>
      </c>
      <c r="O4169">
        <v>1</v>
      </c>
      <c r="P4169" s="4">
        <v>0</v>
      </c>
      <c r="Q4169" s="3">
        <v>358.73</v>
      </c>
      <c r="R4169">
        <f t="shared" si="325"/>
        <v>2024</v>
      </c>
      <c r="S4169" t="str">
        <f t="shared" si="326"/>
        <v>February</v>
      </c>
      <c r="T4169" s="1">
        <f t="shared" si="327"/>
        <v>0.25</v>
      </c>
      <c r="U4169" t="str">
        <f t="shared" si="328"/>
        <v>Profit</v>
      </c>
      <c r="V4169" t="str">
        <f t="shared" si="329"/>
        <v>Large Order</v>
      </c>
    </row>
    <row r="4170" spans="1:22" x14ac:dyDescent="0.35">
      <c r="A4170" t="s">
        <v>4467</v>
      </c>
      <c r="B4170" s="2">
        <v>45215</v>
      </c>
      <c r="C4170" s="2">
        <v>45221</v>
      </c>
      <c r="D4170" t="s">
        <v>511</v>
      </c>
      <c r="E4170" t="s">
        <v>512</v>
      </c>
      <c r="F4170" t="s">
        <v>31</v>
      </c>
      <c r="G4170" t="s">
        <v>78</v>
      </c>
      <c r="H4170" t="s">
        <v>79</v>
      </c>
      <c r="I4170" t="s">
        <v>80</v>
      </c>
      <c r="J4170" t="s">
        <v>104</v>
      </c>
      <c r="K4170" t="s">
        <v>42</v>
      </c>
      <c r="L4170" t="s">
        <v>73</v>
      </c>
      <c r="M4170" t="s">
        <v>105</v>
      </c>
      <c r="N4170" s="3">
        <v>1578.59</v>
      </c>
      <c r="O4170">
        <v>4</v>
      </c>
      <c r="P4170" s="4">
        <v>0.3</v>
      </c>
      <c r="Q4170" s="3">
        <v>15.79</v>
      </c>
      <c r="R4170">
        <f t="shared" si="325"/>
        <v>2023</v>
      </c>
      <c r="S4170" t="str">
        <f t="shared" si="326"/>
        <v>October</v>
      </c>
      <c r="T4170" s="1">
        <f t="shared" si="327"/>
        <v>1.0002597254511938E-2</v>
      </c>
      <c r="U4170" t="str">
        <f t="shared" si="328"/>
        <v>Profit</v>
      </c>
      <c r="V4170" t="str">
        <f t="shared" si="329"/>
        <v>Large Order</v>
      </c>
    </row>
    <row r="4171" spans="1:22" x14ac:dyDescent="0.35">
      <c r="A4171" t="s">
        <v>4468</v>
      </c>
      <c r="B4171" s="2">
        <v>44965</v>
      </c>
      <c r="C4171" s="2">
        <v>44966</v>
      </c>
      <c r="D4171" t="s">
        <v>410</v>
      </c>
      <c r="E4171" t="s">
        <v>411</v>
      </c>
      <c r="F4171" t="s">
        <v>31</v>
      </c>
      <c r="G4171" t="s">
        <v>39</v>
      </c>
      <c r="H4171" t="s">
        <v>40</v>
      </c>
      <c r="I4171" t="s">
        <v>40</v>
      </c>
      <c r="J4171" t="s">
        <v>51</v>
      </c>
      <c r="K4171" t="s">
        <v>33</v>
      </c>
      <c r="L4171" t="s">
        <v>34</v>
      </c>
      <c r="M4171" t="s">
        <v>52</v>
      </c>
      <c r="N4171" s="3">
        <v>1245.1300000000001</v>
      </c>
      <c r="O4171">
        <v>10</v>
      </c>
      <c r="P4171" s="4">
        <v>0.05</v>
      </c>
      <c r="Q4171" s="3">
        <v>261.48</v>
      </c>
      <c r="R4171">
        <f t="shared" si="325"/>
        <v>2023</v>
      </c>
      <c r="S4171" t="str">
        <f t="shared" si="326"/>
        <v>February</v>
      </c>
      <c r="T4171" s="1">
        <f t="shared" si="327"/>
        <v>0.21000216844827446</v>
      </c>
      <c r="U4171" t="str">
        <f t="shared" si="328"/>
        <v>Profit</v>
      </c>
      <c r="V4171" t="str">
        <f t="shared" si="329"/>
        <v>Large Order</v>
      </c>
    </row>
    <row r="4172" spans="1:22" x14ac:dyDescent="0.35">
      <c r="A4172" t="s">
        <v>4469</v>
      </c>
      <c r="B4172" s="2">
        <v>45433</v>
      </c>
      <c r="C4172" s="2">
        <v>45439</v>
      </c>
      <c r="D4172" t="s">
        <v>46</v>
      </c>
      <c r="E4172" t="s">
        <v>47</v>
      </c>
      <c r="F4172" t="s">
        <v>48</v>
      </c>
      <c r="G4172" t="s">
        <v>78</v>
      </c>
      <c r="H4172" t="s">
        <v>79</v>
      </c>
      <c r="I4172" t="s">
        <v>80</v>
      </c>
      <c r="J4172" t="s">
        <v>126</v>
      </c>
      <c r="K4172" t="s">
        <v>25</v>
      </c>
      <c r="L4172" t="s">
        <v>26</v>
      </c>
      <c r="M4172" t="s">
        <v>127</v>
      </c>
      <c r="N4172" s="3">
        <v>838.72</v>
      </c>
      <c r="O4172">
        <v>4</v>
      </c>
      <c r="P4172" s="4">
        <v>0.2</v>
      </c>
      <c r="Q4172" s="3">
        <v>75.48</v>
      </c>
      <c r="R4172">
        <f t="shared" si="325"/>
        <v>2024</v>
      </c>
      <c r="S4172" t="str">
        <f t="shared" si="326"/>
        <v>May</v>
      </c>
      <c r="T4172" s="1">
        <f t="shared" si="327"/>
        <v>8.9994276993513922E-2</v>
      </c>
      <c r="U4172" t="str">
        <f t="shared" si="328"/>
        <v>Profit</v>
      </c>
      <c r="V4172" t="str">
        <f t="shared" si="329"/>
        <v>Small Order</v>
      </c>
    </row>
    <row r="4173" spans="1:22" x14ac:dyDescent="0.35">
      <c r="A4173" t="s">
        <v>4470</v>
      </c>
      <c r="B4173" s="2">
        <v>45368</v>
      </c>
      <c r="C4173" s="2">
        <v>45372</v>
      </c>
      <c r="D4173" t="s">
        <v>278</v>
      </c>
      <c r="E4173" t="s">
        <v>279</v>
      </c>
      <c r="F4173" t="s">
        <v>20</v>
      </c>
      <c r="G4173" t="s">
        <v>78</v>
      </c>
      <c r="H4173" t="s">
        <v>79</v>
      </c>
      <c r="I4173" t="s">
        <v>80</v>
      </c>
      <c r="J4173" t="s">
        <v>179</v>
      </c>
      <c r="K4173" t="s">
        <v>33</v>
      </c>
      <c r="L4173" t="s">
        <v>88</v>
      </c>
      <c r="M4173" t="s">
        <v>180</v>
      </c>
      <c r="N4173" s="3">
        <v>509.25</v>
      </c>
      <c r="O4173">
        <v>9</v>
      </c>
      <c r="P4173" s="4">
        <v>0.1</v>
      </c>
      <c r="Q4173" s="3">
        <v>86.57</v>
      </c>
      <c r="R4173">
        <f t="shared" si="325"/>
        <v>2024</v>
      </c>
      <c r="S4173" t="str">
        <f t="shared" si="326"/>
        <v>March</v>
      </c>
      <c r="T4173" s="1">
        <f t="shared" si="327"/>
        <v>0.16999509081983308</v>
      </c>
      <c r="U4173" t="str">
        <f t="shared" si="328"/>
        <v>Profit</v>
      </c>
      <c r="V4173" t="str">
        <f t="shared" si="329"/>
        <v>Small Order</v>
      </c>
    </row>
    <row r="4174" spans="1:22" x14ac:dyDescent="0.35">
      <c r="A4174" t="s">
        <v>4471</v>
      </c>
      <c r="B4174" s="2">
        <v>44951</v>
      </c>
      <c r="C4174" s="2">
        <v>44957</v>
      </c>
      <c r="D4174" t="s">
        <v>210</v>
      </c>
      <c r="E4174" t="s">
        <v>211</v>
      </c>
      <c r="F4174" t="s">
        <v>20</v>
      </c>
      <c r="G4174" t="s">
        <v>39</v>
      </c>
      <c r="H4174" t="s">
        <v>40</v>
      </c>
      <c r="I4174" t="s">
        <v>40</v>
      </c>
      <c r="J4174" t="s">
        <v>72</v>
      </c>
      <c r="K4174" t="s">
        <v>42</v>
      </c>
      <c r="L4174" t="s">
        <v>73</v>
      </c>
      <c r="M4174" t="s">
        <v>74</v>
      </c>
      <c r="N4174" s="3">
        <v>228.19</v>
      </c>
      <c r="O4174">
        <v>10</v>
      </c>
      <c r="P4174" s="4">
        <v>0.3</v>
      </c>
      <c r="Q4174" s="3">
        <v>2.2799999999999998</v>
      </c>
      <c r="R4174">
        <f t="shared" si="325"/>
        <v>2023</v>
      </c>
      <c r="S4174" t="str">
        <f t="shared" si="326"/>
        <v>January</v>
      </c>
      <c r="T4174" s="1">
        <f t="shared" si="327"/>
        <v>9.9916736053288924E-3</v>
      </c>
      <c r="U4174" t="str">
        <f t="shared" si="328"/>
        <v>Profit</v>
      </c>
      <c r="V4174" t="str">
        <f t="shared" si="329"/>
        <v>Small Order</v>
      </c>
    </row>
    <row r="4175" spans="1:22" x14ac:dyDescent="0.35">
      <c r="A4175" t="s">
        <v>4472</v>
      </c>
      <c r="B4175" s="2">
        <v>45387</v>
      </c>
      <c r="C4175" s="2">
        <v>45390</v>
      </c>
      <c r="D4175" t="s">
        <v>456</v>
      </c>
      <c r="E4175" t="s">
        <v>457</v>
      </c>
      <c r="F4175" t="s">
        <v>20</v>
      </c>
      <c r="G4175" t="s">
        <v>21</v>
      </c>
      <c r="H4175" t="s">
        <v>22</v>
      </c>
      <c r="I4175" t="s">
        <v>23</v>
      </c>
      <c r="J4175" t="s">
        <v>112</v>
      </c>
      <c r="K4175" t="s">
        <v>25</v>
      </c>
      <c r="L4175" t="s">
        <v>26</v>
      </c>
      <c r="M4175" t="s">
        <v>113</v>
      </c>
      <c r="N4175" s="3">
        <v>196.01</v>
      </c>
      <c r="O4175">
        <v>2</v>
      </c>
      <c r="P4175" s="4">
        <v>0</v>
      </c>
      <c r="Q4175" s="3">
        <v>49</v>
      </c>
      <c r="R4175">
        <f t="shared" si="325"/>
        <v>2024</v>
      </c>
      <c r="S4175" t="str">
        <f t="shared" si="326"/>
        <v>April</v>
      </c>
      <c r="T4175" s="1">
        <f t="shared" si="327"/>
        <v>0.2499872455486965</v>
      </c>
      <c r="U4175" t="str">
        <f t="shared" si="328"/>
        <v>Profit</v>
      </c>
      <c r="V4175" t="str">
        <f t="shared" si="329"/>
        <v>Small Order</v>
      </c>
    </row>
    <row r="4176" spans="1:22" x14ac:dyDescent="0.35">
      <c r="A4176" t="s">
        <v>4473</v>
      </c>
      <c r="B4176" s="2">
        <v>45382</v>
      </c>
      <c r="C4176" s="2">
        <v>45387</v>
      </c>
      <c r="D4176" t="s">
        <v>536</v>
      </c>
      <c r="E4176" t="s">
        <v>537</v>
      </c>
      <c r="F4176" t="s">
        <v>48</v>
      </c>
      <c r="G4176" t="s">
        <v>21</v>
      </c>
      <c r="H4176" t="s">
        <v>22</v>
      </c>
      <c r="I4176" t="s">
        <v>23</v>
      </c>
      <c r="J4176" t="s">
        <v>179</v>
      </c>
      <c r="K4176" t="s">
        <v>33</v>
      </c>
      <c r="L4176" t="s">
        <v>88</v>
      </c>
      <c r="M4176" t="s">
        <v>180</v>
      </c>
      <c r="N4176" s="3">
        <v>38.56</v>
      </c>
      <c r="O4176">
        <v>5</v>
      </c>
      <c r="P4176" s="4">
        <v>0.05</v>
      </c>
      <c r="Q4176" s="3">
        <v>8.1</v>
      </c>
      <c r="R4176">
        <f t="shared" si="325"/>
        <v>2024</v>
      </c>
      <c r="S4176" t="str">
        <f t="shared" si="326"/>
        <v>March</v>
      </c>
      <c r="T4176" s="1">
        <f t="shared" si="327"/>
        <v>0.21006224066390039</v>
      </c>
      <c r="U4176" t="str">
        <f t="shared" si="328"/>
        <v>Profit</v>
      </c>
      <c r="V4176" t="str">
        <f t="shared" si="329"/>
        <v>Small Order</v>
      </c>
    </row>
    <row r="4177" spans="1:22" x14ac:dyDescent="0.35">
      <c r="A4177" t="s">
        <v>4474</v>
      </c>
      <c r="B4177" s="2">
        <v>45572</v>
      </c>
      <c r="C4177" s="2">
        <v>45576</v>
      </c>
      <c r="D4177" t="s">
        <v>530</v>
      </c>
      <c r="E4177" t="s">
        <v>531</v>
      </c>
      <c r="F4177" t="s">
        <v>31</v>
      </c>
      <c r="G4177" t="s">
        <v>78</v>
      </c>
      <c r="H4177" t="s">
        <v>79</v>
      </c>
      <c r="I4177" t="s">
        <v>80</v>
      </c>
      <c r="J4177" t="s">
        <v>179</v>
      </c>
      <c r="K4177" t="s">
        <v>33</v>
      </c>
      <c r="L4177" t="s">
        <v>88</v>
      </c>
      <c r="M4177" t="s">
        <v>180</v>
      </c>
      <c r="N4177" s="3">
        <v>530.85</v>
      </c>
      <c r="O4177">
        <v>1</v>
      </c>
      <c r="P4177" s="4">
        <v>0.1</v>
      </c>
      <c r="Q4177" s="3">
        <v>90.24</v>
      </c>
      <c r="R4177">
        <f t="shared" si="325"/>
        <v>2024</v>
      </c>
      <c r="S4177" t="str">
        <f t="shared" si="326"/>
        <v>October</v>
      </c>
      <c r="T4177" s="1">
        <f t="shared" si="327"/>
        <v>0.16999152302910425</v>
      </c>
      <c r="U4177" t="str">
        <f t="shared" si="328"/>
        <v>Profit</v>
      </c>
      <c r="V4177" t="str">
        <f t="shared" si="329"/>
        <v>Small Order</v>
      </c>
    </row>
    <row r="4178" spans="1:22" x14ac:dyDescent="0.35">
      <c r="A4178" t="s">
        <v>4475</v>
      </c>
      <c r="B4178" s="2">
        <v>45145</v>
      </c>
      <c r="C4178" s="2">
        <v>45151</v>
      </c>
      <c r="D4178" t="s">
        <v>249</v>
      </c>
      <c r="E4178" t="s">
        <v>250</v>
      </c>
      <c r="F4178" t="s">
        <v>31</v>
      </c>
      <c r="G4178" t="s">
        <v>78</v>
      </c>
      <c r="H4178" t="s">
        <v>79</v>
      </c>
      <c r="I4178" t="s">
        <v>80</v>
      </c>
      <c r="J4178" t="s">
        <v>179</v>
      </c>
      <c r="K4178" t="s">
        <v>33</v>
      </c>
      <c r="L4178" t="s">
        <v>88</v>
      </c>
      <c r="M4178" t="s">
        <v>180</v>
      </c>
      <c r="N4178" s="3">
        <v>1825.72</v>
      </c>
      <c r="O4178">
        <v>2</v>
      </c>
      <c r="P4178" s="4">
        <v>0.1</v>
      </c>
      <c r="Q4178" s="3">
        <v>310.37</v>
      </c>
      <c r="R4178">
        <f t="shared" si="325"/>
        <v>2023</v>
      </c>
      <c r="S4178" t="str">
        <f t="shared" si="326"/>
        <v>August</v>
      </c>
      <c r="T4178" s="1">
        <f t="shared" si="327"/>
        <v>0.16999868545012378</v>
      </c>
      <c r="U4178" t="str">
        <f t="shared" si="328"/>
        <v>Profit</v>
      </c>
      <c r="V4178" t="str">
        <f t="shared" si="329"/>
        <v>Large Order</v>
      </c>
    </row>
    <row r="4179" spans="1:22" x14ac:dyDescent="0.35">
      <c r="A4179" t="s">
        <v>4476</v>
      </c>
      <c r="B4179" s="2">
        <v>45580</v>
      </c>
      <c r="C4179" s="2">
        <v>45582</v>
      </c>
      <c r="D4179" t="s">
        <v>405</v>
      </c>
      <c r="E4179" t="s">
        <v>406</v>
      </c>
      <c r="F4179" t="s">
        <v>20</v>
      </c>
      <c r="G4179" t="s">
        <v>78</v>
      </c>
      <c r="H4179" t="s">
        <v>79</v>
      </c>
      <c r="I4179" t="s">
        <v>80</v>
      </c>
      <c r="J4179" t="s">
        <v>251</v>
      </c>
      <c r="K4179" t="s">
        <v>25</v>
      </c>
      <c r="L4179" t="s">
        <v>171</v>
      </c>
      <c r="M4179" t="s">
        <v>252</v>
      </c>
      <c r="N4179" s="3">
        <v>1944.76</v>
      </c>
      <c r="O4179">
        <v>1</v>
      </c>
      <c r="P4179" s="4">
        <v>0</v>
      </c>
      <c r="Q4179" s="3">
        <v>486.19</v>
      </c>
      <c r="R4179">
        <f t="shared" si="325"/>
        <v>2024</v>
      </c>
      <c r="S4179" t="str">
        <f t="shared" si="326"/>
        <v>October</v>
      </c>
      <c r="T4179" s="1">
        <f t="shared" si="327"/>
        <v>0.25</v>
      </c>
      <c r="U4179" t="str">
        <f t="shared" si="328"/>
        <v>Profit</v>
      </c>
      <c r="V4179" t="str">
        <f t="shared" si="329"/>
        <v>Large Order</v>
      </c>
    </row>
    <row r="4180" spans="1:22" x14ac:dyDescent="0.35">
      <c r="A4180" t="s">
        <v>4477</v>
      </c>
      <c r="B4180" s="2">
        <v>45403</v>
      </c>
      <c r="C4180" s="2">
        <v>45409</v>
      </c>
      <c r="D4180" t="s">
        <v>139</v>
      </c>
      <c r="E4180" t="s">
        <v>140</v>
      </c>
      <c r="F4180" t="s">
        <v>31</v>
      </c>
      <c r="G4180" t="s">
        <v>49</v>
      </c>
      <c r="H4180" t="s">
        <v>50</v>
      </c>
      <c r="I4180" t="s">
        <v>50</v>
      </c>
      <c r="J4180" t="s">
        <v>87</v>
      </c>
      <c r="K4180" t="s">
        <v>33</v>
      </c>
      <c r="L4180" t="s">
        <v>88</v>
      </c>
      <c r="M4180" t="s">
        <v>89</v>
      </c>
      <c r="N4180" s="3">
        <v>94.92</v>
      </c>
      <c r="O4180">
        <v>4</v>
      </c>
      <c r="P4180" s="4">
        <v>0</v>
      </c>
      <c r="Q4180" s="3">
        <v>23.73</v>
      </c>
      <c r="R4180">
        <f t="shared" si="325"/>
        <v>2024</v>
      </c>
      <c r="S4180" t="str">
        <f t="shared" si="326"/>
        <v>April</v>
      </c>
      <c r="T4180" s="1">
        <f t="shared" si="327"/>
        <v>0.25</v>
      </c>
      <c r="U4180" t="str">
        <f t="shared" si="328"/>
        <v>Profit</v>
      </c>
      <c r="V4180" t="str">
        <f t="shared" si="329"/>
        <v>Small Order</v>
      </c>
    </row>
    <row r="4181" spans="1:22" x14ac:dyDescent="0.35">
      <c r="A4181" t="s">
        <v>4478</v>
      </c>
      <c r="B4181" s="2">
        <v>45431</v>
      </c>
      <c r="C4181" s="2">
        <v>45432</v>
      </c>
      <c r="D4181" t="s">
        <v>54</v>
      </c>
      <c r="E4181" t="s">
        <v>55</v>
      </c>
      <c r="F4181" t="s">
        <v>31</v>
      </c>
      <c r="G4181" t="s">
        <v>21</v>
      </c>
      <c r="H4181" t="s">
        <v>22</v>
      </c>
      <c r="I4181" t="s">
        <v>23</v>
      </c>
      <c r="J4181" t="s">
        <v>391</v>
      </c>
      <c r="K4181" t="s">
        <v>33</v>
      </c>
      <c r="L4181" t="s">
        <v>88</v>
      </c>
      <c r="M4181" t="s">
        <v>392</v>
      </c>
      <c r="N4181" s="3">
        <v>87.61</v>
      </c>
      <c r="O4181">
        <v>9</v>
      </c>
      <c r="P4181" s="4">
        <v>0</v>
      </c>
      <c r="Q4181" s="3">
        <v>21.9</v>
      </c>
      <c r="R4181">
        <f t="shared" si="325"/>
        <v>2024</v>
      </c>
      <c r="S4181" t="str">
        <f t="shared" si="326"/>
        <v>May</v>
      </c>
      <c r="T4181" s="1">
        <f t="shared" si="327"/>
        <v>0.24997146444469809</v>
      </c>
      <c r="U4181" t="str">
        <f t="shared" si="328"/>
        <v>Profit</v>
      </c>
      <c r="V4181" t="str">
        <f t="shared" si="329"/>
        <v>Small Order</v>
      </c>
    </row>
    <row r="4182" spans="1:22" x14ac:dyDescent="0.35">
      <c r="A4182" t="s">
        <v>4479</v>
      </c>
      <c r="B4182" s="2">
        <v>45605</v>
      </c>
      <c r="C4182" s="2">
        <v>45611</v>
      </c>
      <c r="D4182" t="s">
        <v>738</v>
      </c>
      <c r="E4182" t="s">
        <v>739</v>
      </c>
      <c r="F4182" t="s">
        <v>48</v>
      </c>
      <c r="G4182" t="s">
        <v>49</v>
      </c>
      <c r="H4182" t="s">
        <v>50</v>
      </c>
      <c r="I4182" t="s">
        <v>50</v>
      </c>
      <c r="J4182" t="s">
        <v>302</v>
      </c>
      <c r="K4182" t="s">
        <v>33</v>
      </c>
      <c r="L4182" t="s">
        <v>34</v>
      </c>
      <c r="M4182" t="s">
        <v>303</v>
      </c>
      <c r="N4182" s="3">
        <v>775.44</v>
      </c>
      <c r="O4182">
        <v>4</v>
      </c>
      <c r="P4182" s="4">
        <v>0.05</v>
      </c>
      <c r="Q4182" s="3">
        <v>162.84</v>
      </c>
      <c r="R4182">
        <f t="shared" si="325"/>
        <v>2024</v>
      </c>
      <c r="S4182" t="str">
        <f t="shared" si="326"/>
        <v>November</v>
      </c>
      <c r="T4182" s="1">
        <f t="shared" si="327"/>
        <v>0.20999690498297741</v>
      </c>
      <c r="U4182" t="str">
        <f t="shared" si="328"/>
        <v>Profit</v>
      </c>
      <c r="V4182" t="str">
        <f t="shared" si="329"/>
        <v>Small Order</v>
      </c>
    </row>
    <row r="4183" spans="1:22" x14ac:dyDescent="0.35">
      <c r="A4183" t="s">
        <v>4480</v>
      </c>
      <c r="B4183" s="2">
        <v>44948</v>
      </c>
      <c r="C4183" s="2">
        <v>44955</v>
      </c>
      <c r="D4183" t="s">
        <v>91</v>
      </c>
      <c r="E4183" t="s">
        <v>92</v>
      </c>
      <c r="F4183" t="s">
        <v>31</v>
      </c>
      <c r="G4183" t="s">
        <v>78</v>
      </c>
      <c r="H4183" t="s">
        <v>79</v>
      </c>
      <c r="I4183" t="s">
        <v>80</v>
      </c>
      <c r="J4183" t="s">
        <v>152</v>
      </c>
      <c r="K4183" t="s">
        <v>42</v>
      </c>
      <c r="L4183" t="s">
        <v>73</v>
      </c>
      <c r="M4183" t="s">
        <v>153</v>
      </c>
      <c r="N4183" s="3">
        <v>1746.79</v>
      </c>
      <c r="O4183">
        <v>10</v>
      </c>
      <c r="P4183" s="4">
        <v>0.05</v>
      </c>
      <c r="Q4183" s="3">
        <v>366.83</v>
      </c>
      <c r="R4183">
        <f t="shared" si="325"/>
        <v>2023</v>
      </c>
      <c r="S4183" t="str">
        <f t="shared" si="326"/>
        <v>January</v>
      </c>
      <c r="T4183" s="1">
        <f t="shared" si="327"/>
        <v>0.21000234716250951</v>
      </c>
      <c r="U4183" t="str">
        <f t="shared" si="328"/>
        <v>Profit</v>
      </c>
      <c r="V4183" t="str">
        <f t="shared" si="329"/>
        <v>Large Order</v>
      </c>
    </row>
    <row r="4184" spans="1:22" x14ac:dyDescent="0.35">
      <c r="A4184" t="s">
        <v>4481</v>
      </c>
      <c r="B4184" s="2">
        <v>45133</v>
      </c>
      <c r="C4184" s="2">
        <v>45136</v>
      </c>
      <c r="D4184" t="s">
        <v>174</v>
      </c>
      <c r="E4184" t="s">
        <v>175</v>
      </c>
      <c r="F4184" t="s">
        <v>48</v>
      </c>
      <c r="G4184" t="s">
        <v>49</v>
      </c>
      <c r="H4184" t="s">
        <v>50</v>
      </c>
      <c r="I4184" t="s">
        <v>50</v>
      </c>
      <c r="J4184" t="s">
        <v>41</v>
      </c>
      <c r="K4184" t="s">
        <v>42</v>
      </c>
      <c r="L4184" t="s">
        <v>43</v>
      </c>
      <c r="M4184" t="s">
        <v>44</v>
      </c>
      <c r="N4184" s="3">
        <v>494</v>
      </c>
      <c r="O4184">
        <v>6</v>
      </c>
      <c r="P4184" s="4">
        <v>0</v>
      </c>
      <c r="Q4184" s="3">
        <v>123.5</v>
      </c>
      <c r="R4184">
        <f t="shared" si="325"/>
        <v>2023</v>
      </c>
      <c r="S4184" t="str">
        <f t="shared" si="326"/>
        <v>July</v>
      </c>
      <c r="T4184" s="1">
        <f t="shared" si="327"/>
        <v>0.25</v>
      </c>
      <c r="U4184" t="str">
        <f t="shared" si="328"/>
        <v>Profit</v>
      </c>
      <c r="V4184" t="str">
        <f t="shared" si="329"/>
        <v>Small Order</v>
      </c>
    </row>
    <row r="4185" spans="1:22" x14ac:dyDescent="0.35">
      <c r="A4185" t="s">
        <v>4482</v>
      </c>
      <c r="B4185" s="2">
        <v>45216</v>
      </c>
      <c r="C4185" s="2">
        <v>45223</v>
      </c>
      <c r="D4185" t="s">
        <v>300</v>
      </c>
      <c r="E4185" t="s">
        <v>301</v>
      </c>
      <c r="F4185" t="s">
        <v>48</v>
      </c>
      <c r="G4185" t="s">
        <v>21</v>
      </c>
      <c r="H4185" t="s">
        <v>22</v>
      </c>
      <c r="I4185" t="s">
        <v>23</v>
      </c>
      <c r="J4185" t="s">
        <v>251</v>
      </c>
      <c r="K4185" t="s">
        <v>25</v>
      </c>
      <c r="L4185" t="s">
        <v>171</v>
      </c>
      <c r="M4185" t="s">
        <v>252</v>
      </c>
      <c r="N4185" s="3">
        <v>1525.54</v>
      </c>
      <c r="O4185">
        <v>3</v>
      </c>
      <c r="P4185" s="4">
        <v>0</v>
      </c>
      <c r="Q4185" s="3">
        <v>381.38</v>
      </c>
      <c r="R4185">
        <f t="shared" si="325"/>
        <v>2023</v>
      </c>
      <c r="S4185" t="str">
        <f t="shared" si="326"/>
        <v>October</v>
      </c>
      <c r="T4185" s="1">
        <f t="shared" si="327"/>
        <v>0.24999672247204269</v>
      </c>
      <c r="U4185" t="str">
        <f t="shared" si="328"/>
        <v>Profit</v>
      </c>
      <c r="V4185" t="str">
        <f t="shared" si="329"/>
        <v>Large Order</v>
      </c>
    </row>
    <row r="4186" spans="1:22" x14ac:dyDescent="0.35">
      <c r="A4186" t="s">
        <v>4483</v>
      </c>
      <c r="B4186" s="2">
        <v>45493</v>
      </c>
      <c r="C4186" s="2">
        <v>45497</v>
      </c>
      <c r="D4186" t="s">
        <v>54</v>
      </c>
      <c r="E4186" t="s">
        <v>55</v>
      </c>
      <c r="F4186" t="s">
        <v>31</v>
      </c>
      <c r="G4186" t="s">
        <v>49</v>
      </c>
      <c r="H4186" t="s">
        <v>50</v>
      </c>
      <c r="I4186" t="s">
        <v>50</v>
      </c>
      <c r="J4186" t="s">
        <v>112</v>
      </c>
      <c r="K4186" t="s">
        <v>25</v>
      </c>
      <c r="L4186" t="s">
        <v>26</v>
      </c>
      <c r="M4186" t="s">
        <v>113</v>
      </c>
      <c r="N4186" s="3">
        <v>1695.82</v>
      </c>
      <c r="O4186">
        <v>10</v>
      </c>
      <c r="P4186" s="4">
        <v>0.2</v>
      </c>
      <c r="Q4186" s="3">
        <v>152.62</v>
      </c>
      <c r="R4186">
        <f t="shared" si="325"/>
        <v>2024</v>
      </c>
      <c r="S4186" t="str">
        <f t="shared" si="326"/>
        <v>July</v>
      </c>
      <c r="T4186" s="1">
        <f t="shared" si="327"/>
        <v>8.99977591961411E-2</v>
      </c>
      <c r="U4186" t="str">
        <f t="shared" si="328"/>
        <v>Profit</v>
      </c>
      <c r="V4186" t="str">
        <f t="shared" si="329"/>
        <v>Large Order</v>
      </c>
    </row>
    <row r="4187" spans="1:22" x14ac:dyDescent="0.35">
      <c r="A4187" t="s">
        <v>4484</v>
      </c>
      <c r="B4187" s="2">
        <v>44994</v>
      </c>
      <c r="C4187" s="2">
        <v>44999</v>
      </c>
      <c r="D4187" t="s">
        <v>37</v>
      </c>
      <c r="E4187" t="s">
        <v>38</v>
      </c>
      <c r="F4187" t="s">
        <v>20</v>
      </c>
      <c r="G4187" t="s">
        <v>39</v>
      </c>
      <c r="H4187" t="s">
        <v>40</v>
      </c>
      <c r="I4187" t="s">
        <v>40</v>
      </c>
      <c r="J4187" t="s">
        <v>189</v>
      </c>
      <c r="K4187" t="s">
        <v>42</v>
      </c>
      <c r="L4187" t="s">
        <v>43</v>
      </c>
      <c r="M4187" t="s">
        <v>190</v>
      </c>
      <c r="N4187" s="3">
        <v>834.38</v>
      </c>
      <c r="O4187">
        <v>5</v>
      </c>
      <c r="P4187" s="4">
        <v>0</v>
      </c>
      <c r="Q4187" s="3">
        <v>208.59</v>
      </c>
      <c r="R4187">
        <f t="shared" si="325"/>
        <v>2023</v>
      </c>
      <c r="S4187" t="str">
        <f t="shared" si="326"/>
        <v>March</v>
      </c>
      <c r="T4187" s="1">
        <f t="shared" si="327"/>
        <v>0.24999400752654666</v>
      </c>
      <c r="U4187" t="str">
        <f t="shared" si="328"/>
        <v>Profit</v>
      </c>
      <c r="V4187" t="str">
        <f t="shared" si="329"/>
        <v>Small Order</v>
      </c>
    </row>
    <row r="4188" spans="1:22" x14ac:dyDescent="0.35">
      <c r="A4188" t="s">
        <v>4485</v>
      </c>
      <c r="B4188" s="2">
        <v>45104</v>
      </c>
      <c r="C4188" s="2">
        <v>45110</v>
      </c>
      <c r="D4188" t="s">
        <v>214</v>
      </c>
      <c r="E4188" t="s">
        <v>215</v>
      </c>
      <c r="F4188" t="s">
        <v>48</v>
      </c>
      <c r="G4188" t="s">
        <v>49</v>
      </c>
      <c r="H4188" t="s">
        <v>50</v>
      </c>
      <c r="I4188" t="s">
        <v>50</v>
      </c>
      <c r="J4188" t="s">
        <v>152</v>
      </c>
      <c r="K4188" t="s">
        <v>42</v>
      </c>
      <c r="L4188" t="s">
        <v>73</v>
      </c>
      <c r="M4188" t="s">
        <v>153</v>
      </c>
      <c r="N4188" s="3">
        <v>1536.34</v>
      </c>
      <c r="O4188">
        <v>7</v>
      </c>
      <c r="P4188" s="4">
        <v>0.1</v>
      </c>
      <c r="Q4188" s="3">
        <v>261.18</v>
      </c>
      <c r="R4188">
        <f t="shared" si="325"/>
        <v>2023</v>
      </c>
      <c r="S4188" t="str">
        <f t="shared" si="326"/>
        <v>June</v>
      </c>
      <c r="T4188" s="1">
        <f t="shared" si="327"/>
        <v>0.17000143197469311</v>
      </c>
      <c r="U4188" t="str">
        <f t="shared" si="328"/>
        <v>Profit</v>
      </c>
      <c r="V4188" t="str">
        <f t="shared" si="329"/>
        <v>Large Order</v>
      </c>
    </row>
    <row r="4189" spans="1:22" x14ac:dyDescent="0.35">
      <c r="A4189" t="s">
        <v>4486</v>
      </c>
      <c r="B4189" s="2">
        <v>45505</v>
      </c>
      <c r="C4189" s="2">
        <v>45510</v>
      </c>
      <c r="D4189" t="s">
        <v>223</v>
      </c>
      <c r="E4189" t="s">
        <v>224</v>
      </c>
      <c r="F4189" t="s">
        <v>31</v>
      </c>
      <c r="G4189" t="s">
        <v>78</v>
      </c>
      <c r="H4189" t="s">
        <v>79</v>
      </c>
      <c r="I4189" t="s">
        <v>80</v>
      </c>
      <c r="J4189" t="s">
        <v>334</v>
      </c>
      <c r="K4189" t="s">
        <v>25</v>
      </c>
      <c r="L4189" t="s">
        <v>171</v>
      </c>
      <c r="M4189" t="s">
        <v>335</v>
      </c>
      <c r="N4189" s="3">
        <v>222.72</v>
      </c>
      <c r="O4189">
        <v>6</v>
      </c>
      <c r="P4189" s="4">
        <v>0</v>
      </c>
      <c r="Q4189" s="3">
        <v>55.68</v>
      </c>
      <c r="R4189">
        <f t="shared" si="325"/>
        <v>2024</v>
      </c>
      <c r="S4189" t="str">
        <f t="shared" si="326"/>
        <v>August</v>
      </c>
      <c r="T4189" s="1">
        <f t="shared" si="327"/>
        <v>0.25</v>
      </c>
      <c r="U4189" t="str">
        <f t="shared" si="328"/>
        <v>Profit</v>
      </c>
      <c r="V4189" t="str">
        <f t="shared" si="329"/>
        <v>Small Order</v>
      </c>
    </row>
    <row r="4190" spans="1:22" x14ac:dyDescent="0.35">
      <c r="A4190" t="s">
        <v>4487</v>
      </c>
      <c r="B4190" s="2">
        <v>45139</v>
      </c>
      <c r="C4190" s="2">
        <v>45145</v>
      </c>
      <c r="D4190" t="s">
        <v>552</v>
      </c>
      <c r="E4190" t="s">
        <v>553</v>
      </c>
      <c r="F4190" t="s">
        <v>48</v>
      </c>
      <c r="G4190" t="s">
        <v>49</v>
      </c>
      <c r="H4190" t="s">
        <v>50</v>
      </c>
      <c r="I4190" t="s">
        <v>50</v>
      </c>
      <c r="J4190" t="s">
        <v>67</v>
      </c>
      <c r="K4190" t="s">
        <v>42</v>
      </c>
      <c r="L4190" t="s">
        <v>43</v>
      </c>
      <c r="M4190" t="s">
        <v>68</v>
      </c>
      <c r="N4190" s="3">
        <v>135.13</v>
      </c>
      <c r="O4190">
        <v>3</v>
      </c>
      <c r="P4190" s="4">
        <v>0.1</v>
      </c>
      <c r="Q4190" s="3">
        <v>22.97</v>
      </c>
      <c r="R4190">
        <f t="shared" si="325"/>
        <v>2023</v>
      </c>
      <c r="S4190" t="str">
        <f t="shared" si="326"/>
        <v>August</v>
      </c>
      <c r="T4190" s="1">
        <f t="shared" si="327"/>
        <v>0.16998445940945756</v>
      </c>
      <c r="U4190" t="str">
        <f t="shared" si="328"/>
        <v>Profit</v>
      </c>
      <c r="V4190" t="str">
        <f t="shared" si="329"/>
        <v>Small Order</v>
      </c>
    </row>
    <row r="4191" spans="1:22" x14ac:dyDescent="0.35">
      <c r="A4191" t="s">
        <v>4488</v>
      </c>
      <c r="B4191" s="2">
        <v>45419</v>
      </c>
      <c r="C4191" s="2">
        <v>45424</v>
      </c>
      <c r="D4191" t="s">
        <v>240</v>
      </c>
      <c r="E4191" t="s">
        <v>241</v>
      </c>
      <c r="F4191" t="s">
        <v>48</v>
      </c>
      <c r="G4191" t="s">
        <v>78</v>
      </c>
      <c r="H4191" t="s">
        <v>79</v>
      </c>
      <c r="I4191" t="s">
        <v>80</v>
      </c>
      <c r="J4191" t="s">
        <v>134</v>
      </c>
      <c r="K4191" t="s">
        <v>42</v>
      </c>
      <c r="L4191" t="s">
        <v>43</v>
      </c>
      <c r="M4191" t="s">
        <v>135</v>
      </c>
      <c r="N4191" s="3">
        <v>1474.37</v>
      </c>
      <c r="O4191">
        <v>6</v>
      </c>
      <c r="P4191" s="4">
        <v>0.1</v>
      </c>
      <c r="Q4191" s="3">
        <v>250.64</v>
      </c>
      <c r="R4191">
        <f t="shared" si="325"/>
        <v>2024</v>
      </c>
      <c r="S4191" t="str">
        <f t="shared" si="326"/>
        <v>May</v>
      </c>
      <c r="T4191" s="1">
        <f t="shared" si="327"/>
        <v>0.16999803305818756</v>
      </c>
      <c r="U4191" t="str">
        <f t="shared" si="328"/>
        <v>Profit</v>
      </c>
      <c r="V4191" t="str">
        <f t="shared" si="329"/>
        <v>Large Order</v>
      </c>
    </row>
    <row r="4192" spans="1:22" x14ac:dyDescent="0.35">
      <c r="A4192" t="s">
        <v>4489</v>
      </c>
      <c r="B4192" s="2">
        <v>45128</v>
      </c>
      <c r="C4192" s="2">
        <v>45132</v>
      </c>
      <c r="D4192" t="s">
        <v>323</v>
      </c>
      <c r="E4192" t="s">
        <v>324</v>
      </c>
      <c r="F4192" t="s">
        <v>31</v>
      </c>
      <c r="G4192" t="s">
        <v>78</v>
      </c>
      <c r="H4192" t="s">
        <v>79</v>
      </c>
      <c r="I4192" t="s">
        <v>80</v>
      </c>
      <c r="J4192" t="s">
        <v>72</v>
      </c>
      <c r="K4192" t="s">
        <v>42</v>
      </c>
      <c r="L4192" t="s">
        <v>73</v>
      </c>
      <c r="M4192" t="s">
        <v>74</v>
      </c>
      <c r="N4192" s="3">
        <v>1426.6</v>
      </c>
      <c r="O4192">
        <v>6</v>
      </c>
      <c r="P4192" s="4">
        <v>0.05</v>
      </c>
      <c r="Q4192" s="3">
        <v>299.58999999999997</v>
      </c>
      <c r="R4192">
        <f t="shared" si="325"/>
        <v>2023</v>
      </c>
      <c r="S4192" t="str">
        <f t="shared" si="326"/>
        <v>July</v>
      </c>
      <c r="T4192" s="1">
        <f t="shared" si="327"/>
        <v>0.21000280386933967</v>
      </c>
      <c r="U4192" t="str">
        <f t="shared" si="328"/>
        <v>Profit</v>
      </c>
      <c r="V4192" t="str">
        <f t="shared" si="329"/>
        <v>Large Order</v>
      </c>
    </row>
    <row r="4193" spans="1:22" x14ac:dyDescent="0.35">
      <c r="A4193" t="s">
        <v>4490</v>
      </c>
      <c r="B4193" s="2">
        <v>44972</v>
      </c>
      <c r="C4193" s="2">
        <v>44979</v>
      </c>
      <c r="D4193" t="s">
        <v>366</v>
      </c>
      <c r="E4193" t="s">
        <v>367</v>
      </c>
      <c r="F4193" t="s">
        <v>20</v>
      </c>
      <c r="G4193" t="s">
        <v>78</v>
      </c>
      <c r="H4193" t="s">
        <v>79</v>
      </c>
      <c r="I4193" t="s">
        <v>80</v>
      </c>
      <c r="J4193" t="s">
        <v>93</v>
      </c>
      <c r="K4193" t="s">
        <v>33</v>
      </c>
      <c r="L4193" t="s">
        <v>88</v>
      </c>
      <c r="M4193" t="s">
        <v>94</v>
      </c>
      <c r="N4193" s="3">
        <v>294.89999999999998</v>
      </c>
      <c r="O4193">
        <v>3</v>
      </c>
      <c r="P4193" s="4">
        <v>0.1</v>
      </c>
      <c r="Q4193" s="3">
        <v>50.13</v>
      </c>
      <c r="R4193">
        <f t="shared" si="325"/>
        <v>2023</v>
      </c>
      <c r="S4193" t="str">
        <f t="shared" si="326"/>
        <v>February</v>
      </c>
      <c r="T4193" s="1">
        <f t="shared" si="327"/>
        <v>0.16998982706002036</v>
      </c>
      <c r="U4193" t="str">
        <f t="shared" si="328"/>
        <v>Profit</v>
      </c>
      <c r="V4193" t="str">
        <f t="shared" si="329"/>
        <v>Small Order</v>
      </c>
    </row>
    <row r="4194" spans="1:22" x14ac:dyDescent="0.35">
      <c r="A4194" t="s">
        <v>4491</v>
      </c>
      <c r="B4194" s="2">
        <v>45576</v>
      </c>
      <c r="C4194" s="2">
        <v>45577</v>
      </c>
      <c r="D4194" t="s">
        <v>202</v>
      </c>
      <c r="E4194" t="s">
        <v>203</v>
      </c>
      <c r="F4194" t="s">
        <v>48</v>
      </c>
      <c r="G4194" t="s">
        <v>78</v>
      </c>
      <c r="H4194" t="s">
        <v>79</v>
      </c>
      <c r="I4194" t="s">
        <v>80</v>
      </c>
      <c r="J4194" t="s">
        <v>189</v>
      </c>
      <c r="K4194" t="s">
        <v>42</v>
      </c>
      <c r="L4194" t="s">
        <v>43</v>
      </c>
      <c r="M4194" t="s">
        <v>190</v>
      </c>
      <c r="N4194" s="3">
        <v>991.49</v>
      </c>
      <c r="O4194">
        <v>1</v>
      </c>
      <c r="P4194" s="4">
        <v>0.1</v>
      </c>
      <c r="Q4194" s="3">
        <v>168.55</v>
      </c>
      <c r="R4194">
        <f t="shared" si="325"/>
        <v>2024</v>
      </c>
      <c r="S4194" t="str">
        <f t="shared" si="326"/>
        <v>October</v>
      </c>
      <c r="T4194" s="1">
        <f t="shared" si="327"/>
        <v>0.16999667167596244</v>
      </c>
      <c r="U4194" t="str">
        <f t="shared" si="328"/>
        <v>Profit</v>
      </c>
      <c r="V4194" t="str">
        <f t="shared" si="329"/>
        <v>Small Order</v>
      </c>
    </row>
    <row r="4195" spans="1:22" x14ac:dyDescent="0.35">
      <c r="A4195" t="s">
        <v>4492</v>
      </c>
      <c r="B4195" s="2">
        <v>45382</v>
      </c>
      <c r="C4195" s="2">
        <v>45388</v>
      </c>
      <c r="D4195" t="s">
        <v>118</v>
      </c>
      <c r="E4195" t="s">
        <v>119</v>
      </c>
      <c r="F4195" t="s">
        <v>20</v>
      </c>
      <c r="G4195" t="s">
        <v>39</v>
      </c>
      <c r="H4195" t="s">
        <v>40</v>
      </c>
      <c r="I4195" t="s">
        <v>40</v>
      </c>
      <c r="J4195" t="s">
        <v>24</v>
      </c>
      <c r="K4195" t="s">
        <v>25</v>
      </c>
      <c r="L4195" t="s">
        <v>26</v>
      </c>
      <c r="M4195" t="s">
        <v>27</v>
      </c>
      <c r="N4195" s="3">
        <v>180.24</v>
      </c>
      <c r="O4195">
        <v>6</v>
      </c>
      <c r="P4195" s="4">
        <v>0.3</v>
      </c>
      <c r="Q4195" s="3">
        <v>1.8</v>
      </c>
      <c r="R4195">
        <f t="shared" si="325"/>
        <v>2024</v>
      </c>
      <c r="S4195" t="str">
        <f t="shared" si="326"/>
        <v>March</v>
      </c>
      <c r="T4195" s="1">
        <f t="shared" si="327"/>
        <v>9.9866844207723033E-3</v>
      </c>
      <c r="U4195" t="str">
        <f t="shared" si="328"/>
        <v>Profit</v>
      </c>
      <c r="V4195" t="str">
        <f t="shared" si="329"/>
        <v>Small Order</v>
      </c>
    </row>
    <row r="4196" spans="1:22" x14ac:dyDescent="0.35">
      <c r="A4196" t="s">
        <v>4493</v>
      </c>
      <c r="B4196" s="2">
        <v>45112</v>
      </c>
      <c r="C4196" s="2">
        <v>45117</v>
      </c>
      <c r="D4196" t="s">
        <v>223</v>
      </c>
      <c r="E4196" t="s">
        <v>224</v>
      </c>
      <c r="F4196" t="s">
        <v>31</v>
      </c>
      <c r="G4196" t="s">
        <v>21</v>
      </c>
      <c r="H4196" t="s">
        <v>22</v>
      </c>
      <c r="I4196" t="s">
        <v>23</v>
      </c>
      <c r="J4196" t="s">
        <v>62</v>
      </c>
      <c r="K4196" t="s">
        <v>25</v>
      </c>
      <c r="L4196" t="s">
        <v>26</v>
      </c>
      <c r="M4196" t="s">
        <v>63</v>
      </c>
      <c r="N4196" s="3">
        <v>1810.76</v>
      </c>
      <c r="O4196">
        <v>5</v>
      </c>
      <c r="P4196" s="4">
        <v>0.3</v>
      </c>
      <c r="Q4196" s="3">
        <v>18.11</v>
      </c>
      <c r="R4196">
        <f t="shared" si="325"/>
        <v>2023</v>
      </c>
      <c r="S4196" t="str">
        <f t="shared" si="326"/>
        <v>July</v>
      </c>
      <c r="T4196" s="1">
        <f t="shared" si="327"/>
        <v>1.0001325410324946E-2</v>
      </c>
      <c r="U4196" t="str">
        <f t="shared" si="328"/>
        <v>Profit</v>
      </c>
      <c r="V4196" t="str">
        <f t="shared" si="329"/>
        <v>Large Order</v>
      </c>
    </row>
    <row r="4197" spans="1:22" x14ac:dyDescent="0.35">
      <c r="A4197" t="s">
        <v>4494</v>
      </c>
      <c r="B4197" s="2">
        <v>45376</v>
      </c>
      <c r="C4197" s="2">
        <v>45380</v>
      </c>
      <c r="D4197" t="s">
        <v>300</v>
      </c>
      <c r="E4197" t="s">
        <v>301</v>
      </c>
      <c r="F4197" t="s">
        <v>48</v>
      </c>
      <c r="G4197" t="s">
        <v>21</v>
      </c>
      <c r="H4197" t="s">
        <v>22</v>
      </c>
      <c r="I4197" t="s">
        <v>23</v>
      </c>
      <c r="J4197" t="s">
        <v>120</v>
      </c>
      <c r="K4197" t="s">
        <v>42</v>
      </c>
      <c r="L4197" t="s">
        <v>43</v>
      </c>
      <c r="M4197" t="s">
        <v>121</v>
      </c>
      <c r="N4197" s="3">
        <v>1138.69</v>
      </c>
      <c r="O4197">
        <v>5</v>
      </c>
      <c r="P4197" s="4">
        <v>0.2</v>
      </c>
      <c r="Q4197" s="3">
        <v>102.48</v>
      </c>
      <c r="R4197">
        <f t="shared" si="325"/>
        <v>2024</v>
      </c>
      <c r="S4197" t="str">
        <f t="shared" si="326"/>
        <v>March</v>
      </c>
      <c r="T4197" s="1">
        <f t="shared" si="327"/>
        <v>8.99981557754964E-2</v>
      </c>
      <c r="U4197" t="str">
        <f t="shared" si="328"/>
        <v>Profit</v>
      </c>
      <c r="V4197" t="str">
        <f t="shared" si="329"/>
        <v>Large Order</v>
      </c>
    </row>
    <row r="4198" spans="1:22" x14ac:dyDescent="0.35">
      <c r="A4198" t="s">
        <v>4495</v>
      </c>
      <c r="B4198" s="2">
        <v>44955</v>
      </c>
      <c r="C4198" s="2">
        <v>44956</v>
      </c>
      <c r="D4198" t="s">
        <v>70</v>
      </c>
      <c r="E4198" t="s">
        <v>71</v>
      </c>
      <c r="F4198" t="s">
        <v>48</v>
      </c>
      <c r="G4198" t="s">
        <v>78</v>
      </c>
      <c r="H4198" t="s">
        <v>79</v>
      </c>
      <c r="I4198" t="s">
        <v>80</v>
      </c>
      <c r="J4198" t="s">
        <v>391</v>
      </c>
      <c r="K4198" t="s">
        <v>33</v>
      </c>
      <c r="L4198" t="s">
        <v>88</v>
      </c>
      <c r="M4198" t="s">
        <v>392</v>
      </c>
      <c r="N4198" s="3">
        <v>162.41</v>
      </c>
      <c r="O4198">
        <v>6</v>
      </c>
      <c r="P4198" s="4">
        <v>0.05</v>
      </c>
      <c r="Q4198" s="3">
        <v>34.11</v>
      </c>
      <c r="R4198">
        <f t="shared" si="325"/>
        <v>2023</v>
      </c>
      <c r="S4198" t="str">
        <f t="shared" si="326"/>
        <v>January</v>
      </c>
      <c r="T4198" s="1">
        <f t="shared" si="327"/>
        <v>0.21002401329967366</v>
      </c>
      <c r="U4198" t="str">
        <f t="shared" si="328"/>
        <v>Profit</v>
      </c>
      <c r="V4198" t="str">
        <f t="shared" si="329"/>
        <v>Small Order</v>
      </c>
    </row>
    <row r="4199" spans="1:22" x14ac:dyDescent="0.35">
      <c r="A4199" t="s">
        <v>4496</v>
      </c>
      <c r="B4199" s="2">
        <v>44927</v>
      </c>
      <c r="C4199" s="2">
        <v>44928</v>
      </c>
      <c r="D4199" t="s">
        <v>511</v>
      </c>
      <c r="E4199" t="s">
        <v>512</v>
      </c>
      <c r="F4199" t="s">
        <v>31</v>
      </c>
      <c r="G4199" t="s">
        <v>78</v>
      </c>
      <c r="H4199" t="s">
        <v>79</v>
      </c>
      <c r="I4199" t="s">
        <v>80</v>
      </c>
      <c r="J4199" t="s">
        <v>72</v>
      </c>
      <c r="K4199" t="s">
        <v>42</v>
      </c>
      <c r="L4199" t="s">
        <v>73</v>
      </c>
      <c r="M4199" t="s">
        <v>74</v>
      </c>
      <c r="N4199" s="3">
        <v>1659.59</v>
      </c>
      <c r="O4199">
        <v>2</v>
      </c>
      <c r="P4199" s="4">
        <v>0.3</v>
      </c>
      <c r="Q4199" s="3">
        <v>16.600000000000001</v>
      </c>
      <c r="R4199">
        <f t="shared" si="325"/>
        <v>2023</v>
      </c>
      <c r="S4199" t="str">
        <f t="shared" si="326"/>
        <v>January</v>
      </c>
      <c r="T4199" s="1">
        <f t="shared" si="327"/>
        <v>1.0002470489699265E-2</v>
      </c>
      <c r="U4199" t="str">
        <f t="shared" si="328"/>
        <v>Profit</v>
      </c>
      <c r="V4199" t="str">
        <f t="shared" si="329"/>
        <v>Large Order</v>
      </c>
    </row>
    <row r="4200" spans="1:22" x14ac:dyDescent="0.35">
      <c r="A4200" t="s">
        <v>4497</v>
      </c>
      <c r="B4200" s="2">
        <v>45550</v>
      </c>
      <c r="C4200" s="2">
        <v>45555</v>
      </c>
      <c r="D4200" t="s">
        <v>447</v>
      </c>
      <c r="E4200" t="s">
        <v>448</v>
      </c>
      <c r="F4200" t="s">
        <v>31</v>
      </c>
      <c r="G4200" t="s">
        <v>21</v>
      </c>
      <c r="H4200" t="s">
        <v>22</v>
      </c>
      <c r="I4200" t="s">
        <v>23</v>
      </c>
      <c r="J4200" t="s">
        <v>232</v>
      </c>
      <c r="K4200" t="s">
        <v>33</v>
      </c>
      <c r="L4200" t="s">
        <v>34</v>
      </c>
      <c r="M4200" t="s">
        <v>233</v>
      </c>
      <c r="N4200" s="3">
        <v>1420.6</v>
      </c>
      <c r="O4200">
        <v>7</v>
      </c>
      <c r="P4200" s="4">
        <v>0</v>
      </c>
      <c r="Q4200" s="3">
        <v>355.15</v>
      </c>
      <c r="R4200">
        <f t="shared" si="325"/>
        <v>2024</v>
      </c>
      <c r="S4200" t="str">
        <f t="shared" si="326"/>
        <v>September</v>
      </c>
      <c r="T4200" s="1">
        <f t="shared" si="327"/>
        <v>0.25</v>
      </c>
      <c r="U4200" t="str">
        <f t="shared" si="328"/>
        <v>Profit</v>
      </c>
      <c r="V4200" t="str">
        <f t="shared" si="329"/>
        <v>Large Order</v>
      </c>
    </row>
    <row r="4201" spans="1:22" x14ac:dyDescent="0.35">
      <c r="A4201" t="s">
        <v>4498</v>
      </c>
      <c r="B4201" s="2">
        <v>45642</v>
      </c>
      <c r="C4201" s="2">
        <v>45648</v>
      </c>
      <c r="D4201" t="s">
        <v>305</v>
      </c>
      <c r="E4201" t="s">
        <v>306</v>
      </c>
      <c r="F4201" t="s">
        <v>31</v>
      </c>
      <c r="G4201" t="s">
        <v>78</v>
      </c>
      <c r="H4201" t="s">
        <v>79</v>
      </c>
      <c r="I4201" t="s">
        <v>80</v>
      </c>
      <c r="J4201" t="s">
        <v>120</v>
      </c>
      <c r="K4201" t="s">
        <v>42</v>
      </c>
      <c r="L4201" t="s">
        <v>43</v>
      </c>
      <c r="M4201" t="s">
        <v>121</v>
      </c>
      <c r="N4201" s="3">
        <v>1363.5</v>
      </c>
      <c r="O4201">
        <v>3</v>
      </c>
      <c r="P4201" s="4">
        <v>0</v>
      </c>
      <c r="Q4201" s="3">
        <v>340.88</v>
      </c>
      <c r="R4201">
        <f t="shared" si="325"/>
        <v>2024</v>
      </c>
      <c r="S4201" t="str">
        <f t="shared" si="326"/>
        <v>December</v>
      </c>
      <c r="T4201" s="1">
        <f t="shared" si="327"/>
        <v>0.25000366703337001</v>
      </c>
      <c r="U4201" t="str">
        <f t="shared" si="328"/>
        <v>Profit</v>
      </c>
      <c r="V4201" t="str">
        <f t="shared" si="329"/>
        <v>Large Order</v>
      </c>
    </row>
    <row r="4202" spans="1:22" x14ac:dyDescent="0.35">
      <c r="A4202" t="s">
        <v>4499</v>
      </c>
      <c r="B4202" s="2">
        <v>44947</v>
      </c>
      <c r="C4202" s="2">
        <v>44951</v>
      </c>
      <c r="D4202" t="s">
        <v>370</v>
      </c>
      <c r="E4202" t="s">
        <v>371</v>
      </c>
      <c r="F4202" t="s">
        <v>48</v>
      </c>
      <c r="G4202" t="s">
        <v>78</v>
      </c>
      <c r="H4202" t="s">
        <v>79</v>
      </c>
      <c r="I4202" t="s">
        <v>80</v>
      </c>
      <c r="J4202" t="s">
        <v>32</v>
      </c>
      <c r="K4202" t="s">
        <v>33</v>
      </c>
      <c r="L4202" t="s">
        <v>34</v>
      </c>
      <c r="M4202" t="s">
        <v>35</v>
      </c>
      <c r="N4202" s="3">
        <v>700.25</v>
      </c>
      <c r="O4202">
        <v>5</v>
      </c>
      <c r="P4202" s="4">
        <v>0</v>
      </c>
      <c r="Q4202" s="3">
        <v>175.06</v>
      </c>
      <c r="R4202">
        <f t="shared" si="325"/>
        <v>2023</v>
      </c>
      <c r="S4202" t="str">
        <f t="shared" si="326"/>
        <v>January</v>
      </c>
      <c r="T4202" s="1">
        <f t="shared" si="327"/>
        <v>0.2499964298464834</v>
      </c>
      <c r="U4202" t="str">
        <f t="shared" si="328"/>
        <v>Profit</v>
      </c>
      <c r="V4202" t="str">
        <f t="shared" si="329"/>
        <v>Small Order</v>
      </c>
    </row>
    <row r="4203" spans="1:22" x14ac:dyDescent="0.35">
      <c r="A4203" t="s">
        <v>4500</v>
      </c>
      <c r="B4203" s="2">
        <v>44929</v>
      </c>
      <c r="C4203" s="2">
        <v>44933</v>
      </c>
      <c r="D4203" t="s">
        <v>96</v>
      </c>
      <c r="E4203" t="s">
        <v>97</v>
      </c>
      <c r="F4203" t="s">
        <v>20</v>
      </c>
      <c r="G4203" t="s">
        <v>49</v>
      </c>
      <c r="H4203" t="s">
        <v>50</v>
      </c>
      <c r="I4203" t="s">
        <v>50</v>
      </c>
      <c r="J4203" t="s">
        <v>141</v>
      </c>
      <c r="K4203" t="s">
        <v>33</v>
      </c>
      <c r="L4203" t="s">
        <v>88</v>
      </c>
      <c r="M4203" t="s">
        <v>142</v>
      </c>
      <c r="N4203" s="3">
        <v>1839.72</v>
      </c>
      <c r="O4203">
        <v>3</v>
      </c>
      <c r="P4203" s="4">
        <v>0</v>
      </c>
      <c r="Q4203" s="3">
        <v>459.93</v>
      </c>
      <c r="R4203">
        <f t="shared" si="325"/>
        <v>2023</v>
      </c>
      <c r="S4203" t="str">
        <f t="shared" si="326"/>
        <v>January</v>
      </c>
      <c r="T4203" s="1">
        <f t="shared" si="327"/>
        <v>0.25</v>
      </c>
      <c r="U4203" t="str">
        <f t="shared" si="328"/>
        <v>Profit</v>
      </c>
      <c r="V4203" t="str">
        <f t="shared" si="329"/>
        <v>Large Order</v>
      </c>
    </row>
    <row r="4204" spans="1:22" x14ac:dyDescent="0.35">
      <c r="A4204" t="s">
        <v>4501</v>
      </c>
      <c r="B4204" s="2">
        <v>44934</v>
      </c>
      <c r="C4204" s="2">
        <v>44938</v>
      </c>
      <c r="D4204" t="s">
        <v>370</v>
      </c>
      <c r="E4204" t="s">
        <v>371</v>
      </c>
      <c r="F4204" t="s">
        <v>48</v>
      </c>
      <c r="G4204" t="s">
        <v>39</v>
      </c>
      <c r="H4204" t="s">
        <v>40</v>
      </c>
      <c r="I4204" t="s">
        <v>40</v>
      </c>
      <c r="J4204" t="s">
        <v>62</v>
      </c>
      <c r="K4204" t="s">
        <v>25</v>
      </c>
      <c r="L4204" t="s">
        <v>26</v>
      </c>
      <c r="M4204" t="s">
        <v>63</v>
      </c>
      <c r="N4204" s="3">
        <v>587.73</v>
      </c>
      <c r="O4204">
        <v>4</v>
      </c>
      <c r="P4204" s="4">
        <v>0.3</v>
      </c>
      <c r="Q4204" s="3">
        <v>5.88</v>
      </c>
      <c r="R4204">
        <f t="shared" si="325"/>
        <v>2023</v>
      </c>
      <c r="S4204" t="str">
        <f t="shared" si="326"/>
        <v>January</v>
      </c>
      <c r="T4204" s="1">
        <f t="shared" si="327"/>
        <v>1.0004593946199784E-2</v>
      </c>
      <c r="U4204" t="str">
        <f t="shared" si="328"/>
        <v>Profit</v>
      </c>
      <c r="V4204" t="str">
        <f t="shared" si="329"/>
        <v>Small Order</v>
      </c>
    </row>
    <row r="4205" spans="1:22" x14ac:dyDescent="0.35">
      <c r="A4205" t="s">
        <v>4502</v>
      </c>
      <c r="B4205" s="2">
        <v>45412</v>
      </c>
      <c r="C4205" s="2">
        <v>45416</v>
      </c>
      <c r="D4205" t="s">
        <v>347</v>
      </c>
      <c r="E4205" t="s">
        <v>348</v>
      </c>
      <c r="F4205" t="s">
        <v>31</v>
      </c>
      <c r="G4205" t="s">
        <v>39</v>
      </c>
      <c r="H4205" t="s">
        <v>40</v>
      </c>
      <c r="I4205" t="s">
        <v>40</v>
      </c>
      <c r="J4205" t="s">
        <v>251</v>
      </c>
      <c r="K4205" t="s">
        <v>25</v>
      </c>
      <c r="L4205" t="s">
        <v>171</v>
      </c>
      <c r="M4205" t="s">
        <v>252</v>
      </c>
      <c r="N4205" s="3">
        <v>1333.65</v>
      </c>
      <c r="O4205">
        <v>8</v>
      </c>
      <c r="P4205" s="4">
        <v>0.05</v>
      </c>
      <c r="Q4205" s="3">
        <v>280.07</v>
      </c>
      <c r="R4205">
        <f t="shared" si="325"/>
        <v>2024</v>
      </c>
      <c r="S4205" t="str">
        <f t="shared" si="326"/>
        <v>April</v>
      </c>
      <c r="T4205" s="1">
        <f t="shared" si="327"/>
        <v>0.21000262437671052</v>
      </c>
      <c r="U4205" t="str">
        <f t="shared" si="328"/>
        <v>Profit</v>
      </c>
      <c r="V4205" t="str">
        <f t="shared" si="329"/>
        <v>Large Order</v>
      </c>
    </row>
    <row r="4206" spans="1:22" x14ac:dyDescent="0.35">
      <c r="A4206" t="s">
        <v>4503</v>
      </c>
      <c r="B4206" s="2">
        <v>45242</v>
      </c>
      <c r="C4206" s="2">
        <v>45248</v>
      </c>
      <c r="D4206" t="s">
        <v>293</v>
      </c>
      <c r="E4206" t="s">
        <v>294</v>
      </c>
      <c r="F4206" t="s">
        <v>20</v>
      </c>
      <c r="G4206" t="s">
        <v>78</v>
      </c>
      <c r="H4206" t="s">
        <v>79</v>
      </c>
      <c r="I4206" t="s">
        <v>80</v>
      </c>
      <c r="J4206" t="s">
        <v>93</v>
      </c>
      <c r="K4206" t="s">
        <v>33</v>
      </c>
      <c r="L4206" t="s">
        <v>88</v>
      </c>
      <c r="M4206" t="s">
        <v>94</v>
      </c>
      <c r="N4206" s="3">
        <v>1569.4</v>
      </c>
      <c r="O4206">
        <v>10</v>
      </c>
      <c r="P4206" s="4">
        <v>0.1</v>
      </c>
      <c r="Q4206" s="3">
        <v>266.8</v>
      </c>
      <c r="R4206">
        <f t="shared" si="325"/>
        <v>2023</v>
      </c>
      <c r="S4206" t="str">
        <f t="shared" si="326"/>
        <v>November</v>
      </c>
      <c r="T4206" s="1">
        <f t="shared" si="327"/>
        <v>0.17000127437237161</v>
      </c>
      <c r="U4206" t="str">
        <f t="shared" si="328"/>
        <v>Profit</v>
      </c>
      <c r="V4206" t="str">
        <f t="shared" si="329"/>
        <v>Large Order</v>
      </c>
    </row>
    <row r="4207" spans="1:22" x14ac:dyDescent="0.35">
      <c r="A4207" t="s">
        <v>4504</v>
      </c>
      <c r="B4207" s="2">
        <v>44957</v>
      </c>
      <c r="C4207" s="2">
        <v>44960</v>
      </c>
      <c r="D4207" t="s">
        <v>288</v>
      </c>
      <c r="E4207" t="s">
        <v>289</v>
      </c>
      <c r="F4207" t="s">
        <v>31</v>
      </c>
      <c r="G4207" t="s">
        <v>21</v>
      </c>
      <c r="H4207" t="s">
        <v>22</v>
      </c>
      <c r="I4207" t="s">
        <v>23</v>
      </c>
      <c r="J4207" t="s">
        <v>126</v>
      </c>
      <c r="K4207" t="s">
        <v>25</v>
      </c>
      <c r="L4207" t="s">
        <v>26</v>
      </c>
      <c r="M4207" t="s">
        <v>127</v>
      </c>
      <c r="N4207" s="3">
        <v>1496.46</v>
      </c>
      <c r="O4207">
        <v>9</v>
      </c>
      <c r="P4207" s="4">
        <v>0.1</v>
      </c>
      <c r="Q4207" s="3">
        <v>254.4</v>
      </c>
      <c r="R4207">
        <f t="shared" si="325"/>
        <v>2023</v>
      </c>
      <c r="S4207" t="str">
        <f t="shared" si="326"/>
        <v>January</v>
      </c>
      <c r="T4207" s="1">
        <f t="shared" si="327"/>
        <v>0.17000120283869932</v>
      </c>
      <c r="U4207" t="str">
        <f t="shared" si="328"/>
        <v>Profit</v>
      </c>
      <c r="V4207" t="str">
        <f t="shared" si="329"/>
        <v>Large Order</v>
      </c>
    </row>
    <row r="4208" spans="1:22" x14ac:dyDescent="0.35">
      <c r="A4208" t="s">
        <v>4505</v>
      </c>
      <c r="B4208" s="2">
        <v>45616</v>
      </c>
      <c r="C4208" s="2">
        <v>45623</v>
      </c>
      <c r="D4208" t="s">
        <v>536</v>
      </c>
      <c r="E4208" t="s">
        <v>537</v>
      </c>
      <c r="F4208" t="s">
        <v>48</v>
      </c>
      <c r="G4208" t="s">
        <v>78</v>
      </c>
      <c r="H4208" t="s">
        <v>79</v>
      </c>
      <c r="I4208" t="s">
        <v>80</v>
      </c>
      <c r="J4208" t="s">
        <v>251</v>
      </c>
      <c r="K4208" t="s">
        <v>25</v>
      </c>
      <c r="L4208" t="s">
        <v>171</v>
      </c>
      <c r="M4208" t="s">
        <v>252</v>
      </c>
      <c r="N4208" s="3">
        <v>351.46</v>
      </c>
      <c r="O4208">
        <v>4</v>
      </c>
      <c r="P4208" s="4">
        <v>0.2</v>
      </c>
      <c r="Q4208" s="3">
        <v>31.63</v>
      </c>
      <c r="R4208">
        <f t="shared" si="325"/>
        <v>2024</v>
      </c>
      <c r="S4208" t="str">
        <f t="shared" si="326"/>
        <v>November</v>
      </c>
      <c r="T4208" s="1">
        <f t="shared" si="327"/>
        <v>8.9996016616400165E-2</v>
      </c>
      <c r="U4208" t="str">
        <f t="shared" si="328"/>
        <v>Profit</v>
      </c>
      <c r="V4208" t="str">
        <f t="shared" si="329"/>
        <v>Small Order</v>
      </c>
    </row>
    <row r="4209" spans="1:22" x14ac:dyDescent="0.35">
      <c r="A4209" t="s">
        <v>4506</v>
      </c>
      <c r="B4209" s="2">
        <v>45502</v>
      </c>
      <c r="C4209" s="2">
        <v>45506</v>
      </c>
      <c r="D4209" t="s">
        <v>511</v>
      </c>
      <c r="E4209" t="s">
        <v>512</v>
      </c>
      <c r="F4209" t="s">
        <v>31</v>
      </c>
      <c r="G4209" t="s">
        <v>49</v>
      </c>
      <c r="H4209" t="s">
        <v>50</v>
      </c>
      <c r="I4209" t="s">
        <v>50</v>
      </c>
      <c r="J4209" t="s">
        <v>84</v>
      </c>
      <c r="K4209" t="s">
        <v>33</v>
      </c>
      <c r="L4209" t="s">
        <v>34</v>
      </c>
      <c r="M4209" t="s">
        <v>85</v>
      </c>
      <c r="N4209" s="3">
        <v>179.25</v>
      </c>
      <c r="O4209">
        <v>7</v>
      </c>
      <c r="P4209" s="4">
        <v>0.2</v>
      </c>
      <c r="Q4209" s="3">
        <v>16.13</v>
      </c>
      <c r="R4209">
        <f t="shared" si="325"/>
        <v>2024</v>
      </c>
      <c r="S4209" t="str">
        <f t="shared" si="326"/>
        <v>July</v>
      </c>
      <c r="T4209" s="1">
        <f t="shared" si="327"/>
        <v>8.9986052998605293E-2</v>
      </c>
      <c r="U4209" t="str">
        <f t="shared" si="328"/>
        <v>Profit</v>
      </c>
      <c r="V4209" t="str">
        <f t="shared" si="329"/>
        <v>Small Order</v>
      </c>
    </row>
    <row r="4210" spans="1:22" x14ac:dyDescent="0.35">
      <c r="A4210" t="s">
        <v>4507</v>
      </c>
      <c r="B4210" s="2">
        <v>45413</v>
      </c>
      <c r="C4210" s="2">
        <v>45418</v>
      </c>
      <c r="D4210" t="s">
        <v>223</v>
      </c>
      <c r="E4210" t="s">
        <v>224</v>
      </c>
      <c r="F4210" t="s">
        <v>31</v>
      </c>
      <c r="G4210" t="s">
        <v>49</v>
      </c>
      <c r="H4210" t="s">
        <v>50</v>
      </c>
      <c r="I4210" t="s">
        <v>50</v>
      </c>
      <c r="J4210" t="s">
        <v>157</v>
      </c>
      <c r="K4210" t="s">
        <v>42</v>
      </c>
      <c r="L4210" t="s">
        <v>73</v>
      </c>
      <c r="M4210" t="s">
        <v>158</v>
      </c>
      <c r="N4210" s="3">
        <v>1002.2</v>
      </c>
      <c r="O4210">
        <v>1</v>
      </c>
      <c r="P4210" s="4">
        <v>0.05</v>
      </c>
      <c r="Q4210" s="3">
        <v>210.46</v>
      </c>
      <c r="R4210">
        <f t="shared" si="325"/>
        <v>2024</v>
      </c>
      <c r="S4210" t="str">
        <f t="shared" si="326"/>
        <v>May</v>
      </c>
      <c r="T4210" s="1">
        <f t="shared" si="327"/>
        <v>0.20999800439034125</v>
      </c>
      <c r="U4210" t="str">
        <f t="shared" si="328"/>
        <v>Profit</v>
      </c>
      <c r="V4210" t="str">
        <f t="shared" si="329"/>
        <v>Large Order</v>
      </c>
    </row>
    <row r="4211" spans="1:22" x14ac:dyDescent="0.35">
      <c r="A4211" t="s">
        <v>4508</v>
      </c>
      <c r="B4211" s="2">
        <v>45653</v>
      </c>
      <c r="C4211" s="2">
        <v>45658</v>
      </c>
      <c r="D4211" t="s">
        <v>150</v>
      </c>
      <c r="E4211" t="s">
        <v>151</v>
      </c>
      <c r="F4211" t="s">
        <v>48</v>
      </c>
      <c r="G4211" t="s">
        <v>49</v>
      </c>
      <c r="H4211" t="s">
        <v>50</v>
      </c>
      <c r="I4211" t="s">
        <v>50</v>
      </c>
      <c r="J4211" t="s">
        <v>24</v>
      </c>
      <c r="K4211" t="s">
        <v>25</v>
      </c>
      <c r="L4211" t="s">
        <v>26</v>
      </c>
      <c r="M4211" t="s">
        <v>27</v>
      </c>
      <c r="N4211" s="3">
        <v>808.64</v>
      </c>
      <c r="O4211">
        <v>8</v>
      </c>
      <c r="P4211" s="4">
        <v>0.2</v>
      </c>
      <c r="Q4211" s="3">
        <v>72.78</v>
      </c>
      <c r="R4211">
        <f t="shared" si="325"/>
        <v>2024</v>
      </c>
      <c r="S4211" t="str">
        <f t="shared" si="326"/>
        <v>December</v>
      </c>
      <c r="T4211" s="1">
        <f t="shared" si="327"/>
        <v>9.0002967946181248E-2</v>
      </c>
      <c r="U4211" t="str">
        <f t="shared" si="328"/>
        <v>Profit</v>
      </c>
      <c r="V4211" t="str">
        <f t="shared" si="329"/>
        <v>Small Order</v>
      </c>
    </row>
    <row r="4212" spans="1:22" x14ac:dyDescent="0.35">
      <c r="A4212" t="s">
        <v>4509</v>
      </c>
      <c r="B4212" s="2">
        <v>45004</v>
      </c>
      <c r="C4212" s="2">
        <v>45011</v>
      </c>
      <c r="D4212" t="s">
        <v>344</v>
      </c>
      <c r="E4212" t="s">
        <v>345</v>
      </c>
      <c r="F4212" t="s">
        <v>31</v>
      </c>
      <c r="G4212" t="s">
        <v>21</v>
      </c>
      <c r="H4212" t="s">
        <v>22</v>
      </c>
      <c r="I4212" t="s">
        <v>23</v>
      </c>
      <c r="J4212" t="s">
        <v>84</v>
      </c>
      <c r="K4212" t="s">
        <v>33</v>
      </c>
      <c r="L4212" t="s">
        <v>34</v>
      </c>
      <c r="M4212" t="s">
        <v>85</v>
      </c>
      <c r="N4212" s="3">
        <v>241.04</v>
      </c>
      <c r="O4212">
        <v>1</v>
      </c>
      <c r="P4212" s="4">
        <v>0.3</v>
      </c>
      <c r="Q4212" s="3">
        <v>2.41</v>
      </c>
      <c r="R4212">
        <f t="shared" si="325"/>
        <v>2023</v>
      </c>
      <c r="S4212" t="str">
        <f t="shared" si="326"/>
        <v>March</v>
      </c>
      <c r="T4212" s="1">
        <f t="shared" si="327"/>
        <v>9.9983405243942915E-3</v>
      </c>
      <c r="U4212" t="str">
        <f t="shared" si="328"/>
        <v>Profit</v>
      </c>
      <c r="V4212" t="str">
        <f t="shared" si="329"/>
        <v>Small Order</v>
      </c>
    </row>
    <row r="4213" spans="1:22" x14ac:dyDescent="0.35">
      <c r="A4213" t="s">
        <v>4510</v>
      </c>
      <c r="B4213" s="2">
        <v>45491</v>
      </c>
      <c r="C4213" s="2">
        <v>45495</v>
      </c>
      <c r="D4213" t="s">
        <v>447</v>
      </c>
      <c r="E4213" t="s">
        <v>448</v>
      </c>
      <c r="F4213" t="s">
        <v>31</v>
      </c>
      <c r="G4213" t="s">
        <v>39</v>
      </c>
      <c r="H4213" t="s">
        <v>40</v>
      </c>
      <c r="I4213" t="s">
        <v>40</v>
      </c>
      <c r="J4213" t="s">
        <v>104</v>
      </c>
      <c r="K4213" t="s">
        <v>42</v>
      </c>
      <c r="L4213" t="s">
        <v>73</v>
      </c>
      <c r="M4213" t="s">
        <v>105</v>
      </c>
      <c r="N4213" s="3">
        <v>325.55</v>
      </c>
      <c r="O4213">
        <v>4</v>
      </c>
      <c r="P4213" s="4">
        <v>0.2</v>
      </c>
      <c r="Q4213" s="3">
        <v>29.3</v>
      </c>
      <c r="R4213">
        <f t="shared" si="325"/>
        <v>2024</v>
      </c>
      <c r="S4213" t="str">
        <f t="shared" si="326"/>
        <v>July</v>
      </c>
      <c r="T4213" s="1">
        <f t="shared" si="327"/>
        <v>9.0001535862386725E-2</v>
      </c>
      <c r="U4213" t="str">
        <f t="shared" si="328"/>
        <v>Profit</v>
      </c>
      <c r="V4213" t="str">
        <f t="shared" si="329"/>
        <v>Small Order</v>
      </c>
    </row>
    <row r="4214" spans="1:22" x14ac:dyDescent="0.35">
      <c r="A4214" t="s">
        <v>4511</v>
      </c>
      <c r="B4214" s="2">
        <v>45219</v>
      </c>
      <c r="C4214" s="2">
        <v>45220</v>
      </c>
      <c r="D4214" t="s">
        <v>456</v>
      </c>
      <c r="E4214" t="s">
        <v>457</v>
      </c>
      <c r="F4214" t="s">
        <v>20</v>
      </c>
      <c r="G4214" t="s">
        <v>78</v>
      </c>
      <c r="H4214" t="s">
        <v>79</v>
      </c>
      <c r="I4214" t="s">
        <v>80</v>
      </c>
      <c r="J4214" t="s">
        <v>104</v>
      </c>
      <c r="K4214" t="s">
        <v>42</v>
      </c>
      <c r="L4214" t="s">
        <v>73</v>
      </c>
      <c r="M4214" t="s">
        <v>105</v>
      </c>
      <c r="N4214" s="3">
        <v>1600.28</v>
      </c>
      <c r="O4214">
        <v>2</v>
      </c>
      <c r="P4214" s="4">
        <v>0.2</v>
      </c>
      <c r="Q4214" s="3">
        <v>144.03</v>
      </c>
      <c r="R4214">
        <f t="shared" si="325"/>
        <v>2023</v>
      </c>
      <c r="S4214" t="str">
        <f t="shared" si="326"/>
        <v>October</v>
      </c>
      <c r="T4214" s="1">
        <f t="shared" si="327"/>
        <v>9.0002999475091855E-2</v>
      </c>
      <c r="U4214" t="str">
        <f t="shared" si="328"/>
        <v>Profit</v>
      </c>
      <c r="V4214" t="str">
        <f t="shared" si="329"/>
        <v>Large Order</v>
      </c>
    </row>
    <row r="4215" spans="1:22" x14ac:dyDescent="0.35">
      <c r="A4215" t="s">
        <v>4512</v>
      </c>
      <c r="B4215" s="2">
        <v>45620</v>
      </c>
      <c r="C4215" s="2">
        <v>45621</v>
      </c>
      <c r="D4215" t="s">
        <v>447</v>
      </c>
      <c r="E4215" t="s">
        <v>448</v>
      </c>
      <c r="F4215" t="s">
        <v>31</v>
      </c>
      <c r="G4215" t="s">
        <v>39</v>
      </c>
      <c r="H4215" t="s">
        <v>40</v>
      </c>
      <c r="I4215" t="s">
        <v>40</v>
      </c>
      <c r="J4215" t="s">
        <v>134</v>
      </c>
      <c r="K4215" t="s">
        <v>42</v>
      </c>
      <c r="L4215" t="s">
        <v>43</v>
      </c>
      <c r="M4215" t="s">
        <v>135</v>
      </c>
      <c r="N4215" s="3">
        <v>179.41</v>
      </c>
      <c r="O4215">
        <v>8</v>
      </c>
      <c r="P4215" s="4">
        <v>0.1</v>
      </c>
      <c r="Q4215" s="3">
        <v>30.5</v>
      </c>
      <c r="R4215">
        <f t="shared" si="325"/>
        <v>2024</v>
      </c>
      <c r="S4215" t="str">
        <f t="shared" si="326"/>
        <v>November</v>
      </c>
      <c r="T4215" s="1">
        <f t="shared" si="327"/>
        <v>0.1700016721475949</v>
      </c>
      <c r="U4215" t="str">
        <f t="shared" si="328"/>
        <v>Profit</v>
      </c>
      <c r="V4215" t="str">
        <f t="shared" si="329"/>
        <v>Small Order</v>
      </c>
    </row>
    <row r="4216" spans="1:22" x14ac:dyDescent="0.35">
      <c r="A4216" t="s">
        <v>4513</v>
      </c>
      <c r="B4216" s="2">
        <v>45226</v>
      </c>
      <c r="C4216" s="2">
        <v>45232</v>
      </c>
      <c r="D4216" t="s">
        <v>347</v>
      </c>
      <c r="E4216" t="s">
        <v>348</v>
      </c>
      <c r="F4216" t="s">
        <v>31</v>
      </c>
      <c r="G4216" t="s">
        <v>49</v>
      </c>
      <c r="H4216" t="s">
        <v>50</v>
      </c>
      <c r="I4216" t="s">
        <v>50</v>
      </c>
      <c r="J4216" t="s">
        <v>93</v>
      </c>
      <c r="K4216" t="s">
        <v>33</v>
      </c>
      <c r="L4216" t="s">
        <v>88</v>
      </c>
      <c r="M4216" t="s">
        <v>94</v>
      </c>
      <c r="N4216" s="3">
        <v>871.87</v>
      </c>
      <c r="O4216">
        <v>7</v>
      </c>
      <c r="P4216" s="4">
        <v>0</v>
      </c>
      <c r="Q4216" s="3">
        <v>217.97</v>
      </c>
      <c r="R4216">
        <f t="shared" si="325"/>
        <v>2023</v>
      </c>
      <c r="S4216" t="str">
        <f t="shared" si="326"/>
        <v>October</v>
      </c>
      <c r="T4216" s="1">
        <f t="shared" si="327"/>
        <v>0.25000286739995642</v>
      </c>
      <c r="U4216" t="str">
        <f t="shared" si="328"/>
        <v>Profit</v>
      </c>
      <c r="V4216" t="str">
        <f t="shared" si="329"/>
        <v>Small Order</v>
      </c>
    </row>
    <row r="4217" spans="1:22" x14ac:dyDescent="0.35">
      <c r="A4217" t="s">
        <v>4514</v>
      </c>
      <c r="B4217" s="2">
        <v>45041</v>
      </c>
      <c r="C4217" s="2">
        <v>45047</v>
      </c>
      <c r="D4217" t="s">
        <v>185</v>
      </c>
      <c r="E4217" t="s">
        <v>186</v>
      </c>
      <c r="F4217" t="s">
        <v>31</v>
      </c>
      <c r="G4217" t="s">
        <v>49</v>
      </c>
      <c r="H4217" t="s">
        <v>50</v>
      </c>
      <c r="I4217" t="s">
        <v>50</v>
      </c>
      <c r="J4217" t="s">
        <v>51</v>
      </c>
      <c r="K4217" t="s">
        <v>33</v>
      </c>
      <c r="L4217" t="s">
        <v>34</v>
      </c>
      <c r="M4217" t="s">
        <v>52</v>
      </c>
      <c r="N4217" s="3">
        <v>211.17</v>
      </c>
      <c r="O4217">
        <v>5</v>
      </c>
      <c r="P4217" s="4">
        <v>0.2</v>
      </c>
      <c r="Q4217" s="3">
        <v>19.010000000000002</v>
      </c>
      <c r="R4217">
        <f t="shared" si="325"/>
        <v>2023</v>
      </c>
      <c r="S4217" t="str">
        <f t="shared" si="326"/>
        <v>April</v>
      </c>
      <c r="T4217" s="1">
        <f t="shared" si="327"/>
        <v>9.0022256949377294E-2</v>
      </c>
      <c r="U4217" t="str">
        <f t="shared" si="328"/>
        <v>Profit</v>
      </c>
      <c r="V4217" t="str">
        <f t="shared" si="329"/>
        <v>Small Order</v>
      </c>
    </row>
    <row r="4218" spans="1:22" x14ac:dyDescent="0.35">
      <c r="A4218" t="s">
        <v>4515</v>
      </c>
      <c r="B4218" s="2">
        <v>45296</v>
      </c>
      <c r="C4218" s="2">
        <v>45302</v>
      </c>
      <c r="D4218" t="s">
        <v>300</v>
      </c>
      <c r="E4218" t="s">
        <v>301</v>
      </c>
      <c r="F4218" t="s">
        <v>48</v>
      </c>
      <c r="G4218" t="s">
        <v>78</v>
      </c>
      <c r="H4218" t="s">
        <v>79</v>
      </c>
      <c r="I4218" t="s">
        <v>80</v>
      </c>
      <c r="J4218" t="s">
        <v>87</v>
      </c>
      <c r="K4218" t="s">
        <v>33</v>
      </c>
      <c r="L4218" t="s">
        <v>88</v>
      </c>
      <c r="M4218" t="s">
        <v>89</v>
      </c>
      <c r="N4218" s="3">
        <v>422.59</v>
      </c>
      <c r="O4218">
        <v>2</v>
      </c>
      <c r="P4218" s="4">
        <v>0.1</v>
      </c>
      <c r="Q4218" s="3">
        <v>71.84</v>
      </c>
      <c r="R4218">
        <f t="shared" si="325"/>
        <v>2024</v>
      </c>
      <c r="S4218" t="str">
        <f t="shared" si="326"/>
        <v>January</v>
      </c>
      <c r="T4218" s="1">
        <f t="shared" si="327"/>
        <v>0.16999929009205142</v>
      </c>
      <c r="U4218" t="str">
        <f t="shared" si="328"/>
        <v>Profit</v>
      </c>
      <c r="V4218" t="str">
        <f t="shared" si="329"/>
        <v>Small Order</v>
      </c>
    </row>
    <row r="4219" spans="1:22" x14ac:dyDescent="0.35">
      <c r="A4219" t="s">
        <v>4516</v>
      </c>
      <c r="B4219" s="2">
        <v>45159</v>
      </c>
      <c r="C4219" s="2">
        <v>45164</v>
      </c>
      <c r="D4219" t="s">
        <v>262</v>
      </c>
      <c r="E4219" t="s">
        <v>263</v>
      </c>
      <c r="F4219" t="s">
        <v>31</v>
      </c>
      <c r="G4219" t="s">
        <v>21</v>
      </c>
      <c r="H4219" t="s">
        <v>22</v>
      </c>
      <c r="I4219" t="s">
        <v>23</v>
      </c>
      <c r="J4219" t="s">
        <v>126</v>
      </c>
      <c r="K4219" t="s">
        <v>25</v>
      </c>
      <c r="L4219" t="s">
        <v>26</v>
      </c>
      <c r="M4219" t="s">
        <v>127</v>
      </c>
      <c r="N4219" s="3">
        <v>1322.3</v>
      </c>
      <c r="O4219">
        <v>4</v>
      </c>
      <c r="P4219" s="4">
        <v>0.05</v>
      </c>
      <c r="Q4219" s="3">
        <v>277.68</v>
      </c>
      <c r="R4219">
        <f t="shared" si="325"/>
        <v>2023</v>
      </c>
      <c r="S4219" t="str">
        <f t="shared" si="326"/>
        <v>August</v>
      </c>
      <c r="T4219" s="1">
        <f t="shared" si="327"/>
        <v>0.2099977312258943</v>
      </c>
      <c r="U4219" t="str">
        <f t="shared" si="328"/>
        <v>Profit</v>
      </c>
      <c r="V4219" t="str">
        <f t="shared" si="329"/>
        <v>Large Order</v>
      </c>
    </row>
    <row r="4220" spans="1:22" x14ac:dyDescent="0.35">
      <c r="A4220" t="s">
        <v>4517</v>
      </c>
      <c r="B4220" s="2">
        <v>45021</v>
      </c>
      <c r="C4220" s="2">
        <v>45022</v>
      </c>
      <c r="D4220" t="s">
        <v>300</v>
      </c>
      <c r="E4220" t="s">
        <v>301</v>
      </c>
      <c r="F4220" t="s">
        <v>48</v>
      </c>
      <c r="G4220" t="s">
        <v>49</v>
      </c>
      <c r="H4220" t="s">
        <v>50</v>
      </c>
      <c r="I4220" t="s">
        <v>50</v>
      </c>
      <c r="J4220" t="s">
        <v>207</v>
      </c>
      <c r="K4220" t="s">
        <v>25</v>
      </c>
      <c r="L4220" t="s">
        <v>26</v>
      </c>
      <c r="M4220" t="s">
        <v>208</v>
      </c>
      <c r="N4220" s="3">
        <v>908.29</v>
      </c>
      <c r="O4220">
        <v>6</v>
      </c>
      <c r="P4220" s="4">
        <v>0.1</v>
      </c>
      <c r="Q4220" s="3">
        <v>154.41</v>
      </c>
      <c r="R4220">
        <f t="shared" si="325"/>
        <v>2023</v>
      </c>
      <c r="S4220" t="str">
        <f t="shared" si="326"/>
        <v>April</v>
      </c>
      <c r="T4220" s="1">
        <f t="shared" si="327"/>
        <v>0.17000077067896818</v>
      </c>
      <c r="U4220" t="str">
        <f t="shared" si="328"/>
        <v>Profit</v>
      </c>
      <c r="V4220" t="str">
        <f t="shared" si="329"/>
        <v>Small Order</v>
      </c>
    </row>
    <row r="4221" spans="1:22" x14ac:dyDescent="0.35">
      <c r="A4221" t="s">
        <v>4518</v>
      </c>
      <c r="B4221" s="2">
        <v>45004</v>
      </c>
      <c r="C4221" s="2">
        <v>45007</v>
      </c>
      <c r="D4221" t="s">
        <v>410</v>
      </c>
      <c r="E4221" t="s">
        <v>411</v>
      </c>
      <c r="F4221" t="s">
        <v>31</v>
      </c>
      <c r="G4221" t="s">
        <v>78</v>
      </c>
      <c r="H4221" t="s">
        <v>79</v>
      </c>
      <c r="I4221" t="s">
        <v>80</v>
      </c>
      <c r="J4221" t="s">
        <v>41</v>
      </c>
      <c r="K4221" t="s">
        <v>42</v>
      </c>
      <c r="L4221" t="s">
        <v>43</v>
      </c>
      <c r="M4221" t="s">
        <v>44</v>
      </c>
      <c r="N4221" s="3">
        <v>276.47000000000003</v>
      </c>
      <c r="O4221">
        <v>1</v>
      </c>
      <c r="P4221" s="4">
        <v>0.3</v>
      </c>
      <c r="Q4221" s="3">
        <v>2.76</v>
      </c>
      <c r="R4221">
        <f t="shared" si="325"/>
        <v>2023</v>
      </c>
      <c r="S4221" t="str">
        <f t="shared" si="326"/>
        <v>March</v>
      </c>
      <c r="T4221" s="1">
        <f t="shared" si="327"/>
        <v>9.9829999638297081E-3</v>
      </c>
      <c r="U4221" t="str">
        <f t="shared" si="328"/>
        <v>Profit</v>
      </c>
      <c r="V4221" t="str">
        <f t="shared" si="329"/>
        <v>Small Order</v>
      </c>
    </row>
    <row r="4222" spans="1:22" x14ac:dyDescent="0.35">
      <c r="A4222" t="s">
        <v>4519</v>
      </c>
      <c r="B4222" s="2">
        <v>45268</v>
      </c>
      <c r="C4222" s="2">
        <v>45273</v>
      </c>
      <c r="D4222" t="s">
        <v>373</v>
      </c>
      <c r="E4222" t="s">
        <v>374</v>
      </c>
      <c r="F4222" t="s">
        <v>48</v>
      </c>
      <c r="G4222" t="s">
        <v>49</v>
      </c>
      <c r="H4222" t="s">
        <v>50</v>
      </c>
      <c r="I4222" t="s">
        <v>50</v>
      </c>
      <c r="J4222" t="s">
        <v>302</v>
      </c>
      <c r="K4222" t="s">
        <v>33</v>
      </c>
      <c r="L4222" t="s">
        <v>34</v>
      </c>
      <c r="M4222" t="s">
        <v>303</v>
      </c>
      <c r="N4222" s="3">
        <v>493.81</v>
      </c>
      <c r="O4222">
        <v>7</v>
      </c>
      <c r="P4222" s="4">
        <v>0</v>
      </c>
      <c r="Q4222" s="3">
        <v>123.45</v>
      </c>
      <c r="R4222">
        <f t="shared" si="325"/>
        <v>2023</v>
      </c>
      <c r="S4222" t="str">
        <f t="shared" si="326"/>
        <v>December</v>
      </c>
      <c r="T4222" s="1">
        <f t="shared" si="327"/>
        <v>0.24999493732407202</v>
      </c>
      <c r="U4222" t="str">
        <f t="shared" si="328"/>
        <v>Profit</v>
      </c>
      <c r="V4222" t="str">
        <f t="shared" si="329"/>
        <v>Small Order</v>
      </c>
    </row>
    <row r="4223" spans="1:22" x14ac:dyDescent="0.35">
      <c r="A4223" t="s">
        <v>4520</v>
      </c>
      <c r="B4223" s="2">
        <v>45585</v>
      </c>
      <c r="C4223" s="2">
        <v>45592</v>
      </c>
      <c r="D4223" t="s">
        <v>60</v>
      </c>
      <c r="E4223" t="s">
        <v>61</v>
      </c>
      <c r="F4223" t="s">
        <v>48</v>
      </c>
      <c r="G4223" t="s">
        <v>21</v>
      </c>
      <c r="H4223" t="s">
        <v>22</v>
      </c>
      <c r="I4223" t="s">
        <v>23</v>
      </c>
      <c r="J4223" t="s">
        <v>232</v>
      </c>
      <c r="K4223" t="s">
        <v>33</v>
      </c>
      <c r="L4223" t="s">
        <v>34</v>
      </c>
      <c r="M4223" t="s">
        <v>233</v>
      </c>
      <c r="N4223" s="3">
        <v>1320.08</v>
      </c>
      <c r="O4223">
        <v>5</v>
      </c>
      <c r="P4223" s="4">
        <v>0.2</v>
      </c>
      <c r="Q4223" s="3">
        <v>118.81</v>
      </c>
      <c r="R4223">
        <f t="shared" si="325"/>
        <v>2024</v>
      </c>
      <c r="S4223" t="str">
        <f t="shared" si="326"/>
        <v>October</v>
      </c>
      <c r="T4223" s="1">
        <f t="shared" si="327"/>
        <v>9.0002121083570696E-2</v>
      </c>
      <c r="U4223" t="str">
        <f t="shared" si="328"/>
        <v>Profit</v>
      </c>
      <c r="V4223" t="str">
        <f t="shared" si="329"/>
        <v>Large Order</v>
      </c>
    </row>
    <row r="4224" spans="1:22" x14ac:dyDescent="0.35">
      <c r="A4224" t="s">
        <v>4521</v>
      </c>
      <c r="B4224" s="2">
        <v>45139</v>
      </c>
      <c r="C4224" s="2">
        <v>45145</v>
      </c>
      <c r="D4224" t="s">
        <v>326</v>
      </c>
      <c r="E4224" t="s">
        <v>327</v>
      </c>
      <c r="F4224" t="s">
        <v>20</v>
      </c>
      <c r="G4224" t="s">
        <v>78</v>
      </c>
      <c r="H4224" t="s">
        <v>79</v>
      </c>
      <c r="I4224" t="s">
        <v>80</v>
      </c>
      <c r="J4224" t="s">
        <v>179</v>
      </c>
      <c r="K4224" t="s">
        <v>33</v>
      </c>
      <c r="L4224" t="s">
        <v>88</v>
      </c>
      <c r="M4224" t="s">
        <v>180</v>
      </c>
      <c r="N4224" s="3">
        <v>1699.2</v>
      </c>
      <c r="O4224">
        <v>7</v>
      </c>
      <c r="P4224" s="4">
        <v>0.05</v>
      </c>
      <c r="Q4224" s="3">
        <v>356.83</v>
      </c>
      <c r="R4224">
        <f t="shared" si="325"/>
        <v>2023</v>
      </c>
      <c r="S4224" t="str">
        <f t="shared" si="326"/>
        <v>August</v>
      </c>
      <c r="T4224" s="1">
        <f t="shared" si="327"/>
        <v>0.20999882297551786</v>
      </c>
      <c r="U4224" t="str">
        <f t="shared" si="328"/>
        <v>Profit</v>
      </c>
      <c r="V4224" t="str">
        <f t="shared" si="329"/>
        <v>Large Order</v>
      </c>
    </row>
    <row r="4225" spans="1:22" x14ac:dyDescent="0.35">
      <c r="A4225" t="s">
        <v>4522</v>
      </c>
      <c r="B4225" s="2">
        <v>45610</v>
      </c>
      <c r="C4225" s="2">
        <v>45617</v>
      </c>
      <c r="D4225" t="s">
        <v>60</v>
      </c>
      <c r="E4225" t="s">
        <v>61</v>
      </c>
      <c r="F4225" t="s">
        <v>48</v>
      </c>
      <c r="G4225" t="s">
        <v>21</v>
      </c>
      <c r="H4225" t="s">
        <v>22</v>
      </c>
      <c r="I4225" t="s">
        <v>23</v>
      </c>
      <c r="J4225" t="s">
        <v>112</v>
      </c>
      <c r="K4225" t="s">
        <v>25</v>
      </c>
      <c r="L4225" t="s">
        <v>26</v>
      </c>
      <c r="M4225" t="s">
        <v>113</v>
      </c>
      <c r="N4225" s="3">
        <v>69</v>
      </c>
      <c r="O4225">
        <v>10</v>
      </c>
      <c r="P4225" s="4">
        <v>0.2</v>
      </c>
      <c r="Q4225" s="3">
        <v>6.21</v>
      </c>
      <c r="R4225">
        <f t="shared" si="325"/>
        <v>2024</v>
      </c>
      <c r="S4225" t="str">
        <f t="shared" si="326"/>
        <v>November</v>
      </c>
      <c r="T4225" s="1">
        <f t="shared" si="327"/>
        <v>0.09</v>
      </c>
      <c r="U4225" t="str">
        <f t="shared" si="328"/>
        <v>Profit</v>
      </c>
      <c r="V4225" t="str">
        <f t="shared" si="329"/>
        <v>Small Order</v>
      </c>
    </row>
    <row r="4226" spans="1:22" x14ac:dyDescent="0.35">
      <c r="A4226" t="s">
        <v>4523</v>
      </c>
      <c r="B4226" s="2">
        <v>45510</v>
      </c>
      <c r="C4226" s="2">
        <v>45514</v>
      </c>
      <c r="D4226" t="s">
        <v>721</v>
      </c>
      <c r="E4226" t="s">
        <v>722</v>
      </c>
      <c r="F4226" t="s">
        <v>20</v>
      </c>
      <c r="G4226" t="s">
        <v>21</v>
      </c>
      <c r="H4226" t="s">
        <v>22</v>
      </c>
      <c r="I4226" t="s">
        <v>23</v>
      </c>
      <c r="J4226" t="s">
        <v>51</v>
      </c>
      <c r="K4226" t="s">
        <v>33</v>
      </c>
      <c r="L4226" t="s">
        <v>34</v>
      </c>
      <c r="M4226" t="s">
        <v>52</v>
      </c>
      <c r="N4226" s="3">
        <v>63.43</v>
      </c>
      <c r="O4226">
        <v>5</v>
      </c>
      <c r="P4226" s="4">
        <v>0</v>
      </c>
      <c r="Q4226" s="3">
        <v>15.86</v>
      </c>
      <c r="R4226">
        <f t="shared" ref="R4226:R4289" si="330">YEAR(B4226)</f>
        <v>2024</v>
      </c>
      <c r="S4226" t="str">
        <f t="shared" ref="S4226:S4289" si="331">TEXT(B4226,"mmmm")</f>
        <v>August</v>
      </c>
      <c r="T4226" s="1">
        <f t="shared" ref="T4226:T4289" si="332">Q4226/N4226</f>
        <v>0.25003941352672238</v>
      </c>
      <c r="U4226" t="str">
        <f t="shared" ref="U4226:U4289" si="333">IF(Q4226&gt;0,"Profit","Loss")</f>
        <v>Profit</v>
      </c>
      <c r="V4226" t="str">
        <f t="shared" ref="V4226:V4289" si="334">IF(N4226&gt;1000,"Large Order","Small Order")</f>
        <v>Small Order</v>
      </c>
    </row>
    <row r="4227" spans="1:22" x14ac:dyDescent="0.35">
      <c r="A4227" t="s">
        <v>4524</v>
      </c>
      <c r="B4227" s="2">
        <v>45013</v>
      </c>
      <c r="C4227" s="2">
        <v>45015</v>
      </c>
      <c r="D4227" t="s">
        <v>168</v>
      </c>
      <c r="E4227" t="s">
        <v>169</v>
      </c>
      <c r="F4227" t="s">
        <v>48</v>
      </c>
      <c r="G4227" t="s">
        <v>78</v>
      </c>
      <c r="H4227" t="s">
        <v>79</v>
      </c>
      <c r="I4227" t="s">
        <v>80</v>
      </c>
      <c r="J4227" t="s">
        <v>141</v>
      </c>
      <c r="K4227" t="s">
        <v>33</v>
      </c>
      <c r="L4227" t="s">
        <v>88</v>
      </c>
      <c r="M4227" t="s">
        <v>142</v>
      </c>
      <c r="N4227" s="3">
        <v>1166.98</v>
      </c>
      <c r="O4227">
        <v>7</v>
      </c>
      <c r="P4227" s="4">
        <v>0</v>
      </c>
      <c r="Q4227" s="3">
        <v>291.75</v>
      </c>
      <c r="R4227">
        <f t="shared" si="330"/>
        <v>2023</v>
      </c>
      <c r="S4227" t="str">
        <f t="shared" si="331"/>
        <v>March</v>
      </c>
      <c r="T4227" s="1">
        <f t="shared" si="332"/>
        <v>0.25000428456357437</v>
      </c>
      <c r="U4227" t="str">
        <f t="shared" si="333"/>
        <v>Profit</v>
      </c>
      <c r="V4227" t="str">
        <f t="shared" si="334"/>
        <v>Large Order</v>
      </c>
    </row>
    <row r="4228" spans="1:22" x14ac:dyDescent="0.35">
      <c r="A4228" t="s">
        <v>4525</v>
      </c>
      <c r="B4228" s="2">
        <v>45240</v>
      </c>
      <c r="C4228" s="2">
        <v>45241</v>
      </c>
      <c r="D4228" t="s">
        <v>300</v>
      </c>
      <c r="E4228" t="s">
        <v>301</v>
      </c>
      <c r="F4228" t="s">
        <v>48</v>
      </c>
      <c r="G4228" t="s">
        <v>49</v>
      </c>
      <c r="H4228" t="s">
        <v>50</v>
      </c>
      <c r="I4228" t="s">
        <v>50</v>
      </c>
      <c r="J4228" t="s">
        <v>207</v>
      </c>
      <c r="K4228" t="s">
        <v>25</v>
      </c>
      <c r="L4228" t="s">
        <v>26</v>
      </c>
      <c r="M4228" t="s">
        <v>208</v>
      </c>
      <c r="N4228" s="3">
        <v>209.07</v>
      </c>
      <c r="O4228">
        <v>8</v>
      </c>
      <c r="P4228" s="4">
        <v>0.1</v>
      </c>
      <c r="Q4228" s="3">
        <v>35.54</v>
      </c>
      <c r="R4228">
        <f t="shared" si="330"/>
        <v>2023</v>
      </c>
      <c r="S4228" t="str">
        <f t="shared" si="331"/>
        <v>November</v>
      </c>
      <c r="T4228" s="1">
        <f t="shared" si="332"/>
        <v>0.16999091213469172</v>
      </c>
      <c r="U4228" t="str">
        <f t="shared" si="333"/>
        <v>Profit</v>
      </c>
      <c r="V4228" t="str">
        <f t="shared" si="334"/>
        <v>Small Order</v>
      </c>
    </row>
    <row r="4229" spans="1:22" x14ac:dyDescent="0.35">
      <c r="A4229" t="s">
        <v>4526</v>
      </c>
      <c r="B4229" s="2">
        <v>45121</v>
      </c>
      <c r="C4229" s="2">
        <v>45122</v>
      </c>
      <c r="D4229" t="s">
        <v>344</v>
      </c>
      <c r="E4229" t="s">
        <v>345</v>
      </c>
      <c r="F4229" t="s">
        <v>31</v>
      </c>
      <c r="G4229" t="s">
        <v>78</v>
      </c>
      <c r="H4229" t="s">
        <v>79</v>
      </c>
      <c r="I4229" t="s">
        <v>80</v>
      </c>
      <c r="J4229" t="s">
        <v>84</v>
      </c>
      <c r="K4229" t="s">
        <v>33</v>
      </c>
      <c r="L4229" t="s">
        <v>34</v>
      </c>
      <c r="M4229" t="s">
        <v>85</v>
      </c>
      <c r="N4229" s="3">
        <v>592.54999999999995</v>
      </c>
      <c r="O4229">
        <v>5</v>
      </c>
      <c r="P4229" s="4">
        <v>0</v>
      </c>
      <c r="Q4229" s="3">
        <v>148.13999999999999</v>
      </c>
      <c r="R4229">
        <f t="shared" si="330"/>
        <v>2023</v>
      </c>
      <c r="S4229" t="str">
        <f t="shared" si="331"/>
        <v>July</v>
      </c>
      <c r="T4229" s="1">
        <f t="shared" si="332"/>
        <v>0.25000421905324444</v>
      </c>
      <c r="U4229" t="str">
        <f t="shared" si="333"/>
        <v>Profit</v>
      </c>
      <c r="V4229" t="str">
        <f t="shared" si="334"/>
        <v>Small Order</v>
      </c>
    </row>
    <row r="4230" spans="1:22" x14ac:dyDescent="0.35">
      <c r="A4230" t="s">
        <v>4527</v>
      </c>
      <c r="B4230" s="2">
        <v>45385</v>
      </c>
      <c r="C4230" s="2">
        <v>45388</v>
      </c>
      <c r="D4230" t="s">
        <v>249</v>
      </c>
      <c r="E4230" t="s">
        <v>250</v>
      </c>
      <c r="F4230" t="s">
        <v>31</v>
      </c>
      <c r="G4230" t="s">
        <v>21</v>
      </c>
      <c r="H4230" t="s">
        <v>22</v>
      </c>
      <c r="I4230" t="s">
        <v>23</v>
      </c>
      <c r="J4230" t="s">
        <v>170</v>
      </c>
      <c r="K4230" t="s">
        <v>25</v>
      </c>
      <c r="L4230" t="s">
        <v>171</v>
      </c>
      <c r="M4230" t="s">
        <v>172</v>
      </c>
      <c r="N4230" s="3">
        <v>1186.78</v>
      </c>
      <c r="O4230">
        <v>9</v>
      </c>
      <c r="P4230" s="4">
        <v>0</v>
      </c>
      <c r="Q4230" s="3">
        <v>296.69</v>
      </c>
      <c r="R4230">
        <f t="shared" si="330"/>
        <v>2024</v>
      </c>
      <c r="S4230" t="str">
        <f t="shared" si="331"/>
        <v>April</v>
      </c>
      <c r="T4230" s="1">
        <f t="shared" si="332"/>
        <v>0.24999578691922683</v>
      </c>
      <c r="U4230" t="str">
        <f t="shared" si="333"/>
        <v>Profit</v>
      </c>
      <c r="V4230" t="str">
        <f t="shared" si="334"/>
        <v>Large Order</v>
      </c>
    </row>
    <row r="4231" spans="1:22" x14ac:dyDescent="0.35">
      <c r="A4231" t="s">
        <v>4528</v>
      </c>
      <c r="B4231" s="2">
        <v>44951</v>
      </c>
      <c r="C4231" s="2">
        <v>44958</v>
      </c>
      <c r="D4231" t="s">
        <v>132</v>
      </c>
      <c r="E4231" t="s">
        <v>133</v>
      </c>
      <c r="F4231" t="s">
        <v>48</v>
      </c>
      <c r="G4231" t="s">
        <v>78</v>
      </c>
      <c r="H4231" t="s">
        <v>79</v>
      </c>
      <c r="I4231" t="s">
        <v>80</v>
      </c>
      <c r="J4231" t="s">
        <v>320</v>
      </c>
      <c r="K4231" t="s">
        <v>25</v>
      </c>
      <c r="L4231" t="s">
        <v>171</v>
      </c>
      <c r="M4231" t="s">
        <v>321</v>
      </c>
      <c r="N4231" s="3">
        <v>1412.11</v>
      </c>
      <c r="O4231">
        <v>10</v>
      </c>
      <c r="P4231" s="4">
        <v>0</v>
      </c>
      <c r="Q4231" s="3">
        <v>353.03</v>
      </c>
      <c r="R4231">
        <f t="shared" si="330"/>
        <v>2023</v>
      </c>
      <c r="S4231" t="str">
        <f t="shared" si="331"/>
        <v>January</v>
      </c>
      <c r="T4231" s="1">
        <f t="shared" si="332"/>
        <v>0.2500017704003229</v>
      </c>
      <c r="U4231" t="str">
        <f t="shared" si="333"/>
        <v>Profit</v>
      </c>
      <c r="V4231" t="str">
        <f t="shared" si="334"/>
        <v>Large Order</v>
      </c>
    </row>
    <row r="4232" spans="1:22" x14ac:dyDescent="0.35">
      <c r="A4232" t="s">
        <v>4529</v>
      </c>
      <c r="B4232" s="2">
        <v>45387</v>
      </c>
      <c r="C4232" s="2">
        <v>45393</v>
      </c>
      <c r="D4232" t="s">
        <v>129</v>
      </c>
      <c r="E4232" t="s">
        <v>130</v>
      </c>
      <c r="F4232" t="s">
        <v>48</v>
      </c>
      <c r="G4232" t="s">
        <v>39</v>
      </c>
      <c r="H4232" t="s">
        <v>40</v>
      </c>
      <c r="I4232" t="s">
        <v>40</v>
      </c>
      <c r="J4232" t="s">
        <v>251</v>
      </c>
      <c r="K4232" t="s">
        <v>25</v>
      </c>
      <c r="L4232" t="s">
        <v>171</v>
      </c>
      <c r="M4232" t="s">
        <v>252</v>
      </c>
      <c r="N4232" s="3">
        <v>1495.37</v>
      </c>
      <c r="O4232">
        <v>9</v>
      </c>
      <c r="P4232" s="4">
        <v>0.2</v>
      </c>
      <c r="Q4232" s="3">
        <v>134.58000000000001</v>
      </c>
      <c r="R4232">
        <f t="shared" si="330"/>
        <v>2024</v>
      </c>
      <c r="S4232" t="str">
        <f t="shared" si="331"/>
        <v>April</v>
      </c>
      <c r="T4232" s="1">
        <f t="shared" si="332"/>
        <v>8.9997793188307931E-2</v>
      </c>
      <c r="U4232" t="str">
        <f t="shared" si="333"/>
        <v>Profit</v>
      </c>
      <c r="V4232" t="str">
        <f t="shared" si="334"/>
        <v>Large Order</v>
      </c>
    </row>
    <row r="4233" spans="1:22" x14ac:dyDescent="0.35">
      <c r="A4233" t="s">
        <v>4530</v>
      </c>
      <c r="B4233" s="2">
        <v>45046</v>
      </c>
      <c r="C4233" s="2">
        <v>45048</v>
      </c>
      <c r="D4233" t="s">
        <v>150</v>
      </c>
      <c r="E4233" t="s">
        <v>151</v>
      </c>
      <c r="F4233" t="s">
        <v>48</v>
      </c>
      <c r="G4233" t="s">
        <v>49</v>
      </c>
      <c r="H4233" t="s">
        <v>50</v>
      </c>
      <c r="I4233" t="s">
        <v>50</v>
      </c>
      <c r="J4233" t="s">
        <v>320</v>
      </c>
      <c r="K4233" t="s">
        <v>25</v>
      </c>
      <c r="L4233" t="s">
        <v>171</v>
      </c>
      <c r="M4233" t="s">
        <v>321</v>
      </c>
      <c r="N4233" s="3">
        <v>772.14</v>
      </c>
      <c r="O4233">
        <v>2</v>
      </c>
      <c r="P4233" s="4">
        <v>0</v>
      </c>
      <c r="Q4233" s="3">
        <v>193.03</v>
      </c>
      <c r="R4233">
        <f t="shared" si="330"/>
        <v>2023</v>
      </c>
      <c r="S4233" t="str">
        <f t="shared" si="331"/>
        <v>April</v>
      </c>
      <c r="T4233" s="1">
        <f t="shared" si="332"/>
        <v>0.2499935244903774</v>
      </c>
      <c r="U4233" t="str">
        <f t="shared" si="333"/>
        <v>Profit</v>
      </c>
      <c r="V4233" t="str">
        <f t="shared" si="334"/>
        <v>Small Order</v>
      </c>
    </row>
    <row r="4234" spans="1:22" x14ac:dyDescent="0.35">
      <c r="A4234" t="s">
        <v>4531</v>
      </c>
      <c r="B4234" s="2">
        <v>45173</v>
      </c>
      <c r="C4234" s="2">
        <v>45178</v>
      </c>
      <c r="D4234" t="s">
        <v>202</v>
      </c>
      <c r="E4234" t="s">
        <v>203</v>
      </c>
      <c r="F4234" t="s">
        <v>48</v>
      </c>
      <c r="G4234" t="s">
        <v>39</v>
      </c>
      <c r="H4234" t="s">
        <v>40</v>
      </c>
      <c r="I4234" t="s">
        <v>40</v>
      </c>
      <c r="J4234" t="s">
        <v>141</v>
      </c>
      <c r="K4234" t="s">
        <v>33</v>
      </c>
      <c r="L4234" t="s">
        <v>88</v>
      </c>
      <c r="M4234" t="s">
        <v>142</v>
      </c>
      <c r="N4234" s="3">
        <v>1217.8699999999999</v>
      </c>
      <c r="O4234">
        <v>4</v>
      </c>
      <c r="P4234" s="4">
        <v>0.05</v>
      </c>
      <c r="Q4234" s="3">
        <v>255.75</v>
      </c>
      <c r="R4234">
        <f t="shared" si="330"/>
        <v>2023</v>
      </c>
      <c r="S4234" t="str">
        <f t="shared" si="331"/>
        <v>September</v>
      </c>
      <c r="T4234" s="1">
        <f t="shared" si="332"/>
        <v>0.2099977830146075</v>
      </c>
      <c r="U4234" t="str">
        <f t="shared" si="333"/>
        <v>Profit</v>
      </c>
      <c r="V4234" t="str">
        <f t="shared" si="334"/>
        <v>Large Order</v>
      </c>
    </row>
    <row r="4235" spans="1:22" x14ac:dyDescent="0.35">
      <c r="A4235" t="s">
        <v>4532</v>
      </c>
      <c r="B4235" s="2">
        <v>45589</v>
      </c>
      <c r="C4235" s="2">
        <v>45592</v>
      </c>
      <c r="D4235" t="s">
        <v>240</v>
      </c>
      <c r="E4235" t="s">
        <v>241</v>
      </c>
      <c r="F4235" t="s">
        <v>48</v>
      </c>
      <c r="G4235" t="s">
        <v>39</v>
      </c>
      <c r="H4235" t="s">
        <v>40</v>
      </c>
      <c r="I4235" t="s">
        <v>40</v>
      </c>
      <c r="J4235" t="s">
        <v>84</v>
      </c>
      <c r="K4235" t="s">
        <v>33</v>
      </c>
      <c r="L4235" t="s">
        <v>34</v>
      </c>
      <c r="M4235" t="s">
        <v>85</v>
      </c>
      <c r="N4235" s="3">
        <v>1662.74</v>
      </c>
      <c r="O4235">
        <v>3</v>
      </c>
      <c r="P4235" s="4">
        <v>0.3</v>
      </c>
      <c r="Q4235" s="3">
        <v>16.63</v>
      </c>
      <c r="R4235">
        <f t="shared" si="330"/>
        <v>2024</v>
      </c>
      <c r="S4235" t="str">
        <f t="shared" si="331"/>
        <v>October</v>
      </c>
      <c r="T4235" s="1">
        <f t="shared" si="332"/>
        <v>1.0001563684039597E-2</v>
      </c>
      <c r="U4235" t="str">
        <f t="shared" si="333"/>
        <v>Profit</v>
      </c>
      <c r="V4235" t="str">
        <f t="shared" si="334"/>
        <v>Large Order</v>
      </c>
    </row>
    <row r="4236" spans="1:22" x14ac:dyDescent="0.35">
      <c r="A4236" t="s">
        <v>4533</v>
      </c>
      <c r="B4236" s="2">
        <v>45523</v>
      </c>
      <c r="C4236" s="2">
        <v>45529</v>
      </c>
      <c r="D4236" t="s">
        <v>210</v>
      </c>
      <c r="E4236" t="s">
        <v>211</v>
      </c>
      <c r="F4236" t="s">
        <v>20</v>
      </c>
      <c r="G4236" t="s">
        <v>49</v>
      </c>
      <c r="H4236" t="s">
        <v>50</v>
      </c>
      <c r="I4236" t="s">
        <v>50</v>
      </c>
      <c r="J4236" t="s">
        <v>141</v>
      </c>
      <c r="K4236" t="s">
        <v>33</v>
      </c>
      <c r="L4236" t="s">
        <v>88</v>
      </c>
      <c r="M4236" t="s">
        <v>142</v>
      </c>
      <c r="N4236" s="3">
        <v>207.71</v>
      </c>
      <c r="O4236">
        <v>5</v>
      </c>
      <c r="P4236" s="4">
        <v>0.2</v>
      </c>
      <c r="Q4236" s="3">
        <v>18.690000000000001</v>
      </c>
      <c r="R4236">
        <f t="shared" si="330"/>
        <v>2024</v>
      </c>
      <c r="S4236" t="str">
        <f t="shared" si="331"/>
        <v>August</v>
      </c>
      <c r="T4236" s="1">
        <f t="shared" si="332"/>
        <v>8.998122382167445E-2</v>
      </c>
      <c r="U4236" t="str">
        <f t="shared" si="333"/>
        <v>Profit</v>
      </c>
      <c r="V4236" t="str">
        <f t="shared" si="334"/>
        <v>Small Order</v>
      </c>
    </row>
    <row r="4237" spans="1:22" x14ac:dyDescent="0.35">
      <c r="A4237" t="s">
        <v>4534</v>
      </c>
      <c r="B4237" s="2">
        <v>45251</v>
      </c>
      <c r="C4237" s="2">
        <v>45256</v>
      </c>
      <c r="D4237" t="s">
        <v>484</v>
      </c>
      <c r="E4237" t="s">
        <v>485</v>
      </c>
      <c r="F4237" t="s">
        <v>20</v>
      </c>
      <c r="G4237" t="s">
        <v>39</v>
      </c>
      <c r="H4237" t="s">
        <v>40</v>
      </c>
      <c r="I4237" t="s">
        <v>40</v>
      </c>
      <c r="J4237" t="s">
        <v>320</v>
      </c>
      <c r="K4237" t="s">
        <v>25</v>
      </c>
      <c r="L4237" t="s">
        <v>171</v>
      </c>
      <c r="M4237" t="s">
        <v>321</v>
      </c>
      <c r="N4237" s="3">
        <v>58.57</v>
      </c>
      <c r="O4237">
        <v>9</v>
      </c>
      <c r="P4237" s="4">
        <v>0.05</v>
      </c>
      <c r="Q4237" s="3">
        <v>12.3</v>
      </c>
      <c r="R4237">
        <f t="shared" si="330"/>
        <v>2023</v>
      </c>
      <c r="S4237" t="str">
        <f t="shared" si="331"/>
        <v>November</v>
      </c>
      <c r="T4237" s="1">
        <f t="shared" si="332"/>
        <v>0.21000512207614822</v>
      </c>
      <c r="U4237" t="str">
        <f t="shared" si="333"/>
        <v>Profit</v>
      </c>
      <c r="V4237" t="str">
        <f t="shared" si="334"/>
        <v>Small Order</v>
      </c>
    </row>
    <row r="4238" spans="1:22" x14ac:dyDescent="0.35">
      <c r="A4238" t="s">
        <v>4535</v>
      </c>
      <c r="B4238" s="2">
        <v>45117</v>
      </c>
      <c r="C4238" s="2">
        <v>45118</v>
      </c>
      <c r="D4238" t="s">
        <v>229</v>
      </c>
      <c r="E4238" t="s">
        <v>230</v>
      </c>
      <c r="F4238" t="s">
        <v>48</v>
      </c>
      <c r="G4238" t="s">
        <v>21</v>
      </c>
      <c r="H4238" t="s">
        <v>22</v>
      </c>
      <c r="I4238" t="s">
        <v>23</v>
      </c>
      <c r="J4238" t="s">
        <v>179</v>
      </c>
      <c r="K4238" t="s">
        <v>33</v>
      </c>
      <c r="L4238" t="s">
        <v>88</v>
      </c>
      <c r="M4238" t="s">
        <v>180</v>
      </c>
      <c r="N4238" s="3">
        <v>1561.56</v>
      </c>
      <c r="O4238">
        <v>3</v>
      </c>
      <c r="P4238" s="4">
        <v>0.05</v>
      </c>
      <c r="Q4238" s="3">
        <v>327.93</v>
      </c>
      <c r="R4238">
        <f t="shared" si="330"/>
        <v>2023</v>
      </c>
      <c r="S4238" t="str">
        <f t="shared" si="331"/>
        <v>July</v>
      </c>
      <c r="T4238" s="1">
        <f t="shared" si="332"/>
        <v>0.21000153692461385</v>
      </c>
      <c r="U4238" t="str">
        <f t="shared" si="333"/>
        <v>Profit</v>
      </c>
      <c r="V4238" t="str">
        <f t="shared" si="334"/>
        <v>Large Order</v>
      </c>
    </row>
    <row r="4239" spans="1:22" x14ac:dyDescent="0.35">
      <c r="A4239" t="s">
        <v>4536</v>
      </c>
      <c r="B4239" s="2">
        <v>45191</v>
      </c>
      <c r="C4239" s="2">
        <v>45193</v>
      </c>
      <c r="D4239" t="s">
        <v>96</v>
      </c>
      <c r="E4239" t="s">
        <v>97</v>
      </c>
      <c r="F4239" t="s">
        <v>20</v>
      </c>
      <c r="G4239" t="s">
        <v>78</v>
      </c>
      <c r="H4239" t="s">
        <v>79</v>
      </c>
      <c r="I4239" t="s">
        <v>80</v>
      </c>
      <c r="J4239" t="s">
        <v>134</v>
      </c>
      <c r="K4239" t="s">
        <v>42</v>
      </c>
      <c r="L4239" t="s">
        <v>43</v>
      </c>
      <c r="M4239" t="s">
        <v>135</v>
      </c>
      <c r="N4239" s="3">
        <v>785.37</v>
      </c>
      <c r="O4239">
        <v>2</v>
      </c>
      <c r="P4239" s="4">
        <v>0.05</v>
      </c>
      <c r="Q4239" s="3">
        <v>164.93</v>
      </c>
      <c r="R4239">
        <f t="shared" si="330"/>
        <v>2023</v>
      </c>
      <c r="S4239" t="str">
        <f t="shared" si="331"/>
        <v>September</v>
      </c>
      <c r="T4239" s="1">
        <f t="shared" si="332"/>
        <v>0.21000292855596725</v>
      </c>
      <c r="U4239" t="str">
        <f t="shared" si="333"/>
        <v>Profit</v>
      </c>
      <c r="V4239" t="str">
        <f t="shared" si="334"/>
        <v>Small Order</v>
      </c>
    </row>
    <row r="4240" spans="1:22" x14ac:dyDescent="0.35">
      <c r="A4240" t="s">
        <v>4537</v>
      </c>
      <c r="B4240" s="2">
        <v>45333</v>
      </c>
      <c r="C4240" s="2">
        <v>45337</v>
      </c>
      <c r="D4240" t="s">
        <v>214</v>
      </c>
      <c r="E4240" t="s">
        <v>215</v>
      </c>
      <c r="F4240" t="s">
        <v>48</v>
      </c>
      <c r="G4240" t="s">
        <v>49</v>
      </c>
      <c r="H4240" t="s">
        <v>50</v>
      </c>
      <c r="I4240" t="s">
        <v>50</v>
      </c>
      <c r="J4240" t="s">
        <v>157</v>
      </c>
      <c r="K4240" t="s">
        <v>42</v>
      </c>
      <c r="L4240" t="s">
        <v>73</v>
      </c>
      <c r="M4240" t="s">
        <v>158</v>
      </c>
      <c r="N4240" s="3">
        <v>1709.34</v>
      </c>
      <c r="O4240">
        <v>6</v>
      </c>
      <c r="P4240" s="4">
        <v>0</v>
      </c>
      <c r="Q4240" s="3">
        <v>427.33</v>
      </c>
      <c r="R4240">
        <f t="shared" si="330"/>
        <v>2024</v>
      </c>
      <c r="S4240" t="str">
        <f t="shared" si="331"/>
        <v>February</v>
      </c>
      <c r="T4240" s="1">
        <f t="shared" si="332"/>
        <v>0.2499970748944037</v>
      </c>
      <c r="U4240" t="str">
        <f t="shared" si="333"/>
        <v>Profit</v>
      </c>
      <c r="V4240" t="str">
        <f t="shared" si="334"/>
        <v>Large Order</v>
      </c>
    </row>
    <row r="4241" spans="1:22" x14ac:dyDescent="0.35">
      <c r="A4241" t="s">
        <v>4538</v>
      </c>
      <c r="B4241" s="2">
        <v>45355</v>
      </c>
      <c r="C4241" s="2">
        <v>45356</v>
      </c>
      <c r="D4241" t="s">
        <v>358</v>
      </c>
      <c r="E4241" t="s">
        <v>359</v>
      </c>
      <c r="F4241" t="s">
        <v>31</v>
      </c>
      <c r="G4241" t="s">
        <v>39</v>
      </c>
      <c r="H4241" t="s">
        <v>40</v>
      </c>
      <c r="I4241" t="s">
        <v>40</v>
      </c>
      <c r="J4241" t="s">
        <v>189</v>
      </c>
      <c r="K4241" t="s">
        <v>42</v>
      </c>
      <c r="L4241" t="s">
        <v>43</v>
      </c>
      <c r="M4241" t="s">
        <v>190</v>
      </c>
      <c r="N4241" s="3">
        <v>1419.18</v>
      </c>
      <c r="O4241">
        <v>5</v>
      </c>
      <c r="P4241" s="4">
        <v>0.05</v>
      </c>
      <c r="Q4241" s="3">
        <v>298.02999999999997</v>
      </c>
      <c r="R4241">
        <f t="shared" si="330"/>
        <v>2024</v>
      </c>
      <c r="S4241" t="str">
        <f t="shared" si="331"/>
        <v>March</v>
      </c>
      <c r="T4241" s="1">
        <f t="shared" si="332"/>
        <v>0.21000155019095532</v>
      </c>
      <c r="U4241" t="str">
        <f t="shared" si="333"/>
        <v>Profit</v>
      </c>
      <c r="V4241" t="str">
        <f t="shared" si="334"/>
        <v>Large Order</v>
      </c>
    </row>
    <row r="4242" spans="1:22" x14ac:dyDescent="0.35">
      <c r="A4242" t="s">
        <v>4539</v>
      </c>
      <c r="B4242" s="2">
        <v>45286</v>
      </c>
      <c r="C4242" s="2">
        <v>45293</v>
      </c>
      <c r="D4242" t="s">
        <v>552</v>
      </c>
      <c r="E4242" t="s">
        <v>553</v>
      </c>
      <c r="F4242" t="s">
        <v>48</v>
      </c>
      <c r="G4242" t="s">
        <v>49</v>
      </c>
      <c r="H4242" t="s">
        <v>50</v>
      </c>
      <c r="I4242" t="s">
        <v>50</v>
      </c>
      <c r="J4242" t="s">
        <v>24</v>
      </c>
      <c r="K4242" t="s">
        <v>25</v>
      </c>
      <c r="L4242" t="s">
        <v>26</v>
      </c>
      <c r="M4242" t="s">
        <v>27</v>
      </c>
      <c r="N4242" s="3">
        <v>709.01</v>
      </c>
      <c r="O4242">
        <v>8</v>
      </c>
      <c r="P4242" s="4">
        <v>0.3</v>
      </c>
      <c r="Q4242" s="3">
        <v>7.09</v>
      </c>
      <c r="R4242">
        <f t="shared" si="330"/>
        <v>2023</v>
      </c>
      <c r="S4242" t="str">
        <f t="shared" si="331"/>
        <v>December</v>
      </c>
      <c r="T4242" s="1">
        <f t="shared" si="332"/>
        <v>9.9998589582657501E-3</v>
      </c>
      <c r="U4242" t="str">
        <f t="shared" si="333"/>
        <v>Profit</v>
      </c>
      <c r="V4242" t="str">
        <f t="shared" si="334"/>
        <v>Small Order</v>
      </c>
    </row>
    <row r="4243" spans="1:22" x14ac:dyDescent="0.35">
      <c r="A4243" t="s">
        <v>4540</v>
      </c>
      <c r="B4243" s="2">
        <v>45012</v>
      </c>
      <c r="C4243" s="2">
        <v>45016</v>
      </c>
      <c r="D4243" t="s">
        <v>37</v>
      </c>
      <c r="E4243" t="s">
        <v>38</v>
      </c>
      <c r="F4243" t="s">
        <v>20</v>
      </c>
      <c r="G4243" t="s">
        <v>49</v>
      </c>
      <c r="H4243" t="s">
        <v>50</v>
      </c>
      <c r="I4243" t="s">
        <v>50</v>
      </c>
      <c r="J4243" t="s">
        <v>41</v>
      </c>
      <c r="K4243" t="s">
        <v>42</v>
      </c>
      <c r="L4243" t="s">
        <v>43</v>
      </c>
      <c r="M4243" t="s">
        <v>44</v>
      </c>
      <c r="N4243" s="3">
        <v>754.83</v>
      </c>
      <c r="O4243">
        <v>6</v>
      </c>
      <c r="P4243" s="4">
        <v>0.05</v>
      </c>
      <c r="Q4243" s="3">
        <v>158.51</v>
      </c>
      <c r="R4243">
        <f t="shared" si="330"/>
        <v>2023</v>
      </c>
      <c r="S4243" t="str">
        <f t="shared" si="331"/>
        <v>March</v>
      </c>
      <c r="T4243" s="1">
        <f t="shared" si="332"/>
        <v>0.20999430335307284</v>
      </c>
      <c r="U4243" t="str">
        <f t="shared" si="333"/>
        <v>Profit</v>
      </c>
      <c r="V4243" t="str">
        <f t="shared" si="334"/>
        <v>Small Order</v>
      </c>
    </row>
    <row r="4244" spans="1:22" x14ac:dyDescent="0.35">
      <c r="A4244" t="s">
        <v>4541</v>
      </c>
      <c r="B4244" s="2">
        <v>45078</v>
      </c>
      <c r="C4244" s="2">
        <v>45079</v>
      </c>
      <c r="D4244" t="s">
        <v>76</v>
      </c>
      <c r="E4244" t="s">
        <v>77</v>
      </c>
      <c r="F4244" t="s">
        <v>48</v>
      </c>
      <c r="G4244" t="s">
        <v>39</v>
      </c>
      <c r="H4244" t="s">
        <v>40</v>
      </c>
      <c r="I4244" t="s">
        <v>40</v>
      </c>
      <c r="J4244" t="s">
        <v>391</v>
      </c>
      <c r="K4244" t="s">
        <v>33</v>
      </c>
      <c r="L4244" t="s">
        <v>88</v>
      </c>
      <c r="M4244" t="s">
        <v>392</v>
      </c>
      <c r="N4244" s="3">
        <v>1485.25</v>
      </c>
      <c r="O4244">
        <v>6</v>
      </c>
      <c r="P4244" s="4">
        <v>0.2</v>
      </c>
      <c r="Q4244" s="3">
        <v>133.66999999999999</v>
      </c>
      <c r="R4244">
        <f t="shared" si="330"/>
        <v>2023</v>
      </c>
      <c r="S4244" t="str">
        <f t="shared" si="331"/>
        <v>June</v>
      </c>
      <c r="T4244" s="1">
        <f t="shared" si="332"/>
        <v>8.9998316781686571E-2</v>
      </c>
      <c r="U4244" t="str">
        <f t="shared" si="333"/>
        <v>Profit</v>
      </c>
      <c r="V4244" t="str">
        <f t="shared" si="334"/>
        <v>Large Order</v>
      </c>
    </row>
    <row r="4245" spans="1:22" x14ac:dyDescent="0.35">
      <c r="A4245" t="s">
        <v>4542</v>
      </c>
      <c r="B4245" s="2">
        <v>45515</v>
      </c>
      <c r="C4245" s="2">
        <v>45522</v>
      </c>
      <c r="D4245" t="s">
        <v>522</v>
      </c>
      <c r="E4245" t="s">
        <v>523</v>
      </c>
      <c r="F4245" t="s">
        <v>31</v>
      </c>
      <c r="G4245" t="s">
        <v>49</v>
      </c>
      <c r="H4245" t="s">
        <v>50</v>
      </c>
      <c r="I4245" t="s">
        <v>50</v>
      </c>
      <c r="J4245" t="s">
        <v>179</v>
      </c>
      <c r="K4245" t="s">
        <v>33</v>
      </c>
      <c r="L4245" t="s">
        <v>88</v>
      </c>
      <c r="M4245" t="s">
        <v>180</v>
      </c>
      <c r="N4245" s="3">
        <v>118.88</v>
      </c>
      <c r="O4245">
        <v>5</v>
      </c>
      <c r="P4245" s="4">
        <v>0.05</v>
      </c>
      <c r="Q4245" s="3">
        <v>24.96</v>
      </c>
      <c r="R4245">
        <f t="shared" si="330"/>
        <v>2024</v>
      </c>
      <c r="S4245" t="str">
        <f t="shared" si="331"/>
        <v>August</v>
      </c>
      <c r="T4245" s="1">
        <f t="shared" si="332"/>
        <v>0.20995962314939437</v>
      </c>
      <c r="U4245" t="str">
        <f t="shared" si="333"/>
        <v>Profit</v>
      </c>
      <c r="V4245" t="str">
        <f t="shared" si="334"/>
        <v>Small Order</v>
      </c>
    </row>
    <row r="4246" spans="1:22" x14ac:dyDescent="0.35">
      <c r="A4246" t="s">
        <v>4543</v>
      </c>
      <c r="B4246" s="2">
        <v>45495</v>
      </c>
      <c r="C4246" s="2">
        <v>45500</v>
      </c>
      <c r="D4246" t="s">
        <v>118</v>
      </c>
      <c r="E4246" t="s">
        <v>119</v>
      </c>
      <c r="F4246" t="s">
        <v>20</v>
      </c>
      <c r="G4246" t="s">
        <v>49</v>
      </c>
      <c r="H4246" t="s">
        <v>50</v>
      </c>
      <c r="I4246" t="s">
        <v>50</v>
      </c>
      <c r="J4246" t="s">
        <v>87</v>
      </c>
      <c r="K4246" t="s">
        <v>33</v>
      </c>
      <c r="L4246" t="s">
        <v>88</v>
      </c>
      <c r="M4246" t="s">
        <v>89</v>
      </c>
      <c r="N4246" s="3">
        <v>710.75</v>
      </c>
      <c r="O4246">
        <v>1</v>
      </c>
      <c r="P4246" s="4">
        <v>0.3</v>
      </c>
      <c r="Q4246" s="3">
        <v>7.11</v>
      </c>
      <c r="R4246">
        <f t="shared" si="330"/>
        <v>2024</v>
      </c>
      <c r="S4246" t="str">
        <f t="shared" si="331"/>
        <v>July</v>
      </c>
      <c r="T4246" s="1">
        <f t="shared" si="332"/>
        <v>1.0003517411185369E-2</v>
      </c>
      <c r="U4246" t="str">
        <f t="shared" si="333"/>
        <v>Profit</v>
      </c>
      <c r="V4246" t="str">
        <f t="shared" si="334"/>
        <v>Small Order</v>
      </c>
    </row>
    <row r="4247" spans="1:22" x14ac:dyDescent="0.35">
      <c r="A4247" t="s">
        <v>4544</v>
      </c>
      <c r="B4247" s="2">
        <v>45134</v>
      </c>
      <c r="C4247" s="2">
        <v>45139</v>
      </c>
      <c r="D4247" t="s">
        <v>330</v>
      </c>
      <c r="E4247" t="s">
        <v>331</v>
      </c>
      <c r="F4247" t="s">
        <v>31</v>
      </c>
      <c r="G4247" t="s">
        <v>49</v>
      </c>
      <c r="H4247" t="s">
        <v>50</v>
      </c>
      <c r="I4247" t="s">
        <v>50</v>
      </c>
      <c r="J4247" t="s">
        <v>176</v>
      </c>
      <c r="K4247" t="s">
        <v>25</v>
      </c>
      <c r="L4247" t="s">
        <v>171</v>
      </c>
      <c r="M4247" t="s">
        <v>177</v>
      </c>
      <c r="N4247" s="3">
        <v>1817.86</v>
      </c>
      <c r="O4247">
        <v>5</v>
      </c>
      <c r="P4247" s="4">
        <v>0.3</v>
      </c>
      <c r="Q4247" s="3">
        <v>18.18</v>
      </c>
      <c r="R4247">
        <f t="shared" si="330"/>
        <v>2023</v>
      </c>
      <c r="S4247" t="str">
        <f t="shared" si="331"/>
        <v>July</v>
      </c>
      <c r="T4247" s="1">
        <f t="shared" si="332"/>
        <v>1.0000770136314127E-2</v>
      </c>
      <c r="U4247" t="str">
        <f t="shared" si="333"/>
        <v>Profit</v>
      </c>
      <c r="V4247" t="str">
        <f t="shared" si="334"/>
        <v>Large Order</v>
      </c>
    </row>
    <row r="4248" spans="1:22" x14ac:dyDescent="0.35">
      <c r="A4248" t="s">
        <v>4545</v>
      </c>
      <c r="B4248" s="2">
        <v>45346</v>
      </c>
      <c r="C4248" s="2">
        <v>45353</v>
      </c>
      <c r="D4248" t="s">
        <v>552</v>
      </c>
      <c r="E4248" t="s">
        <v>553</v>
      </c>
      <c r="F4248" t="s">
        <v>48</v>
      </c>
      <c r="G4248" t="s">
        <v>49</v>
      </c>
      <c r="H4248" t="s">
        <v>50</v>
      </c>
      <c r="I4248" t="s">
        <v>50</v>
      </c>
      <c r="J4248" t="s">
        <v>32</v>
      </c>
      <c r="K4248" t="s">
        <v>33</v>
      </c>
      <c r="L4248" t="s">
        <v>34</v>
      </c>
      <c r="M4248" t="s">
        <v>35</v>
      </c>
      <c r="N4248" s="3">
        <v>973.43</v>
      </c>
      <c r="O4248">
        <v>3</v>
      </c>
      <c r="P4248" s="4">
        <v>0.3</v>
      </c>
      <c r="Q4248" s="3">
        <v>9.73</v>
      </c>
      <c r="R4248">
        <f t="shared" si="330"/>
        <v>2024</v>
      </c>
      <c r="S4248" t="str">
        <f t="shared" si="331"/>
        <v>February</v>
      </c>
      <c r="T4248" s="1">
        <f t="shared" si="332"/>
        <v>9.9955826304921787E-3</v>
      </c>
      <c r="U4248" t="str">
        <f t="shared" si="333"/>
        <v>Profit</v>
      </c>
      <c r="V4248" t="str">
        <f t="shared" si="334"/>
        <v>Small Order</v>
      </c>
    </row>
    <row r="4249" spans="1:22" x14ac:dyDescent="0.35">
      <c r="A4249" t="s">
        <v>4546</v>
      </c>
      <c r="B4249" s="2">
        <v>44927</v>
      </c>
      <c r="C4249" s="2">
        <v>44933</v>
      </c>
      <c r="D4249" t="s">
        <v>484</v>
      </c>
      <c r="E4249" t="s">
        <v>485</v>
      </c>
      <c r="F4249" t="s">
        <v>20</v>
      </c>
      <c r="G4249" t="s">
        <v>49</v>
      </c>
      <c r="H4249" t="s">
        <v>50</v>
      </c>
      <c r="I4249" t="s">
        <v>50</v>
      </c>
      <c r="J4249" t="s">
        <v>334</v>
      </c>
      <c r="K4249" t="s">
        <v>25</v>
      </c>
      <c r="L4249" t="s">
        <v>171</v>
      </c>
      <c r="M4249" t="s">
        <v>335</v>
      </c>
      <c r="N4249" s="3">
        <v>1803.7</v>
      </c>
      <c r="O4249">
        <v>8</v>
      </c>
      <c r="P4249" s="4">
        <v>0.3</v>
      </c>
      <c r="Q4249" s="3">
        <v>18.04</v>
      </c>
      <c r="R4249">
        <f t="shared" si="330"/>
        <v>2023</v>
      </c>
      <c r="S4249" t="str">
        <f t="shared" si="331"/>
        <v>January</v>
      </c>
      <c r="T4249" s="1">
        <f t="shared" si="332"/>
        <v>1.0001663247768475E-2</v>
      </c>
      <c r="U4249" t="str">
        <f t="shared" si="333"/>
        <v>Profit</v>
      </c>
      <c r="V4249" t="str">
        <f t="shared" si="334"/>
        <v>Large Order</v>
      </c>
    </row>
    <row r="4250" spans="1:22" x14ac:dyDescent="0.35">
      <c r="A4250" t="s">
        <v>4547</v>
      </c>
      <c r="B4250" s="2">
        <v>45130</v>
      </c>
      <c r="C4250" s="2">
        <v>45133</v>
      </c>
      <c r="D4250" t="s">
        <v>398</v>
      </c>
      <c r="E4250" t="s">
        <v>399</v>
      </c>
      <c r="F4250" t="s">
        <v>31</v>
      </c>
      <c r="G4250" t="s">
        <v>78</v>
      </c>
      <c r="H4250" t="s">
        <v>79</v>
      </c>
      <c r="I4250" t="s">
        <v>80</v>
      </c>
      <c r="J4250" t="s">
        <v>157</v>
      </c>
      <c r="K4250" t="s">
        <v>42</v>
      </c>
      <c r="L4250" t="s">
        <v>73</v>
      </c>
      <c r="M4250" t="s">
        <v>158</v>
      </c>
      <c r="N4250" s="3">
        <v>583.27</v>
      </c>
      <c r="O4250">
        <v>1</v>
      </c>
      <c r="P4250" s="4">
        <v>0.05</v>
      </c>
      <c r="Q4250" s="3">
        <v>122.49</v>
      </c>
      <c r="R4250">
        <f t="shared" si="330"/>
        <v>2023</v>
      </c>
      <c r="S4250" t="str">
        <f t="shared" si="331"/>
        <v>July</v>
      </c>
      <c r="T4250" s="1">
        <f t="shared" si="332"/>
        <v>0.21000565775712793</v>
      </c>
      <c r="U4250" t="str">
        <f t="shared" si="333"/>
        <v>Profit</v>
      </c>
      <c r="V4250" t="str">
        <f t="shared" si="334"/>
        <v>Small Order</v>
      </c>
    </row>
    <row r="4251" spans="1:22" x14ac:dyDescent="0.35">
      <c r="A4251" t="s">
        <v>4548</v>
      </c>
      <c r="B4251" s="2">
        <v>45005</v>
      </c>
      <c r="C4251" s="2">
        <v>45010</v>
      </c>
      <c r="D4251" t="s">
        <v>46</v>
      </c>
      <c r="E4251" t="s">
        <v>47</v>
      </c>
      <c r="F4251" t="s">
        <v>48</v>
      </c>
      <c r="G4251" t="s">
        <v>21</v>
      </c>
      <c r="H4251" t="s">
        <v>22</v>
      </c>
      <c r="I4251" t="s">
        <v>23</v>
      </c>
      <c r="J4251" t="s">
        <v>93</v>
      </c>
      <c r="K4251" t="s">
        <v>33</v>
      </c>
      <c r="L4251" t="s">
        <v>88</v>
      </c>
      <c r="M4251" t="s">
        <v>94</v>
      </c>
      <c r="N4251" s="3">
        <v>44.84</v>
      </c>
      <c r="O4251">
        <v>3</v>
      </c>
      <c r="P4251" s="4">
        <v>0.2</v>
      </c>
      <c r="Q4251" s="3">
        <v>4.04</v>
      </c>
      <c r="R4251">
        <f t="shared" si="330"/>
        <v>2023</v>
      </c>
      <c r="S4251" t="str">
        <f t="shared" si="331"/>
        <v>March</v>
      </c>
      <c r="T4251" s="1">
        <f t="shared" si="332"/>
        <v>9.0098126672613729E-2</v>
      </c>
      <c r="U4251" t="str">
        <f t="shared" si="333"/>
        <v>Profit</v>
      </c>
      <c r="V4251" t="str">
        <f t="shared" si="334"/>
        <v>Small Order</v>
      </c>
    </row>
    <row r="4252" spans="1:22" x14ac:dyDescent="0.35">
      <c r="A4252" t="s">
        <v>4549</v>
      </c>
      <c r="B4252" s="2">
        <v>45399</v>
      </c>
      <c r="C4252" s="2">
        <v>45401</v>
      </c>
      <c r="D4252" t="s">
        <v>37</v>
      </c>
      <c r="E4252" t="s">
        <v>38</v>
      </c>
      <c r="F4252" t="s">
        <v>20</v>
      </c>
      <c r="G4252" t="s">
        <v>39</v>
      </c>
      <c r="H4252" t="s">
        <v>40</v>
      </c>
      <c r="I4252" t="s">
        <v>40</v>
      </c>
      <c r="J4252" t="s">
        <v>320</v>
      </c>
      <c r="K4252" t="s">
        <v>25</v>
      </c>
      <c r="L4252" t="s">
        <v>171</v>
      </c>
      <c r="M4252" t="s">
        <v>321</v>
      </c>
      <c r="N4252" s="3">
        <v>119.75</v>
      </c>
      <c r="O4252">
        <v>2</v>
      </c>
      <c r="P4252" s="4">
        <v>0.05</v>
      </c>
      <c r="Q4252" s="3">
        <v>25.15</v>
      </c>
      <c r="R4252">
        <f t="shared" si="330"/>
        <v>2024</v>
      </c>
      <c r="S4252" t="str">
        <f t="shared" si="331"/>
        <v>April</v>
      </c>
      <c r="T4252" s="1">
        <f t="shared" si="332"/>
        <v>0.21002087682672232</v>
      </c>
      <c r="U4252" t="str">
        <f t="shared" si="333"/>
        <v>Profit</v>
      </c>
      <c r="V4252" t="str">
        <f t="shared" si="334"/>
        <v>Small Order</v>
      </c>
    </row>
    <row r="4253" spans="1:22" x14ac:dyDescent="0.35">
      <c r="A4253" t="s">
        <v>4550</v>
      </c>
      <c r="B4253" s="2">
        <v>45423</v>
      </c>
      <c r="C4253" s="2">
        <v>45425</v>
      </c>
      <c r="D4253" t="s">
        <v>285</v>
      </c>
      <c r="E4253" t="s">
        <v>286</v>
      </c>
      <c r="F4253" t="s">
        <v>48</v>
      </c>
      <c r="G4253" t="s">
        <v>49</v>
      </c>
      <c r="H4253" t="s">
        <v>50</v>
      </c>
      <c r="I4253" t="s">
        <v>50</v>
      </c>
      <c r="J4253" t="s">
        <v>93</v>
      </c>
      <c r="K4253" t="s">
        <v>33</v>
      </c>
      <c r="L4253" t="s">
        <v>88</v>
      </c>
      <c r="M4253" t="s">
        <v>94</v>
      </c>
      <c r="N4253" s="3">
        <v>259.02999999999997</v>
      </c>
      <c r="O4253">
        <v>10</v>
      </c>
      <c r="P4253" s="4">
        <v>0.2</v>
      </c>
      <c r="Q4253" s="3">
        <v>23.31</v>
      </c>
      <c r="R4253">
        <f t="shared" si="330"/>
        <v>2024</v>
      </c>
      <c r="S4253" t="str">
        <f t="shared" si="331"/>
        <v>May</v>
      </c>
      <c r="T4253" s="1">
        <f t="shared" si="332"/>
        <v>8.9989576496930859E-2</v>
      </c>
      <c r="U4253" t="str">
        <f t="shared" si="333"/>
        <v>Profit</v>
      </c>
      <c r="V4253" t="str">
        <f t="shared" si="334"/>
        <v>Small Order</v>
      </c>
    </row>
    <row r="4254" spans="1:22" x14ac:dyDescent="0.35">
      <c r="A4254" t="s">
        <v>4551</v>
      </c>
      <c r="B4254" s="2">
        <v>45333</v>
      </c>
      <c r="C4254" s="2">
        <v>45336</v>
      </c>
      <c r="D4254" t="s">
        <v>318</v>
      </c>
      <c r="E4254" t="s">
        <v>319</v>
      </c>
      <c r="F4254" t="s">
        <v>48</v>
      </c>
      <c r="G4254" t="s">
        <v>78</v>
      </c>
      <c r="H4254" t="s">
        <v>79</v>
      </c>
      <c r="I4254" t="s">
        <v>80</v>
      </c>
      <c r="J4254" t="s">
        <v>41</v>
      </c>
      <c r="K4254" t="s">
        <v>42</v>
      </c>
      <c r="L4254" t="s">
        <v>43</v>
      </c>
      <c r="M4254" t="s">
        <v>44</v>
      </c>
      <c r="N4254" s="3">
        <v>1102.08</v>
      </c>
      <c r="O4254">
        <v>3</v>
      </c>
      <c r="P4254" s="4">
        <v>0.1</v>
      </c>
      <c r="Q4254" s="3">
        <v>187.35</v>
      </c>
      <c r="R4254">
        <f t="shared" si="330"/>
        <v>2024</v>
      </c>
      <c r="S4254" t="str">
        <f t="shared" si="331"/>
        <v>February</v>
      </c>
      <c r="T4254" s="1">
        <f t="shared" si="332"/>
        <v>0.16999673344947736</v>
      </c>
      <c r="U4254" t="str">
        <f t="shared" si="333"/>
        <v>Profit</v>
      </c>
      <c r="V4254" t="str">
        <f t="shared" si="334"/>
        <v>Large Order</v>
      </c>
    </row>
    <row r="4255" spans="1:22" x14ac:dyDescent="0.35">
      <c r="A4255" t="s">
        <v>4552</v>
      </c>
      <c r="B4255" s="2">
        <v>45128</v>
      </c>
      <c r="C4255" s="2">
        <v>45134</v>
      </c>
      <c r="D4255" t="s">
        <v>37</v>
      </c>
      <c r="E4255" t="s">
        <v>38</v>
      </c>
      <c r="F4255" t="s">
        <v>20</v>
      </c>
      <c r="G4255" t="s">
        <v>21</v>
      </c>
      <c r="H4255" t="s">
        <v>22</v>
      </c>
      <c r="I4255" t="s">
        <v>23</v>
      </c>
      <c r="J4255" t="s">
        <v>126</v>
      </c>
      <c r="K4255" t="s">
        <v>25</v>
      </c>
      <c r="L4255" t="s">
        <v>26</v>
      </c>
      <c r="M4255" t="s">
        <v>127</v>
      </c>
      <c r="N4255" s="3">
        <v>1303.6600000000001</v>
      </c>
      <c r="O4255">
        <v>4</v>
      </c>
      <c r="P4255" s="4">
        <v>0.05</v>
      </c>
      <c r="Q4255" s="3">
        <v>273.77</v>
      </c>
      <c r="R4255">
        <f t="shared" si="330"/>
        <v>2023</v>
      </c>
      <c r="S4255" t="str">
        <f t="shared" si="331"/>
        <v>July</v>
      </c>
      <c r="T4255" s="1">
        <f t="shared" si="332"/>
        <v>0.21000107389963638</v>
      </c>
      <c r="U4255" t="str">
        <f t="shared" si="333"/>
        <v>Profit</v>
      </c>
      <c r="V4255" t="str">
        <f t="shared" si="334"/>
        <v>Large Order</v>
      </c>
    </row>
    <row r="4256" spans="1:22" x14ac:dyDescent="0.35">
      <c r="A4256" t="s">
        <v>4553</v>
      </c>
      <c r="B4256" s="2">
        <v>45594</v>
      </c>
      <c r="C4256" s="2">
        <v>45601</v>
      </c>
      <c r="D4256" t="s">
        <v>272</v>
      </c>
      <c r="E4256" t="s">
        <v>273</v>
      </c>
      <c r="F4256" t="s">
        <v>31</v>
      </c>
      <c r="G4256" t="s">
        <v>49</v>
      </c>
      <c r="H4256" t="s">
        <v>50</v>
      </c>
      <c r="I4256" t="s">
        <v>50</v>
      </c>
      <c r="J4256" t="s">
        <v>251</v>
      </c>
      <c r="K4256" t="s">
        <v>25</v>
      </c>
      <c r="L4256" t="s">
        <v>171</v>
      </c>
      <c r="M4256" t="s">
        <v>252</v>
      </c>
      <c r="N4256" s="3">
        <v>313.64999999999998</v>
      </c>
      <c r="O4256">
        <v>6</v>
      </c>
      <c r="P4256" s="4">
        <v>0.2</v>
      </c>
      <c r="Q4256" s="3">
        <v>28.23</v>
      </c>
      <c r="R4256">
        <f t="shared" si="330"/>
        <v>2024</v>
      </c>
      <c r="S4256" t="str">
        <f t="shared" si="331"/>
        <v>October</v>
      </c>
      <c r="T4256" s="1">
        <f t="shared" si="332"/>
        <v>9.000478240076519E-2</v>
      </c>
      <c r="U4256" t="str">
        <f t="shared" si="333"/>
        <v>Profit</v>
      </c>
      <c r="V4256" t="str">
        <f t="shared" si="334"/>
        <v>Small Order</v>
      </c>
    </row>
    <row r="4257" spans="1:22" x14ac:dyDescent="0.35">
      <c r="A4257" t="s">
        <v>4554</v>
      </c>
      <c r="B4257" s="2">
        <v>45132</v>
      </c>
      <c r="C4257" s="2">
        <v>45133</v>
      </c>
      <c r="D4257" t="s">
        <v>57</v>
      </c>
      <c r="E4257" t="s">
        <v>58</v>
      </c>
      <c r="F4257" t="s">
        <v>20</v>
      </c>
      <c r="G4257" t="s">
        <v>39</v>
      </c>
      <c r="H4257" t="s">
        <v>40</v>
      </c>
      <c r="I4257" t="s">
        <v>40</v>
      </c>
      <c r="J4257" t="s">
        <v>67</v>
      </c>
      <c r="K4257" t="s">
        <v>42</v>
      </c>
      <c r="L4257" t="s">
        <v>43</v>
      </c>
      <c r="M4257" t="s">
        <v>68</v>
      </c>
      <c r="N4257" s="3">
        <v>1451.17</v>
      </c>
      <c r="O4257">
        <v>4</v>
      </c>
      <c r="P4257" s="4">
        <v>0</v>
      </c>
      <c r="Q4257" s="3">
        <v>362.79</v>
      </c>
      <c r="R4257">
        <f t="shared" si="330"/>
        <v>2023</v>
      </c>
      <c r="S4257" t="str">
        <f t="shared" si="331"/>
        <v>July</v>
      </c>
      <c r="T4257" s="1">
        <f t="shared" si="332"/>
        <v>0.24999827725214827</v>
      </c>
      <c r="U4257" t="str">
        <f t="shared" si="333"/>
        <v>Profit</v>
      </c>
      <c r="V4257" t="str">
        <f t="shared" si="334"/>
        <v>Large Order</v>
      </c>
    </row>
    <row r="4258" spans="1:22" x14ac:dyDescent="0.35">
      <c r="A4258" t="s">
        <v>4555</v>
      </c>
      <c r="B4258" s="2">
        <v>45274</v>
      </c>
      <c r="C4258" s="2">
        <v>45276</v>
      </c>
      <c r="D4258" t="s">
        <v>530</v>
      </c>
      <c r="E4258" t="s">
        <v>531</v>
      </c>
      <c r="F4258" t="s">
        <v>31</v>
      </c>
      <c r="G4258" t="s">
        <v>39</v>
      </c>
      <c r="H4258" t="s">
        <v>40</v>
      </c>
      <c r="I4258" t="s">
        <v>40</v>
      </c>
      <c r="J4258" t="s">
        <v>170</v>
      </c>
      <c r="K4258" t="s">
        <v>25</v>
      </c>
      <c r="L4258" t="s">
        <v>171</v>
      </c>
      <c r="M4258" t="s">
        <v>172</v>
      </c>
      <c r="N4258" s="3">
        <v>1096.3800000000001</v>
      </c>
      <c r="O4258">
        <v>5</v>
      </c>
      <c r="P4258" s="4">
        <v>0</v>
      </c>
      <c r="Q4258" s="3">
        <v>274.10000000000002</v>
      </c>
      <c r="R4258">
        <f t="shared" si="330"/>
        <v>2023</v>
      </c>
      <c r="S4258" t="str">
        <f t="shared" si="331"/>
        <v>December</v>
      </c>
      <c r="T4258" s="1">
        <f t="shared" si="332"/>
        <v>0.25000456046261332</v>
      </c>
      <c r="U4258" t="str">
        <f t="shared" si="333"/>
        <v>Profit</v>
      </c>
      <c r="V4258" t="str">
        <f t="shared" si="334"/>
        <v>Large Order</v>
      </c>
    </row>
    <row r="4259" spans="1:22" x14ac:dyDescent="0.35">
      <c r="A4259" t="s">
        <v>4556</v>
      </c>
      <c r="B4259" s="2">
        <v>45581</v>
      </c>
      <c r="C4259" s="2">
        <v>45586</v>
      </c>
      <c r="D4259" t="s">
        <v>405</v>
      </c>
      <c r="E4259" t="s">
        <v>406</v>
      </c>
      <c r="F4259" t="s">
        <v>20</v>
      </c>
      <c r="G4259" t="s">
        <v>49</v>
      </c>
      <c r="H4259" t="s">
        <v>50</v>
      </c>
      <c r="I4259" t="s">
        <v>50</v>
      </c>
      <c r="J4259" t="s">
        <v>67</v>
      </c>
      <c r="K4259" t="s">
        <v>42</v>
      </c>
      <c r="L4259" t="s">
        <v>43</v>
      </c>
      <c r="M4259" t="s">
        <v>68</v>
      </c>
      <c r="N4259" s="3">
        <v>921.08</v>
      </c>
      <c r="O4259">
        <v>7</v>
      </c>
      <c r="P4259" s="4">
        <v>0.3</v>
      </c>
      <c r="Q4259" s="3">
        <v>9.2100000000000009</v>
      </c>
      <c r="R4259">
        <f t="shared" si="330"/>
        <v>2024</v>
      </c>
      <c r="S4259" t="str">
        <f t="shared" si="331"/>
        <v>October</v>
      </c>
      <c r="T4259" s="1">
        <f t="shared" si="332"/>
        <v>9.9991314543796412E-3</v>
      </c>
      <c r="U4259" t="str">
        <f t="shared" si="333"/>
        <v>Profit</v>
      </c>
      <c r="V4259" t="str">
        <f t="shared" si="334"/>
        <v>Small Order</v>
      </c>
    </row>
    <row r="4260" spans="1:22" x14ac:dyDescent="0.35">
      <c r="A4260" t="s">
        <v>4557</v>
      </c>
      <c r="B4260" s="2">
        <v>45138</v>
      </c>
      <c r="C4260" s="2">
        <v>45141</v>
      </c>
      <c r="D4260" t="s">
        <v>246</v>
      </c>
      <c r="E4260" t="s">
        <v>247</v>
      </c>
      <c r="F4260" t="s">
        <v>31</v>
      </c>
      <c r="G4260" t="s">
        <v>78</v>
      </c>
      <c r="H4260" t="s">
        <v>79</v>
      </c>
      <c r="I4260" t="s">
        <v>80</v>
      </c>
      <c r="J4260" t="s">
        <v>41</v>
      </c>
      <c r="K4260" t="s">
        <v>42</v>
      </c>
      <c r="L4260" t="s">
        <v>43</v>
      </c>
      <c r="M4260" t="s">
        <v>44</v>
      </c>
      <c r="N4260" s="3">
        <v>37.01</v>
      </c>
      <c r="O4260">
        <v>1</v>
      </c>
      <c r="P4260" s="4">
        <v>0.3</v>
      </c>
      <c r="Q4260" s="3">
        <v>0.37</v>
      </c>
      <c r="R4260">
        <f t="shared" si="330"/>
        <v>2023</v>
      </c>
      <c r="S4260" t="str">
        <f t="shared" si="331"/>
        <v>July</v>
      </c>
      <c r="T4260" s="1">
        <f t="shared" si="332"/>
        <v>9.9972980275601191E-3</v>
      </c>
      <c r="U4260" t="str">
        <f t="shared" si="333"/>
        <v>Profit</v>
      </c>
      <c r="V4260" t="str">
        <f t="shared" si="334"/>
        <v>Small Order</v>
      </c>
    </row>
    <row r="4261" spans="1:22" x14ac:dyDescent="0.35">
      <c r="A4261" t="s">
        <v>4558</v>
      </c>
      <c r="B4261" s="2">
        <v>45375</v>
      </c>
      <c r="C4261" s="2">
        <v>45382</v>
      </c>
      <c r="D4261" t="s">
        <v>132</v>
      </c>
      <c r="E4261" t="s">
        <v>133</v>
      </c>
      <c r="F4261" t="s">
        <v>48</v>
      </c>
      <c r="G4261" t="s">
        <v>78</v>
      </c>
      <c r="H4261" t="s">
        <v>79</v>
      </c>
      <c r="I4261" t="s">
        <v>80</v>
      </c>
      <c r="J4261" t="s">
        <v>141</v>
      </c>
      <c r="K4261" t="s">
        <v>33</v>
      </c>
      <c r="L4261" t="s">
        <v>88</v>
      </c>
      <c r="M4261" t="s">
        <v>142</v>
      </c>
      <c r="N4261" s="3">
        <v>869.05</v>
      </c>
      <c r="O4261">
        <v>7</v>
      </c>
      <c r="P4261" s="4">
        <v>0.05</v>
      </c>
      <c r="Q4261" s="3">
        <v>182.5</v>
      </c>
      <c r="R4261">
        <f t="shared" si="330"/>
        <v>2024</v>
      </c>
      <c r="S4261" t="str">
        <f t="shared" si="331"/>
        <v>March</v>
      </c>
      <c r="T4261" s="1">
        <f t="shared" si="332"/>
        <v>0.20999942465911053</v>
      </c>
      <c r="U4261" t="str">
        <f t="shared" si="333"/>
        <v>Profit</v>
      </c>
      <c r="V4261" t="str">
        <f t="shared" si="334"/>
        <v>Small Order</v>
      </c>
    </row>
    <row r="4262" spans="1:22" x14ac:dyDescent="0.35">
      <c r="A4262" t="s">
        <v>4559</v>
      </c>
      <c r="B4262" s="2">
        <v>45653</v>
      </c>
      <c r="C4262" s="2">
        <v>45656</v>
      </c>
      <c r="D4262" t="s">
        <v>229</v>
      </c>
      <c r="E4262" t="s">
        <v>230</v>
      </c>
      <c r="F4262" t="s">
        <v>48</v>
      </c>
      <c r="G4262" t="s">
        <v>49</v>
      </c>
      <c r="H4262" t="s">
        <v>50</v>
      </c>
      <c r="I4262" t="s">
        <v>50</v>
      </c>
      <c r="J4262" t="s">
        <v>162</v>
      </c>
      <c r="K4262" t="s">
        <v>42</v>
      </c>
      <c r="L4262" t="s">
        <v>73</v>
      </c>
      <c r="M4262" t="s">
        <v>163</v>
      </c>
      <c r="N4262" s="3">
        <v>1866.26</v>
      </c>
      <c r="O4262">
        <v>2</v>
      </c>
      <c r="P4262" s="4">
        <v>0.2</v>
      </c>
      <c r="Q4262" s="3">
        <v>167.96</v>
      </c>
      <c r="R4262">
        <f t="shared" si="330"/>
        <v>2024</v>
      </c>
      <c r="S4262" t="str">
        <f t="shared" si="331"/>
        <v>December</v>
      </c>
      <c r="T4262" s="1">
        <f t="shared" si="332"/>
        <v>8.9998178174530888E-2</v>
      </c>
      <c r="U4262" t="str">
        <f t="shared" si="333"/>
        <v>Profit</v>
      </c>
      <c r="V4262" t="str">
        <f t="shared" si="334"/>
        <v>Large Order</v>
      </c>
    </row>
    <row r="4263" spans="1:22" x14ac:dyDescent="0.35">
      <c r="A4263" t="s">
        <v>4560</v>
      </c>
      <c r="B4263" s="2">
        <v>45332</v>
      </c>
      <c r="C4263" s="2">
        <v>45339</v>
      </c>
      <c r="D4263" t="s">
        <v>447</v>
      </c>
      <c r="E4263" t="s">
        <v>448</v>
      </c>
      <c r="F4263" t="s">
        <v>31</v>
      </c>
      <c r="G4263" t="s">
        <v>39</v>
      </c>
      <c r="H4263" t="s">
        <v>40</v>
      </c>
      <c r="I4263" t="s">
        <v>40</v>
      </c>
      <c r="J4263" t="s">
        <v>141</v>
      </c>
      <c r="K4263" t="s">
        <v>33</v>
      </c>
      <c r="L4263" t="s">
        <v>88</v>
      </c>
      <c r="M4263" t="s">
        <v>142</v>
      </c>
      <c r="N4263" s="3">
        <v>691.27</v>
      </c>
      <c r="O4263">
        <v>8</v>
      </c>
      <c r="P4263" s="4">
        <v>0.2</v>
      </c>
      <c r="Q4263" s="3">
        <v>62.21</v>
      </c>
      <c r="R4263">
        <f t="shared" si="330"/>
        <v>2024</v>
      </c>
      <c r="S4263" t="str">
        <f t="shared" si="331"/>
        <v>February</v>
      </c>
      <c r="T4263" s="1">
        <f t="shared" si="332"/>
        <v>8.9993779565148216E-2</v>
      </c>
      <c r="U4263" t="str">
        <f t="shared" si="333"/>
        <v>Profit</v>
      </c>
      <c r="V4263" t="str">
        <f t="shared" si="334"/>
        <v>Small Order</v>
      </c>
    </row>
    <row r="4264" spans="1:22" x14ac:dyDescent="0.35">
      <c r="A4264" t="s">
        <v>4561</v>
      </c>
      <c r="B4264" s="2">
        <v>45189</v>
      </c>
      <c r="C4264" s="2">
        <v>45194</v>
      </c>
      <c r="D4264" t="s">
        <v>99</v>
      </c>
      <c r="E4264" t="s">
        <v>100</v>
      </c>
      <c r="F4264" t="s">
        <v>31</v>
      </c>
      <c r="G4264" t="s">
        <v>49</v>
      </c>
      <c r="H4264" t="s">
        <v>50</v>
      </c>
      <c r="I4264" t="s">
        <v>50</v>
      </c>
      <c r="J4264" t="s">
        <v>87</v>
      </c>
      <c r="K4264" t="s">
        <v>33</v>
      </c>
      <c r="L4264" t="s">
        <v>88</v>
      </c>
      <c r="M4264" t="s">
        <v>89</v>
      </c>
      <c r="N4264" s="3">
        <v>1199.18</v>
      </c>
      <c r="O4264">
        <v>7</v>
      </c>
      <c r="P4264" s="4">
        <v>0</v>
      </c>
      <c r="Q4264" s="3">
        <v>299.8</v>
      </c>
      <c r="R4264">
        <f t="shared" si="330"/>
        <v>2023</v>
      </c>
      <c r="S4264" t="str">
        <f t="shared" si="331"/>
        <v>September</v>
      </c>
      <c r="T4264" s="1">
        <f t="shared" si="332"/>
        <v>0.25000416951583582</v>
      </c>
      <c r="U4264" t="str">
        <f t="shared" si="333"/>
        <v>Profit</v>
      </c>
      <c r="V4264" t="str">
        <f t="shared" si="334"/>
        <v>Large Order</v>
      </c>
    </row>
    <row r="4265" spans="1:22" x14ac:dyDescent="0.35">
      <c r="A4265" t="s">
        <v>4562</v>
      </c>
      <c r="B4265" s="2">
        <v>45293</v>
      </c>
      <c r="C4265" s="2">
        <v>45297</v>
      </c>
      <c r="D4265" t="s">
        <v>456</v>
      </c>
      <c r="E4265" t="s">
        <v>457</v>
      </c>
      <c r="F4265" t="s">
        <v>20</v>
      </c>
      <c r="G4265" t="s">
        <v>78</v>
      </c>
      <c r="H4265" t="s">
        <v>79</v>
      </c>
      <c r="I4265" t="s">
        <v>80</v>
      </c>
      <c r="J4265" t="s">
        <v>32</v>
      </c>
      <c r="K4265" t="s">
        <v>33</v>
      </c>
      <c r="L4265" t="s">
        <v>34</v>
      </c>
      <c r="M4265" t="s">
        <v>35</v>
      </c>
      <c r="N4265" s="3">
        <v>454.74</v>
      </c>
      <c r="O4265">
        <v>8</v>
      </c>
      <c r="P4265" s="4">
        <v>0.05</v>
      </c>
      <c r="Q4265" s="3">
        <v>95.5</v>
      </c>
      <c r="R4265">
        <f t="shared" si="330"/>
        <v>2024</v>
      </c>
      <c r="S4265" t="str">
        <f t="shared" si="331"/>
        <v>January</v>
      </c>
      <c r="T4265" s="1">
        <f t="shared" si="332"/>
        <v>0.21001011567049302</v>
      </c>
      <c r="U4265" t="str">
        <f t="shared" si="333"/>
        <v>Profit</v>
      </c>
      <c r="V4265" t="str">
        <f t="shared" si="334"/>
        <v>Small Order</v>
      </c>
    </row>
    <row r="4266" spans="1:22" x14ac:dyDescent="0.35">
      <c r="A4266" t="s">
        <v>4563</v>
      </c>
      <c r="B4266" s="2">
        <v>45399</v>
      </c>
      <c r="C4266" s="2">
        <v>45400</v>
      </c>
      <c r="D4266" t="s">
        <v>300</v>
      </c>
      <c r="E4266" t="s">
        <v>301</v>
      </c>
      <c r="F4266" t="s">
        <v>48</v>
      </c>
      <c r="G4266" t="s">
        <v>39</v>
      </c>
      <c r="H4266" t="s">
        <v>40</v>
      </c>
      <c r="I4266" t="s">
        <v>40</v>
      </c>
      <c r="J4266" t="s">
        <v>120</v>
      </c>
      <c r="K4266" t="s">
        <v>42</v>
      </c>
      <c r="L4266" t="s">
        <v>43</v>
      </c>
      <c r="M4266" t="s">
        <v>121</v>
      </c>
      <c r="N4266" s="3">
        <v>1584.43</v>
      </c>
      <c r="O4266">
        <v>1</v>
      </c>
      <c r="P4266" s="4">
        <v>0.1</v>
      </c>
      <c r="Q4266" s="3">
        <v>269.35000000000002</v>
      </c>
      <c r="R4266">
        <f t="shared" si="330"/>
        <v>2024</v>
      </c>
      <c r="S4266" t="str">
        <f t="shared" si="331"/>
        <v>April</v>
      </c>
      <c r="T4266" s="1">
        <f t="shared" si="332"/>
        <v>0.16999804346042427</v>
      </c>
      <c r="U4266" t="str">
        <f t="shared" si="333"/>
        <v>Profit</v>
      </c>
      <c r="V4266" t="str">
        <f t="shared" si="334"/>
        <v>Large Order</v>
      </c>
    </row>
    <row r="4267" spans="1:22" x14ac:dyDescent="0.35">
      <c r="A4267" t="s">
        <v>4564</v>
      </c>
      <c r="B4267" s="2">
        <v>44938</v>
      </c>
      <c r="C4267" s="2">
        <v>44939</v>
      </c>
      <c r="D4267" t="s">
        <v>168</v>
      </c>
      <c r="E4267" t="s">
        <v>169</v>
      </c>
      <c r="F4267" t="s">
        <v>48</v>
      </c>
      <c r="G4267" t="s">
        <v>39</v>
      </c>
      <c r="H4267" t="s">
        <v>40</v>
      </c>
      <c r="I4267" t="s">
        <v>40</v>
      </c>
      <c r="J4267" t="s">
        <v>104</v>
      </c>
      <c r="K4267" t="s">
        <v>42</v>
      </c>
      <c r="L4267" t="s">
        <v>73</v>
      </c>
      <c r="M4267" t="s">
        <v>105</v>
      </c>
      <c r="N4267" s="3">
        <v>427.23</v>
      </c>
      <c r="O4267">
        <v>3</v>
      </c>
      <c r="P4267" s="4">
        <v>0.1</v>
      </c>
      <c r="Q4267" s="3">
        <v>72.63</v>
      </c>
      <c r="R4267">
        <f t="shared" si="330"/>
        <v>2023</v>
      </c>
      <c r="S4267" t="str">
        <f t="shared" si="331"/>
        <v>January</v>
      </c>
      <c r="T4267" s="1">
        <f t="shared" si="332"/>
        <v>0.17000210659363807</v>
      </c>
      <c r="U4267" t="str">
        <f t="shared" si="333"/>
        <v>Profit</v>
      </c>
      <c r="V4267" t="str">
        <f t="shared" si="334"/>
        <v>Small Order</v>
      </c>
    </row>
    <row r="4268" spans="1:22" x14ac:dyDescent="0.35">
      <c r="A4268" t="s">
        <v>4565</v>
      </c>
      <c r="B4268" s="2">
        <v>45157</v>
      </c>
      <c r="C4268" s="2">
        <v>45160</v>
      </c>
      <c r="D4268" t="s">
        <v>123</v>
      </c>
      <c r="E4268" t="s">
        <v>124</v>
      </c>
      <c r="F4268" t="s">
        <v>48</v>
      </c>
      <c r="G4268" t="s">
        <v>78</v>
      </c>
      <c r="H4268" t="s">
        <v>79</v>
      </c>
      <c r="I4268" t="s">
        <v>80</v>
      </c>
      <c r="J4268" t="s">
        <v>189</v>
      </c>
      <c r="K4268" t="s">
        <v>42</v>
      </c>
      <c r="L4268" t="s">
        <v>43</v>
      </c>
      <c r="M4268" t="s">
        <v>190</v>
      </c>
      <c r="N4268" s="3">
        <v>191.89</v>
      </c>
      <c r="O4268">
        <v>10</v>
      </c>
      <c r="P4268" s="4">
        <v>0.2</v>
      </c>
      <c r="Q4268" s="3">
        <v>17.27</v>
      </c>
      <c r="R4268">
        <f t="shared" si="330"/>
        <v>2023</v>
      </c>
      <c r="S4268" t="str">
        <f t="shared" si="331"/>
        <v>August</v>
      </c>
      <c r="T4268" s="1">
        <f t="shared" si="332"/>
        <v>8.9999478868101515E-2</v>
      </c>
      <c r="U4268" t="str">
        <f t="shared" si="333"/>
        <v>Profit</v>
      </c>
      <c r="V4268" t="str">
        <f t="shared" si="334"/>
        <v>Small Order</v>
      </c>
    </row>
    <row r="4269" spans="1:22" x14ac:dyDescent="0.35">
      <c r="A4269" t="s">
        <v>4566</v>
      </c>
      <c r="B4269" s="2">
        <v>45007</v>
      </c>
      <c r="C4269" s="2">
        <v>45013</v>
      </c>
      <c r="D4269" t="s">
        <v>562</v>
      </c>
      <c r="E4269" t="s">
        <v>563</v>
      </c>
      <c r="F4269" t="s">
        <v>31</v>
      </c>
      <c r="G4269" t="s">
        <v>21</v>
      </c>
      <c r="H4269" t="s">
        <v>22</v>
      </c>
      <c r="I4269" t="s">
        <v>23</v>
      </c>
      <c r="J4269" t="s">
        <v>334</v>
      </c>
      <c r="K4269" t="s">
        <v>25</v>
      </c>
      <c r="L4269" t="s">
        <v>171</v>
      </c>
      <c r="M4269" t="s">
        <v>335</v>
      </c>
      <c r="N4269" s="3">
        <v>1538.41</v>
      </c>
      <c r="O4269">
        <v>6</v>
      </c>
      <c r="P4269" s="4">
        <v>0</v>
      </c>
      <c r="Q4269" s="3">
        <v>384.6</v>
      </c>
      <c r="R4269">
        <f t="shared" si="330"/>
        <v>2023</v>
      </c>
      <c r="S4269" t="str">
        <f t="shared" si="331"/>
        <v>March</v>
      </c>
      <c r="T4269" s="1">
        <f t="shared" si="332"/>
        <v>0.24999837494556068</v>
      </c>
      <c r="U4269" t="str">
        <f t="shared" si="333"/>
        <v>Profit</v>
      </c>
      <c r="V4269" t="str">
        <f t="shared" si="334"/>
        <v>Large Order</v>
      </c>
    </row>
    <row r="4270" spans="1:22" x14ac:dyDescent="0.35">
      <c r="A4270" t="s">
        <v>4567</v>
      </c>
      <c r="B4270" s="2">
        <v>45190</v>
      </c>
      <c r="C4270" s="2">
        <v>45192</v>
      </c>
      <c r="D4270" t="s">
        <v>202</v>
      </c>
      <c r="E4270" t="s">
        <v>203</v>
      </c>
      <c r="F4270" t="s">
        <v>48</v>
      </c>
      <c r="G4270" t="s">
        <v>21</v>
      </c>
      <c r="H4270" t="s">
        <v>22</v>
      </c>
      <c r="I4270" t="s">
        <v>23</v>
      </c>
      <c r="J4270" t="s">
        <v>251</v>
      </c>
      <c r="K4270" t="s">
        <v>25</v>
      </c>
      <c r="L4270" t="s">
        <v>171</v>
      </c>
      <c r="M4270" t="s">
        <v>252</v>
      </c>
      <c r="N4270" s="3">
        <v>1037.4000000000001</v>
      </c>
      <c r="O4270">
        <v>8</v>
      </c>
      <c r="P4270" s="4">
        <v>0</v>
      </c>
      <c r="Q4270" s="3">
        <v>259.35000000000002</v>
      </c>
      <c r="R4270">
        <f t="shared" si="330"/>
        <v>2023</v>
      </c>
      <c r="S4270" t="str">
        <f t="shared" si="331"/>
        <v>September</v>
      </c>
      <c r="T4270" s="1">
        <f t="shared" si="332"/>
        <v>0.25</v>
      </c>
      <c r="U4270" t="str">
        <f t="shared" si="333"/>
        <v>Profit</v>
      </c>
      <c r="V4270" t="str">
        <f t="shared" si="334"/>
        <v>Large Order</v>
      </c>
    </row>
    <row r="4271" spans="1:22" x14ac:dyDescent="0.35">
      <c r="A4271" t="s">
        <v>4568</v>
      </c>
      <c r="B4271" s="2">
        <v>45309</v>
      </c>
      <c r="C4271" s="2">
        <v>45310</v>
      </c>
      <c r="D4271" t="s">
        <v>229</v>
      </c>
      <c r="E4271" t="s">
        <v>230</v>
      </c>
      <c r="F4271" t="s">
        <v>48</v>
      </c>
      <c r="G4271" t="s">
        <v>39</v>
      </c>
      <c r="H4271" t="s">
        <v>40</v>
      </c>
      <c r="I4271" t="s">
        <v>40</v>
      </c>
      <c r="J4271" t="s">
        <v>120</v>
      </c>
      <c r="K4271" t="s">
        <v>42</v>
      </c>
      <c r="L4271" t="s">
        <v>43</v>
      </c>
      <c r="M4271" t="s">
        <v>121</v>
      </c>
      <c r="N4271" s="3">
        <v>1579.25</v>
      </c>
      <c r="O4271">
        <v>8</v>
      </c>
      <c r="P4271" s="4">
        <v>0.3</v>
      </c>
      <c r="Q4271" s="3">
        <v>15.79</v>
      </c>
      <c r="R4271">
        <f t="shared" si="330"/>
        <v>2024</v>
      </c>
      <c r="S4271" t="str">
        <f t="shared" si="331"/>
        <v>January</v>
      </c>
      <c r="T4271" s="1">
        <f t="shared" si="332"/>
        <v>9.998416970080734E-3</v>
      </c>
      <c r="U4271" t="str">
        <f t="shared" si="333"/>
        <v>Profit</v>
      </c>
      <c r="V4271" t="str">
        <f t="shared" si="334"/>
        <v>Large Order</v>
      </c>
    </row>
    <row r="4272" spans="1:22" x14ac:dyDescent="0.35">
      <c r="A4272" t="s">
        <v>4569</v>
      </c>
      <c r="B4272" s="2">
        <v>45231</v>
      </c>
      <c r="C4272" s="2">
        <v>45232</v>
      </c>
      <c r="D4272" t="s">
        <v>278</v>
      </c>
      <c r="E4272" t="s">
        <v>279</v>
      </c>
      <c r="F4272" t="s">
        <v>20</v>
      </c>
      <c r="G4272" t="s">
        <v>39</v>
      </c>
      <c r="H4272" t="s">
        <v>40</v>
      </c>
      <c r="I4272" t="s">
        <v>40</v>
      </c>
      <c r="J4272" t="s">
        <v>112</v>
      </c>
      <c r="K4272" t="s">
        <v>25</v>
      </c>
      <c r="L4272" t="s">
        <v>26</v>
      </c>
      <c r="M4272" t="s">
        <v>113</v>
      </c>
      <c r="N4272" s="3">
        <v>1679.8</v>
      </c>
      <c r="O4272">
        <v>3</v>
      </c>
      <c r="P4272" s="4">
        <v>0.3</v>
      </c>
      <c r="Q4272" s="3">
        <v>16.8</v>
      </c>
      <c r="R4272">
        <f t="shared" si="330"/>
        <v>2023</v>
      </c>
      <c r="S4272" t="str">
        <f t="shared" si="331"/>
        <v>November</v>
      </c>
      <c r="T4272" s="1">
        <f t="shared" si="332"/>
        <v>1.0001190617930707E-2</v>
      </c>
      <c r="U4272" t="str">
        <f t="shared" si="333"/>
        <v>Profit</v>
      </c>
      <c r="V4272" t="str">
        <f t="shared" si="334"/>
        <v>Large Order</v>
      </c>
    </row>
    <row r="4273" spans="1:22" x14ac:dyDescent="0.35">
      <c r="A4273" t="s">
        <v>4570</v>
      </c>
      <c r="B4273" s="2">
        <v>45187</v>
      </c>
      <c r="C4273" s="2">
        <v>45188</v>
      </c>
      <c r="D4273" t="s">
        <v>165</v>
      </c>
      <c r="E4273" t="s">
        <v>166</v>
      </c>
      <c r="F4273" t="s">
        <v>31</v>
      </c>
      <c r="G4273" t="s">
        <v>21</v>
      </c>
      <c r="H4273" t="s">
        <v>22</v>
      </c>
      <c r="I4273" t="s">
        <v>23</v>
      </c>
      <c r="J4273" t="s">
        <v>120</v>
      </c>
      <c r="K4273" t="s">
        <v>42</v>
      </c>
      <c r="L4273" t="s">
        <v>43</v>
      </c>
      <c r="M4273" t="s">
        <v>121</v>
      </c>
      <c r="N4273" s="3">
        <v>1741.93</v>
      </c>
      <c r="O4273">
        <v>9</v>
      </c>
      <c r="P4273" s="4">
        <v>0.2</v>
      </c>
      <c r="Q4273" s="3">
        <v>156.77000000000001</v>
      </c>
      <c r="R4273">
        <f t="shared" si="330"/>
        <v>2023</v>
      </c>
      <c r="S4273" t="str">
        <f t="shared" si="331"/>
        <v>September</v>
      </c>
      <c r="T4273" s="1">
        <f t="shared" si="332"/>
        <v>8.9997875919239009E-2</v>
      </c>
      <c r="U4273" t="str">
        <f t="shared" si="333"/>
        <v>Profit</v>
      </c>
      <c r="V4273" t="str">
        <f t="shared" si="334"/>
        <v>Large Order</v>
      </c>
    </row>
    <row r="4274" spans="1:22" x14ac:dyDescent="0.35">
      <c r="A4274" t="s">
        <v>4571</v>
      </c>
      <c r="B4274" s="2">
        <v>45435</v>
      </c>
      <c r="C4274" s="2">
        <v>45438</v>
      </c>
      <c r="D4274" t="s">
        <v>174</v>
      </c>
      <c r="E4274" t="s">
        <v>175</v>
      </c>
      <c r="F4274" t="s">
        <v>48</v>
      </c>
      <c r="G4274" t="s">
        <v>39</v>
      </c>
      <c r="H4274" t="s">
        <v>40</v>
      </c>
      <c r="I4274" t="s">
        <v>40</v>
      </c>
      <c r="J4274" t="s">
        <v>162</v>
      </c>
      <c r="K4274" t="s">
        <v>42</v>
      </c>
      <c r="L4274" t="s">
        <v>73</v>
      </c>
      <c r="M4274" t="s">
        <v>163</v>
      </c>
      <c r="N4274" s="3">
        <v>942.08</v>
      </c>
      <c r="O4274">
        <v>4</v>
      </c>
      <c r="P4274" s="4">
        <v>0.05</v>
      </c>
      <c r="Q4274" s="3">
        <v>197.84</v>
      </c>
      <c r="R4274">
        <f t="shared" si="330"/>
        <v>2024</v>
      </c>
      <c r="S4274" t="str">
        <f t="shared" si="331"/>
        <v>May</v>
      </c>
      <c r="T4274" s="1">
        <f t="shared" si="332"/>
        <v>0.21000339673913043</v>
      </c>
      <c r="U4274" t="str">
        <f t="shared" si="333"/>
        <v>Profit</v>
      </c>
      <c r="V4274" t="str">
        <f t="shared" si="334"/>
        <v>Small Order</v>
      </c>
    </row>
    <row r="4275" spans="1:22" x14ac:dyDescent="0.35">
      <c r="A4275" t="s">
        <v>4572</v>
      </c>
      <c r="B4275" s="2">
        <v>45643</v>
      </c>
      <c r="C4275" s="2">
        <v>45650</v>
      </c>
      <c r="D4275" t="s">
        <v>82</v>
      </c>
      <c r="E4275" t="s">
        <v>83</v>
      </c>
      <c r="F4275" t="s">
        <v>20</v>
      </c>
      <c r="G4275" t="s">
        <v>78</v>
      </c>
      <c r="H4275" t="s">
        <v>79</v>
      </c>
      <c r="I4275" t="s">
        <v>80</v>
      </c>
      <c r="J4275" t="s">
        <v>134</v>
      </c>
      <c r="K4275" t="s">
        <v>42</v>
      </c>
      <c r="L4275" t="s">
        <v>43</v>
      </c>
      <c r="M4275" t="s">
        <v>135</v>
      </c>
      <c r="N4275" s="3">
        <v>261.02</v>
      </c>
      <c r="O4275">
        <v>1</v>
      </c>
      <c r="P4275" s="4">
        <v>0.3</v>
      </c>
      <c r="Q4275" s="3">
        <v>2.61</v>
      </c>
      <c r="R4275">
        <f t="shared" si="330"/>
        <v>2024</v>
      </c>
      <c r="S4275" t="str">
        <f t="shared" si="331"/>
        <v>December</v>
      </c>
      <c r="T4275" s="1">
        <f t="shared" si="332"/>
        <v>9.9992337751896414E-3</v>
      </c>
      <c r="U4275" t="str">
        <f t="shared" si="333"/>
        <v>Profit</v>
      </c>
      <c r="V4275" t="str">
        <f t="shared" si="334"/>
        <v>Small Order</v>
      </c>
    </row>
    <row r="4276" spans="1:22" x14ac:dyDescent="0.35">
      <c r="A4276" t="s">
        <v>4573</v>
      </c>
      <c r="B4276" s="2">
        <v>45065</v>
      </c>
      <c r="C4276" s="2">
        <v>45068</v>
      </c>
      <c r="D4276" t="s">
        <v>487</v>
      </c>
      <c r="E4276" t="s">
        <v>488</v>
      </c>
      <c r="F4276" t="s">
        <v>20</v>
      </c>
      <c r="G4276" t="s">
        <v>21</v>
      </c>
      <c r="H4276" t="s">
        <v>22</v>
      </c>
      <c r="I4276" t="s">
        <v>23</v>
      </c>
      <c r="J4276" t="s">
        <v>157</v>
      </c>
      <c r="K4276" t="s">
        <v>42</v>
      </c>
      <c r="L4276" t="s">
        <v>73</v>
      </c>
      <c r="M4276" t="s">
        <v>158</v>
      </c>
      <c r="N4276" s="3">
        <v>424.05</v>
      </c>
      <c r="O4276">
        <v>6</v>
      </c>
      <c r="P4276" s="4">
        <v>0.3</v>
      </c>
      <c r="Q4276" s="3">
        <v>4.24</v>
      </c>
      <c r="R4276">
        <f t="shared" si="330"/>
        <v>2023</v>
      </c>
      <c r="S4276" t="str">
        <f t="shared" si="331"/>
        <v>May</v>
      </c>
      <c r="T4276" s="1">
        <f t="shared" si="332"/>
        <v>9.9988208937625278E-3</v>
      </c>
      <c r="U4276" t="str">
        <f t="shared" si="333"/>
        <v>Profit</v>
      </c>
      <c r="V4276" t="str">
        <f t="shared" si="334"/>
        <v>Small Order</v>
      </c>
    </row>
    <row r="4277" spans="1:22" x14ac:dyDescent="0.35">
      <c r="A4277" t="s">
        <v>4574</v>
      </c>
      <c r="B4277" s="2">
        <v>45299</v>
      </c>
      <c r="C4277" s="2">
        <v>45304</v>
      </c>
      <c r="D4277" t="s">
        <v>859</v>
      </c>
      <c r="E4277" t="s">
        <v>860</v>
      </c>
      <c r="F4277" t="s">
        <v>31</v>
      </c>
      <c r="G4277" t="s">
        <v>78</v>
      </c>
      <c r="H4277" t="s">
        <v>79</v>
      </c>
      <c r="I4277" t="s">
        <v>80</v>
      </c>
      <c r="J4277" t="s">
        <v>152</v>
      </c>
      <c r="K4277" t="s">
        <v>42</v>
      </c>
      <c r="L4277" t="s">
        <v>73</v>
      </c>
      <c r="M4277" t="s">
        <v>153</v>
      </c>
      <c r="N4277" s="3">
        <v>1709.39</v>
      </c>
      <c r="O4277">
        <v>3</v>
      </c>
      <c r="P4277" s="4">
        <v>0</v>
      </c>
      <c r="Q4277" s="3">
        <v>427.35</v>
      </c>
      <c r="R4277">
        <f t="shared" si="330"/>
        <v>2024</v>
      </c>
      <c r="S4277" t="str">
        <f t="shared" si="331"/>
        <v>January</v>
      </c>
      <c r="T4277" s="1">
        <f t="shared" si="332"/>
        <v>0.2500014625100182</v>
      </c>
      <c r="U4277" t="str">
        <f t="shared" si="333"/>
        <v>Profit</v>
      </c>
      <c r="V4277" t="str">
        <f t="shared" si="334"/>
        <v>Large Order</v>
      </c>
    </row>
    <row r="4278" spans="1:22" x14ac:dyDescent="0.35">
      <c r="A4278" t="s">
        <v>4575</v>
      </c>
      <c r="B4278" s="2">
        <v>45303</v>
      </c>
      <c r="C4278" s="2">
        <v>45308</v>
      </c>
      <c r="D4278" t="s">
        <v>226</v>
      </c>
      <c r="E4278" t="s">
        <v>227</v>
      </c>
      <c r="F4278" t="s">
        <v>48</v>
      </c>
      <c r="G4278" t="s">
        <v>78</v>
      </c>
      <c r="H4278" t="s">
        <v>79</v>
      </c>
      <c r="I4278" t="s">
        <v>80</v>
      </c>
      <c r="J4278" t="s">
        <v>134</v>
      </c>
      <c r="K4278" t="s">
        <v>42</v>
      </c>
      <c r="L4278" t="s">
        <v>43</v>
      </c>
      <c r="M4278" t="s">
        <v>135</v>
      </c>
      <c r="N4278" s="3">
        <v>257.89</v>
      </c>
      <c r="O4278">
        <v>7</v>
      </c>
      <c r="P4278" s="4">
        <v>0.1</v>
      </c>
      <c r="Q4278" s="3">
        <v>43.84</v>
      </c>
      <c r="R4278">
        <f t="shared" si="330"/>
        <v>2024</v>
      </c>
      <c r="S4278" t="str">
        <f t="shared" si="331"/>
        <v>January</v>
      </c>
      <c r="T4278" s="1">
        <f t="shared" si="332"/>
        <v>0.16999495909108536</v>
      </c>
      <c r="U4278" t="str">
        <f t="shared" si="333"/>
        <v>Profit</v>
      </c>
      <c r="V4278" t="str">
        <f t="shared" si="334"/>
        <v>Small Order</v>
      </c>
    </row>
    <row r="4279" spans="1:22" x14ac:dyDescent="0.35">
      <c r="A4279" t="s">
        <v>4576</v>
      </c>
      <c r="B4279" s="2">
        <v>45292</v>
      </c>
      <c r="C4279" s="2">
        <v>45293</v>
      </c>
      <c r="D4279" t="s">
        <v>344</v>
      </c>
      <c r="E4279" t="s">
        <v>345</v>
      </c>
      <c r="F4279" t="s">
        <v>31</v>
      </c>
      <c r="G4279" t="s">
        <v>78</v>
      </c>
      <c r="H4279" t="s">
        <v>79</v>
      </c>
      <c r="I4279" t="s">
        <v>80</v>
      </c>
      <c r="J4279" t="s">
        <v>179</v>
      </c>
      <c r="K4279" t="s">
        <v>33</v>
      </c>
      <c r="L4279" t="s">
        <v>88</v>
      </c>
      <c r="M4279" t="s">
        <v>180</v>
      </c>
      <c r="N4279" s="3">
        <v>1444.06</v>
      </c>
      <c r="O4279">
        <v>7</v>
      </c>
      <c r="P4279" s="4">
        <v>0</v>
      </c>
      <c r="Q4279" s="3">
        <v>361.01</v>
      </c>
      <c r="R4279">
        <f t="shared" si="330"/>
        <v>2024</v>
      </c>
      <c r="S4279" t="str">
        <f t="shared" si="331"/>
        <v>January</v>
      </c>
      <c r="T4279" s="1">
        <f t="shared" si="332"/>
        <v>0.2499965375399914</v>
      </c>
      <c r="U4279" t="str">
        <f t="shared" si="333"/>
        <v>Profit</v>
      </c>
      <c r="V4279" t="str">
        <f t="shared" si="334"/>
        <v>Large Order</v>
      </c>
    </row>
    <row r="4280" spans="1:22" x14ac:dyDescent="0.35">
      <c r="A4280" t="s">
        <v>4577</v>
      </c>
      <c r="B4280" s="2">
        <v>45086</v>
      </c>
      <c r="C4280" s="2">
        <v>45093</v>
      </c>
      <c r="D4280" t="s">
        <v>456</v>
      </c>
      <c r="E4280" t="s">
        <v>457</v>
      </c>
      <c r="F4280" t="s">
        <v>20</v>
      </c>
      <c r="G4280" t="s">
        <v>78</v>
      </c>
      <c r="H4280" t="s">
        <v>79</v>
      </c>
      <c r="I4280" t="s">
        <v>80</v>
      </c>
      <c r="J4280" t="s">
        <v>162</v>
      </c>
      <c r="K4280" t="s">
        <v>42</v>
      </c>
      <c r="L4280" t="s">
        <v>73</v>
      </c>
      <c r="M4280" t="s">
        <v>163</v>
      </c>
      <c r="N4280" s="3">
        <v>283.70999999999998</v>
      </c>
      <c r="O4280">
        <v>3</v>
      </c>
      <c r="P4280" s="4">
        <v>0.1</v>
      </c>
      <c r="Q4280" s="3">
        <v>48.23</v>
      </c>
      <c r="R4280">
        <f t="shared" si="330"/>
        <v>2023</v>
      </c>
      <c r="S4280" t="str">
        <f t="shared" si="331"/>
        <v>June</v>
      </c>
      <c r="T4280" s="1">
        <f t="shared" si="332"/>
        <v>0.16999753269183321</v>
      </c>
      <c r="U4280" t="str">
        <f t="shared" si="333"/>
        <v>Profit</v>
      </c>
      <c r="V4280" t="str">
        <f t="shared" si="334"/>
        <v>Small Order</v>
      </c>
    </row>
    <row r="4281" spans="1:22" x14ac:dyDescent="0.35">
      <c r="A4281" t="s">
        <v>4578</v>
      </c>
      <c r="B4281" s="2">
        <v>45412</v>
      </c>
      <c r="C4281" s="2">
        <v>45418</v>
      </c>
      <c r="D4281" t="s">
        <v>259</v>
      </c>
      <c r="E4281" t="s">
        <v>260</v>
      </c>
      <c r="F4281" t="s">
        <v>20</v>
      </c>
      <c r="G4281" t="s">
        <v>21</v>
      </c>
      <c r="H4281" t="s">
        <v>22</v>
      </c>
      <c r="I4281" t="s">
        <v>23</v>
      </c>
      <c r="J4281" t="s">
        <v>162</v>
      </c>
      <c r="K4281" t="s">
        <v>42</v>
      </c>
      <c r="L4281" t="s">
        <v>73</v>
      </c>
      <c r="M4281" t="s">
        <v>163</v>
      </c>
      <c r="N4281" s="3">
        <v>964.53</v>
      </c>
      <c r="O4281">
        <v>4</v>
      </c>
      <c r="P4281" s="4">
        <v>0.05</v>
      </c>
      <c r="Q4281" s="3">
        <v>202.55</v>
      </c>
      <c r="R4281">
        <f t="shared" si="330"/>
        <v>2024</v>
      </c>
      <c r="S4281" t="str">
        <f t="shared" si="331"/>
        <v>April</v>
      </c>
      <c r="T4281" s="1">
        <f t="shared" si="332"/>
        <v>0.20999865219329625</v>
      </c>
      <c r="U4281" t="str">
        <f t="shared" si="333"/>
        <v>Profit</v>
      </c>
      <c r="V4281" t="str">
        <f t="shared" si="334"/>
        <v>Small Order</v>
      </c>
    </row>
    <row r="4282" spans="1:22" x14ac:dyDescent="0.35">
      <c r="A4282" t="s">
        <v>4579</v>
      </c>
      <c r="B4282" s="2">
        <v>45587</v>
      </c>
      <c r="C4282" s="2">
        <v>45592</v>
      </c>
      <c r="D4282" t="s">
        <v>76</v>
      </c>
      <c r="E4282" t="s">
        <v>77</v>
      </c>
      <c r="F4282" t="s">
        <v>48</v>
      </c>
      <c r="G4282" t="s">
        <v>21</v>
      </c>
      <c r="H4282" t="s">
        <v>22</v>
      </c>
      <c r="I4282" t="s">
        <v>23</v>
      </c>
      <c r="J4282" t="s">
        <v>24</v>
      </c>
      <c r="K4282" t="s">
        <v>25</v>
      </c>
      <c r="L4282" t="s">
        <v>26</v>
      </c>
      <c r="M4282" t="s">
        <v>27</v>
      </c>
      <c r="N4282" s="3">
        <v>861.96</v>
      </c>
      <c r="O4282">
        <v>6</v>
      </c>
      <c r="P4282" s="4">
        <v>0.2</v>
      </c>
      <c r="Q4282" s="3">
        <v>77.58</v>
      </c>
      <c r="R4282">
        <f t="shared" si="330"/>
        <v>2024</v>
      </c>
      <c r="S4282" t="str">
        <f t="shared" si="331"/>
        <v>October</v>
      </c>
      <c r="T4282" s="1">
        <f t="shared" si="332"/>
        <v>9.0004176527913121E-2</v>
      </c>
      <c r="U4282" t="str">
        <f t="shared" si="333"/>
        <v>Profit</v>
      </c>
      <c r="V4282" t="str">
        <f t="shared" si="334"/>
        <v>Small Order</v>
      </c>
    </row>
    <row r="4283" spans="1:22" x14ac:dyDescent="0.35">
      <c r="A4283" t="s">
        <v>4580</v>
      </c>
      <c r="B4283" s="2">
        <v>45623</v>
      </c>
      <c r="C4283" s="2">
        <v>45629</v>
      </c>
      <c r="D4283" t="s">
        <v>240</v>
      </c>
      <c r="E4283" t="s">
        <v>241</v>
      </c>
      <c r="F4283" t="s">
        <v>48</v>
      </c>
      <c r="G4283" t="s">
        <v>49</v>
      </c>
      <c r="H4283" t="s">
        <v>50</v>
      </c>
      <c r="I4283" t="s">
        <v>50</v>
      </c>
      <c r="J4283" t="s">
        <v>176</v>
      </c>
      <c r="K4283" t="s">
        <v>25</v>
      </c>
      <c r="L4283" t="s">
        <v>171</v>
      </c>
      <c r="M4283" t="s">
        <v>177</v>
      </c>
      <c r="N4283" s="3">
        <v>274.73</v>
      </c>
      <c r="O4283">
        <v>9</v>
      </c>
      <c r="P4283" s="4">
        <v>0.2</v>
      </c>
      <c r="Q4283" s="3">
        <v>24.73</v>
      </c>
      <c r="R4283">
        <f t="shared" si="330"/>
        <v>2024</v>
      </c>
      <c r="S4283" t="str">
        <f t="shared" si="331"/>
        <v>November</v>
      </c>
      <c r="T4283" s="1">
        <f t="shared" si="332"/>
        <v>9.0015651730790222E-2</v>
      </c>
      <c r="U4283" t="str">
        <f t="shared" si="333"/>
        <v>Profit</v>
      </c>
      <c r="V4283" t="str">
        <f t="shared" si="334"/>
        <v>Small Order</v>
      </c>
    </row>
    <row r="4284" spans="1:22" x14ac:dyDescent="0.35">
      <c r="A4284" t="s">
        <v>4581</v>
      </c>
      <c r="B4284" s="2">
        <v>45018</v>
      </c>
      <c r="C4284" s="2">
        <v>45024</v>
      </c>
      <c r="D4284" t="s">
        <v>530</v>
      </c>
      <c r="E4284" t="s">
        <v>531</v>
      </c>
      <c r="F4284" t="s">
        <v>31</v>
      </c>
      <c r="G4284" t="s">
        <v>39</v>
      </c>
      <c r="H4284" t="s">
        <v>40</v>
      </c>
      <c r="I4284" t="s">
        <v>40</v>
      </c>
      <c r="J4284" t="s">
        <v>170</v>
      </c>
      <c r="K4284" t="s">
        <v>25</v>
      </c>
      <c r="L4284" t="s">
        <v>171</v>
      </c>
      <c r="M4284" t="s">
        <v>172</v>
      </c>
      <c r="N4284" s="3">
        <v>985.25</v>
      </c>
      <c r="O4284">
        <v>7</v>
      </c>
      <c r="P4284" s="4">
        <v>0</v>
      </c>
      <c r="Q4284" s="3">
        <v>246.31</v>
      </c>
      <c r="R4284">
        <f t="shared" si="330"/>
        <v>2023</v>
      </c>
      <c r="S4284" t="str">
        <f t="shared" si="331"/>
        <v>April</v>
      </c>
      <c r="T4284" s="1">
        <f t="shared" si="332"/>
        <v>0.24999746257295102</v>
      </c>
      <c r="U4284" t="str">
        <f t="shared" si="333"/>
        <v>Profit</v>
      </c>
      <c r="V4284" t="str">
        <f t="shared" si="334"/>
        <v>Small Order</v>
      </c>
    </row>
    <row r="4285" spans="1:22" x14ac:dyDescent="0.35">
      <c r="A4285" t="s">
        <v>4582</v>
      </c>
      <c r="B4285" s="2">
        <v>45115</v>
      </c>
      <c r="C4285" s="2">
        <v>45118</v>
      </c>
      <c r="D4285" t="s">
        <v>129</v>
      </c>
      <c r="E4285" t="s">
        <v>130</v>
      </c>
      <c r="F4285" t="s">
        <v>48</v>
      </c>
      <c r="G4285" t="s">
        <v>78</v>
      </c>
      <c r="H4285" t="s">
        <v>79</v>
      </c>
      <c r="I4285" t="s">
        <v>80</v>
      </c>
      <c r="J4285" t="s">
        <v>120</v>
      </c>
      <c r="K4285" t="s">
        <v>42</v>
      </c>
      <c r="L4285" t="s">
        <v>43</v>
      </c>
      <c r="M4285" t="s">
        <v>121</v>
      </c>
      <c r="N4285" s="3">
        <v>681.71</v>
      </c>
      <c r="O4285">
        <v>8</v>
      </c>
      <c r="P4285" s="4">
        <v>0.1</v>
      </c>
      <c r="Q4285" s="3">
        <v>115.89</v>
      </c>
      <c r="R4285">
        <f t="shared" si="330"/>
        <v>2023</v>
      </c>
      <c r="S4285" t="str">
        <f t="shared" si="331"/>
        <v>July</v>
      </c>
      <c r="T4285" s="1">
        <f t="shared" si="332"/>
        <v>0.16999897317040968</v>
      </c>
      <c r="U4285" t="str">
        <f t="shared" si="333"/>
        <v>Profit</v>
      </c>
      <c r="V4285" t="str">
        <f t="shared" si="334"/>
        <v>Small Order</v>
      </c>
    </row>
    <row r="4286" spans="1:22" x14ac:dyDescent="0.35">
      <c r="A4286" t="s">
        <v>4583</v>
      </c>
      <c r="B4286" s="2">
        <v>45404</v>
      </c>
      <c r="C4286" s="2">
        <v>45408</v>
      </c>
      <c r="D4286" t="s">
        <v>192</v>
      </c>
      <c r="E4286" t="s">
        <v>193</v>
      </c>
      <c r="F4286" t="s">
        <v>48</v>
      </c>
      <c r="G4286" t="s">
        <v>39</v>
      </c>
      <c r="H4286" t="s">
        <v>40</v>
      </c>
      <c r="I4286" t="s">
        <v>40</v>
      </c>
      <c r="J4286" t="s">
        <v>104</v>
      </c>
      <c r="K4286" t="s">
        <v>42</v>
      </c>
      <c r="L4286" t="s">
        <v>73</v>
      </c>
      <c r="M4286" t="s">
        <v>105</v>
      </c>
      <c r="N4286" s="3">
        <v>388.08</v>
      </c>
      <c r="O4286">
        <v>10</v>
      </c>
      <c r="P4286" s="4">
        <v>0.2</v>
      </c>
      <c r="Q4286" s="3">
        <v>34.93</v>
      </c>
      <c r="R4286">
        <f t="shared" si="330"/>
        <v>2024</v>
      </c>
      <c r="S4286" t="str">
        <f t="shared" si="331"/>
        <v>April</v>
      </c>
      <c r="T4286" s="1">
        <f t="shared" si="332"/>
        <v>9.0007215007215008E-2</v>
      </c>
      <c r="U4286" t="str">
        <f t="shared" si="333"/>
        <v>Profit</v>
      </c>
      <c r="V4286" t="str">
        <f t="shared" si="334"/>
        <v>Small Order</v>
      </c>
    </row>
    <row r="4287" spans="1:22" x14ac:dyDescent="0.35">
      <c r="A4287" t="s">
        <v>4584</v>
      </c>
      <c r="B4287" s="2">
        <v>45093</v>
      </c>
      <c r="C4287" s="2">
        <v>45099</v>
      </c>
      <c r="D4287" t="s">
        <v>223</v>
      </c>
      <c r="E4287" t="s">
        <v>224</v>
      </c>
      <c r="F4287" t="s">
        <v>31</v>
      </c>
      <c r="G4287" t="s">
        <v>78</v>
      </c>
      <c r="H4287" t="s">
        <v>79</v>
      </c>
      <c r="I4287" t="s">
        <v>80</v>
      </c>
      <c r="J4287" t="s">
        <v>179</v>
      </c>
      <c r="K4287" t="s">
        <v>33</v>
      </c>
      <c r="L4287" t="s">
        <v>88</v>
      </c>
      <c r="M4287" t="s">
        <v>180</v>
      </c>
      <c r="N4287" s="3">
        <v>29.55</v>
      </c>
      <c r="O4287">
        <v>7</v>
      </c>
      <c r="P4287" s="4">
        <v>0.05</v>
      </c>
      <c r="Q4287" s="3">
        <v>6.21</v>
      </c>
      <c r="R4287">
        <f t="shared" si="330"/>
        <v>2023</v>
      </c>
      <c r="S4287" t="str">
        <f t="shared" si="331"/>
        <v>June</v>
      </c>
      <c r="T4287" s="1">
        <f t="shared" si="332"/>
        <v>0.21015228426395938</v>
      </c>
      <c r="U4287" t="str">
        <f t="shared" si="333"/>
        <v>Profit</v>
      </c>
      <c r="V4287" t="str">
        <f t="shared" si="334"/>
        <v>Small Order</v>
      </c>
    </row>
    <row r="4288" spans="1:22" x14ac:dyDescent="0.35">
      <c r="A4288" t="s">
        <v>4585</v>
      </c>
      <c r="B4288" s="2">
        <v>45439</v>
      </c>
      <c r="C4288" s="2">
        <v>45440</v>
      </c>
      <c r="D4288" t="s">
        <v>402</v>
      </c>
      <c r="E4288" t="s">
        <v>403</v>
      </c>
      <c r="F4288" t="s">
        <v>31</v>
      </c>
      <c r="G4288" t="s">
        <v>21</v>
      </c>
      <c r="H4288" t="s">
        <v>22</v>
      </c>
      <c r="I4288" t="s">
        <v>23</v>
      </c>
      <c r="J4288" t="s">
        <v>170</v>
      </c>
      <c r="K4288" t="s">
        <v>25</v>
      </c>
      <c r="L4288" t="s">
        <v>171</v>
      </c>
      <c r="M4288" t="s">
        <v>172</v>
      </c>
      <c r="N4288" s="3">
        <v>311.52999999999997</v>
      </c>
      <c r="O4288">
        <v>5</v>
      </c>
      <c r="P4288" s="4">
        <v>0.3</v>
      </c>
      <c r="Q4288" s="3">
        <v>3.12</v>
      </c>
      <c r="R4288">
        <f t="shared" si="330"/>
        <v>2024</v>
      </c>
      <c r="S4288" t="str">
        <f t="shared" si="331"/>
        <v>May</v>
      </c>
      <c r="T4288" s="1">
        <f t="shared" si="332"/>
        <v>1.0015086829518828E-2</v>
      </c>
      <c r="U4288" t="str">
        <f t="shared" si="333"/>
        <v>Profit</v>
      </c>
      <c r="V4288" t="str">
        <f t="shared" si="334"/>
        <v>Small Order</v>
      </c>
    </row>
    <row r="4289" spans="1:22" x14ac:dyDescent="0.35">
      <c r="A4289" t="s">
        <v>4586</v>
      </c>
      <c r="B4289" s="2">
        <v>45182</v>
      </c>
      <c r="C4289" s="2">
        <v>45185</v>
      </c>
      <c r="D4289" t="s">
        <v>415</v>
      </c>
      <c r="E4289" t="s">
        <v>416</v>
      </c>
      <c r="F4289" t="s">
        <v>48</v>
      </c>
      <c r="G4289" t="s">
        <v>49</v>
      </c>
      <c r="H4289" t="s">
        <v>50</v>
      </c>
      <c r="I4289" t="s">
        <v>50</v>
      </c>
      <c r="J4289" t="s">
        <v>51</v>
      </c>
      <c r="K4289" t="s">
        <v>33</v>
      </c>
      <c r="L4289" t="s">
        <v>34</v>
      </c>
      <c r="M4289" t="s">
        <v>52</v>
      </c>
      <c r="N4289" s="3">
        <v>671.33</v>
      </c>
      <c r="O4289">
        <v>2</v>
      </c>
      <c r="P4289" s="4">
        <v>0.05</v>
      </c>
      <c r="Q4289" s="3">
        <v>140.97999999999999</v>
      </c>
      <c r="R4289">
        <f t="shared" si="330"/>
        <v>2023</v>
      </c>
      <c r="S4289" t="str">
        <f t="shared" si="331"/>
        <v>September</v>
      </c>
      <c r="T4289" s="1">
        <f t="shared" si="332"/>
        <v>0.21000104270626962</v>
      </c>
      <c r="U4289" t="str">
        <f t="shared" si="333"/>
        <v>Profit</v>
      </c>
      <c r="V4289" t="str">
        <f t="shared" si="334"/>
        <v>Small Order</v>
      </c>
    </row>
    <row r="4290" spans="1:22" x14ac:dyDescent="0.35">
      <c r="A4290" t="s">
        <v>4587</v>
      </c>
      <c r="B4290" s="2">
        <v>45394</v>
      </c>
      <c r="C4290" s="2">
        <v>45398</v>
      </c>
      <c r="D4290" t="s">
        <v>285</v>
      </c>
      <c r="E4290" t="s">
        <v>286</v>
      </c>
      <c r="F4290" t="s">
        <v>48</v>
      </c>
      <c r="G4290" t="s">
        <v>49</v>
      </c>
      <c r="H4290" t="s">
        <v>50</v>
      </c>
      <c r="I4290" t="s">
        <v>50</v>
      </c>
      <c r="J4290" t="s">
        <v>179</v>
      </c>
      <c r="K4290" t="s">
        <v>33</v>
      </c>
      <c r="L4290" t="s">
        <v>88</v>
      </c>
      <c r="M4290" t="s">
        <v>180</v>
      </c>
      <c r="N4290" s="3">
        <v>77.94</v>
      </c>
      <c r="O4290">
        <v>6</v>
      </c>
      <c r="P4290" s="4">
        <v>0.1</v>
      </c>
      <c r="Q4290" s="3">
        <v>13.25</v>
      </c>
      <c r="R4290">
        <f t="shared" ref="R4290:R4353" si="335">YEAR(B4290)</f>
        <v>2024</v>
      </c>
      <c r="S4290" t="str">
        <f t="shared" ref="S4290:S4353" si="336">TEXT(B4290,"mmmm")</f>
        <v>April</v>
      </c>
      <c r="T4290" s="1">
        <f t="shared" ref="T4290:T4353" si="337">Q4290/N4290</f>
        <v>0.17000256607646907</v>
      </c>
      <c r="U4290" t="str">
        <f t="shared" ref="U4290:U4353" si="338">IF(Q4290&gt;0,"Profit","Loss")</f>
        <v>Profit</v>
      </c>
      <c r="V4290" t="str">
        <f t="shared" ref="V4290:V4353" si="339">IF(N4290&gt;1000,"Large Order","Small Order")</f>
        <v>Small Order</v>
      </c>
    </row>
    <row r="4291" spans="1:22" x14ac:dyDescent="0.35">
      <c r="A4291" t="s">
        <v>4588</v>
      </c>
      <c r="B4291" s="2">
        <v>45279</v>
      </c>
      <c r="C4291" s="2">
        <v>45284</v>
      </c>
      <c r="D4291" t="s">
        <v>240</v>
      </c>
      <c r="E4291" t="s">
        <v>241</v>
      </c>
      <c r="F4291" t="s">
        <v>48</v>
      </c>
      <c r="G4291" t="s">
        <v>39</v>
      </c>
      <c r="H4291" t="s">
        <v>40</v>
      </c>
      <c r="I4291" t="s">
        <v>40</v>
      </c>
      <c r="J4291" t="s">
        <v>189</v>
      </c>
      <c r="K4291" t="s">
        <v>42</v>
      </c>
      <c r="L4291" t="s">
        <v>43</v>
      </c>
      <c r="M4291" t="s">
        <v>190</v>
      </c>
      <c r="N4291" s="3">
        <v>1164.07</v>
      </c>
      <c r="O4291">
        <v>4</v>
      </c>
      <c r="P4291" s="4">
        <v>0.05</v>
      </c>
      <c r="Q4291" s="3">
        <v>244.45</v>
      </c>
      <c r="R4291">
        <f t="shared" si="335"/>
        <v>2023</v>
      </c>
      <c r="S4291" t="str">
        <f t="shared" si="336"/>
        <v>December</v>
      </c>
      <c r="T4291" s="1">
        <f t="shared" si="337"/>
        <v>0.20999596244212118</v>
      </c>
      <c r="U4291" t="str">
        <f t="shared" si="338"/>
        <v>Profit</v>
      </c>
      <c r="V4291" t="str">
        <f t="shared" si="339"/>
        <v>Large Order</v>
      </c>
    </row>
    <row r="4292" spans="1:22" x14ac:dyDescent="0.35">
      <c r="A4292" t="s">
        <v>4589</v>
      </c>
      <c r="B4292" s="2">
        <v>45355</v>
      </c>
      <c r="C4292" s="2">
        <v>45356</v>
      </c>
      <c r="D4292" t="s">
        <v>96</v>
      </c>
      <c r="E4292" t="s">
        <v>97</v>
      </c>
      <c r="F4292" t="s">
        <v>20</v>
      </c>
      <c r="G4292" t="s">
        <v>78</v>
      </c>
      <c r="H4292" t="s">
        <v>79</v>
      </c>
      <c r="I4292" t="s">
        <v>80</v>
      </c>
      <c r="J4292" t="s">
        <v>141</v>
      </c>
      <c r="K4292" t="s">
        <v>33</v>
      </c>
      <c r="L4292" t="s">
        <v>88</v>
      </c>
      <c r="M4292" t="s">
        <v>142</v>
      </c>
      <c r="N4292" s="3">
        <v>1982.75</v>
      </c>
      <c r="O4292">
        <v>3</v>
      </c>
      <c r="P4292" s="4">
        <v>0.3</v>
      </c>
      <c r="Q4292" s="3">
        <v>19.829999999999998</v>
      </c>
      <c r="R4292">
        <f t="shared" si="335"/>
        <v>2024</v>
      </c>
      <c r="S4292" t="str">
        <f t="shared" si="336"/>
        <v>March</v>
      </c>
      <c r="T4292" s="1">
        <f t="shared" si="337"/>
        <v>1.0001260875047283E-2</v>
      </c>
      <c r="U4292" t="str">
        <f t="shared" si="338"/>
        <v>Profit</v>
      </c>
      <c r="V4292" t="str">
        <f t="shared" si="339"/>
        <v>Large Order</v>
      </c>
    </row>
    <row r="4293" spans="1:22" x14ac:dyDescent="0.35">
      <c r="A4293" t="s">
        <v>4590</v>
      </c>
      <c r="B4293" s="2">
        <v>45322</v>
      </c>
      <c r="C4293" s="2">
        <v>45325</v>
      </c>
      <c r="D4293" t="s">
        <v>18</v>
      </c>
      <c r="E4293" t="s">
        <v>19</v>
      </c>
      <c r="F4293" t="s">
        <v>20</v>
      </c>
      <c r="G4293" t="s">
        <v>21</v>
      </c>
      <c r="H4293" t="s">
        <v>22</v>
      </c>
      <c r="I4293" t="s">
        <v>23</v>
      </c>
      <c r="J4293" t="s">
        <v>251</v>
      </c>
      <c r="K4293" t="s">
        <v>25</v>
      </c>
      <c r="L4293" t="s">
        <v>171</v>
      </c>
      <c r="M4293" t="s">
        <v>252</v>
      </c>
      <c r="N4293" s="3">
        <v>681.96</v>
      </c>
      <c r="O4293">
        <v>9</v>
      </c>
      <c r="P4293" s="4">
        <v>0</v>
      </c>
      <c r="Q4293" s="3">
        <v>170.49</v>
      </c>
      <c r="R4293">
        <f t="shared" si="335"/>
        <v>2024</v>
      </c>
      <c r="S4293" t="str">
        <f t="shared" si="336"/>
        <v>January</v>
      </c>
      <c r="T4293" s="1">
        <f t="shared" si="337"/>
        <v>0.25</v>
      </c>
      <c r="U4293" t="str">
        <f t="shared" si="338"/>
        <v>Profit</v>
      </c>
      <c r="V4293" t="str">
        <f t="shared" si="339"/>
        <v>Small Order</v>
      </c>
    </row>
    <row r="4294" spans="1:22" x14ac:dyDescent="0.35">
      <c r="A4294" t="s">
        <v>4591</v>
      </c>
      <c r="B4294" s="2">
        <v>45136</v>
      </c>
      <c r="C4294" s="2">
        <v>45143</v>
      </c>
      <c r="D4294" t="s">
        <v>214</v>
      </c>
      <c r="E4294" t="s">
        <v>215</v>
      </c>
      <c r="F4294" t="s">
        <v>48</v>
      </c>
      <c r="G4294" t="s">
        <v>78</v>
      </c>
      <c r="H4294" t="s">
        <v>79</v>
      </c>
      <c r="I4294" t="s">
        <v>80</v>
      </c>
      <c r="J4294" t="s">
        <v>320</v>
      </c>
      <c r="K4294" t="s">
        <v>25</v>
      </c>
      <c r="L4294" t="s">
        <v>171</v>
      </c>
      <c r="M4294" t="s">
        <v>321</v>
      </c>
      <c r="N4294" s="3">
        <v>601.62</v>
      </c>
      <c r="O4294">
        <v>4</v>
      </c>
      <c r="P4294" s="4">
        <v>0.2</v>
      </c>
      <c r="Q4294" s="3">
        <v>54.15</v>
      </c>
      <c r="R4294">
        <f t="shared" si="335"/>
        <v>2023</v>
      </c>
      <c r="S4294" t="str">
        <f t="shared" si="336"/>
        <v>July</v>
      </c>
      <c r="T4294" s="1">
        <f t="shared" si="337"/>
        <v>9.000698115089259E-2</v>
      </c>
      <c r="U4294" t="str">
        <f t="shared" si="338"/>
        <v>Profit</v>
      </c>
      <c r="V4294" t="str">
        <f t="shared" si="339"/>
        <v>Small Order</v>
      </c>
    </row>
    <row r="4295" spans="1:22" x14ac:dyDescent="0.35">
      <c r="A4295" t="s">
        <v>4592</v>
      </c>
      <c r="B4295" s="2">
        <v>45572</v>
      </c>
      <c r="C4295" s="2">
        <v>45574</v>
      </c>
      <c r="D4295" t="s">
        <v>484</v>
      </c>
      <c r="E4295" t="s">
        <v>485</v>
      </c>
      <c r="F4295" t="s">
        <v>20</v>
      </c>
      <c r="G4295" t="s">
        <v>49</v>
      </c>
      <c r="H4295" t="s">
        <v>50</v>
      </c>
      <c r="I4295" t="s">
        <v>50</v>
      </c>
      <c r="J4295" t="s">
        <v>391</v>
      </c>
      <c r="K4295" t="s">
        <v>33</v>
      </c>
      <c r="L4295" t="s">
        <v>88</v>
      </c>
      <c r="M4295" t="s">
        <v>392</v>
      </c>
      <c r="N4295" s="3">
        <v>755.77</v>
      </c>
      <c r="O4295">
        <v>3</v>
      </c>
      <c r="P4295" s="4">
        <v>0.3</v>
      </c>
      <c r="Q4295" s="3">
        <v>7.56</v>
      </c>
      <c r="R4295">
        <f t="shared" si="335"/>
        <v>2024</v>
      </c>
      <c r="S4295" t="str">
        <f t="shared" si="336"/>
        <v>October</v>
      </c>
      <c r="T4295" s="1">
        <f t="shared" si="337"/>
        <v>1.0003043253899996E-2</v>
      </c>
      <c r="U4295" t="str">
        <f t="shared" si="338"/>
        <v>Profit</v>
      </c>
      <c r="V4295" t="str">
        <f t="shared" si="339"/>
        <v>Small Order</v>
      </c>
    </row>
    <row r="4296" spans="1:22" x14ac:dyDescent="0.35">
      <c r="A4296" t="s">
        <v>4593</v>
      </c>
      <c r="B4296" s="2">
        <v>45624</v>
      </c>
      <c r="C4296" s="2">
        <v>45629</v>
      </c>
      <c r="D4296" t="s">
        <v>511</v>
      </c>
      <c r="E4296" t="s">
        <v>512</v>
      </c>
      <c r="F4296" t="s">
        <v>31</v>
      </c>
      <c r="G4296" t="s">
        <v>49</v>
      </c>
      <c r="H4296" t="s">
        <v>50</v>
      </c>
      <c r="I4296" t="s">
        <v>50</v>
      </c>
      <c r="J4296" t="s">
        <v>84</v>
      </c>
      <c r="K4296" t="s">
        <v>33</v>
      </c>
      <c r="L4296" t="s">
        <v>34</v>
      </c>
      <c r="M4296" t="s">
        <v>85</v>
      </c>
      <c r="N4296" s="3">
        <v>1389.7</v>
      </c>
      <c r="O4296">
        <v>3</v>
      </c>
      <c r="P4296" s="4">
        <v>0.3</v>
      </c>
      <c r="Q4296" s="3">
        <v>13.9</v>
      </c>
      <c r="R4296">
        <f t="shared" si="335"/>
        <v>2024</v>
      </c>
      <c r="S4296" t="str">
        <f t="shared" si="336"/>
        <v>November</v>
      </c>
      <c r="T4296" s="1">
        <f t="shared" si="337"/>
        <v>1.0002158739296252E-2</v>
      </c>
      <c r="U4296" t="str">
        <f t="shared" si="338"/>
        <v>Profit</v>
      </c>
      <c r="V4296" t="str">
        <f t="shared" si="339"/>
        <v>Large Order</v>
      </c>
    </row>
    <row r="4297" spans="1:22" x14ac:dyDescent="0.35">
      <c r="A4297" t="s">
        <v>4594</v>
      </c>
      <c r="B4297" s="2">
        <v>44929</v>
      </c>
      <c r="C4297" s="2">
        <v>44931</v>
      </c>
      <c r="D4297" t="s">
        <v>160</v>
      </c>
      <c r="E4297" t="s">
        <v>161</v>
      </c>
      <c r="F4297" t="s">
        <v>20</v>
      </c>
      <c r="G4297" t="s">
        <v>78</v>
      </c>
      <c r="H4297" t="s">
        <v>79</v>
      </c>
      <c r="I4297" t="s">
        <v>80</v>
      </c>
      <c r="J4297" t="s">
        <v>251</v>
      </c>
      <c r="K4297" t="s">
        <v>25</v>
      </c>
      <c r="L4297" t="s">
        <v>171</v>
      </c>
      <c r="M4297" t="s">
        <v>252</v>
      </c>
      <c r="N4297" s="3">
        <v>1587.34</v>
      </c>
      <c r="O4297">
        <v>6</v>
      </c>
      <c r="P4297" s="4">
        <v>0.05</v>
      </c>
      <c r="Q4297" s="3">
        <v>333.34</v>
      </c>
      <c r="R4297">
        <f t="shared" si="335"/>
        <v>2023</v>
      </c>
      <c r="S4297" t="str">
        <f t="shared" si="336"/>
        <v>January</v>
      </c>
      <c r="T4297" s="1">
        <f t="shared" si="337"/>
        <v>0.20999911802134388</v>
      </c>
      <c r="U4297" t="str">
        <f t="shared" si="338"/>
        <v>Profit</v>
      </c>
      <c r="V4297" t="str">
        <f t="shared" si="339"/>
        <v>Large Order</v>
      </c>
    </row>
    <row r="4298" spans="1:22" x14ac:dyDescent="0.35">
      <c r="A4298" t="s">
        <v>4595</v>
      </c>
      <c r="B4298" s="2">
        <v>45232</v>
      </c>
      <c r="C4298" s="2">
        <v>45233</v>
      </c>
      <c r="D4298" t="s">
        <v>288</v>
      </c>
      <c r="E4298" t="s">
        <v>289</v>
      </c>
      <c r="F4298" t="s">
        <v>31</v>
      </c>
      <c r="G4298" t="s">
        <v>78</v>
      </c>
      <c r="H4298" t="s">
        <v>79</v>
      </c>
      <c r="I4298" t="s">
        <v>80</v>
      </c>
      <c r="J4298" t="s">
        <v>134</v>
      </c>
      <c r="K4298" t="s">
        <v>42</v>
      </c>
      <c r="L4298" t="s">
        <v>43</v>
      </c>
      <c r="M4298" t="s">
        <v>135</v>
      </c>
      <c r="N4298" s="3">
        <v>1879.21</v>
      </c>
      <c r="O4298">
        <v>5</v>
      </c>
      <c r="P4298" s="4">
        <v>0.3</v>
      </c>
      <c r="Q4298" s="3">
        <v>18.79</v>
      </c>
      <c r="R4298">
        <f t="shared" si="335"/>
        <v>2023</v>
      </c>
      <c r="S4298" t="str">
        <f t="shared" si="336"/>
        <v>November</v>
      </c>
      <c r="T4298" s="1">
        <f t="shared" si="337"/>
        <v>9.9988825091394777E-3</v>
      </c>
      <c r="U4298" t="str">
        <f t="shared" si="338"/>
        <v>Profit</v>
      </c>
      <c r="V4298" t="str">
        <f t="shared" si="339"/>
        <v>Large Order</v>
      </c>
    </row>
    <row r="4299" spans="1:22" x14ac:dyDescent="0.35">
      <c r="A4299" t="s">
        <v>4596</v>
      </c>
      <c r="B4299" s="2">
        <v>45653</v>
      </c>
      <c r="C4299" s="2">
        <v>45658</v>
      </c>
      <c r="D4299" t="s">
        <v>347</v>
      </c>
      <c r="E4299" t="s">
        <v>348</v>
      </c>
      <c r="F4299" t="s">
        <v>31</v>
      </c>
      <c r="G4299" t="s">
        <v>78</v>
      </c>
      <c r="H4299" t="s">
        <v>79</v>
      </c>
      <c r="I4299" t="s">
        <v>80</v>
      </c>
      <c r="J4299" t="s">
        <v>152</v>
      </c>
      <c r="K4299" t="s">
        <v>42</v>
      </c>
      <c r="L4299" t="s">
        <v>73</v>
      </c>
      <c r="M4299" t="s">
        <v>153</v>
      </c>
      <c r="N4299" s="3">
        <v>77.89</v>
      </c>
      <c r="O4299">
        <v>3</v>
      </c>
      <c r="P4299" s="4">
        <v>0</v>
      </c>
      <c r="Q4299" s="3">
        <v>19.47</v>
      </c>
      <c r="R4299">
        <f t="shared" si="335"/>
        <v>2024</v>
      </c>
      <c r="S4299" t="str">
        <f t="shared" si="336"/>
        <v>December</v>
      </c>
      <c r="T4299" s="1">
        <f t="shared" si="337"/>
        <v>0.24996790345358838</v>
      </c>
      <c r="U4299" t="str">
        <f t="shared" si="338"/>
        <v>Profit</v>
      </c>
      <c r="V4299" t="str">
        <f t="shared" si="339"/>
        <v>Small Order</v>
      </c>
    </row>
    <row r="4300" spans="1:22" x14ac:dyDescent="0.35">
      <c r="A4300" t="s">
        <v>4597</v>
      </c>
      <c r="B4300" s="2">
        <v>45558</v>
      </c>
      <c r="C4300" s="2">
        <v>45562</v>
      </c>
      <c r="D4300" t="s">
        <v>155</v>
      </c>
      <c r="E4300" t="s">
        <v>156</v>
      </c>
      <c r="F4300" t="s">
        <v>20</v>
      </c>
      <c r="G4300" t="s">
        <v>78</v>
      </c>
      <c r="H4300" t="s">
        <v>79</v>
      </c>
      <c r="I4300" t="s">
        <v>80</v>
      </c>
      <c r="J4300" t="s">
        <v>120</v>
      </c>
      <c r="K4300" t="s">
        <v>42</v>
      </c>
      <c r="L4300" t="s">
        <v>43</v>
      </c>
      <c r="M4300" t="s">
        <v>121</v>
      </c>
      <c r="N4300" s="3">
        <v>598.04999999999995</v>
      </c>
      <c r="O4300">
        <v>4</v>
      </c>
      <c r="P4300" s="4">
        <v>0</v>
      </c>
      <c r="Q4300" s="3">
        <v>149.51</v>
      </c>
      <c r="R4300">
        <f t="shared" si="335"/>
        <v>2024</v>
      </c>
      <c r="S4300" t="str">
        <f t="shared" si="336"/>
        <v>September</v>
      </c>
      <c r="T4300" s="1">
        <f t="shared" si="337"/>
        <v>0.24999581974751275</v>
      </c>
      <c r="U4300" t="str">
        <f t="shared" si="338"/>
        <v>Profit</v>
      </c>
      <c r="V4300" t="str">
        <f t="shared" si="339"/>
        <v>Small Order</v>
      </c>
    </row>
    <row r="4301" spans="1:22" x14ac:dyDescent="0.35">
      <c r="A4301" t="s">
        <v>4598</v>
      </c>
      <c r="B4301" s="2">
        <v>45231</v>
      </c>
      <c r="C4301" s="2">
        <v>45238</v>
      </c>
      <c r="D4301" t="s">
        <v>285</v>
      </c>
      <c r="E4301" t="s">
        <v>286</v>
      </c>
      <c r="F4301" t="s">
        <v>48</v>
      </c>
      <c r="G4301" t="s">
        <v>49</v>
      </c>
      <c r="H4301" t="s">
        <v>50</v>
      </c>
      <c r="I4301" t="s">
        <v>50</v>
      </c>
      <c r="J4301" t="s">
        <v>179</v>
      </c>
      <c r="K4301" t="s">
        <v>33</v>
      </c>
      <c r="L4301" t="s">
        <v>88</v>
      </c>
      <c r="M4301" t="s">
        <v>180</v>
      </c>
      <c r="N4301" s="3">
        <v>1632.46</v>
      </c>
      <c r="O4301">
        <v>5</v>
      </c>
      <c r="P4301" s="4">
        <v>0.05</v>
      </c>
      <c r="Q4301" s="3">
        <v>342.82</v>
      </c>
      <c r="R4301">
        <f t="shared" si="335"/>
        <v>2023</v>
      </c>
      <c r="S4301" t="str">
        <f t="shared" si="336"/>
        <v>November</v>
      </c>
      <c r="T4301" s="1">
        <f t="shared" si="337"/>
        <v>0.21000208274628474</v>
      </c>
      <c r="U4301" t="str">
        <f t="shared" si="338"/>
        <v>Profit</v>
      </c>
      <c r="V4301" t="str">
        <f t="shared" si="339"/>
        <v>Large Order</v>
      </c>
    </row>
    <row r="4302" spans="1:22" x14ac:dyDescent="0.35">
      <c r="A4302" t="s">
        <v>4599</v>
      </c>
      <c r="B4302" s="2">
        <v>45291</v>
      </c>
      <c r="C4302" s="2">
        <v>45296</v>
      </c>
      <c r="D4302" t="s">
        <v>562</v>
      </c>
      <c r="E4302" t="s">
        <v>563</v>
      </c>
      <c r="F4302" t="s">
        <v>31</v>
      </c>
      <c r="G4302" t="s">
        <v>78</v>
      </c>
      <c r="H4302" t="s">
        <v>79</v>
      </c>
      <c r="I4302" t="s">
        <v>80</v>
      </c>
      <c r="J4302" t="s">
        <v>152</v>
      </c>
      <c r="K4302" t="s">
        <v>42</v>
      </c>
      <c r="L4302" t="s">
        <v>73</v>
      </c>
      <c r="M4302" t="s">
        <v>153</v>
      </c>
      <c r="N4302" s="3">
        <v>134.72</v>
      </c>
      <c r="O4302">
        <v>4</v>
      </c>
      <c r="P4302" s="4">
        <v>0.05</v>
      </c>
      <c r="Q4302" s="3">
        <v>28.29</v>
      </c>
      <c r="R4302">
        <f t="shared" si="335"/>
        <v>2023</v>
      </c>
      <c r="S4302" t="str">
        <f t="shared" si="336"/>
        <v>December</v>
      </c>
      <c r="T4302" s="1">
        <f t="shared" si="337"/>
        <v>0.20999109263657956</v>
      </c>
      <c r="U4302" t="str">
        <f t="shared" si="338"/>
        <v>Profit</v>
      </c>
      <c r="V4302" t="str">
        <f t="shared" si="339"/>
        <v>Small Order</v>
      </c>
    </row>
    <row r="4303" spans="1:22" x14ac:dyDescent="0.35">
      <c r="A4303" t="s">
        <v>4600</v>
      </c>
      <c r="B4303" s="2">
        <v>45523</v>
      </c>
      <c r="C4303" s="2">
        <v>45525</v>
      </c>
      <c r="D4303" t="s">
        <v>229</v>
      </c>
      <c r="E4303" t="s">
        <v>230</v>
      </c>
      <c r="F4303" t="s">
        <v>48</v>
      </c>
      <c r="G4303" t="s">
        <v>21</v>
      </c>
      <c r="H4303" t="s">
        <v>22</v>
      </c>
      <c r="I4303" t="s">
        <v>23</v>
      </c>
      <c r="J4303" t="s">
        <v>189</v>
      </c>
      <c r="K4303" t="s">
        <v>42</v>
      </c>
      <c r="L4303" t="s">
        <v>43</v>
      </c>
      <c r="M4303" t="s">
        <v>190</v>
      </c>
      <c r="N4303" s="3">
        <v>783.23</v>
      </c>
      <c r="O4303">
        <v>10</v>
      </c>
      <c r="P4303" s="4">
        <v>0.3</v>
      </c>
      <c r="Q4303" s="3">
        <v>7.83</v>
      </c>
      <c r="R4303">
        <f t="shared" si="335"/>
        <v>2024</v>
      </c>
      <c r="S4303" t="str">
        <f t="shared" si="336"/>
        <v>August</v>
      </c>
      <c r="T4303" s="1">
        <f t="shared" si="337"/>
        <v>9.9970634424115523E-3</v>
      </c>
      <c r="U4303" t="str">
        <f t="shared" si="338"/>
        <v>Profit</v>
      </c>
      <c r="V4303" t="str">
        <f t="shared" si="339"/>
        <v>Small Order</v>
      </c>
    </row>
    <row r="4304" spans="1:22" x14ac:dyDescent="0.35">
      <c r="A4304" t="s">
        <v>4601</v>
      </c>
      <c r="B4304" s="2">
        <v>45136</v>
      </c>
      <c r="C4304" s="2">
        <v>45138</v>
      </c>
      <c r="D4304" t="s">
        <v>386</v>
      </c>
      <c r="E4304" t="s">
        <v>387</v>
      </c>
      <c r="F4304" t="s">
        <v>48</v>
      </c>
      <c r="G4304" t="s">
        <v>49</v>
      </c>
      <c r="H4304" t="s">
        <v>50</v>
      </c>
      <c r="I4304" t="s">
        <v>50</v>
      </c>
      <c r="J4304" t="s">
        <v>41</v>
      </c>
      <c r="K4304" t="s">
        <v>42</v>
      </c>
      <c r="L4304" t="s">
        <v>43</v>
      </c>
      <c r="M4304" t="s">
        <v>44</v>
      </c>
      <c r="N4304" s="3">
        <v>652.88</v>
      </c>
      <c r="O4304">
        <v>7</v>
      </c>
      <c r="P4304" s="4">
        <v>0</v>
      </c>
      <c r="Q4304" s="3">
        <v>163.22</v>
      </c>
      <c r="R4304">
        <f t="shared" si="335"/>
        <v>2023</v>
      </c>
      <c r="S4304" t="str">
        <f t="shared" si="336"/>
        <v>July</v>
      </c>
      <c r="T4304" s="1">
        <f t="shared" si="337"/>
        <v>0.25</v>
      </c>
      <c r="U4304" t="str">
        <f t="shared" si="338"/>
        <v>Profit</v>
      </c>
      <c r="V4304" t="str">
        <f t="shared" si="339"/>
        <v>Small Order</v>
      </c>
    </row>
    <row r="4305" spans="1:22" x14ac:dyDescent="0.35">
      <c r="A4305" t="s">
        <v>4602</v>
      </c>
      <c r="B4305" s="2">
        <v>45178</v>
      </c>
      <c r="C4305" s="2">
        <v>45180</v>
      </c>
      <c r="D4305" t="s">
        <v>226</v>
      </c>
      <c r="E4305" t="s">
        <v>227</v>
      </c>
      <c r="F4305" t="s">
        <v>48</v>
      </c>
      <c r="G4305" t="s">
        <v>21</v>
      </c>
      <c r="H4305" t="s">
        <v>22</v>
      </c>
      <c r="I4305" t="s">
        <v>23</v>
      </c>
      <c r="J4305" t="s">
        <v>84</v>
      </c>
      <c r="K4305" t="s">
        <v>33</v>
      </c>
      <c r="L4305" t="s">
        <v>34</v>
      </c>
      <c r="M4305" t="s">
        <v>85</v>
      </c>
      <c r="N4305" s="3">
        <v>26.02</v>
      </c>
      <c r="O4305">
        <v>3</v>
      </c>
      <c r="P4305" s="4">
        <v>0.05</v>
      </c>
      <c r="Q4305" s="3">
        <v>5.46</v>
      </c>
      <c r="R4305">
        <f t="shared" si="335"/>
        <v>2023</v>
      </c>
      <c r="S4305" t="str">
        <f t="shared" si="336"/>
        <v>September</v>
      </c>
      <c r="T4305" s="1">
        <f t="shared" si="337"/>
        <v>0.20983858570330516</v>
      </c>
      <c r="U4305" t="str">
        <f t="shared" si="338"/>
        <v>Profit</v>
      </c>
      <c r="V4305" t="str">
        <f t="shared" si="339"/>
        <v>Small Order</v>
      </c>
    </row>
    <row r="4306" spans="1:22" x14ac:dyDescent="0.35">
      <c r="A4306" t="s">
        <v>4603</v>
      </c>
      <c r="B4306" s="2">
        <v>45546</v>
      </c>
      <c r="C4306" s="2">
        <v>45551</v>
      </c>
      <c r="D4306" t="s">
        <v>859</v>
      </c>
      <c r="E4306" t="s">
        <v>860</v>
      </c>
      <c r="F4306" t="s">
        <v>31</v>
      </c>
      <c r="G4306" t="s">
        <v>49</v>
      </c>
      <c r="H4306" t="s">
        <v>50</v>
      </c>
      <c r="I4306" t="s">
        <v>50</v>
      </c>
      <c r="J4306" t="s">
        <v>41</v>
      </c>
      <c r="K4306" t="s">
        <v>42</v>
      </c>
      <c r="L4306" t="s">
        <v>43</v>
      </c>
      <c r="M4306" t="s">
        <v>44</v>
      </c>
      <c r="N4306" s="3">
        <v>383.34</v>
      </c>
      <c r="O4306">
        <v>4</v>
      </c>
      <c r="P4306" s="4">
        <v>0.1</v>
      </c>
      <c r="Q4306" s="3">
        <v>65.17</v>
      </c>
      <c r="R4306">
        <f t="shared" si="335"/>
        <v>2024</v>
      </c>
      <c r="S4306" t="str">
        <f t="shared" si="336"/>
        <v>September</v>
      </c>
      <c r="T4306" s="1">
        <f t="shared" si="337"/>
        <v>0.17000573903062557</v>
      </c>
      <c r="U4306" t="str">
        <f t="shared" si="338"/>
        <v>Profit</v>
      </c>
      <c r="V4306" t="str">
        <f t="shared" si="339"/>
        <v>Small Order</v>
      </c>
    </row>
    <row r="4307" spans="1:22" x14ac:dyDescent="0.35">
      <c r="A4307" t="s">
        <v>4604</v>
      </c>
      <c r="B4307" s="2">
        <v>45565</v>
      </c>
      <c r="C4307" s="2">
        <v>45569</v>
      </c>
      <c r="D4307" t="s">
        <v>76</v>
      </c>
      <c r="E4307" t="s">
        <v>77</v>
      </c>
      <c r="F4307" t="s">
        <v>48</v>
      </c>
      <c r="G4307" t="s">
        <v>39</v>
      </c>
      <c r="H4307" t="s">
        <v>40</v>
      </c>
      <c r="I4307" t="s">
        <v>40</v>
      </c>
      <c r="J4307" t="s">
        <v>189</v>
      </c>
      <c r="K4307" t="s">
        <v>42</v>
      </c>
      <c r="L4307" t="s">
        <v>43</v>
      </c>
      <c r="M4307" t="s">
        <v>190</v>
      </c>
      <c r="N4307" s="3">
        <v>732.52</v>
      </c>
      <c r="O4307">
        <v>2</v>
      </c>
      <c r="P4307" s="4">
        <v>0.2</v>
      </c>
      <c r="Q4307" s="3">
        <v>65.930000000000007</v>
      </c>
      <c r="R4307">
        <f t="shared" si="335"/>
        <v>2024</v>
      </c>
      <c r="S4307" t="str">
        <f t="shared" si="336"/>
        <v>September</v>
      </c>
      <c r="T4307" s="1">
        <f t="shared" si="337"/>
        <v>9.0004368481406666E-2</v>
      </c>
      <c r="U4307" t="str">
        <f t="shared" si="338"/>
        <v>Profit</v>
      </c>
      <c r="V4307" t="str">
        <f t="shared" si="339"/>
        <v>Small Order</v>
      </c>
    </row>
    <row r="4308" spans="1:22" x14ac:dyDescent="0.35">
      <c r="A4308" t="s">
        <v>4605</v>
      </c>
      <c r="B4308" s="2">
        <v>45223</v>
      </c>
      <c r="C4308" s="2">
        <v>45224</v>
      </c>
      <c r="D4308" t="s">
        <v>410</v>
      </c>
      <c r="E4308" t="s">
        <v>411</v>
      </c>
      <c r="F4308" t="s">
        <v>31</v>
      </c>
      <c r="G4308" t="s">
        <v>78</v>
      </c>
      <c r="H4308" t="s">
        <v>79</v>
      </c>
      <c r="I4308" t="s">
        <v>80</v>
      </c>
      <c r="J4308" t="s">
        <v>320</v>
      </c>
      <c r="K4308" t="s">
        <v>25</v>
      </c>
      <c r="L4308" t="s">
        <v>171</v>
      </c>
      <c r="M4308" t="s">
        <v>321</v>
      </c>
      <c r="N4308" s="3">
        <v>1491.62</v>
      </c>
      <c r="O4308">
        <v>7</v>
      </c>
      <c r="P4308" s="4">
        <v>0.1</v>
      </c>
      <c r="Q4308" s="3">
        <v>253.58</v>
      </c>
      <c r="R4308">
        <f t="shared" si="335"/>
        <v>2023</v>
      </c>
      <c r="S4308" t="str">
        <f t="shared" si="336"/>
        <v>October</v>
      </c>
      <c r="T4308" s="1">
        <f t="shared" si="337"/>
        <v>0.17000308389536212</v>
      </c>
      <c r="U4308" t="str">
        <f t="shared" si="338"/>
        <v>Profit</v>
      </c>
      <c r="V4308" t="str">
        <f t="shared" si="339"/>
        <v>Large Order</v>
      </c>
    </row>
    <row r="4309" spans="1:22" x14ac:dyDescent="0.35">
      <c r="A4309" t="s">
        <v>4606</v>
      </c>
      <c r="B4309" s="2">
        <v>45524</v>
      </c>
      <c r="C4309" s="2">
        <v>45527</v>
      </c>
      <c r="D4309" t="s">
        <v>293</v>
      </c>
      <c r="E4309" t="s">
        <v>294</v>
      </c>
      <c r="F4309" t="s">
        <v>20</v>
      </c>
      <c r="G4309" t="s">
        <v>78</v>
      </c>
      <c r="H4309" t="s">
        <v>79</v>
      </c>
      <c r="I4309" t="s">
        <v>80</v>
      </c>
      <c r="J4309" t="s">
        <v>179</v>
      </c>
      <c r="K4309" t="s">
        <v>33</v>
      </c>
      <c r="L4309" t="s">
        <v>88</v>
      </c>
      <c r="M4309" t="s">
        <v>180</v>
      </c>
      <c r="N4309" s="3">
        <v>738.64</v>
      </c>
      <c r="O4309">
        <v>5</v>
      </c>
      <c r="P4309" s="4">
        <v>0.1</v>
      </c>
      <c r="Q4309" s="3">
        <v>125.57</v>
      </c>
      <c r="R4309">
        <f t="shared" si="335"/>
        <v>2024</v>
      </c>
      <c r="S4309" t="str">
        <f t="shared" si="336"/>
        <v>August</v>
      </c>
      <c r="T4309" s="1">
        <f t="shared" si="337"/>
        <v>0.17000162460738655</v>
      </c>
      <c r="U4309" t="str">
        <f t="shared" si="338"/>
        <v>Profit</v>
      </c>
      <c r="V4309" t="str">
        <f t="shared" si="339"/>
        <v>Small Order</v>
      </c>
    </row>
    <row r="4310" spans="1:22" x14ac:dyDescent="0.35">
      <c r="A4310" t="s">
        <v>4607</v>
      </c>
      <c r="B4310" s="2">
        <v>45529</v>
      </c>
      <c r="C4310" s="2">
        <v>45530</v>
      </c>
      <c r="D4310" t="s">
        <v>96</v>
      </c>
      <c r="E4310" t="s">
        <v>97</v>
      </c>
      <c r="F4310" t="s">
        <v>20</v>
      </c>
      <c r="G4310" t="s">
        <v>49</v>
      </c>
      <c r="H4310" t="s">
        <v>50</v>
      </c>
      <c r="I4310" t="s">
        <v>50</v>
      </c>
      <c r="J4310" t="s">
        <v>207</v>
      </c>
      <c r="K4310" t="s">
        <v>25</v>
      </c>
      <c r="L4310" t="s">
        <v>26</v>
      </c>
      <c r="M4310" t="s">
        <v>208</v>
      </c>
      <c r="N4310" s="3">
        <v>74.819999999999993</v>
      </c>
      <c r="O4310">
        <v>9</v>
      </c>
      <c r="P4310" s="4">
        <v>0.2</v>
      </c>
      <c r="Q4310" s="3">
        <v>6.73</v>
      </c>
      <c r="R4310">
        <f t="shared" si="335"/>
        <v>2024</v>
      </c>
      <c r="S4310" t="str">
        <f t="shared" si="336"/>
        <v>August</v>
      </c>
      <c r="T4310" s="1">
        <f t="shared" si="337"/>
        <v>8.9949211440791252E-2</v>
      </c>
      <c r="U4310" t="str">
        <f t="shared" si="338"/>
        <v>Profit</v>
      </c>
      <c r="V4310" t="str">
        <f t="shared" si="339"/>
        <v>Small Order</v>
      </c>
    </row>
    <row r="4311" spans="1:22" x14ac:dyDescent="0.35">
      <c r="A4311" t="s">
        <v>4608</v>
      </c>
      <c r="B4311" s="2">
        <v>45556</v>
      </c>
      <c r="C4311" s="2">
        <v>45560</v>
      </c>
      <c r="D4311" t="s">
        <v>447</v>
      </c>
      <c r="E4311" t="s">
        <v>448</v>
      </c>
      <c r="F4311" t="s">
        <v>31</v>
      </c>
      <c r="G4311" t="s">
        <v>21</v>
      </c>
      <c r="H4311" t="s">
        <v>22</v>
      </c>
      <c r="I4311" t="s">
        <v>23</v>
      </c>
      <c r="J4311" t="s">
        <v>251</v>
      </c>
      <c r="K4311" t="s">
        <v>25</v>
      </c>
      <c r="L4311" t="s">
        <v>171</v>
      </c>
      <c r="M4311" t="s">
        <v>252</v>
      </c>
      <c r="N4311" s="3">
        <v>1384.08</v>
      </c>
      <c r="O4311">
        <v>7</v>
      </c>
      <c r="P4311" s="4">
        <v>0.1</v>
      </c>
      <c r="Q4311" s="3">
        <v>235.29</v>
      </c>
      <c r="R4311">
        <f t="shared" si="335"/>
        <v>2024</v>
      </c>
      <c r="S4311" t="str">
        <f t="shared" si="336"/>
        <v>September</v>
      </c>
      <c r="T4311" s="1">
        <f t="shared" si="337"/>
        <v>0.16999739899427779</v>
      </c>
      <c r="U4311" t="str">
        <f t="shared" si="338"/>
        <v>Profit</v>
      </c>
      <c r="V4311" t="str">
        <f t="shared" si="339"/>
        <v>Large Order</v>
      </c>
    </row>
    <row r="4312" spans="1:22" x14ac:dyDescent="0.35">
      <c r="A4312" t="s">
        <v>4609</v>
      </c>
      <c r="B4312" s="2">
        <v>44979</v>
      </c>
      <c r="C4312" s="2">
        <v>44980</v>
      </c>
      <c r="D4312" t="s">
        <v>139</v>
      </c>
      <c r="E4312" t="s">
        <v>140</v>
      </c>
      <c r="F4312" t="s">
        <v>31</v>
      </c>
      <c r="G4312" t="s">
        <v>39</v>
      </c>
      <c r="H4312" t="s">
        <v>40</v>
      </c>
      <c r="I4312" t="s">
        <v>40</v>
      </c>
      <c r="J4312" t="s">
        <v>24</v>
      </c>
      <c r="K4312" t="s">
        <v>25</v>
      </c>
      <c r="L4312" t="s">
        <v>26</v>
      </c>
      <c r="M4312" t="s">
        <v>27</v>
      </c>
      <c r="N4312" s="3">
        <v>1873.12</v>
      </c>
      <c r="O4312">
        <v>3</v>
      </c>
      <c r="P4312" s="4">
        <v>0.3</v>
      </c>
      <c r="Q4312" s="3">
        <v>18.73</v>
      </c>
      <c r="R4312">
        <f t="shared" si="335"/>
        <v>2023</v>
      </c>
      <c r="S4312" t="str">
        <f t="shared" si="336"/>
        <v>February</v>
      </c>
      <c r="T4312" s="1">
        <f t="shared" si="337"/>
        <v>9.9993593576492706E-3</v>
      </c>
      <c r="U4312" t="str">
        <f t="shared" si="338"/>
        <v>Profit</v>
      </c>
      <c r="V4312" t="str">
        <f t="shared" si="339"/>
        <v>Large Order</v>
      </c>
    </row>
    <row r="4313" spans="1:22" x14ac:dyDescent="0.35">
      <c r="A4313" t="s">
        <v>4610</v>
      </c>
      <c r="B4313" s="2">
        <v>45606</v>
      </c>
      <c r="C4313" s="2">
        <v>45611</v>
      </c>
      <c r="D4313" t="s">
        <v>587</v>
      </c>
      <c r="E4313" t="s">
        <v>588</v>
      </c>
      <c r="F4313" t="s">
        <v>31</v>
      </c>
      <c r="G4313" t="s">
        <v>39</v>
      </c>
      <c r="H4313" t="s">
        <v>40</v>
      </c>
      <c r="I4313" t="s">
        <v>40</v>
      </c>
      <c r="J4313" t="s">
        <v>134</v>
      </c>
      <c r="K4313" t="s">
        <v>42</v>
      </c>
      <c r="L4313" t="s">
        <v>43</v>
      </c>
      <c r="M4313" t="s">
        <v>135</v>
      </c>
      <c r="N4313" s="3">
        <v>424.91</v>
      </c>
      <c r="O4313">
        <v>3</v>
      </c>
      <c r="P4313" s="4">
        <v>0.3</v>
      </c>
      <c r="Q4313" s="3">
        <v>4.25</v>
      </c>
      <c r="R4313">
        <f t="shared" si="335"/>
        <v>2024</v>
      </c>
      <c r="S4313" t="str">
        <f t="shared" si="336"/>
        <v>November</v>
      </c>
      <c r="T4313" s="1">
        <f t="shared" si="337"/>
        <v>1.0002118095596714E-2</v>
      </c>
      <c r="U4313" t="str">
        <f t="shared" si="338"/>
        <v>Profit</v>
      </c>
      <c r="V4313" t="str">
        <f t="shared" si="339"/>
        <v>Small Order</v>
      </c>
    </row>
    <row r="4314" spans="1:22" x14ac:dyDescent="0.35">
      <c r="A4314" t="s">
        <v>4611</v>
      </c>
      <c r="B4314" s="2">
        <v>45425</v>
      </c>
      <c r="C4314" s="2">
        <v>45428</v>
      </c>
      <c r="D4314" t="s">
        <v>326</v>
      </c>
      <c r="E4314" t="s">
        <v>327</v>
      </c>
      <c r="F4314" t="s">
        <v>20</v>
      </c>
      <c r="G4314" t="s">
        <v>39</v>
      </c>
      <c r="H4314" t="s">
        <v>40</v>
      </c>
      <c r="I4314" t="s">
        <v>40</v>
      </c>
      <c r="J4314" t="s">
        <v>189</v>
      </c>
      <c r="K4314" t="s">
        <v>42</v>
      </c>
      <c r="L4314" t="s">
        <v>43</v>
      </c>
      <c r="M4314" t="s">
        <v>190</v>
      </c>
      <c r="N4314" s="3">
        <v>1920.89</v>
      </c>
      <c r="O4314">
        <v>7</v>
      </c>
      <c r="P4314" s="4">
        <v>0.3</v>
      </c>
      <c r="Q4314" s="3">
        <v>19.21</v>
      </c>
      <c r="R4314">
        <f t="shared" si="335"/>
        <v>2024</v>
      </c>
      <c r="S4314" t="str">
        <f t="shared" si="336"/>
        <v>May</v>
      </c>
      <c r="T4314" s="1">
        <f t="shared" si="337"/>
        <v>1.0000572651218967E-2</v>
      </c>
      <c r="U4314" t="str">
        <f t="shared" si="338"/>
        <v>Profit</v>
      </c>
      <c r="V4314" t="str">
        <f t="shared" si="339"/>
        <v>Large Order</v>
      </c>
    </row>
    <row r="4315" spans="1:22" x14ac:dyDescent="0.35">
      <c r="A4315" t="s">
        <v>4612</v>
      </c>
      <c r="B4315" s="2">
        <v>45601</v>
      </c>
      <c r="C4315" s="2">
        <v>45605</v>
      </c>
      <c r="D4315" t="s">
        <v>192</v>
      </c>
      <c r="E4315" t="s">
        <v>193</v>
      </c>
      <c r="F4315" t="s">
        <v>48</v>
      </c>
      <c r="G4315" t="s">
        <v>39</v>
      </c>
      <c r="H4315" t="s">
        <v>40</v>
      </c>
      <c r="I4315" t="s">
        <v>40</v>
      </c>
      <c r="J4315" t="s">
        <v>24</v>
      </c>
      <c r="K4315" t="s">
        <v>25</v>
      </c>
      <c r="L4315" t="s">
        <v>26</v>
      </c>
      <c r="M4315" t="s">
        <v>27</v>
      </c>
      <c r="N4315" s="3">
        <v>516.48</v>
      </c>
      <c r="O4315">
        <v>7</v>
      </c>
      <c r="P4315" s="4">
        <v>0.2</v>
      </c>
      <c r="Q4315" s="3">
        <v>46.48</v>
      </c>
      <c r="R4315">
        <f t="shared" si="335"/>
        <v>2024</v>
      </c>
      <c r="S4315" t="str">
        <f t="shared" si="336"/>
        <v>November</v>
      </c>
      <c r="T4315" s="1">
        <f t="shared" si="337"/>
        <v>8.9993804213135062E-2</v>
      </c>
      <c r="U4315" t="str">
        <f t="shared" si="338"/>
        <v>Profit</v>
      </c>
      <c r="V4315" t="str">
        <f t="shared" si="339"/>
        <v>Small Order</v>
      </c>
    </row>
    <row r="4316" spans="1:22" x14ac:dyDescent="0.35">
      <c r="A4316" t="s">
        <v>4613</v>
      </c>
      <c r="B4316" s="2">
        <v>45396</v>
      </c>
      <c r="C4316" s="2">
        <v>45403</v>
      </c>
      <c r="D4316" t="s">
        <v>102</v>
      </c>
      <c r="E4316" t="s">
        <v>103</v>
      </c>
      <c r="F4316" t="s">
        <v>20</v>
      </c>
      <c r="G4316" t="s">
        <v>49</v>
      </c>
      <c r="H4316" t="s">
        <v>50</v>
      </c>
      <c r="I4316" t="s">
        <v>50</v>
      </c>
      <c r="J4316" t="s">
        <v>126</v>
      </c>
      <c r="K4316" t="s">
        <v>25</v>
      </c>
      <c r="L4316" t="s">
        <v>26</v>
      </c>
      <c r="M4316" t="s">
        <v>127</v>
      </c>
      <c r="N4316" s="3">
        <v>1782.33</v>
      </c>
      <c r="O4316">
        <v>1</v>
      </c>
      <c r="P4316" s="4">
        <v>0.05</v>
      </c>
      <c r="Q4316" s="3">
        <v>374.29</v>
      </c>
      <c r="R4316">
        <f t="shared" si="335"/>
        <v>2024</v>
      </c>
      <c r="S4316" t="str">
        <f t="shared" si="336"/>
        <v>April</v>
      </c>
      <c r="T4316" s="1">
        <f t="shared" si="337"/>
        <v>0.21000039274432908</v>
      </c>
      <c r="U4316" t="str">
        <f t="shared" si="338"/>
        <v>Profit</v>
      </c>
      <c r="V4316" t="str">
        <f t="shared" si="339"/>
        <v>Large Order</v>
      </c>
    </row>
    <row r="4317" spans="1:22" x14ac:dyDescent="0.35">
      <c r="A4317" t="s">
        <v>4614</v>
      </c>
      <c r="B4317" s="2">
        <v>45036</v>
      </c>
      <c r="C4317" s="2">
        <v>45042</v>
      </c>
      <c r="D4317" t="s">
        <v>410</v>
      </c>
      <c r="E4317" t="s">
        <v>411</v>
      </c>
      <c r="F4317" t="s">
        <v>31</v>
      </c>
      <c r="G4317" t="s">
        <v>49</v>
      </c>
      <c r="H4317" t="s">
        <v>50</v>
      </c>
      <c r="I4317" t="s">
        <v>50</v>
      </c>
      <c r="J4317" t="s">
        <v>320</v>
      </c>
      <c r="K4317" t="s">
        <v>25</v>
      </c>
      <c r="L4317" t="s">
        <v>171</v>
      </c>
      <c r="M4317" t="s">
        <v>321</v>
      </c>
      <c r="N4317" s="3">
        <v>646.89</v>
      </c>
      <c r="O4317">
        <v>9</v>
      </c>
      <c r="P4317" s="4">
        <v>0</v>
      </c>
      <c r="Q4317" s="3">
        <v>161.72</v>
      </c>
      <c r="R4317">
        <f t="shared" si="335"/>
        <v>2023</v>
      </c>
      <c r="S4317" t="str">
        <f t="shared" si="336"/>
        <v>April</v>
      </c>
      <c r="T4317" s="1">
        <f t="shared" si="337"/>
        <v>0.24999613535531542</v>
      </c>
      <c r="U4317" t="str">
        <f t="shared" si="338"/>
        <v>Profit</v>
      </c>
      <c r="V4317" t="str">
        <f t="shared" si="339"/>
        <v>Small Order</v>
      </c>
    </row>
    <row r="4318" spans="1:22" x14ac:dyDescent="0.35">
      <c r="A4318" t="s">
        <v>4615</v>
      </c>
      <c r="B4318" s="2">
        <v>44977</v>
      </c>
      <c r="C4318" s="2">
        <v>44978</v>
      </c>
      <c r="D4318" t="s">
        <v>318</v>
      </c>
      <c r="E4318" t="s">
        <v>319</v>
      </c>
      <c r="F4318" t="s">
        <v>48</v>
      </c>
      <c r="G4318" t="s">
        <v>39</v>
      </c>
      <c r="H4318" t="s">
        <v>40</v>
      </c>
      <c r="I4318" t="s">
        <v>40</v>
      </c>
      <c r="J4318" t="s">
        <v>87</v>
      </c>
      <c r="K4318" t="s">
        <v>33</v>
      </c>
      <c r="L4318" t="s">
        <v>88</v>
      </c>
      <c r="M4318" t="s">
        <v>89</v>
      </c>
      <c r="N4318" s="3">
        <v>1719.39</v>
      </c>
      <c r="O4318">
        <v>6</v>
      </c>
      <c r="P4318" s="4">
        <v>0.1</v>
      </c>
      <c r="Q4318" s="3">
        <v>292.3</v>
      </c>
      <c r="R4318">
        <f t="shared" si="335"/>
        <v>2023</v>
      </c>
      <c r="S4318" t="str">
        <f t="shared" si="336"/>
        <v>February</v>
      </c>
      <c r="T4318" s="1">
        <f t="shared" si="337"/>
        <v>0.17000215192597373</v>
      </c>
      <c r="U4318" t="str">
        <f t="shared" si="338"/>
        <v>Profit</v>
      </c>
      <c r="V4318" t="str">
        <f t="shared" si="339"/>
        <v>Large Order</v>
      </c>
    </row>
    <row r="4319" spans="1:22" x14ac:dyDescent="0.35">
      <c r="A4319" t="s">
        <v>4616</v>
      </c>
      <c r="B4319" s="2">
        <v>45635</v>
      </c>
      <c r="C4319" s="2">
        <v>45638</v>
      </c>
      <c r="D4319" t="s">
        <v>354</v>
      </c>
      <c r="E4319" t="s">
        <v>355</v>
      </c>
      <c r="F4319" t="s">
        <v>20</v>
      </c>
      <c r="G4319" t="s">
        <v>21</v>
      </c>
      <c r="H4319" t="s">
        <v>22</v>
      </c>
      <c r="I4319" t="s">
        <v>23</v>
      </c>
      <c r="J4319" t="s">
        <v>152</v>
      </c>
      <c r="K4319" t="s">
        <v>42</v>
      </c>
      <c r="L4319" t="s">
        <v>73</v>
      </c>
      <c r="M4319" t="s">
        <v>153</v>
      </c>
      <c r="N4319" s="3">
        <v>694.4</v>
      </c>
      <c r="O4319">
        <v>6</v>
      </c>
      <c r="P4319" s="4">
        <v>0</v>
      </c>
      <c r="Q4319" s="3">
        <v>173.6</v>
      </c>
      <c r="R4319">
        <f t="shared" si="335"/>
        <v>2024</v>
      </c>
      <c r="S4319" t="str">
        <f t="shared" si="336"/>
        <v>December</v>
      </c>
      <c r="T4319" s="1">
        <f t="shared" si="337"/>
        <v>0.25</v>
      </c>
      <c r="U4319" t="str">
        <f t="shared" si="338"/>
        <v>Profit</v>
      </c>
      <c r="V4319" t="str">
        <f t="shared" si="339"/>
        <v>Small Order</v>
      </c>
    </row>
    <row r="4320" spans="1:22" x14ac:dyDescent="0.35">
      <c r="A4320" t="s">
        <v>4617</v>
      </c>
      <c r="B4320" s="2">
        <v>45345</v>
      </c>
      <c r="C4320" s="2">
        <v>45346</v>
      </c>
      <c r="D4320" t="s">
        <v>330</v>
      </c>
      <c r="E4320" t="s">
        <v>331</v>
      </c>
      <c r="F4320" t="s">
        <v>31</v>
      </c>
      <c r="G4320" t="s">
        <v>78</v>
      </c>
      <c r="H4320" t="s">
        <v>79</v>
      </c>
      <c r="I4320" t="s">
        <v>80</v>
      </c>
      <c r="J4320" t="s">
        <v>157</v>
      </c>
      <c r="K4320" t="s">
        <v>42</v>
      </c>
      <c r="L4320" t="s">
        <v>73</v>
      </c>
      <c r="M4320" t="s">
        <v>158</v>
      </c>
      <c r="N4320" s="3">
        <v>1840.74</v>
      </c>
      <c r="O4320">
        <v>10</v>
      </c>
      <c r="P4320" s="4">
        <v>0.3</v>
      </c>
      <c r="Q4320" s="3">
        <v>18.41</v>
      </c>
      <c r="R4320">
        <f t="shared" si="335"/>
        <v>2024</v>
      </c>
      <c r="S4320" t="str">
        <f t="shared" si="336"/>
        <v>February</v>
      </c>
      <c r="T4320" s="1">
        <f t="shared" si="337"/>
        <v>1.0001412475417495E-2</v>
      </c>
      <c r="U4320" t="str">
        <f t="shared" si="338"/>
        <v>Profit</v>
      </c>
      <c r="V4320" t="str">
        <f t="shared" si="339"/>
        <v>Large Order</v>
      </c>
    </row>
    <row r="4321" spans="1:22" x14ac:dyDescent="0.35">
      <c r="A4321" t="s">
        <v>4618</v>
      </c>
      <c r="B4321" s="2">
        <v>45073</v>
      </c>
      <c r="C4321" s="2">
        <v>45074</v>
      </c>
      <c r="D4321" t="s">
        <v>99</v>
      </c>
      <c r="E4321" t="s">
        <v>100</v>
      </c>
      <c r="F4321" t="s">
        <v>31</v>
      </c>
      <c r="G4321" t="s">
        <v>39</v>
      </c>
      <c r="H4321" t="s">
        <v>40</v>
      </c>
      <c r="I4321" t="s">
        <v>40</v>
      </c>
      <c r="J4321" t="s">
        <v>126</v>
      </c>
      <c r="K4321" t="s">
        <v>25</v>
      </c>
      <c r="L4321" t="s">
        <v>26</v>
      </c>
      <c r="M4321" t="s">
        <v>127</v>
      </c>
      <c r="N4321" s="3">
        <v>878.24</v>
      </c>
      <c r="O4321">
        <v>9</v>
      </c>
      <c r="P4321" s="4">
        <v>0.1</v>
      </c>
      <c r="Q4321" s="3">
        <v>149.30000000000001</v>
      </c>
      <c r="R4321">
        <f t="shared" si="335"/>
        <v>2023</v>
      </c>
      <c r="S4321" t="str">
        <f t="shared" si="336"/>
        <v>May</v>
      </c>
      <c r="T4321" s="1">
        <f t="shared" si="337"/>
        <v>0.16999908908726546</v>
      </c>
      <c r="U4321" t="str">
        <f t="shared" si="338"/>
        <v>Profit</v>
      </c>
      <c r="V4321" t="str">
        <f t="shared" si="339"/>
        <v>Small Order</v>
      </c>
    </row>
    <row r="4322" spans="1:22" x14ac:dyDescent="0.35">
      <c r="A4322" t="s">
        <v>4619</v>
      </c>
      <c r="B4322" s="2">
        <v>45605</v>
      </c>
      <c r="C4322" s="2">
        <v>45612</v>
      </c>
      <c r="D4322" t="s">
        <v>362</v>
      </c>
      <c r="E4322" t="s">
        <v>363</v>
      </c>
      <c r="F4322" t="s">
        <v>31</v>
      </c>
      <c r="G4322" t="s">
        <v>21</v>
      </c>
      <c r="H4322" t="s">
        <v>22</v>
      </c>
      <c r="I4322" t="s">
        <v>23</v>
      </c>
      <c r="J4322" t="s">
        <v>152</v>
      </c>
      <c r="K4322" t="s">
        <v>42</v>
      </c>
      <c r="L4322" t="s">
        <v>73</v>
      </c>
      <c r="M4322" t="s">
        <v>153</v>
      </c>
      <c r="N4322" s="3">
        <v>199.84</v>
      </c>
      <c r="O4322">
        <v>7</v>
      </c>
      <c r="P4322" s="4">
        <v>0.3</v>
      </c>
      <c r="Q4322" s="3">
        <v>2</v>
      </c>
      <c r="R4322">
        <f t="shared" si="335"/>
        <v>2024</v>
      </c>
      <c r="S4322" t="str">
        <f t="shared" si="336"/>
        <v>November</v>
      </c>
      <c r="T4322" s="1">
        <f t="shared" si="337"/>
        <v>1.0008006405124099E-2</v>
      </c>
      <c r="U4322" t="str">
        <f t="shared" si="338"/>
        <v>Profit</v>
      </c>
      <c r="V4322" t="str">
        <f t="shared" si="339"/>
        <v>Small Order</v>
      </c>
    </row>
    <row r="4323" spans="1:22" x14ac:dyDescent="0.35">
      <c r="A4323" t="s">
        <v>4620</v>
      </c>
      <c r="B4323" s="2">
        <v>45019</v>
      </c>
      <c r="C4323" s="2">
        <v>45020</v>
      </c>
      <c r="D4323" t="s">
        <v>259</v>
      </c>
      <c r="E4323" t="s">
        <v>260</v>
      </c>
      <c r="F4323" t="s">
        <v>20</v>
      </c>
      <c r="G4323" t="s">
        <v>39</v>
      </c>
      <c r="H4323" t="s">
        <v>40</v>
      </c>
      <c r="I4323" t="s">
        <v>40</v>
      </c>
      <c r="J4323" t="s">
        <v>51</v>
      </c>
      <c r="K4323" t="s">
        <v>33</v>
      </c>
      <c r="L4323" t="s">
        <v>34</v>
      </c>
      <c r="M4323" t="s">
        <v>52</v>
      </c>
      <c r="N4323" s="3">
        <v>52.63</v>
      </c>
      <c r="O4323">
        <v>3</v>
      </c>
      <c r="P4323" s="4">
        <v>0.1</v>
      </c>
      <c r="Q4323" s="3">
        <v>8.9499999999999993</v>
      </c>
      <c r="R4323">
        <f t="shared" si="335"/>
        <v>2023</v>
      </c>
      <c r="S4323" t="str">
        <f t="shared" si="336"/>
        <v>April</v>
      </c>
      <c r="T4323" s="1">
        <f t="shared" si="337"/>
        <v>0.17005510165304957</v>
      </c>
      <c r="U4323" t="str">
        <f t="shared" si="338"/>
        <v>Profit</v>
      </c>
      <c r="V4323" t="str">
        <f t="shared" si="339"/>
        <v>Small Order</v>
      </c>
    </row>
    <row r="4324" spans="1:22" x14ac:dyDescent="0.35">
      <c r="A4324" t="s">
        <v>4621</v>
      </c>
      <c r="B4324" s="2">
        <v>45065</v>
      </c>
      <c r="C4324" s="2">
        <v>45068</v>
      </c>
      <c r="D4324" t="s">
        <v>323</v>
      </c>
      <c r="E4324" t="s">
        <v>324</v>
      </c>
      <c r="F4324" t="s">
        <v>31</v>
      </c>
      <c r="G4324" t="s">
        <v>39</v>
      </c>
      <c r="H4324" t="s">
        <v>40</v>
      </c>
      <c r="I4324" t="s">
        <v>40</v>
      </c>
      <c r="J4324" t="s">
        <v>334</v>
      </c>
      <c r="K4324" t="s">
        <v>25</v>
      </c>
      <c r="L4324" t="s">
        <v>171</v>
      </c>
      <c r="M4324" t="s">
        <v>335</v>
      </c>
      <c r="N4324" s="3">
        <v>1530.59</v>
      </c>
      <c r="O4324">
        <v>7</v>
      </c>
      <c r="P4324" s="4">
        <v>0.3</v>
      </c>
      <c r="Q4324" s="3">
        <v>15.31</v>
      </c>
      <c r="R4324">
        <f t="shared" si="335"/>
        <v>2023</v>
      </c>
      <c r="S4324" t="str">
        <f t="shared" si="336"/>
        <v>May</v>
      </c>
      <c r="T4324" s="1">
        <f t="shared" si="337"/>
        <v>1.0002678705597189E-2</v>
      </c>
      <c r="U4324" t="str">
        <f t="shared" si="338"/>
        <v>Profit</v>
      </c>
      <c r="V4324" t="str">
        <f t="shared" si="339"/>
        <v>Large Order</v>
      </c>
    </row>
    <row r="4325" spans="1:22" x14ac:dyDescent="0.35">
      <c r="A4325" t="s">
        <v>4622</v>
      </c>
      <c r="B4325" s="2">
        <v>45207</v>
      </c>
      <c r="C4325" s="2">
        <v>45213</v>
      </c>
      <c r="D4325" t="s">
        <v>145</v>
      </c>
      <c r="E4325" t="s">
        <v>146</v>
      </c>
      <c r="F4325" t="s">
        <v>48</v>
      </c>
      <c r="G4325" t="s">
        <v>21</v>
      </c>
      <c r="H4325" t="s">
        <v>22</v>
      </c>
      <c r="I4325" t="s">
        <v>23</v>
      </c>
      <c r="J4325" t="s">
        <v>152</v>
      </c>
      <c r="K4325" t="s">
        <v>42</v>
      </c>
      <c r="L4325" t="s">
        <v>73</v>
      </c>
      <c r="M4325" t="s">
        <v>153</v>
      </c>
      <c r="N4325" s="3">
        <v>903.58</v>
      </c>
      <c r="O4325">
        <v>10</v>
      </c>
      <c r="P4325" s="4">
        <v>0.3</v>
      </c>
      <c r="Q4325" s="3">
        <v>9.0399999999999991</v>
      </c>
      <c r="R4325">
        <f t="shared" si="335"/>
        <v>2023</v>
      </c>
      <c r="S4325" t="str">
        <f t="shared" si="336"/>
        <v>October</v>
      </c>
      <c r="T4325" s="1">
        <f t="shared" si="337"/>
        <v>1.0004648177250492E-2</v>
      </c>
      <c r="U4325" t="str">
        <f t="shared" si="338"/>
        <v>Profit</v>
      </c>
      <c r="V4325" t="str">
        <f t="shared" si="339"/>
        <v>Small Order</v>
      </c>
    </row>
    <row r="4326" spans="1:22" x14ac:dyDescent="0.35">
      <c r="A4326" t="s">
        <v>4623</v>
      </c>
      <c r="B4326" s="2">
        <v>45597</v>
      </c>
      <c r="C4326" s="2">
        <v>45598</v>
      </c>
      <c r="D4326" t="s">
        <v>123</v>
      </c>
      <c r="E4326" t="s">
        <v>124</v>
      </c>
      <c r="F4326" t="s">
        <v>48</v>
      </c>
      <c r="G4326" t="s">
        <v>78</v>
      </c>
      <c r="H4326" t="s">
        <v>79</v>
      </c>
      <c r="I4326" t="s">
        <v>80</v>
      </c>
      <c r="J4326" t="s">
        <v>189</v>
      </c>
      <c r="K4326" t="s">
        <v>42</v>
      </c>
      <c r="L4326" t="s">
        <v>43</v>
      </c>
      <c r="M4326" t="s">
        <v>190</v>
      </c>
      <c r="N4326" s="3">
        <v>356.35</v>
      </c>
      <c r="O4326">
        <v>8</v>
      </c>
      <c r="P4326" s="4">
        <v>0</v>
      </c>
      <c r="Q4326" s="3">
        <v>89.09</v>
      </c>
      <c r="R4326">
        <f t="shared" si="335"/>
        <v>2024</v>
      </c>
      <c r="S4326" t="str">
        <f t="shared" si="336"/>
        <v>November</v>
      </c>
      <c r="T4326" s="1">
        <f t="shared" si="337"/>
        <v>0.25000701557457555</v>
      </c>
      <c r="U4326" t="str">
        <f t="shared" si="338"/>
        <v>Profit</v>
      </c>
      <c r="V4326" t="str">
        <f t="shared" si="339"/>
        <v>Small Order</v>
      </c>
    </row>
    <row r="4327" spans="1:22" x14ac:dyDescent="0.35">
      <c r="A4327" t="s">
        <v>4624</v>
      </c>
      <c r="B4327" s="2">
        <v>45513</v>
      </c>
      <c r="C4327" s="2">
        <v>45517</v>
      </c>
      <c r="D4327" t="s">
        <v>281</v>
      </c>
      <c r="E4327" t="s">
        <v>282</v>
      </c>
      <c r="F4327" t="s">
        <v>20</v>
      </c>
      <c r="G4327" t="s">
        <v>78</v>
      </c>
      <c r="H4327" t="s">
        <v>79</v>
      </c>
      <c r="I4327" t="s">
        <v>80</v>
      </c>
      <c r="J4327" t="s">
        <v>24</v>
      </c>
      <c r="K4327" t="s">
        <v>25</v>
      </c>
      <c r="L4327" t="s">
        <v>26</v>
      </c>
      <c r="M4327" t="s">
        <v>27</v>
      </c>
      <c r="N4327" s="3">
        <v>501.08</v>
      </c>
      <c r="O4327">
        <v>10</v>
      </c>
      <c r="P4327" s="4">
        <v>0.3</v>
      </c>
      <c r="Q4327" s="3">
        <v>5.01</v>
      </c>
      <c r="R4327">
        <f t="shared" si="335"/>
        <v>2024</v>
      </c>
      <c r="S4327" t="str">
        <f t="shared" si="336"/>
        <v>August</v>
      </c>
      <c r="T4327" s="1">
        <f t="shared" si="337"/>
        <v>9.9984034485511297E-3</v>
      </c>
      <c r="U4327" t="str">
        <f t="shared" si="338"/>
        <v>Profit</v>
      </c>
      <c r="V4327" t="str">
        <f t="shared" si="339"/>
        <v>Small Order</v>
      </c>
    </row>
    <row r="4328" spans="1:22" x14ac:dyDescent="0.35">
      <c r="A4328" t="s">
        <v>4625</v>
      </c>
      <c r="B4328" s="2">
        <v>45142</v>
      </c>
      <c r="C4328" s="2">
        <v>45143</v>
      </c>
      <c r="D4328" t="s">
        <v>738</v>
      </c>
      <c r="E4328" t="s">
        <v>739</v>
      </c>
      <c r="F4328" t="s">
        <v>48</v>
      </c>
      <c r="G4328" t="s">
        <v>39</v>
      </c>
      <c r="H4328" t="s">
        <v>40</v>
      </c>
      <c r="I4328" t="s">
        <v>40</v>
      </c>
      <c r="J4328" t="s">
        <v>391</v>
      </c>
      <c r="K4328" t="s">
        <v>33</v>
      </c>
      <c r="L4328" t="s">
        <v>88</v>
      </c>
      <c r="M4328" t="s">
        <v>392</v>
      </c>
      <c r="N4328" s="3">
        <v>1639.46</v>
      </c>
      <c r="O4328">
        <v>4</v>
      </c>
      <c r="P4328" s="4">
        <v>0</v>
      </c>
      <c r="Q4328" s="3">
        <v>409.87</v>
      </c>
      <c r="R4328">
        <f t="shared" si="335"/>
        <v>2023</v>
      </c>
      <c r="S4328" t="str">
        <f t="shared" si="336"/>
        <v>August</v>
      </c>
      <c r="T4328" s="1">
        <f t="shared" si="337"/>
        <v>0.25000304978468518</v>
      </c>
      <c r="U4328" t="str">
        <f t="shared" si="338"/>
        <v>Profit</v>
      </c>
      <c r="V4328" t="str">
        <f t="shared" si="339"/>
        <v>Large Order</v>
      </c>
    </row>
    <row r="4329" spans="1:22" x14ac:dyDescent="0.35">
      <c r="A4329" t="s">
        <v>4626</v>
      </c>
      <c r="B4329" s="2">
        <v>44927</v>
      </c>
      <c r="C4329" s="2">
        <v>44928</v>
      </c>
      <c r="D4329" t="s">
        <v>340</v>
      </c>
      <c r="E4329" t="s">
        <v>341</v>
      </c>
      <c r="F4329" t="s">
        <v>20</v>
      </c>
      <c r="G4329" t="s">
        <v>78</v>
      </c>
      <c r="H4329" t="s">
        <v>79</v>
      </c>
      <c r="I4329" t="s">
        <v>80</v>
      </c>
      <c r="J4329" t="s">
        <v>84</v>
      </c>
      <c r="K4329" t="s">
        <v>33</v>
      </c>
      <c r="L4329" t="s">
        <v>34</v>
      </c>
      <c r="M4329" t="s">
        <v>85</v>
      </c>
      <c r="N4329" s="3">
        <v>1510.47</v>
      </c>
      <c r="O4329">
        <v>7</v>
      </c>
      <c r="P4329" s="4">
        <v>0</v>
      </c>
      <c r="Q4329" s="3">
        <v>377.62</v>
      </c>
      <c r="R4329">
        <f t="shared" si="335"/>
        <v>2023</v>
      </c>
      <c r="S4329" t="str">
        <f t="shared" si="336"/>
        <v>January</v>
      </c>
      <c r="T4329" s="1">
        <f t="shared" si="337"/>
        <v>0.25000165511397116</v>
      </c>
      <c r="U4329" t="str">
        <f t="shared" si="338"/>
        <v>Profit</v>
      </c>
      <c r="V4329" t="str">
        <f t="shared" si="339"/>
        <v>Large Order</v>
      </c>
    </row>
    <row r="4330" spans="1:22" x14ac:dyDescent="0.35">
      <c r="A4330" t="s">
        <v>4627</v>
      </c>
      <c r="B4330" s="2">
        <v>45326</v>
      </c>
      <c r="C4330" s="2">
        <v>45333</v>
      </c>
      <c r="D4330" t="s">
        <v>29</v>
      </c>
      <c r="E4330" t="s">
        <v>30</v>
      </c>
      <c r="F4330" t="s">
        <v>31</v>
      </c>
      <c r="G4330" t="s">
        <v>49</v>
      </c>
      <c r="H4330" t="s">
        <v>50</v>
      </c>
      <c r="I4330" t="s">
        <v>50</v>
      </c>
      <c r="J4330" t="s">
        <v>232</v>
      </c>
      <c r="K4330" t="s">
        <v>33</v>
      </c>
      <c r="L4330" t="s">
        <v>34</v>
      </c>
      <c r="M4330" t="s">
        <v>233</v>
      </c>
      <c r="N4330" s="3">
        <v>414.23</v>
      </c>
      <c r="O4330">
        <v>2</v>
      </c>
      <c r="P4330" s="4">
        <v>0</v>
      </c>
      <c r="Q4330" s="3">
        <v>103.56</v>
      </c>
      <c r="R4330">
        <f t="shared" si="335"/>
        <v>2024</v>
      </c>
      <c r="S4330" t="str">
        <f t="shared" si="336"/>
        <v>February</v>
      </c>
      <c r="T4330" s="1">
        <f t="shared" si="337"/>
        <v>0.25000603529440163</v>
      </c>
      <c r="U4330" t="str">
        <f t="shared" si="338"/>
        <v>Profit</v>
      </c>
      <c r="V4330" t="str">
        <f t="shared" si="339"/>
        <v>Small Order</v>
      </c>
    </row>
    <row r="4331" spans="1:22" x14ac:dyDescent="0.35">
      <c r="A4331" t="s">
        <v>4628</v>
      </c>
      <c r="B4331" s="2">
        <v>45505</v>
      </c>
      <c r="C4331" s="2">
        <v>45509</v>
      </c>
      <c r="D4331" t="s">
        <v>223</v>
      </c>
      <c r="E4331" t="s">
        <v>224</v>
      </c>
      <c r="F4331" t="s">
        <v>31</v>
      </c>
      <c r="G4331" t="s">
        <v>78</v>
      </c>
      <c r="H4331" t="s">
        <v>79</v>
      </c>
      <c r="I4331" t="s">
        <v>80</v>
      </c>
      <c r="J4331" t="s">
        <v>152</v>
      </c>
      <c r="K4331" t="s">
        <v>42</v>
      </c>
      <c r="L4331" t="s">
        <v>73</v>
      </c>
      <c r="M4331" t="s">
        <v>153</v>
      </c>
      <c r="N4331" s="3">
        <v>1100.3</v>
      </c>
      <c r="O4331">
        <v>10</v>
      </c>
      <c r="P4331" s="4">
        <v>0.2</v>
      </c>
      <c r="Q4331" s="3">
        <v>99.03</v>
      </c>
      <c r="R4331">
        <f t="shared" si="335"/>
        <v>2024</v>
      </c>
      <c r="S4331" t="str">
        <f t="shared" si="336"/>
        <v>August</v>
      </c>
      <c r="T4331" s="1">
        <f t="shared" si="337"/>
        <v>9.0002726529128427E-2</v>
      </c>
      <c r="U4331" t="str">
        <f t="shared" si="338"/>
        <v>Profit</v>
      </c>
      <c r="V4331" t="str">
        <f t="shared" si="339"/>
        <v>Large Order</v>
      </c>
    </row>
    <row r="4332" spans="1:22" x14ac:dyDescent="0.35">
      <c r="A4332" t="s">
        <v>4629</v>
      </c>
      <c r="B4332" s="2">
        <v>45001</v>
      </c>
      <c r="C4332" s="2">
        <v>45003</v>
      </c>
      <c r="D4332" t="s">
        <v>366</v>
      </c>
      <c r="E4332" t="s">
        <v>367</v>
      </c>
      <c r="F4332" t="s">
        <v>20</v>
      </c>
      <c r="G4332" t="s">
        <v>39</v>
      </c>
      <c r="H4332" t="s">
        <v>40</v>
      </c>
      <c r="I4332" t="s">
        <v>40</v>
      </c>
      <c r="J4332" t="s">
        <v>51</v>
      </c>
      <c r="K4332" t="s">
        <v>33</v>
      </c>
      <c r="L4332" t="s">
        <v>34</v>
      </c>
      <c r="M4332" t="s">
        <v>52</v>
      </c>
      <c r="N4332" s="3">
        <v>1006.39</v>
      </c>
      <c r="O4332">
        <v>1</v>
      </c>
      <c r="P4332" s="4">
        <v>0.1</v>
      </c>
      <c r="Q4332" s="3">
        <v>171.09</v>
      </c>
      <c r="R4332">
        <f t="shared" si="335"/>
        <v>2023</v>
      </c>
      <c r="S4332" t="str">
        <f t="shared" si="336"/>
        <v>March</v>
      </c>
      <c r="T4332" s="1">
        <f t="shared" si="337"/>
        <v>0.17000367650711951</v>
      </c>
      <c r="U4332" t="str">
        <f t="shared" si="338"/>
        <v>Profit</v>
      </c>
      <c r="V4332" t="str">
        <f t="shared" si="339"/>
        <v>Large Order</v>
      </c>
    </row>
    <row r="4333" spans="1:22" x14ac:dyDescent="0.35">
      <c r="A4333" t="s">
        <v>4630</v>
      </c>
      <c r="B4333" s="2">
        <v>45569</v>
      </c>
      <c r="C4333" s="2">
        <v>45570</v>
      </c>
      <c r="D4333" t="s">
        <v>150</v>
      </c>
      <c r="E4333" t="s">
        <v>151</v>
      </c>
      <c r="F4333" t="s">
        <v>48</v>
      </c>
      <c r="G4333" t="s">
        <v>21</v>
      </c>
      <c r="H4333" t="s">
        <v>22</v>
      </c>
      <c r="I4333" t="s">
        <v>23</v>
      </c>
      <c r="J4333" t="s">
        <v>126</v>
      </c>
      <c r="K4333" t="s">
        <v>25</v>
      </c>
      <c r="L4333" t="s">
        <v>26</v>
      </c>
      <c r="M4333" t="s">
        <v>127</v>
      </c>
      <c r="N4333" s="3">
        <v>377.56</v>
      </c>
      <c r="O4333">
        <v>2</v>
      </c>
      <c r="P4333" s="4">
        <v>0.3</v>
      </c>
      <c r="Q4333" s="3">
        <v>3.78</v>
      </c>
      <c r="R4333">
        <f t="shared" si="335"/>
        <v>2024</v>
      </c>
      <c r="S4333" t="str">
        <f t="shared" si="336"/>
        <v>October</v>
      </c>
      <c r="T4333" s="1">
        <f t="shared" si="337"/>
        <v>1.0011653776883143E-2</v>
      </c>
      <c r="U4333" t="str">
        <f t="shared" si="338"/>
        <v>Profit</v>
      </c>
      <c r="V4333" t="str">
        <f t="shared" si="339"/>
        <v>Small Order</v>
      </c>
    </row>
    <row r="4334" spans="1:22" x14ac:dyDescent="0.35">
      <c r="A4334" t="s">
        <v>4631</v>
      </c>
      <c r="B4334" s="2">
        <v>45076</v>
      </c>
      <c r="C4334" s="2">
        <v>45077</v>
      </c>
      <c r="D4334" t="s">
        <v>46</v>
      </c>
      <c r="E4334" t="s">
        <v>47</v>
      </c>
      <c r="F4334" t="s">
        <v>48</v>
      </c>
      <c r="G4334" t="s">
        <v>78</v>
      </c>
      <c r="H4334" t="s">
        <v>79</v>
      </c>
      <c r="I4334" t="s">
        <v>80</v>
      </c>
      <c r="J4334" t="s">
        <v>134</v>
      </c>
      <c r="K4334" t="s">
        <v>42</v>
      </c>
      <c r="L4334" t="s">
        <v>43</v>
      </c>
      <c r="M4334" t="s">
        <v>135</v>
      </c>
      <c r="N4334" s="3">
        <v>119.44</v>
      </c>
      <c r="O4334">
        <v>8</v>
      </c>
      <c r="P4334" s="4">
        <v>0.1</v>
      </c>
      <c r="Q4334" s="3">
        <v>20.3</v>
      </c>
      <c r="R4334">
        <f t="shared" si="335"/>
        <v>2023</v>
      </c>
      <c r="S4334" t="str">
        <f t="shared" si="336"/>
        <v>May</v>
      </c>
      <c r="T4334" s="1">
        <f t="shared" si="337"/>
        <v>0.16995981245813799</v>
      </c>
      <c r="U4334" t="str">
        <f t="shared" si="338"/>
        <v>Profit</v>
      </c>
      <c r="V4334" t="str">
        <f t="shared" si="339"/>
        <v>Small Order</v>
      </c>
    </row>
    <row r="4335" spans="1:22" x14ac:dyDescent="0.35">
      <c r="A4335" t="s">
        <v>4632</v>
      </c>
      <c r="B4335" s="2">
        <v>44970</v>
      </c>
      <c r="C4335" s="2">
        <v>44971</v>
      </c>
      <c r="D4335" t="s">
        <v>296</v>
      </c>
      <c r="E4335" t="s">
        <v>297</v>
      </c>
      <c r="F4335" t="s">
        <v>48</v>
      </c>
      <c r="G4335" t="s">
        <v>78</v>
      </c>
      <c r="H4335" t="s">
        <v>79</v>
      </c>
      <c r="I4335" t="s">
        <v>80</v>
      </c>
      <c r="J4335" t="s">
        <v>157</v>
      </c>
      <c r="K4335" t="s">
        <v>42</v>
      </c>
      <c r="L4335" t="s">
        <v>73</v>
      </c>
      <c r="M4335" t="s">
        <v>158</v>
      </c>
      <c r="N4335" s="3">
        <v>288.52999999999997</v>
      </c>
      <c r="O4335">
        <v>3</v>
      </c>
      <c r="P4335" s="4">
        <v>0.1</v>
      </c>
      <c r="Q4335" s="3">
        <v>49.05</v>
      </c>
      <c r="R4335">
        <f t="shared" si="335"/>
        <v>2023</v>
      </c>
      <c r="S4335" t="str">
        <f t="shared" si="336"/>
        <v>February</v>
      </c>
      <c r="T4335" s="1">
        <f t="shared" si="337"/>
        <v>0.16999965341558937</v>
      </c>
      <c r="U4335" t="str">
        <f t="shared" si="338"/>
        <v>Profit</v>
      </c>
      <c r="V4335" t="str">
        <f t="shared" si="339"/>
        <v>Small Order</v>
      </c>
    </row>
    <row r="4336" spans="1:22" x14ac:dyDescent="0.35">
      <c r="A4336" t="s">
        <v>4633</v>
      </c>
      <c r="B4336" s="2">
        <v>45308</v>
      </c>
      <c r="C4336" s="2">
        <v>45311</v>
      </c>
      <c r="D4336" t="s">
        <v>155</v>
      </c>
      <c r="E4336" t="s">
        <v>156</v>
      </c>
      <c r="F4336" t="s">
        <v>20</v>
      </c>
      <c r="G4336" t="s">
        <v>21</v>
      </c>
      <c r="H4336" t="s">
        <v>22</v>
      </c>
      <c r="I4336" t="s">
        <v>23</v>
      </c>
      <c r="J4336" t="s">
        <v>62</v>
      </c>
      <c r="K4336" t="s">
        <v>25</v>
      </c>
      <c r="L4336" t="s">
        <v>26</v>
      </c>
      <c r="M4336" t="s">
        <v>63</v>
      </c>
      <c r="N4336" s="3">
        <v>1617.01</v>
      </c>
      <c r="O4336">
        <v>3</v>
      </c>
      <c r="P4336" s="4">
        <v>0.05</v>
      </c>
      <c r="Q4336" s="3">
        <v>339.57</v>
      </c>
      <c r="R4336">
        <f t="shared" si="335"/>
        <v>2024</v>
      </c>
      <c r="S4336" t="str">
        <f t="shared" si="336"/>
        <v>January</v>
      </c>
      <c r="T4336" s="1">
        <f t="shared" si="337"/>
        <v>0.20999870130673279</v>
      </c>
      <c r="U4336" t="str">
        <f t="shared" si="338"/>
        <v>Profit</v>
      </c>
      <c r="V4336" t="str">
        <f t="shared" si="339"/>
        <v>Large Order</v>
      </c>
    </row>
    <row r="4337" spans="1:22" x14ac:dyDescent="0.35">
      <c r="A4337" t="s">
        <v>4634</v>
      </c>
      <c r="B4337" s="2">
        <v>45127</v>
      </c>
      <c r="C4337" s="2">
        <v>45132</v>
      </c>
      <c r="D4337" t="s">
        <v>456</v>
      </c>
      <c r="E4337" t="s">
        <v>457</v>
      </c>
      <c r="F4337" t="s">
        <v>20</v>
      </c>
      <c r="G4337" t="s">
        <v>49</v>
      </c>
      <c r="H4337" t="s">
        <v>50</v>
      </c>
      <c r="I4337" t="s">
        <v>50</v>
      </c>
      <c r="J4337" t="s">
        <v>232</v>
      </c>
      <c r="K4337" t="s">
        <v>33</v>
      </c>
      <c r="L4337" t="s">
        <v>34</v>
      </c>
      <c r="M4337" t="s">
        <v>233</v>
      </c>
      <c r="N4337" s="3">
        <v>1335.61</v>
      </c>
      <c r="O4337">
        <v>5</v>
      </c>
      <c r="P4337" s="4">
        <v>0.1</v>
      </c>
      <c r="Q4337" s="3">
        <v>227.05</v>
      </c>
      <c r="R4337">
        <f t="shared" si="335"/>
        <v>2023</v>
      </c>
      <c r="S4337" t="str">
        <f t="shared" si="336"/>
        <v>July</v>
      </c>
      <c r="T4337" s="1">
        <f t="shared" si="337"/>
        <v>0.16999722973023565</v>
      </c>
      <c r="U4337" t="str">
        <f t="shared" si="338"/>
        <v>Profit</v>
      </c>
      <c r="V4337" t="str">
        <f t="shared" si="339"/>
        <v>Large Order</v>
      </c>
    </row>
    <row r="4338" spans="1:22" x14ac:dyDescent="0.35">
      <c r="A4338" t="s">
        <v>4635</v>
      </c>
      <c r="B4338" s="2">
        <v>44978</v>
      </c>
      <c r="C4338" s="2">
        <v>44985</v>
      </c>
      <c r="D4338" t="s">
        <v>192</v>
      </c>
      <c r="E4338" t="s">
        <v>193</v>
      </c>
      <c r="F4338" t="s">
        <v>48</v>
      </c>
      <c r="G4338" t="s">
        <v>21</v>
      </c>
      <c r="H4338" t="s">
        <v>22</v>
      </c>
      <c r="I4338" t="s">
        <v>23</v>
      </c>
      <c r="J4338" t="s">
        <v>141</v>
      </c>
      <c r="K4338" t="s">
        <v>33</v>
      </c>
      <c r="L4338" t="s">
        <v>88</v>
      </c>
      <c r="M4338" t="s">
        <v>142</v>
      </c>
      <c r="N4338" s="3">
        <v>349.52</v>
      </c>
      <c r="O4338">
        <v>7</v>
      </c>
      <c r="P4338" s="4">
        <v>0.05</v>
      </c>
      <c r="Q4338" s="3">
        <v>73.400000000000006</v>
      </c>
      <c r="R4338">
        <f t="shared" si="335"/>
        <v>2023</v>
      </c>
      <c r="S4338" t="str">
        <f t="shared" si="336"/>
        <v>February</v>
      </c>
      <c r="T4338" s="1">
        <f t="shared" si="337"/>
        <v>0.21000228885328454</v>
      </c>
      <c r="U4338" t="str">
        <f t="shared" si="338"/>
        <v>Profit</v>
      </c>
      <c r="V4338" t="str">
        <f t="shared" si="339"/>
        <v>Small Order</v>
      </c>
    </row>
    <row r="4339" spans="1:22" x14ac:dyDescent="0.35">
      <c r="A4339" t="s">
        <v>4636</v>
      </c>
      <c r="B4339" s="2">
        <v>45171</v>
      </c>
      <c r="C4339" s="2">
        <v>45175</v>
      </c>
      <c r="D4339" t="s">
        <v>358</v>
      </c>
      <c r="E4339" t="s">
        <v>359</v>
      </c>
      <c r="F4339" t="s">
        <v>31</v>
      </c>
      <c r="G4339" t="s">
        <v>21</v>
      </c>
      <c r="H4339" t="s">
        <v>22</v>
      </c>
      <c r="I4339" t="s">
        <v>23</v>
      </c>
      <c r="J4339" t="s">
        <v>67</v>
      </c>
      <c r="K4339" t="s">
        <v>42</v>
      </c>
      <c r="L4339" t="s">
        <v>43</v>
      </c>
      <c r="M4339" t="s">
        <v>68</v>
      </c>
      <c r="N4339" s="3">
        <v>334.75</v>
      </c>
      <c r="O4339">
        <v>7</v>
      </c>
      <c r="P4339" s="4">
        <v>0</v>
      </c>
      <c r="Q4339" s="3">
        <v>83.69</v>
      </c>
      <c r="R4339">
        <f t="shared" si="335"/>
        <v>2023</v>
      </c>
      <c r="S4339" t="str">
        <f t="shared" si="336"/>
        <v>September</v>
      </c>
      <c r="T4339" s="1">
        <f t="shared" si="337"/>
        <v>0.25000746825989545</v>
      </c>
      <c r="U4339" t="str">
        <f t="shared" si="338"/>
        <v>Profit</v>
      </c>
      <c r="V4339" t="str">
        <f t="shared" si="339"/>
        <v>Small Order</v>
      </c>
    </row>
    <row r="4340" spans="1:22" x14ac:dyDescent="0.35">
      <c r="A4340" t="s">
        <v>4637</v>
      </c>
      <c r="B4340" s="2">
        <v>45322</v>
      </c>
      <c r="C4340" s="2">
        <v>45329</v>
      </c>
      <c r="D4340" t="s">
        <v>123</v>
      </c>
      <c r="E4340" t="s">
        <v>124</v>
      </c>
      <c r="F4340" t="s">
        <v>48</v>
      </c>
      <c r="G4340" t="s">
        <v>49</v>
      </c>
      <c r="H4340" t="s">
        <v>50</v>
      </c>
      <c r="I4340" t="s">
        <v>50</v>
      </c>
      <c r="J4340" t="s">
        <v>93</v>
      </c>
      <c r="K4340" t="s">
        <v>33</v>
      </c>
      <c r="L4340" t="s">
        <v>88</v>
      </c>
      <c r="M4340" t="s">
        <v>94</v>
      </c>
      <c r="N4340" s="3">
        <v>197.67</v>
      </c>
      <c r="O4340">
        <v>3</v>
      </c>
      <c r="P4340" s="4">
        <v>0.05</v>
      </c>
      <c r="Q4340" s="3">
        <v>41.51</v>
      </c>
      <c r="R4340">
        <f t="shared" si="335"/>
        <v>2024</v>
      </c>
      <c r="S4340" t="str">
        <f t="shared" si="336"/>
        <v>January</v>
      </c>
      <c r="T4340" s="1">
        <f t="shared" si="337"/>
        <v>0.20999645874437195</v>
      </c>
      <c r="U4340" t="str">
        <f t="shared" si="338"/>
        <v>Profit</v>
      </c>
      <c r="V4340" t="str">
        <f t="shared" si="339"/>
        <v>Small Order</v>
      </c>
    </row>
    <row r="4341" spans="1:22" x14ac:dyDescent="0.35">
      <c r="A4341" t="s">
        <v>4638</v>
      </c>
      <c r="B4341" s="2">
        <v>45385</v>
      </c>
      <c r="C4341" s="2">
        <v>45387</v>
      </c>
      <c r="D4341" t="s">
        <v>249</v>
      </c>
      <c r="E4341" t="s">
        <v>250</v>
      </c>
      <c r="F4341" t="s">
        <v>31</v>
      </c>
      <c r="G4341" t="s">
        <v>39</v>
      </c>
      <c r="H4341" t="s">
        <v>40</v>
      </c>
      <c r="I4341" t="s">
        <v>40</v>
      </c>
      <c r="J4341" t="s">
        <v>67</v>
      </c>
      <c r="K4341" t="s">
        <v>42</v>
      </c>
      <c r="L4341" t="s">
        <v>43</v>
      </c>
      <c r="M4341" t="s">
        <v>68</v>
      </c>
      <c r="N4341" s="3">
        <v>333.05</v>
      </c>
      <c r="O4341">
        <v>9</v>
      </c>
      <c r="P4341" s="4">
        <v>0.2</v>
      </c>
      <c r="Q4341" s="3">
        <v>29.97</v>
      </c>
      <c r="R4341">
        <f t="shared" si="335"/>
        <v>2024</v>
      </c>
      <c r="S4341" t="str">
        <f t="shared" si="336"/>
        <v>April</v>
      </c>
      <c r="T4341" s="1">
        <f t="shared" si="337"/>
        <v>8.9986488515237939E-2</v>
      </c>
      <c r="U4341" t="str">
        <f t="shared" si="338"/>
        <v>Profit</v>
      </c>
      <c r="V4341" t="str">
        <f t="shared" si="339"/>
        <v>Small Order</v>
      </c>
    </row>
    <row r="4342" spans="1:22" x14ac:dyDescent="0.35">
      <c r="A4342" t="s">
        <v>4639</v>
      </c>
      <c r="B4342" s="2">
        <v>45277</v>
      </c>
      <c r="C4342" s="2">
        <v>45281</v>
      </c>
      <c r="D4342" t="s">
        <v>132</v>
      </c>
      <c r="E4342" t="s">
        <v>133</v>
      </c>
      <c r="F4342" t="s">
        <v>48</v>
      </c>
      <c r="G4342" t="s">
        <v>39</v>
      </c>
      <c r="H4342" t="s">
        <v>40</v>
      </c>
      <c r="I4342" t="s">
        <v>40</v>
      </c>
      <c r="J4342" t="s">
        <v>84</v>
      </c>
      <c r="K4342" t="s">
        <v>33</v>
      </c>
      <c r="L4342" t="s">
        <v>34</v>
      </c>
      <c r="M4342" t="s">
        <v>85</v>
      </c>
      <c r="N4342" s="3">
        <v>512.85</v>
      </c>
      <c r="O4342">
        <v>7</v>
      </c>
      <c r="P4342" s="4">
        <v>0.1</v>
      </c>
      <c r="Q4342" s="3">
        <v>87.18</v>
      </c>
      <c r="R4342">
        <f t="shared" si="335"/>
        <v>2023</v>
      </c>
      <c r="S4342" t="str">
        <f t="shared" si="336"/>
        <v>December</v>
      </c>
      <c r="T4342" s="1">
        <f t="shared" si="337"/>
        <v>0.16999122550453349</v>
      </c>
      <c r="U4342" t="str">
        <f t="shared" si="338"/>
        <v>Profit</v>
      </c>
      <c r="V4342" t="str">
        <f t="shared" si="339"/>
        <v>Small Order</v>
      </c>
    </row>
    <row r="4343" spans="1:22" x14ac:dyDescent="0.35">
      <c r="A4343" t="s">
        <v>4640</v>
      </c>
      <c r="B4343" s="2">
        <v>45519</v>
      </c>
      <c r="C4343" s="2">
        <v>45523</v>
      </c>
      <c r="D4343" t="s">
        <v>309</v>
      </c>
      <c r="E4343" t="s">
        <v>310</v>
      </c>
      <c r="F4343" t="s">
        <v>20</v>
      </c>
      <c r="G4343" t="s">
        <v>78</v>
      </c>
      <c r="H4343" t="s">
        <v>79</v>
      </c>
      <c r="I4343" t="s">
        <v>80</v>
      </c>
      <c r="J4343" t="s">
        <v>232</v>
      </c>
      <c r="K4343" t="s">
        <v>33</v>
      </c>
      <c r="L4343" t="s">
        <v>34</v>
      </c>
      <c r="M4343" t="s">
        <v>233</v>
      </c>
      <c r="N4343" s="3">
        <v>1033.77</v>
      </c>
      <c r="O4343">
        <v>8</v>
      </c>
      <c r="P4343" s="4">
        <v>0</v>
      </c>
      <c r="Q4343" s="3">
        <v>258.44</v>
      </c>
      <c r="R4343">
        <f t="shared" si="335"/>
        <v>2024</v>
      </c>
      <c r="S4343" t="str">
        <f t="shared" si="336"/>
        <v>August</v>
      </c>
      <c r="T4343" s="1">
        <f t="shared" si="337"/>
        <v>0.24999758166710198</v>
      </c>
      <c r="U4343" t="str">
        <f t="shared" si="338"/>
        <v>Profit</v>
      </c>
      <c r="V4343" t="str">
        <f t="shared" si="339"/>
        <v>Large Order</v>
      </c>
    </row>
    <row r="4344" spans="1:22" x14ac:dyDescent="0.35">
      <c r="A4344" t="s">
        <v>4641</v>
      </c>
      <c r="B4344" s="2">
        <v>45312</v>
      </c>
      <c r="C4344" s="2">
        <v>45314</v>
      </c>
      <c r="D4344" t="s">
        <v>285</v>
      </c>
      <c r="E4344" t="s">
        <v>286</v>
      </c>
      <c r="F4344" t="s">
        <v>48</v>
      </c>
      <c r="G4344" t="s">
        <v>78</v>
      </c>
      <c r="H4344" t="s">
        <v>79</v>
      </c>
      <c r="I4344" t="s">
        <v>80</v>
      </c>
      <c r="J4344" t="s">
        <v>170</v>
      </c>
      <c r="K4344" t="s">
        <v>25</v>
      </c>
      <c r="L4344" t="s">
        <v>171</v>
      </c>
      <c r="M4344" t="s">
        <v>172</v>
      </c>
      <c r="N4344" s="3">
        <v>1378.16</v>
      </c>
      <c r="O4344">
        <v>4</v>
      </c>
      <c r="P4344" s="4">
        <v>0.1</v>
      </c>
      <c r="Q4344" s="3">
        <v>234.29</v>
      </c>
      <c r="R4344">
        <f t="shared" si="335"/>
        <v>2024</v>
      </c>
      <c r="S4344" t="str">
        <f t="shared" si="336"/>
        <v>January</v>
      </c>
      <c r="T4344" s="1">
        <f t="shared" si="337"/>
        <v>0.17000203169443315</v>
      </c>
      <c r="U4344" t="str">
        <f t="shared" si="338"/>
        <v>Profit</v>
      </c>
      <c r="V4344" t="str">
        <f t="shared" si="339"/>
        <v>Large Order</v>
      </c>
    </row>
    <row r="4345" spans="1:22" x14ac:dyDescent="0.35">
      <c r="A4345" t="s">
        <v>4642</v>
      </c>
      <c r="B4345" s="2">
        <v>45490</v>
      </c>
      <c r="C4345" s="2">
        <v>45496</v>
      </c>
      <c r="D4345" t="s">
        <v>362</v>
      </c>
      <c r="E4345" t="s">
        <v>363</v>
      </c>
      <c r="F4345" t="s">
        <v>31</v>
      </c>
      <c r="G4345" t="s">
        <v>78</v>
      </c>
      <c r="H4345" t="s">
        <v>79</v>
      </c>
      <c r="I4345" t="s">
        <v>80</v>
      </c>
      <c r="J4345" t="s">
        <v>391</v>
      </c>
      <c r="K4345" t="s">
        <v>33</v>
      </c>
      <c r="L4345" t="s">
        <v>88</v>
      </c>
      <c r="M4345" t="s">
        <v>392</v>
      </c>
      <c r="N4345" s="3">
        <v>1601.7</v>
      </c>
      <c r="O4345">
        <v>4</v>
      </c>
      <c r="P4345" s="4">
        <v>0.1</v>
      </c>
      <c r="Q4345" s="3">
        <v>272.29000000000002</v>
      </c>
      <c r="R4345">
        <f t="shared" si="335"/>
        <v>2024</v>
      </c>
      <c r="S4345" t="str">
        <f t="shared" si="336"/>
        <v>July</v>
      </c>
      <c r="T4345" s="1">
        <f t="shared" si="337"/>
        <v>0.17000062433664231</v>
      </c>
      <c r="U4345" t="str">
        <f t="shared" si="338"/>
        <v>Profit</v>
      </c>
      <c r="V4345" t="str">
        <f t="shared" si="339"/>
        <v>Large Order</v>
      </c>
    </row>
    <row r="4346" spans="1:22" x14ac:dyDescent="0.35">
      <c r="A4346" t="s">
        <v>4643</v>
      </c>
      <c r="B4346" s="2">
        <v>44933</v>
      </c>
      <c r="C4346" s="2">
        <v>44939</v>
      </c>
      <c r="D4346" t="s">
        <v>562</v>
      </c>
      <c r="E4346" t="s">
        <v>563</v>
      </c>
      <c r="F4346" t="s">
        <v>31</v>
      </c>
      <c r="G4346" t="s">
        <v>78</v>
      </c>
      <c r="H4346" t="s">
        <v>79</v>
      </c>
      <c r="I4346" t="s">
        <v>80</v>
      </c>
      <c r="J4346" t="s">
        <v>62</v>
      </c>
      <c r="K4346" t="s">
        <v>25</v>
      </c>
      <c r="L4346" t="s">
        <v>26</v>
      </c>
      <c r="M4346" t="s">
        <v>63</v>
      </c>
      <c r="N4346" s="3">
        <v>1191.52</v>
      </c>
      <c r="O4346">
        <v>9</v>
      </c>
      <c r="P4346" s="4">
        <v>0.2</v>
      </c>
      <c r="Q4346" s="3">
        <v>107.24</v>
      </c>
      <c r="R4346">
        <f t="shared" si="335"/>
        <v>2023</v>
      </c>
      <c r="S4346" t="str">
        <f t="shared" si="336"/>
        <v>January</v>
      </c>
      <c r="T4346" s="1">
        <f t="shared" si="337"/>
        <v>9.000268564522626E-2</v>
      </c>
      <c r="U4346" t="str">
        <f t="shared" si="338"/>
        <v>Profit</v>
      </c>
      <c r="V4346" t="str">
        <f t="shared" si="339"/>
        <v>Large Order</v>
      </c>
    </row>
    <row r="4347" spans="1:22" x14ac:dyDescent="0.35">
      <c r="A4347" t="s">
        <v>4644</v>
      </c>
      <c r="B4347" s="2">
        <v>45242</v>
      </c>
      <c r="C4347" s="2">
        <v>45247</v>
      </c>
      <c r="D4347" t="s">
        <v>82</v>
      </c>
      <c r="E4347" t="s">
        <v>83</v>
      </c>
      <c r="F4347" t="s">
        <v>20</v>
      </c>
      <c r="G4347" t="s">
        <v>78</v>
      </c>
      <c r="H4347" t="s">
        <v>79</v>
      </c>
      <c r="I4347" t="s">
        <v>80</v>
      </c>
      <c r="J4347" t="s">
        <v>207</v>
      </c>
      <c r="K4347" t="s">
        <v>25</v>
      </c>
      <c r="L4347" t="s">
        <v>26</v>
      </c>
      <c r="M4347" t="s">
        <v>208</v>
      </c>
      <c r="N4347" s="3">
        <v>647.51</v>
      </c>
      <c r="O4347">
        <v>3</v>
      </c>
      <c r="P4347" s="4">
        <v>0.2</v>
      </c>
      <c r="Q4347" s="3">
        <v>58.28</v>
      </c>
      <c r="R4347">
        <f t="shared" si="335"/>
        <v>2023</v>
      </c>
      <c r="S4347" t="str">
        <f t="shared" si="336"/>
        <v>November</v>
      </c>
      <c r="T4347" s="1">
        <f t="shared" si="337"/>
        <v>9.0006331948541338E-2</v>
      </c>
      <c r="U4347" t="str">
        <f t="shared" si="338"/>
        <v>Profit</v>
      </c>
      <c r="V4347" t="str">
        <f t="shared" si="339"/>
        <v>Small Order</v>
      </c>
    </row>
    <row r="4348" spans="1:22" x14ac:dyDescent="0.35">
      <c r="A4348" t="s">
        <v>4645</v>
      </c>
      <c r="B4348" s="2">
        <v>45374</v>
      </c>
      <c r="C4348" s="2">
        <v>45379</v>
      </c>
      <c r="D4348" t="s">
        <v>340</v>
      </c>
      <c r="E4348" t="s">
        <v>341</v>
      </c>
      <c r="F4348" t="s">
        <v>20</v>
      </c>
      <c r="G4348" t="s">
        <v>78</v>
      </c>
      <c r="H4348" t="s">
        <v>79</v>
      </c>
      <c r="I4348" t="s">
        <v>80</v>
      </c>
      <c r="J4348" t="s">
        <v>170</v>
      </c>
      <c r="K4348" t="s">
        <v>25</v>
      </c>
      <c r="L4348" t="s">
        <v>171</v>
      </c>
      <c r="M4348" t="s">
        <v>172</v>
      </c>
      <c r="N4348" s="3">
        <v>1642.22</v>
      </c>
      <c r="O4348">
        <v>2</v>
      </c>
      <c r="P4348" s="4">
        <v>0.2</v>
      </c>
      <c r="Q4348" s="3">
        <v>147.80000000000001</v>
      </c>
      <c r="R4348">
        <f t="shared" si="335"/>
        <v>2024</v>
      </c>
      <c r="S4348" t="str">
        <f t="shared" si="336"/>
        <v>March</v>
      </c>
      <c r="T4348" s="1">
        <f t="shared" si="337"/>
        <v>9.0000121786362366E-2</v>
      </c>
      <c r="U4348" t="str">
        <f t="shared" si="338"/>
        <v>Profit</v>
      </c>
      <c r="V4348" t="str">
        <f t="shared" si="339"/>
        <v>Large Order</v>
      </c>
    </row>
    <row r="4349" spans="1:22" x14ac:dyDescent="0.35">
      <c r="A4349" t="s">
        <v>4646</v>
      </c>
      <c r="B4349" s="2">
        <v>45041</v>
      </c>
      <c r="C4349" s="2">
        <v>45043</v>
      </c>
      <c r="D4349" t="s">
        <v>344</v>
      </c>
      <c r="E4349" t="s">
        <v>345</v>
      </c>
      <c r="F4349" t="s">
        <v>31</v>
      </c>
      <c r="G4349" t="s">
        <v>21</v>
      </c>
      <c r="H4349" t="s">
        <v>22</v>
      </c>
      <c r="I4349" t="s">
        <v>23</v>
      </c>
      <c r="J4349" t="s">
        <v>391</v>
      </c>
      <c r="K4349" t="s">
        <v>33</v>
      </c>
      <c r="L4349" t="s">
        <v>88</v>
      </c>
      <c r="M4349" t="s">
        <v>392</v>
      </c>
      <c r="N4349" s="3">
        <v>1225.25</v>
      </c>
      <c r="O4349">
        <v>4</v>
      </c>
      <c r="P4349" s="4">
        <v>0.05</v>
      </c>
      <c r="Q4349" s="3">
        <v>257.3</v>
      </c>
      <c r="R4349">
        <f t="shared" si="335"/>
        <v>2023</v>
      </c>
      <c r="S4349" t="str">
        <f t="shared" si="336"/>
        <v>April</v>
      </c>
      <c r="T4349" s="1">
        <f t="shared" si="337"/>
        <v>0.20999795960008164</v>
      </c>
      <c r="U4349" t="str">
        <f t="shared" si="338"/>
        <v>Profit</v>
      </c>
      <c r="V4349" t="str">
        <f t="shared" si="339"/>
        <v>Large Order</v>
      </c>
    </row>
    <row r="4350" spans="1:22" x14ac:dyDescent="0.35">
      <c r="A4350" t="s">
        <v>4647</v>
      </c>
      <c r="B4350" s="2">
        <v>45030</v>
      </c>
      <c r="C4350" s="2">
        <v>45031</v>
      </c>
      <c r="D4350" t="s">
        <v>223</v>
      </c>
      <c r="E4350" t="s">
        <v>224</v>
      </c>
      <c r="F4350" t="s">
        <v>31</v>
      </c>
      <c r="G4350" t="s">
        <v>49</v>
      </c>
      <c r="H4350" t="s">
        <v>50</v>
      </c>
      <c r="I4350" t="s">
        <v>50</v>
      </c>
      <c r="J4350" t="s">
        <v>67</v>
      </c>
      <c r="K4350" t="s">
        <v>42</v>
      </c>
      <c r="L4350" t="s">
        <v>43</v>
      </c>
      <c r="M4350" t="s">
        <v>68</v>
      </c>
      <c r="N4350" s="3">
        <v>1355.73</v>
      </c>
      <c r="O4350">
        <v>3</v>
      </c>
      <c r="P4350" s="4">
        <v>0.3</v>
      </c>
      <c r="Q4350" s="3">
        <v>13.56</v>
      </c>
      <c r="R4350">
        <f t="shared" si="335"/>
        <v>2023</v>
      </c>
      <c r="S4350" t="str">
        <f t="shared" si="336"/>
        <v>April</v>
      </c>
      <c r="T4350" s="1">
        <f t="shared" si="337"/>
        <v>1.0001991546989445E-2</v>
      </c>
      <c r="U4350" t="str">
        <f t="shared" si="338"/>
        <v>Profit</v>
      </c>
      <c r="V4350" t="str">
        <f t="shared" si="339"/>
        <v>Large Order</v>
      </c>
    </row>
    <row r="4351" spans="1:22" x14ac:dyDescent="0.35">
      <c r="A4351" t="s">
        <v>4648</v>
      </c>
      <c r="B4351" s="2">
        <v>45338</v>
      </c>
      <c r="C4351" s="2">
        <v>45345</v>
      </c>
      <c r="D4351" t="s">
        <v>456</v>
      </c>
      <c r="E4351" t="s">
        <v>457</v>
      </c>
      <c r="F4351" t="s">
        <v>20</v>
      </c>
      <c r="G4351" t="s">
        <v>78</v>
      </c>
      <c r="H4351" t="s">
        <v>79</v>
      </c>
      <c r="I4351" t="s">
        <v>80</v>
      </c>
      <c r="J4351" t="s">
        <v>189</v>
      </c>
      <c r="K4351" t="s">
        <v>42</v>
      </c>
      <c r="L4351" t="s">
        <v>43</v>
      </c>
      <c r="M4351" t="s">
        <v>190</v>
      </c>
      <c r="N4351" s="3">
        <v>843.05</v>
      </c>
      <c r="O4351">
        <v>8</v>
      </c>
      <c r="P4351" s="4">
        <v>0</v>
      </c>
      <c r="Q4351" s="3">
        <v>210.76</v>
      </c>
      <c r="R4351">
        <f t="shared" si="335"/>
        <v>2024</v>
      </c>
      <c r="S4351" t="str">
        <f t="shared" si="336"/>
        <v>February</v>
      </c>
      <c r="T4351" s="1">
        <f t="shared" si="337"/>
        <v>0.24999703457683412</v>
      </c>
      <c r="U4351" t="str">
        <f t="shared" si="338"/>
        <v>Profit</v>
      </c>
      <c r="V4351" t="str">
        <f t="shared" si="339"/>
        <v>Small Order</v>
      </c>
    </row>
    <row r="4352" spans="1:22" x14ac:dyDescent="0.35">
      <c r="A4352" t="s">
        <v>4649</v>
      </c>
      <c r="B4352" s="2">
        <v>45028</v>
      </c>
      <c r="C4352" s="2">
        <v>45035</v>
      </c>
      <c r="D4352" t="s">
        <v>29</v>
      </c>
      <c r="E4352" t="s">
        <v>30</v>
      </c>
      <c r="F4352" t="s">
        <v>31</v>
      </c>
      <c r="G4352" t="s">
        <v>21</v>
      </c>
      <c r="H4352" t="s">
        <v>22</v>
      </c>
      <c r="I4352" t="s">
        <v>23</v>
      </c>
      <c r="J4352" t="s">
        <v>179</v>
      </c>
      <c r="K4352" t="s">
        <v>33</v>
      </c>
      <c r="L4352" t="s">
        <v>88</v>
      </c>
      <c r="M4352" t="s">
        <v>180</v>
      </c>
      <c r="N4352" s="3">
        <v>808.9</v>
      </c>
      <c r="O4352">
        <v>6</v>
      </c>
      <c r="P4352" s="4">
        <v>0.05</v>
      </c>
      <c r="Q4352" s="3">
        <v>169.87</v>
      </c>
      <c r="R4352">
        <f t="shared" si="335"/>
        <v>2023</v>
      </c>
      <c r="S4352" t="str">
        <f t="shared" si="336"/>
        <v>April</v>
      </c>
      <c r="T4352" s="1">
        <f t="shared" si="337"/>
        <v>0.21000123624675487</v>
      </c>
      <c r="U4352" t="str">
        <f t="shared" si="338"/>
        <v>Profit</v>
      </c>
      <c r="V4352" t="str">
        <f t="shared" si="339"/>
        <v>Small Order</v>
      </c>
    </row>
    <row r="4353" spans="1:22" x14ac:dyDescent="0.35">
      <c r="A4353" t="s">
        <v>4650</v>
      </c>
      <c r="B4353" s="2">
        <v>45367</v>
      </c>
      <c r="C4353" s="2">
        <v>45370</v>
      </c>
      <c r="D4353" t="s">
        <v>296</v>
      </c>
      <c r="E4353" t="s">
        <v>297</v>
      </c>
      <c r="F4353" t="s">
        <v>48</v>
      </c>
      <c r="G4353" t="s">
        <v>78</v>
      </c>
      <c r="H4353" t="s">
        <v>79</v>
      </c>
      <c r="I4353" t="s">
        <v>80</v>
      </c>
      <c r="J4353" t="s">
        <v>72</v>
      </c>
      <c r="K4353" t="s">
        <v>42</v>
      </c>
      <c r="L4353" t="s">
        <v>73</v>
      </c>
      <c r="M4353" t="s">
        <v>74</v>
      </c>
      <c r="N4353" s="3">
        <v>1986.68</v>
      </c>
      <c r="O4353">
        <v>5</v>
      </c>
      <c r="P4353" s="4">
        <v>0.1</v>
      </c>
      <c r="Q4353" s="3">
        <v>337.74</v>
      </c>
      <c r="R4353">
        <f t="shared" si="335"/>
        <v>2024</v>
      </c>
      <c r="S4353" t="str">
        <f t="shared" si="336"/>
        <v>March</v>
      </c>
      <c r="T4353" s="1">
        <f t="shared" si="337"/>
        <v>0.17000221475023658</v>
      </c>
      <c r="U4353" t="str">
        <f t="shared" si="338"/>
        <v>Profit</v>
      </c>
      <c r="V4353" t="str">
        <f t="shared" si="339"/>
        <v>Large Order</v>
      </c>
    </row>
    <row r="4354" spans="1:22" x14ac:dyDescent="0.35">
      <c r="A4354" t="s">
        <v>4651</v>
      </c>
      <c r="B4354" s="2">
        <v>45307</v>
      </c>
      <c r="C4354" s="2">
        <v>45308</v>
      </c>
      <c r="D4354" t="s">
        <v>223</v>
      </c>
      <c r="E4354" t="s">
        <v>224</v>
      </c>
      <c r="F4354" t="s">
        <v>31</v>
      </c>
      <c r="G4354" t="s">
        <v>49</v>
      </c>
      <c r="H4354" t="s">
        <v>50</v>
      </c>
      <c r="I4354" t="s">
        <v>50</v>
      </c>
      <c r="J4354" t="s">
        <v>189</v>
      </c>
      <c r="K4354" t="s">
        <v>42</v>
      </c>
      <c r="L4354" t="s">
        <v>43</v>
      </c>
      <c r="M4354" t="s">
        <v>190</v>
      </c>
      <c r="N4354" s="3">
        <v>890.38</v>
      </c>
      <c r="O4354">
        <v>8</v>
      </c>
      <c r="P4354" s="4">
        <v>0.3</v>
      </c>
      <c r="Q4354" s="3">
        <v>8.9</v>
      </c>
      <c r="R4354">
        <f t="shared" ref="R4354:R4417" si="340">YEAR(B4354)</f>
        <v>2024</v>
      </c>
      <c r="S4354" t="str">
        <f t="shared" ref="S4354:S4417" si="341">TEXT(B4354,"mmmm")</f>
        <v>January</v>
      </c>
      <c r="T4354" s="1">
        <f t="shared" ref="T4354:T4417" si="342">Q4354/N4354</f>
        <v>9.9957321593027709E-3</v>
      </c>
      <c r="U4354" t="str">
        <f t="shared" ref="U4354:U4417" si="343">IF(Q4354&gt;0,"Profit","Loss")</f>
        <v>Profit</v>
      </c>
      <c r="V4354" t="str">
        <f t="shared" ref="V4354:V4417" si="344">IF(N4354&gt;1000,"Large Order","Small Order")</f>
        <v>Small Order</v>
      </c>
    </row>
    <row r="4355" spans="1:22" x14ac:dyDescent="0.35">
      <c r="A4355" t="s">
        <v>4652</v>
      </c>
      <c r="B4355" s="2">
        <v>44996</v>
      </c>
      <c r="C4355" s="2">
        <v>45001</v>
      </c>
      <c r="D4355" t="s">
        <v>721</v>
      </c>
      <c r="E4355" t="s">
        <v>722</v>
      </c>
      <c r="F4355" t="s">
        <v>20</v>
      </c>
      <c r="G4355" t="s">
        <v>49</v>
      </c>
      <c r="H4355" t="s">
        <v>50</v>
      </c>
      <c r="I4355" t="s">
        <v>50</v>
      </c>
      <c r="J4355" t="s">
        <v>41</v>
      </c>
      <c r="K4355" t="s">
        <v>42</v>
      </c>
      <c r="L4355" t="s">
        <v>43</v>
      </c>
      <c r="M4355" t="s">
        <v>44</v>
      </c>
      <c r="N4355" s="3">
        <v>722.26</v>
      </c>
      <c r="O4355">
        <v>6</v>
      </c>
      <c r="P4355" s="4">
        <v>0.3</v>
      </c>
      <c r="Q4355" s="3">
        <v>7.22</v>
      </c>
      <c r="R4355">
        <f t="shared" si="340"/>
        <v>2023</v>
      </c>
      <c r="S4355" t="str">
        <f t="shared" si="341"/>
        <v>March</v>
      </c>
      <c r="T4355" s="1">
        <f t="shared" si="342"/>
        <v>9.9964001882978434E-3</v>
      </c>
      <c r="U4355" t="str">
        <f t="shared" si="343"/>
        <v>Profit</v>
      </c>
      <c r="V4355" t="str">
        <f t="shared" si="344"/>
        <v>Small Order</v>
      </c>
    </row>
    <row r="4356" spans="1:22" x14ac:dyDescent="0.35">
      <c r="A4356" t="s">
        <v>4653</v>
      </c>
      <c r="B4356" s="2">
        <v>45261</v>
      </c>
      <c r="C4356" s="2">
        <v>45263</v>
      </c>
      <c r="D4356" t="s">
        <v>150</v>
      </c>
      <c r="E4356" t="s">
        <v>151</v>
      </c>
      <c r="F4356" t="s">
        <v>48</v>
      </c>
      <c r="G4356" t="s">
        <v>21</v>
      </c>
      <c r="H4356" t="s">
        <v>22</v>
      </c>
      <c r="I4356" t="s">
        <v>23</v>
      </c>
      <c r="J4356" t="s">
        <v>162</v>
      </c>
      <c r="K4356" t="s">
        <v>42</v>
      </c>
      <c r="L4356" t="s">
        <v>73</v>
      </c>
      <c r="M4356" t="s">
        <v>163</v>
      </c>
      <c r="N4356" s="3">
        <v>628.38</v>
      </c>
      <c r="O4356">
        <v>7</v>
      </c>
      <c r="P4356" s="4">
        <v>0.1</v>
      </c>
      <c r="Q4356" s="3">
        <v>106.82</v>
      </c>
      <c r="R4356">
        <f t="shared" si="340"/>
        <v>2023</v>
      </c>
      <c r="S4356" t="str">
        <f t="shared" si="341"/>
        <v>December</v>
      </c>
      <c r="T4356" s="1">
        <f t="shared" si="342"/>
        <v>0.16999267958878383</v>
      </c>
      <c r="U4356" t="str">
        <f t="shared" si="343"/>
        <v>Profit</v>
      </c>
      <c r="V4356" t="str">
        <f t="shared" si="344"/>
        <v>Small Order</v>
      </c>
    </row>
    <row r="4357" spans="1:22" x14ac:dyDescent="0.35">
      <c r="A4357" t="s">
        <v>4654</v>
      </c>
      <c r="B4357" s="2">
        <v>45168</v>
      </c>
      <c r="C4357" s="2">
        <v>45174</v>
      </c>
      <c r="D4357" t="s">
        <v>123</v>
      </c>
      <c r="E4357" t="s">
        <v>124</v>
      </c>
      <c r="F4357" t="s">
        <v>48</v>
      </c>
      <c r="G4357" t="s">
        <v>78</v>
      </c>
      <c r="H4357" t="s">
        <v>79</v>
      </c>
      <c r="I4357" t="s">
        <v>80</v>
      </c>
      <c r="J4357" t="s">
        <v>141</v>
      </c>
      <c r="K4357" t="s">
        <v>33</v>
      </c>
      <c r="L4357" t="s">
        <v>88</v>
      </c>
      <c r="M4357" t="s">
        <v>142</v>
      </c>
      <c r="N4357" s="3">
        <v>527.36</v>
      </c>
      <c r="O4357">
        <v>4</v>
      </c>
      <c r="P4357" s="4">
        <v>0.3</v>
      </c>
      <c r="Q4357" s="3">
        <v>5.27</v>
      </c>
      <c r="R4357">
        <f t="shared" si="340"/>
        <v>2023</v>
      </c>
      <c r="S4357" t="str">
        <f t="shared" si="341"/>
        <v>August</v>
      </c>
      <c r="T4357" s="1">
        <f t="shared" si="342"/>
        <v>9.9931735436893186E-3</v>
      </c>
      <c r="U4357" t="str">
        <f t="shared" si="343"/>
        <v>Profit</v>
      </c>
      <c r="V4357" t="str">
        <f t="shared" si="344"/>
        <v>Small Order</v>
      </c>
    </row>
    <row r="4358" spans="1:22" x14ac:dyDescent="0.35">
      <c r="A4358" t="s">
        <v>4655</v>
      </c>
      <c r="B4358" s="2">
        <v>44934</v>
      </c>
      <c r="C4358" s="2">
        <v>44936</v>
      </c>
      <c r="D4358" t="s">
        <v>312</v>
      </c>
      <c r="E4358" t="s">
        <v>313</v>
      </c>
      <c r="F4358" t="s">
        <v>48</v>
      </c>
      <c r="G4358" t="s">
        <v>78</v>
      </c>
      <c r="H4358" t="s">
        <v>79</v>
      </c>
      <c r="I4358" t="s">
        <v>80</v>
      </c>
      <c r="J4358" t="s">
        <v>170</v>
      </c>
      <c r="K4358" t="s">
        <v>25</v>
      </c>
      <c r="L4358" t="s">
        <v>171</v>
      </c>
      <c r="M4358" t="s">
        <v>172</v>
      </c>
      <c r="N4358" s="3">
        <v>28.75</v>
      </c>
      <c r="O4358">
        <v>5</v>
      </c>
      <c r="P4358" s="4">
        <v>0.2</v>
      </c>
      <c r="Q4358" s="3">
        <v>2.59</v>
      </c>
      <c r="R4358">
        <f t="shared" si="340"/>
        <v>2023</v>
      </c>
      <c r="S4358" t="str">
        <f t="shared" si="341"/>
        <v>January</v>
      </c>
      <c r="T4358" s="1">
        <f t="shared" si="342"/>
        <v>9.008695652173912E-2</v>
      </c>
      <c r="U4358" t="str">
        <f t="shared" si="343"/>
        <v>Profit</v>
      </c>
      <c r="V4358" t="str">
        <f t="shared" si="344"/>
        <v>Small Order</v>
      </c>
    </row>
    <row r="4359" spans="1:22" x14ac:dyDescent="0.35">
      <c r="A4359" t="s">
        <v>4656</v>
      </c>
      <c r="B4359" s="2">
        <v>45188</v>
      </c>
      <c r="C4359" s="2">
        <v>45195</v>
      </c>
      <c r="D4359" t="s">
        <v>330</v>
      </c>
      <c r="E4359" t="s">
        <v>331</v>
      </c>
      <c r="F4359" t="s">
        <v>31</v>
      </c>
      <c r="G4359" t="s">
        <v>49</v>
      </c>
      <c r="H4359" t="s">
        <v>50</v>
      </c>
      <c r="I4359" t="s">
        <v>50</v>
      </c>
      <c r="J4359" t="s">
        <v>189</v>
      </c>
      <c r="K4359" t="s">
        <v>42</v>
      </c>
      <c r="L4359" t="s">
        <v>43</v>
      </c>
      <c r="M4359" t="s">
        <v>190</v>
      </c>
      <c r="N4359" s="3">
        <v>59.18</v>
      </c>
      <c r="O4359">
        <v>7</v>
      </c>
      <c r="P4359" s="4">
        <v>0.05</v>
      </c>
      <c r="Q4359" s="3">
        <v>12.43</v>
      </c>
      <c r="R4359">
        <f t="shared" si="340"/>
        <v>2023</v>
      </c>
      <c r="S4359" t="str">
        <f t="shared" si="341"/>
        <v>September</v>
      </c>
      <c r="T4359" s="1">
        <f t="shared" si="342"/>
        <v>0.21003717472118957</v>
      </c>
      <c r="U4359" t="str">
        <f t="shared" si="343"/>
        <v>Profit</v>
      </c>
      <c r="V4359" t="str">
        <f t="shared" si="344"/>
        <v>Small Order</v>
      </c>
    </row>
    <row r="4360" spans="1:22" x14ac:dyDescent="0.35">
      <c r="A4360" t="s">
        <v>4657</v>
      </c>
      <c r="B4360" s="2">
        <v>45121</v>
      </c>
      <c r="C4360" s="2">
        <v>45126</v>
      </c>
      <c r="D4360" t="s">
        <v>305</v>
      </c>
      <c r="E4360" t="s">
        <v>306</v>
      </c>
      <c r="F4360" t="s">
        <v>31</v>
      </c>
      <c r="G4360" t="s">
        <v>49</v>
      </c>
      <c r="H4360" t="s">
        <v>50</v>
      </c>
      <c r="I4360" t="s">
        <v>50</v>
      </c>
      <c r="J4360" t="s">
        <v>141</v>
      </c>
      <c r="K4360" t="s">
        <v>33</v>
      </c>
      <c r="L4360" t="s">
        <v>88</v>
      </c>
      <c r="M4360" t="s">
        <v>142</v>
      </c>
      <c r="N4360" s="3">
        <v>961.18</v>
      </c>
      <c r="O4360">
        <v>1</v>
      </c>
      <c r="P4360" s="4">
        <v>0.1</v>
      </c>
      <c r="Q4360" s="3">
        <v>163.4</v>
      </c>
      <c r="R4360">
        <f t="shared" si="340"/>
        <v>2023</v>
      </c>
      <c r="S4360" t="str">
        <f t="shared" si="341"/>
        <v>July</v>
      </c>
      <c r="T4360" s="1">
        <f t="shared" si="342"/>
        <v>0.16999937576728605</v>
      </c>
      <c r="U4360" t="str">
        <f t="shared" si="343"/>
        <v>Profit</v>
      </c>
      <c r="V4360" t="str">
        <f t="shared" si="344"/>
        <v>Small Order</v>
      </c>
    </row>
    <row r="4361" spans="1:22" x14ac:dyDescent="0.35">
      <c r="A4361" t="s">
        <v>4658</v>
      </c>
      <c r="B4361" s="2">
        <v>45269</v>
      </c>
      <c r="C4361" s="2">
        <v>45274</v>
      </c>
      <c r="D4361" t="s">
        <v>37</v>
      </c>
      <c r="E4361" t="s">
        <v>38</v>
      </c>
      <c r="F4361" t="s">
        <v>20</v>
      </c>
      <c r="G4361" t="s">
        <v>49</v>
      </c>
      <c r="H4361" t="s">
        <v>50</v>
      </c>
      <c r="I4361" t="s">
        <v>50</v>
      </c>
      <c r="J4361" t="s">
        <v>391</v>
      </c>
      <c r="K4361" t="s">
        <v>33</v>
      </c>
      <c r="L4361" t="s">
        <v>88</v>
      </c>
      <c r="M4361" t="s">
        <v>392</v>
      </c>
      <c r="N4361" s="3">
        <v>127.47</v>
      </c>
      <c r="O4361">
        <v>4</v>
      </c>
      <c r="P4361" s="4">
        <v>0.1</v>
      </c>
      <c r="Q4361" s="3">
        <v>21.67</v>
      </c>
      <c r="R4361">
        <f t="shared" si="340"/>
        <v>2023</v>
      </c>
      <c r="S4361" t="str">
        <f t="shared" si="341"/>
        <v>December</v>
      </c>
      <c r="T4361" s="1">
        <f t="shared" si="342"/>
        <v>0.17000078449831335</v>
      </c>
      <c r="U4361" t="str">
        <f t="shared" si="343"/>
        <v>Profit</v>
      </c>
      <c r="V4361" t="str">
        <f t="shared" si="344"/>
        <v>Small Order</v>
      </c>
    </row>
    <row r="4362" spans="1:22" x14ac:dyDescent="0.35">
      <c r="A4362" t="s">
        <v>4659</v>
      </c>
      <c r="B4362" s="2">
        <v>45121</v>
      </c>
      <c r="C4362" s="2">
        <v>45127</v>
      </c>
      <c r="D4362" t="s">
        <v>132</v>
      </c>
      <c r="E4362" t="s">
        <v>133</v>
      </c>
      <c r="F4362" t="s">
        <v>48</v>
      </c>
      <c r="G4362" t="s">
        <v>78</v>
      </c>
      <c r="H4362" t="s">
        <v>79</v>
      </c>
      <c r="I4362" t="s">
        <v>80</v>
      </c>
      <c r="J4362" t="s">
        <v>120</v>
      </c>
      <c r="K4362" t="s">
        <v>42</v>
      </c>
      <c r="L4362" t="s">
        <v>43</v>
      </c>
      <c r="M4362" t="s">
        <v>121</v>
      </c>
      <c r="N4362" s="3">
        <v>500.1</v>
      </c>
      <c r="O4362">
        <v>2</v>
      </c>
      <c r="P4362" s="4">
        <v>0.05</v>
      </c>
      <c r="Q4362" s="3">
        <v>105.02</v>
      </c>
      <c r="R4362">
        <f t="shared" si="340"/>
        <v>2023</v>
      </c>
      <c r="S4362" t="str">
        <f t="shared" si="341"/>
        <v>July</v>
      </c>
      <c r="T4362" s="1">
        <f t="shared" si="342"/>
        <v>0.20999800039992</v>
      </c>
      <c r="U4362" t="str">
        <f t="shared" si="343"/>
        <v>Profit</v>
      </c>
      <c r="V4362" t="str">
        <f t="shared" si="344"/>
        <v>Small Order</v>
      </c>
    </row>
    <row r="4363" spans="1:22" x14ac:dyDescent="0.35">
      <c r="A4363" t="s">
        <v>4660</v>
      </c>
      <c r="B4363" s="2">
        <v>45438</v>
      </c>
      <c r="C4363" s="2">
        <v>45444</v>
      </c>
      <c r="D4363" t="s">
        <v>155</v>
      </c>
      <c r="E4363" t="s">
        <v>156</v>
      </c>
      <c r="F4363" t="s">
        <v>20</v>
      </c>
      <c r="G4363" t="s">
        <v>78</v>
      </c>
      <c r="H4363" t="s">
        <v>79</v>
      </c>
      <c r="I4363" t="s">
        <v>80</v>
      </c>
      <c r="J4363" t="s">
        <v>72</v>
      </c>
      <c r="K4363" t="s">
        <v>42</v>
      </c>
      <c r="L4363" t="s">
        <v>73</v>
      </c>
      <c r="M4363" t="s">
        <v>74</v>
      </c>
      <c r="N4363" s="3">
        <v>54.52</v>
      </c>
      <c r="O4363">
        <v>8</v>
      </c>
      <c r="P4363" s="4">
        <v>0.1</v>
      </c>
      <c r="Q4363" s="3">
        <v>9.27</v>
      </c>
      <c r="R4363">
        <f t="shared" si="340"/>
        <v>2024</v>
      </c>
      <c r="S4363" t="str">
        <f t="shared" si="341"/>
        <v>May</v>
      </c>
      <c r="T4363" s="1">
        <f t="shared" si="342"/>
        <v>0.17002934702861333</v>
      </c>
      <c r="U4363" t="str">
        <f t="shared" si="343"/>
        <v>Profit</v>
      </c>
      <c r="V4363" t="str">
        <f t="shared" si="344"/>
        <v>Small Order</v>
      </c>
    </row>
    <row r="4364" spans="1:22" x14ac:dyDescent="0.35">
      <c r="A4364" t="s">
        <v>4661</v>
      </c>
      <c r="B4364" s="2">
        <v>45065</v>
      </c>
      <c r="C4364" s="2">
        <v>45066</v>
      </c>
      <c r="D4364" t="s">
        <v>398</v>
      </c>
      <c r="E4364" t="s">
        <v>399</v>
      </c>
      <c r="F4364" t="s">
        <v>31</v>
      </c>
      <c r="G4364" t="s">
        <v>49</v>
      </c>
      <c r="H4364" t="s">
        <v>50</v>
      </c>
      <c r="I4364" t="s">
        <v>50</v>
      </c>
      <c r="J4364" t="s">
        <v>24</v>
      </c>
      <c r="K4364" t="s">
        <v>25</v>
      </c>
      <c r="L4364" t="s">
        <v>26</v>
      </c>
      <c r="M4364" t="s">
        <v>27</v>
      </c>
      <c r="N4364" s="3">
        <v>724.58</v>
      </c>
      <c r="O4364">
        <v>7</v>
      </c>
      <c r="P4364" s="4">
        <v>0.1</v>
      </c>
      <c r="Q4364" s="3">
        <v>123.18</v>
      </c>
      <c r="R4364">
        <f t="shared" si="340"/>
        <v>2023</v>
      </c>
      <c r="S4364" t="str">
        <f t="shared" si="341"/>
        <v>May</v>
      </c>
      <c r="T4364" s="1">
        <f t="shared" si="342"/>
        <v>0.17000193215379944</v>
      </c>
      <c r="U4364" t="str">
        <f t="shared" si="343"/>
        <v>Profit</v>
      </c>
      <c r="V4364" t="str">
        <f t="shared" si="344"/>
        <v>Small Order</v>
      </c>
    </row>
    <row r="4365" spans="1:22" x14ac:dyDescent="0.35">
      <c r="A4365" t="s">
        <v>4662</v>
      </c>
      <c r="B4365" s="2">
        <v>45035</v>
      </c>
      <c r="C4365" s="2">
        <v>45041</v>
      </c>
      <c r="D4365" t="s">
        <v>738</v>
      </c>
      <c r="E4365" t="s">
        <v>739</v>
      </c>
      <c r="F4365" t="s">
        <v>48</v>
      </c>
      <c r="G4365" t="s">
        <v>21</v>
      </c>
      <c r="H4365" t="s">
        <v>22</v>
      </c>
      <c r="I4365" t="s">
        <v>23</v>
      </c>
      <c r="J4365" t="s">
        <v>179</v>
      </c>
      <c r="K4365" t="s">
        <v>33</v>
      </c>
      <c r="L4365" t="s">
        <v>88</v>
      </c>
      <c r="M4365" t="s">
        <v>180</v>
      </c>
      <c r="N4365" s="3">
        <v>1402.48</v>
      </c>
      <c r="O4365">
        <v>4</v>
      </c>
      <c r="P4365" s="4">
        <v>0.3</v>
      </c>
      <c r="Q4365" s="3">
        <v>14.02</v>
      </c>
      <c r="R4365">
        <f t="shared" si="340"/>
        <v>2023</v>
      </c>
      <c r="S4365" t="str">
        <f t="shared" si="341"/>
        <v>April</v>
      </c>
      <c r="T4365" s="1">
        <f t="shared" si="342"/>
        <v>9.9965774913011226E-3</v>
      </c>
      <c r="U4365" t="str">
        <f t="shared" si="343"/>
        <v>Profit</v>
      </c>
      <c r="V4365" t="str">
        <f t="shared" si="344"/>
        <v>Large Order</v>
      </c>
    </row>
    <row r="4366" spans="1:22" x14ac:dyDescent="0.35">
      <c r="A4366" t="s">
        <v>4663</v>
      </c>
      <c r="B4366" s="2">
        <v>45630</v>
      </c>
      <c r="C4366" s="2">
        <v>45633</v>
      </c>
      <c r="D4366" t="s">
        <v>511</v>
      </c>
      <c r="E4366" t="s">
        <v>512</v>
      </c>
      <c r="F4366" t="s">
        <v>31</v>
      </c>
      <c r="G4366" t="s">
        <v>21</v>
      </c>
      <c r="H4366" t="s">
        <v>22</v>
      </c>
      <c r="I4366" t="s">
        <v>23</v>
      </c>
      <c r="J4366" t="s">
        <v>93</v>
      </c>
      <c r="K4366" t="s">
        <v>33</v>
      </c>
      <c r="L4366" t="s">
        <v>88</v>
      </c>
      <c r="M4366" t="s">
        <v>94</v>
      </c>
      <c r="N4366" s="3">
        <v>1575.85</v>
      </c>
      <c r="O4366">
        <v>1</v>
      </c>
      <c r="P4366" s="4">
        <v>0.05</v>
      </c>
      <c r="Q4366" s="3">
        <v>330.93</v>
      </c>
      <c r="R4366">
        <f t="shared" si="340"/>
        <v>2024</v>
      </c>
      <c r="S4366" t="str">
        <f t="shared" si="341"/>
        <v>December</v>
      </c>
      <c r="T4366" s="1">
        <f t="shared" si="342"/>
        <v>0.21000095186724627</v>
      </c>
      <c r="U4366" t="str">
        <f t="shared" si="343"/>
        <v>Profit</v>
      </c>
      <c r="V4366" t="str">
        <f t="shared" si="344"/>
        <v>Large Order</v>
      </c>
    </row>
    <row r="4367" spans="1:22" x14ac:dyDescent="0.35">
      <c r="A4367" t="s">
        <v>4664</v>
      </c>
      <c r="B4367" s="2">
        <v>45127</v>
      </c>
      <c r="C4367" s="2">
        <v>45129</v>
      </c>
      <c r="D4367" t="s">
        <v>110</v>
      </c>
      <c r="E4367" t="s">
        <v>111</v>
      </c>
      <c r="F4367" t="s">
        <v>48</v>
      </c>
      <c r="G4367" t="s">
        <v>78</v>
      </c>
      <c r="H4367" t="s">
        <v>79</v>
      </c>
      <c r="I4367" t="s">
        <v>80</v>
      </c>
      <c r="J4367" t="s">
        <v>72</v>
      </c>
      <c r="K4367" t="s">
        <v>42</v>
      </c>
      <c r="L4367" t="s">
        <v>73</v>
      </c>
      <c r="M4367" t="s">
        <v>74</v>
      </c>
      <c r="N4367" s="3">
        <v>1390.77</v>
      </c>
      <c r="O4367">
        <v>3</v>
      </c>
      <c r="P4367" s="4">
        <v>0.1</v>
      </c>
      <c r="Q4367" s="3">
        <v>236.43</v>
      </c>
      <c r="R4367">
        <f t="shared" si="340"/>
        <v>2023</v>
      </c>
      <c r="S4367" t="str">
        <f t="shared" si="341"/>
        <v>July</v>
      </c>
      <c r="T4367" s="1">
        <f t="shared" si="342"/>
        <v>0.16999935287646412</v>
      </c>
      <c r="U4367" t="str">
        <f t="shared" si="343"/>
        <v>Profit</v>
      </c>
      <c r="V4367" t="str">
        <f t="shared" si="344"/>
        <v>Large Order</v>
      </c>
    </row>
    <row r="4368" spans="1:22" x14ac:dyDescent="0.35">
      <c r="A4368" t="s">
        <v>4665</v>
      </c>
      <c r="B4368" s="2">
        <v>45280</v>
      </c>
      <c r="C4368" s="2">
        <v>45281</v>
      </c>
      <c r="D4368" t="s">
        <v>394</v>
      </c>
      <c r="E4368" t="s">
        <v>395</v>
      </c>
      <c r="F4368" t="s">
        <v>48</v>
      </c>
      <c r="G4368" t="s">
        <v>78</v>
      </c>
      <c r="H4368" t="s">
        <v>79</v>
      </c>
      <c r="I4368" t="s">
        <v>80</v>
      </c>
      <c r="J4368" t="s">
        <v>141</v>
      </c>
      <c r="K4368" t="s">
        <v>33</v>
      </c>
      <c r="L4368" t="s">
        <v>88</v>
      </c>
      <c r="M4368" t="s">
        <v>142</v>
      </c>
      <c r="N4368" s="3">
        <v>793.18</v>
      </c>
      <c r="O4368">
        <v>5</v>
      </c>
      <c r="P4368" s="4">
        <v>0.1</v>
      </c>
      <c r="Q4368" s="3">
        <v>134.84</v>
      </c>
      <c r="R4368">
        <f t="shared" si="340"/>
        <v>2023</v>
      </c>
      <c r="S4368" t="str">
        <f t="shared" si="341"/>
        <v>December</v>
      </c>
      <c r="T4368" s="1">
        <f t="shared" si="342"/>
        <v>0.16999924355127463</v>
      </c>
      <c r="U4368" t="str">
        <f t="shared" si="343"/>
        <v>Profit</v>
      </c>
      <c r="V4368" t="str">
        <f t="shared" si="344"/>
        <v>Small Order</v>
      </c>
    </row>
    <row r="4369" spans="1:22" x14ac:dyDescent="0.35">
      <c r="A4369" t="s">
        <v>4666</v>
      </c>
      <c r="B4369" s="2">
        <v>45170</v>
      </c>
      <c r="C4369" s="2">
        <v>45171</v>
      </c>
      <c r="D4369" t="s">
        <v>199</v>
      </c>
      <c r="E4369" t="s">
        <v>200</v>
      </c>
      <c r="F4369" t="s">
        <v>48</v>
      </c>
      <c r="G4369" t="s">
        <v>21</v>
      </c>
      <c r="H4369" t="s">
        <v>22</v>
      </c>
      <c r="I4369" t="s">
        <v>23</v>
      </c>
      <c r="J4369" t="s">
        <v>51</v>
      </c>
      <c r="K4369" t="s">
        <v>33</v>
      </c>
      <c r="L4369" t="s">
        <v>34</v>
      </c>
      <c r="M4369" t="s">
        <v>52</v>
      </c>
      <c r="N4369" s="3">
        <v>1109.47</v>
      </c>
      <c r="O4369">
        <v>9</v>
      </c>
      <c r="P4369" s="4">
        <v>0.05</v>
      </c>
      <c r="Q4369" s="3">
        <v>232.99</v>
      </c>
      <c r="R4369">
        <f t="shared" si="340"/>
        <v>2023</v>
      </c>
      <c r="S4369" t="str">
        <f t="shared" si="341"/>
        <v>September</v>
      </c>
      <c r="T4369" s="1">
        <f t="shared" si="342"/>
        <v>0.21000117173064617</v>
      </c>
      <c r="U4369" t="str">
        <f t="shared" si="343"/>
        <v>Profit</v>
      </c>
      <c r="V4369" t="str">
        <f t="shared" si="344"/>
        <v>Large Order</v>
      </c>
    </row>
    <row r="4370" spans="1:22" x14ac:dyDescent="0.35">
      <c r="A4370" t="s">
        <v>4667</v>
      </c>
      <c r="B4370" s="2">
        <v>44974</v>
      </c>
      <c r="C4370" s="2">
        <v>44975</v>
      </c>
      <c r="D4370" t="s">
        <v>205</v>
      </c>
      <c r="E4370" t="s">
        <v>206</v>
      </c>
      <c r="F4370" t="s">
        <v>48</v>
      </c>
      <c r="G4370" t="s">
        <v>49</v>
      </c>
      <c r="H4370" t="s">
        <v>50</v>
      </c>
      <c r="I4370" t="s">
        <v>50</v>
      </c>
      <c r="J4370" t="s">
        <v>179</v>
      </c>
      <c r="K4370" t="s">
        <v>33</v>
      </c>
      <c r="L4370" t="s">
        <v>88</v>
      </c>
      <c r="M4370" t="s">
        <v>180</v>
      </c>
      <c r="N4370" s="3">
        <v>239.06</v>
      </c>
      <c r="O4370">
        <v>3</v>
      </c>
      <c r="P4370" s="4">
        <v>0.2</v>
      </c>
      <c r="Q4370" s="3">
        <v>21.52</v>
      </c>
      <c r="R4370">
        <f t="shared" si="340"/>
        <v>2023</v>
      </c>
      <c r="S4370" t="str">
        <f t="shared" si="341"/>
        <v>February</v>
      </c>
      <c r="T4370" s="1">
        <f t="shared" si="342"/>
        <v>9.0019242031289207E-2</v>
      </c>
      <c r="U4370" t="str">
        <f t="shared" si="343"/>
        <v>Profit</v>
      </c>
      <c r="V4370" t="str">
        <f t="shared" si="344"/>
        <v>Small Order</v>
      </c>
    </row>
    <row r="4371" spans="1:22" x14ac:dyDescent="0.35">
      <c r="A4371" t="s">
        <v>4668</v>
      </c>
      <c r="B4371" s="2">
        <v>45590</v>
      </c>
      <c r="C4371" s="2">
        <v>45594</v>
      </c>
      <c r="D4371" t="s">
        <v>562</v>
      </c>
      <c r="E4371" t="s">
        <v>563</v>
      </c>
      <c r="F4371" t="s">
        <v>31</v>
      </c>
      <c r="G4371" t="s">
        <v>78</v>
      </c>
      <c r="H4371" t="s">
        <v>79</v>
      </c>
      <c r="I4371" t="s">
        <v>80</v>
      </c>
      <c r="J4371" t="s">
        <v>112</v>
      </c>
      <c r="K4371" t="s">
        <v>25</v>
      </c>
      <c r="L4371" t="s">
        <v>26</v>
      </c>
      <c r="M4371" t="s">
        <v>113</v>
      </c>
      <c r="N4371" s="3">
        <v>1546.2</v>
      </c>
      <c r="O4371">
        <v>6</v>
      </c>
      <c r="P4371" s="4">
        <v>0.2</v>
      </c>
      <c r="Q4371" s="3">
        <v>139.16</v>
      </c>
      <c r="R4371">
        <f t="shared" si="340"/>
        <v>2024</v>
      </c>
      <c r="S4371" t="str">
        <f t="shared" si="341"/>
        <v>October</v>
      </c>
      <c r="T4371" s="1">
        <f t="shared" si="342"/>
        <v>9.0001293493726556E-2</v>
      </c>
      <c r="U4371" t="str">
        <f t="shared" si="343"/>
        <v>Profit</v>
      </c>
      <c r="V4371" t="str">
        <f t="shared" si="344"/>
        <v>Large Order</v>
      </c>
    </row>
    <row r="4372" spans="1:22" x14ac:dyDescent="0.35">
      <c r="A4372" t="s">
        <v>4669</v>
      </c>
      <c r="B4372" s="2">
        <v>45055</v>
      </c>
      <c r="C4372" s="2">
        <v>45058</v>
      </c>
      <c r="D4372" t="s">
        <v>562</v>
      </c>
      <c r="E4372" t="s">
        <v>563</v>
      </c>
      <c r="F4372" t="s">
        <v>31</v>
      </c>
      <c r="G4372" t="s">
        <v>78</v>
      </c>
      <c r="H4372" t="s">
        <v>79</v>
      </c>
      <c r="I4372" t="s">
        <v>80</v>
      </c>
      <c r="J4372" t="s">
        <v>67</v>
      </c>
      <c r="K4372" t="s">
        <v>42</v>
      </c>
      <c r="L4372" t="s">
        <v>43</v>
      </c>
      <c r="M4372" t="s">
        <v>68</v>
      </c>
      <c r="N4372" s="3">
        <v>830.95</v>
      </c>
      <c r="O4372">
        <v>5</v>
      </c>
      <c r="P4372" s="4">
        <v>0.1</v>
      </c>
      <c r="Q4372" s="3">
        <v>141.26</v>
      </c>
      <c r="R4372">
        <f t="shared" si="340"/>
        <v>2023</v>
      </c>
      <c r="S4372" t="str">
        <f t="shared" si="341"/>
        <v>May</v>
      </c>
      <c r="T4372" s="1">
        <f t="shared" si="342"/>
        <v>0.16999819483723447</v>
      </c>
      <c r="U4372" t="str">
        <f t="shared" si="343"/>
        <v>Profit</v>
      </c>
      <c r="V4372" t="str">
        <f t="shared" si="344"/>
        <v>Small Order</v>
      </c>
    </row>
    <row r="4373" spans="1:22" x14ac:dyDescent="0.35">
      <c r="A4373" t="s">
        <v>4670</v>
      </c>
      <c r="B4373" s="2">
        <v>45385</v>
      </c>
      <c r="C4373" s="2">
        <v>45386</v>
      </c>
      <c r="D4373" t="s">
        <v>511</v>
      </c>
      <c r="E4373" t="s">
        <v>512</v>
      </c>
      <c r="F4373" t="s">
        <v>31</v>
      </c>
      <c r="G4373" t="s">
        <v>78</v>
      </c>
      <c r="H4373" t="s">
        <v>79</v>
      </c>
      <c r="I4373" t="s">
        <v>80</v>
      </c>
      <c r="J4373" t="s">
        <v>179</v>
      </c>
      <c r="K4373" t="s">
        <v>33</v>
      </c>
      <c r="L4373" t="s">
        <v>88</v>
      </c>
      <c r="M4373" t="s">
        <v>180</v>
      </c>
      <c r="N4373" s="3">
        <v>537.4</v>
      </c>
      <c r="O4373">
        <v>3</v>
      </c>
      <c r="P4373" s="4">
        <v>0.05</v>
      </c>
      <c r="Q4373" s="3">
        <v>112.85</v>
      </c>
      <c r="R4373">
        <f t="shared" si="340"/>
        <v>2024</v>
      </c>
      <c r="S4373" t="str">
        <f t="shared" si="341"/>
        <v>April</v>
      </c>
      <c r="T4373" s="1">
        <f t="shared" si="342"/>
        <v>0.20999255675474507</v>
      </c>
      <c r="U4373" t="str">
        <f t="shared" si="343"/>
        <v>Profit</v>
      </c>
      <c r="V4373" t="str">
        <f t="shared" si="344"/>
        <v>Small Order</v>
      </c>
    </row>
    <row r="4374" spans="1:22" x14ac:dyDescent="0.35">
      <c r="A4374" t="s">
        <v>4671</v>
      </c>
      <c r="B4374" s="2">
        <v>45029</v>
      </c>
      <c r="C4374" s="2">
        <v>45030</v>
      </c>
      <c r="D4374" t="s">
        <v>522</v>
      </c>
      <c r="E4374" t="s">
        <v>523</v>
      </c>
      <c r="F4374" t="s">
        <v>31</v>
      </c>
      <c r="G4374" t="s">
        <v>39</v>
      </c>
      <c r="H4374" t="s">
        <v>40</v>
      </c>
      <c r="I4374" t="s">
        <v>40</v>
      </c>
      <c r="J4374" t="s">
        <v>176</v>
      </c>
      <c r="K4374" t="s">
        <v>25</v>
      </c>
      <c r="L4374" t="s">
        <v>171</v>
      </c>
      <c r="M4374" t="s">
        <v>177</v>
      </c>
      <c r="N4374" s="3">
        <v>287.08</v>
      </c>
      <c r="O4374">
        <v>1</v>
      </c>
      <c r="P4374" s="4">
        <v>0.05</v>
      </c>
      <c r="Q4374" s="3">
        <v>60.29</v>
      </c>
      <c r="R4374">
        <f t="shared" si="340"/>
        <v>2023</v>
      </c>
      <c r="S4374" t="str">
        <f t="shared" si="341"/>
        <v>April</v>
      </c>
      <c r="T4374" s="1">
        <f t="shared" si="342"/>
        <v>0.2100111467186847</v>
      </c>
      <c r="U4374" t="str">
        <f t="shared" si="343"/>
        <v>Profit</v>
      </c>
      <c r="V4374" t="str">
        <f t="shared" si="344"/>
        <v>Small Order</v>
      </c>
    </row>
    <row r="4375" spans="1:22" x14ac:dyDescent="0.35">
      <c r="A4375" t="s">
        <v>4672</v>
      </c>
      <c r="B4375" s="2">
        <v>45185</v>
      </c>
      <c r="C4375" s="2">
        <v>45186</v>
      </c>
      <c r="D4375" t="s">
        <v>405</v>
      </c>
      <c r="E4375" t="s">
        <v>406</v>
      </c>
      <c r="F4375" t="s">
        <v>20</v>
      </c>
      <c r="G4375" t="s">
        <v>49</v>
      </c>
      <c r="H4375" t="s">
        <v>50</v>
      </c>
      <c r="I4375" t="s">
        <v>50</v>
      </c>
      <c r="J4375" t="s">
        <v>41</v>
      </c>
      <c r="K4375" t="s">
        <v>42</v>
      </c>
      <c r="L4375" t="s">
        <v>43</v>
      </c>
      <c r="M4375" t="s">
        <v>44</v>
      </c>
      <c r="N4375" s="3">
        <v>121.41</v>
      </c>
      <c r="O4375">
        <v>8</v>
      </c>
      <c r="P4375" s="4">
        <v>0</v>
      </c>
      <c r="Q4375" s="3">
        <v>30.35</v>
      </c>
      <c r="R4375">
        <f t="shared" si="340"/>
        <v>2023</v>
      </c>
      <c r="S4375" t="str">
        <f t="shared" si="341"/>
        <v>September</v>
      </c>
      <c r="T4375" s="1">
        <f t="shared" si="342"/>
        <v>0.24997940861543533</v>
      </c>
      <c r="U4375" t="str">
        <f t="shared" si="343"/>
        <v>Profit</v>
      </c>
      <c r="V4375" t="str">
        <f t="shared" si="344"/>
        <v>Small Order</v>
      </c>
    </row>
    <row r="4376" spans="1:22" x14ac:dyDescent="0.35">
      <c r="A4376" t="s">
        <v>4673</v>
      </c>
      <c r="B4376" s="2">
        <v>45154</v>
      </c>
      <c r="C4376" s="2">
        <v>45160</v>
      </c>
      <c r="D4376" t="s">
        <v>240</v>
      </c>
      <c r="E4376" t="s">
        <v>241</v>
      </c>
      <c r="F4376" t="s">
        <v>48</v>
      </c>
      <c r="G4376" t="s">
        <v>49</v>
      </c>
      <c r="H4376" t="s">
        <v>50</v>
      </c>
      <c r="I4376" t="s">
        <v>50</v>
      </c>
      <c r="J4376" t="s">
        <v>189</v>
      </c>
      <c r="K4376" t="s">
        <v>42</v>
      </c>
      <c r="L4376" t="s">
        <v>43</v>
      </c>
      <c r="M4376" t="s">
        <v>190</v>
      </c>
      <c r="N4376" s="3">
        <v>1391.02</v>
      </c>
      <c r="O4376">
        <v>9</v>
      </c>
      <c r="P4376" s="4">
        <v>0.1</v>
      </c>
      <c r="Q4376" s="3">
        <v>236.47</v>
      </c>
      <c r="R4376">
        <f t="shared" si="340"/>
        <v>2023</v>
      </c>
      <c r="S4376" t="str">
        <f t="shared" si="341"/>
        <v>August</v>
      </c>
      <c r="T4376" s="1">
        <f t="shared" si="342"/>
        <v>0.1699975557504565</v>
      </c>
      <c r="U4376" t="str">
        <f t="shared" si="343"/>
        <v>Profit</v>
      </c>
      <c r="V4376" t="str">
        <f t="shared" si="344"/>
        <v>Large Order</v>
      </c>
    </row>
    <row r="4377" spans="1:22" x14ac:dyDescent="0.35">
      <c r="A4377" t="s">
        <v>4674</v>
      </c>
      <c r="B4377" s="2">
        <v>45266</v>
      </c>
      <c r="C4377" s="2">
        <v>45267</v>
      </c>
      <c r="D4377" t="s">
        <v>235</v>
      </c>
      <c r="E4377" t="s">
        <v>236</v>
      </c>
      <c r="F4377" t="s">
        <v>48</v>
      </c>
      <c r="G4377" t="s">
        <v>49</v>
      </c>
      <c r="H4377" t="s">
        <v>50</v>
      </c>
      <c r="I4377" t="s">
        <v>50</v>
      </c>
      <c r="J4377" t="s">
        <v>84</v>
      </c>
      <c r="K4377" t="s">
        <v>33</v>
      </c>
      <c r="L4377" t="s">
        <v>34</v>
      </c>
      <c r="M4377" t="s">
        <v>85</v>
      </c>
      <c r="N4377" s="3">
        <v>421.44</v>
      </c>
      <c r="O4377">
        <v>3</v>
      </c>
      <c r="P4377" s="4">
        <v>0.2</v>
      </c>
      <c r="Q4377" s="3">
        <v>37.93</v>
      </c>
      <c r="R4377">
        <f t="shared" si="340"/>
        <v>2023</v>
      </c>
      <c r="S4377" t="str">
        <f t="shared" si="341"/>
        <v>December</v>
      </c>
      <c r="T4377" s="1">
        <f t="shared" si="342"/>
        <v>9.0000949126803342E-2</v>
      </c>
      <c r="U4377" t="str">
        <f t="shared" si="343"/>
        <v>Profit</v>
      </c>
      <c r="V4377" t="str">
        <f t="shared" si="344"/>
        <v>Small Order</v>
      </c>
    </row>
    <row r="4378" spans="1:22" x14ac:dyDescent="0.35">
      <c r="A4378" t="s">
        <v>4675</v>
      </c>
      <c r="B4378" s="2">
        <v>45470</v>
      </c>
      <c r="C4378" s="2">
        <v>45476</v>
      </c>
      <c r="D4378" t="s">
        <v>415</v>
      </c>
      <c r="E4378" t="s">
        <v>416</v>
      </c>
      <c r="F4378" t="s">
        <v>48</v>
      </c>
      <c r="G4378" t="s">
        <v>39</v>
      </c>
      <c r="H4378" t="s">
        <v>40</v>
      </c>
      <c r="I4378" t="s">
        <v>40</v>
      </c>
      <c r="J4378" t="s">
        <v>189</v>
      </c>
      <c r="K4378" t="s">
        <v>42</v>
      </c>
      <c r="L4378" t="s">
        <v>43</v>
      </c>
      <c r="M4378" t="s">
        <v>190</v>
      </c>
      <c r="N4378" s="3">
        <v>1368.01</v>
      </c>
      <c r="O4378">
        <v>5</v>
      </c>
      <c r="P4378" s="4">
        <v>0.2</v>
      </c>
      <c r="Q4378" s="3">
        <v>123.12</v>
      </c>
      <c r="R4378">
        <f t="shared" si="340"/>
        <v>2024</v>
      </c>
      <c r="S4378" t="str">
        <f t="shared" si="341"/>
        <v>June</v>
      </c>
      <c r="T4378" s="1">
        <f t="shared" si="342"/>
        <v>8.9999342110072295E-2</v>
      </c>
      <c r="U4378" t="str">
        <f t="shared" si="343"/>
        <v>Profit</v>
      </c>
      <c r="V4378" t="str">
        <f t="shared" si="344"/>
        <v>Large Order</v>
      </c>
    </row>
    <row r="4379" spans="1:22" x14ac:dyDescent="0.35">
      <c r="A4379" t="s">
        <v>4676</v>
      </c>
      <c r="B4379" s="2">
        <v>44928</v>
      </c>
      <c r="C4379" s="2">
        <v>44930</v>
      </c>
      <c r="D4379" t="s">
        <v>330</v>
      </c>
      <c r="E4379" t="s">
        <v>331</v>
      </c>
      <c r="F4379" t="s">
        <v>31</v>
      </c>
      <c r="G4379" t="s">
        <v>49</v>
      </c>
      <c r="H4379" t="s">
        <v>50</v>
      </c>
      <c r="I4379" t="s">
        <v>50</v>
      </c>
      <c r="J4379" t="s">
        <v>251</v>
      </c>
      <c r="K4379" t="s">
        <v>25</v>
      </c>
      <c r="L4379" t="s">
        <v>171</v>
      </c>
      <c r="M4379" t="s">
        <v>252</v>
      </c>
      <c r="N4379" s="3">
        <v>1393.79</v>
      </c>
      <c r="O4379">
        <v>6</v>
      </c>
      <c r="P4379" s="4">
        <v>0.1</v>
      </c>
      <c r="Q4379" s="3">
        <v>236.94</v>
      </c>
      <c r="R4379">
        <f t="shared" si="340"/>
        <v>2023</v>
      </c>
      <c r="S4379" t="str">
        <f t="shared" si="341"/>
        <v>January</v>
      </c>
      <c r="T4379" s="1">
        <f t="shared" si="342"/>
        <v>0.16999691488674765</v>
      </c>
      <c r="U4379" t="str">
        <f t="shared" si="343"/>
        <v>Profit</v>
      </c>
      <c r="V4379" t="str">
        <f t="shared" si="344"/>
        <v>Large Order</v>
      </c>
    </row>
    <row r="4380" spans="1:22" x14ac:dyDescent="0.35">
      <c r="A4380" t="s">
        <v>4677</v>
      </c>
      <c r="B4380" s="2">
        <v>45241</v>
      </c>
      <c r="C4380" s="2">
        <v>45243</v>
      </c>
      <c r="D4380" t="s">
        <v>330</v>
      </c>
      <c r="E4380" t="s">
        <v>331</v>
      </c>
      <c r="F4380" t="s">
        <v>31</v>
      </c>
      <c r="G4380" t="s">
        <v>49</v>
      </c>
      <c r="H4380" t="s">
        <v>50</v>
      </c>
      <c r="I4380" t="s">
        <v>50</v>
      </c>
      <c r="J4380" t="s">
        <v>152</v>
      </c>
      <c r="K4380" t="s">
        <v>42</v>
      </c>
      <c r="L4380" t="s">
        <v>73</v>
      </c>
      <c r="M4380" t="s">
        <v>153</v>
      </c>
      <c r="N4380" s="3">
        <v>1096.02</v>
      </c>
      <c r="O4380">
        <v>5</v>
      </c>
      <c r="P4380" s="4">
        <v>0.2</v>
      </c>
      <c r="Q4380" s="3">
        <v>98.64</v>
      </c>
      <c r="R4380">
        <f t="shared" si="340"/>
        <v>2023</v>
      </c>
      <c r="S4380" t="str">
        <f t="shared" si="341"/>
        <v>November</v>
      </c>
      <c r="T4380" s="1">
        <f t="shared" si="342"/>
        <v>8.9998357694202669E-2</v>
      </c>
      <c r="U4380" t="str">
        <f t="shared" si="343"/>
        <v>Profit</v>
      </c>
      <c r="V4380" t="str">
        <f t="shared" si="344"/>
        <v>Large Order</v>
      </c>
    </row>
    <row r="4381" spans="1:22" x14ac:dyDescent="0.35">
      <c r="A4381" t="s">
        <v>4678</v>
      </c>
      <c r="B4381" s="2">
        <v>45401</v>
      </c>
      <c r="C4381" s="2">
        <v>45408</v>
      </c>
      <c r="D4381" t="s">
        <v>522</v>
      </c>
      <c r="E4381" t="s">
        <v>523</v>
      </c>
      <c r="F4381" t="s">
        <v>31</v>
      </c>
      <c r="G4381" t="s">
        <v>78</v>
      </c>
      <c r="H4381" t="s">
        <v>79</v>
      </c>
      <c r="I4381" t="s">
        <v>80</v>
      </c>
      <c r="J4381" t="s">
        <v>334</v>
      </c>
      <c r="K4381" t="s">
        <v>25</v>
      </c>
      <c r="L4381" t="s">
        <v>171</v>
      </c>
      <c r="M4381" t="s">
        <v>335</v>
      </c>
      <c r="N4381" s="3">
        <v>481.46</v>
      </c>
      <c r="O4381">
        <v>8</v>
      </c>
      <c r="P4381" s="4">
        <v>0</v>
      </c>
      <c r="Q4381" s="3">
        <v>120.36</v>
      </c>
      <c r="R4381">
        <f t="shared" si="340"/>
        <v>2024</v>
      </c>
      <c r="S4381" t="str">
        <f t="shared" si="341"/>
        <v>April</v>
      </c>
      <c r="T4381" s="1">
        <f t="shared" si="342"/>
        <v>0.24998961492128111</v>
      </c>
      <c r="U4381" t="str">
        <f t="shared" si="343"/>
        <v>Profit</v>
      </c>
      <c r="V4381" t="str">
        <f t="shared" si="344"/>
        <v>Small Order</v>
      </c>
    </row>
    <row r="4382" spans="1:22" x14ac:dyDescent="0.35">
      <c r="A4382" t="s">
        <v>4679</v>
      </c>
      <c r="B4382" s="2">
        <v>45100</v>
      </c>
      <c r="C4382" s="2">
        <v>45104</v>
      </c>
      <c r="D4382" t="s">
        <v>91</v>
      </c>
      <c r="E4382" t="s">
        <v>92</v>
      </c>
      <c r="F4382" t="s">
        <v>31</v>
      </c>
      <c r="G4382" t="s">
        <v>49</v>
      </c>
      <c r="H4382" t="s">
        <v>50</v>
      </c>
      <c r="I4382" t="s">
        <v>50</v>
      </c>
      <c r="J4382" t="s">
        <v>41</v>
      </c>
      <c r="K4382" t="s">
        <v>42</v>
      </c>
      <c r="L4382" t="s">
        <v>43</v>
      </c>
      <c r="M4382" t="s">
        <v>44</v>
      </c>
      <c r="N4382" s="3">
        <v>1628.21</v>
      </c>
      <c r="O4382">
        <v>5</v>
      </c>
      <c r="P4382" s="4">
        <v>0.05</v>
      </c>
      <c r="Q4382" s="3">
        <v>341.92</v>
      </c>
      <c r="R4382">
        <f t="shared" si="340"/>
        <v>2023</v>
      </c>
      <c r="S4382" t="str">
        <f t="shared" si="341"/>
        <v>June</v>
      </c>
      <c r="T4382" s="1">
        <f t="shared" si="342"/>
        <v>0.20999748189729828</v>
      </c>
      <c r="U4382" t="str">
        <f t="shared" si="343"/>
        <v>Profit</v>
      </c>
      <c r="V4382" t="str">
        <f t="shared" si="344"/>
        <v>Large Order</v>
      </c>
    </row>
    <row r="4383" spans="1:22" x14ac:dyDescent="0.35">
      <c r="A4383" t="s">
        <v>4680</v>
      </c>
      <c r="B4383" s="2">
        <v>45140</v>
      </c>
      <c r="C4383" s="2">
        <v>45142</v>
      </c>
      <c r="D4383" t="s">
        <v>145</v>
      </c>
      <c r="E4383" t="s">
        <v>146</v>
      </c>
      <c r="F4383" t="s">
        <v>48</v>
      </c>
      <c r="G4383" t="s">
        <v>39</v>
      </c>
      <c r="H4383" t="s">
        <v>40</v>
      </c>
      <c r="I4383" t="s">
        <v>40</v>
      </c>
      <c r="J4383" t="s">
        <v>302</v>
      </c>
      <c r="K4383" t="s">
        <v>33</v>
      </c>
      <c r="L4383" t="s">
        <v>34</v>
      </c>
      <c r="M4383" t="s">
        <v>303</v>
      </c>
      <c r="N4383" s="3">
        <v>876.09</v>
      </c>
      <c r="O4383">
        <v>7</v>
      </c>
      <c r="P4383" s="4">
        <v>0.05</v>
      </c>
      <c r="Q4383" s="3">
        <v>183.98</v>
      </c>
      <c r="R4383">
        <f t="shared" si="340"/>
        <v>2023</v>
      </c>
      <c r="S4383" t="str">
        <f t="shared" si="341"/>
        <v>August</v>
      </c>
      <c r="T4383" s="1">
        <f t="shared" si="342"/>
        <v>0.21000125557876473</v>
      </c>
      <c r="U4383" t="str">
        <f t="shared" si="343"/>
        <v>Profit</v>
      </c>
      <c r="V4383" t="str">
        <f t="shared" si="344"/>
        <v>Small Order</v>
      </c>
    </row>
    <row r="4384" spans="1:22" x14ac:dyDescent="0.35">
      <c r="A4384" t="s">
        <v>4681</v>
      </c>
      <c r="B4384" s="2">
        <v>45109</v>
      </c>
      <c r="C4384" s="2">
        <v>45116</v>
      </c>
      <c r="D4384" t="s">
        <v>278</v>
      </c>
      <c r="E4384" t="s">
        <v>279</v>
      </c>
      <c r="F4384" t="s">
        <v>20</v>
      </c>
      <c r="G4384" t="s">
        <v>21</v>
      </c>
      <c r="H4384" t="s">
        <v>22</v>
      </c>
      <c r="I4384" t="s">
        <v>23</v>
      </c>
      <c r="J4384" t="s">
        <v>157</v>
      </c>
      <c r="K4384" t="s">
        <v>42</v>
      </c>
      <c r="L4384" t="s">
        <v>73</v>
      </c>
      <c r="M4384" t="s">
        <v>158</v>
      </c>
      <c r="N4384" s="3">
        <v>635.89</v>
      </c>
      <c r="O4384">
        <v>2</v>
      </c>
      <c r="P4384" s="4">
        <v>0</v>
      </c>
      <c r="Q4384" s="3">
        <v>158.97</v>
      </c>
      <c r="R4384">
        <f t="shared" si="340"/>
        <v>2023</v>
      </c>
      <c r="S4384" t="str">
        <f t="shared" si="341"/>
        <v>July</v>
      </c>
      <c r="T4384" s="1">
        <f t="shared" si="342"/>
        <v>0.24999606850241393</v>
      </c>
      <c r="U4384" t="str">
        <f t="shared" si="343"/>
        <v>Profit</v>
      </c>
      <c r="V4384" t="str">
        <f t="shared" si="344"/>
        <v>Small Order</v>
      </c>
    </row>
    <row r="4385" spans="1:22" x14ac:dyDescent="0.35">
      <c r="A4385" t="s">
        <v>4682</v>
      </c>
      <c r="B4385" s="2">
        <v>45211</v>
      </c>
      <c r="C4385" s="2">
        <v>45212</v>
      </c>
      <c r="D4385" t="s">
        <v>309</v>
      </c>
      <c r="E4385" t="s">
        <v>310</v>
      </c>
      <c r="F4385" t="s">
        <v>20</v>
      </c>
      <c r="G4385" t="s">
        <v>39</v>
      </c>
      <c r="H4385" t="s">
        <v>40</v>
      </c>
      <c r="I4385" t="s">
        <v>40</v>
      </c>
      <c r="J4385" t="s">
        <v>72</v>
      </c>
      <c r="K4385" t="s">
        <v>42</v>
      </c>
      <c r="L4385" t="s">
        <v>73</v>
      </c>
      <c r="M4385" t="s">
        <v>74</v>
      </c>
      <c r="N4385" s="3">
        <v>174.11</v>
      </c>
      <c r="O4385">
        <v>8</v>
      </c>
      <c r="P4385" s="4">
        <v>0.2</v>
      </c>
      <c r="Q4385" s="3">
        <v>15.67</v>
      </c>
      <c r="R4385">
        <f t="shared" si="340"/>
        <v>2023</v>
      </c>
      <c r="S4385" t="str">
        <f t="shared" si="341"/>
        <v>October</v>
      </c>
      <c r="T4385" s="1">
        <f t="shared" si="342"/>
        <v>9.0000574349549126E-2</v>
      </c>
      <c r="U4385" t="str">
        <f t="shared" si="343"/>
        <v>Profit</v>
      </c>
      <c r="V4385" t="str">
        <f t="shared" si="344"/>
        <v>Small Order</v>
      </c>
    </row>
    <row r="4386" spans="1:22" x14ac:dyDescent="0.35">
      <c r="A4386" t="s">
        <v>4683</v>
      </c>
      <c r="B4386" s="2">
        <v>45343</v>
      </c>
      <c r="C4386" s="2">
        <v>45350</v>
      </c>
      <c r="D4386" t="s">
        <v>102</v>
      </c>
      <c r="E4386" t="s">
        <v>103</v>
      </c>
      <c r="F4386" t="s">
        <v>20</v>
      </c>
      <c r="G4386" t="s">
        <v>49</v>
      </c>
      <c r="H4386" t="s">
        <v>50</v>
      </c>
      <c r="I4386" t="s">
        <v>50</v>
      </c>
      <c r="J4386" t="s">
        <v>32</v>
      </c>
      <c r="K4386" t="s">
        <v>33</v>
      </c>
      <c r="L4386" t="s">
        <v>34</v>
      </c>
      <c r="M4386" t="s">
        <v>35</v>
      </c>
      <c r="N4386" s="3">
        <v>1073.06</v>
      </c>
      <c r="O4386">
        <v>9</v>
      </c>
      <c r="P4386" s="4">
        <v>0.3</v>
      </c>
      <c r="Q4386" s="3">
        <v>10.73</v>
      </c>
      <c r="R4386">
        <f t="shared" si="340"/>
        <v>2024</v>
      </c>
      <c r="S4386" t="str">
        <f t="shared" si="341"/>
        <v>February</v>
      </c>
      <c r="T4386" s="1">
        <f t="shared" si="342"/>
        <v>9.9994408513969409E-3</v>
      </c>
      <c r="U4386" t="str">
        <f t="shared" si="343"/>
        <v>Profit</v>
      </c>
      <c r="V4386" t="str">
        <f t="shared" si="344"/>
        <v>Large Order</v>
      </c>
    </row>
    <row r="4387" spans="1:22" x14ac:dyDescent="0.35">
      <c r="A4387" t="s">
        <v>4684</v>
      </c>
      <c r="B4387" s="2">
        <v>44961</v>
      </c>
      <c r="C4387" s="2">
        <v>44967</v>
      </c>
      <c r="D4387" t="s">
        <v>70</v>
      </c>
      <c r="E4387" t="s">
        <v>71</v>
      </c>
      <c r="F4387" t="s">
        <v>48</v>
      </c>
      <c r="G4387" t="s">
        <v>78</v>
      </c>
      <c r="H4387" t="s">
        <v>79</v>
      </c>
      <c r="I4387" t="s">
        <v>80</v>
      </c>
      <c r="J4387" t="s">
        <v>162</v>
      </c>
      <c r="K4387" t="s">
        <v>42</v>
      </c>
      <c r="L4387" t="s">
        <v>73</v>
      </c>
      <c r="M4387" t="s">
        <v>163</v>
      </c>
      <c r="N4387" s="3">
        <v>1575.54</v>
      </c>
      <c r="O4387">
        <v>1</v>
      </c>
      <c r="P4387" s="4">
        <v>0.05</v>
      </c>
      <c r="Q4387" s="3">
        <v>330.86</v>
      </c>
      <c r="R4387">
        <f t="shared" si="340"/>
        <v>2023</v>
      </c>
      <c r="S4387" t="str">
        <f t="shared" si="341"/>
        <v>February</v>
      </c>
      <c r="T4387" s="1">
        <f t="shared" si="342"/>
        <v>0.20999784200972366</v>
      </c>
      <c r="U4387" t="str">
        <f t="shared" si="343"/>
        <v>Profit</v>
      </c>
      <c r="V4387" t="str">
        <f t="shared" si="344"/>
        <v>Large Order</v>
      </c>
    </row>
    <row r="4388" spans="1:22" x14ac:dyDescent="0.35">
      <c r="A4388" t="s">
        <v>4685</v>
      </c>
      <c r="B4388" s="2">
        <v>45458</v>
      </c>
      <c r="C4388" s="2">
        <v>45463</v>
      </c>
      <c r="D4388" t="s">
        <v>312</v>
      </c>
      <c r="E4388" t="s">
        <v>313</v>
      </c>
      <c r="F4388" t="s">
        <v>48</v>
      </c>
      <c r="G4388" t="s">
        <v>39</v>
      </c>
      <c r="H4388" t="s">
        <v>40</v>
      </c>
      <c r="I4388" t="s">
        <v>40</v>
      </c>
      <c r="J4388" t="s">
        <v>302</v>
      </c>
      <c r="K4388" t="s">
        <v>33</v>
      </c>
      <c r="L4388" t="s">
        <v>34</v>
      </c>
      <c r="M4388" t="s">
        <v>303</v>
      </c>
      <c r="N4388" s="3">
        <v>82.42</v>
      </c>
      <c r="O4388">
        <v>4</v>
      </c>
      <c r="P4388" s="4">
        <v>0.2</v>
      </c>
      <c r="Q4388" s="3">
        <v>7.42</v>
      </c>
      <c r="R4388">
        <f t="shared" si="340"/>
        <v>2024</v>
      </c>
      <c r="S4388" t="str">
        <f t="shared" si="341"/>
        <v>June</v>
      </c>
      <c r="T4388" s="1">
        <f t="shared" si="342"/>
        <v>9.0026692550351853E-2</v>
      </c>
      <c r="U4388" t="str">
        <f t="shared" si="343"/>
        <v>Profit</v>
      </c>
      <c r="V4388" t="str">
        <f t="shared" si="344"/>
        <v>Small Order</v>
      </c>
    </row>
    <row r="4389" spans="1:22" x14ac:dyDescent="0.35">
      <c r="A4389" t="s">
        <v>4686</v>
      </c>
      <c r="B4389" s="2">
        <v>45650</v>
      </c>
      <c r="C4389" s="2">
        <v>45654</v>
      </c>
      <c r="D4389" t="s">
        <v>278</v>
      </c>
      <c r="E4389" t="s">
        <v>279</v>
      </c>
      <c r="F4389" t="s">
        <v>20</v>
      </c>
      <c r="G4389" t="s">
        <v>49</v>
      </c>
      <c r="H4389" t="s">
        <v>50</v>
      </c>
      <c r="I4389" t="s">
        <v>50</v>
      </c>
      <c r="J4389" t="s">
        <v>162</v>
      </c>
      <c r="K4389" t="s">
        <v>42</v>
      </c>
      <c r="L4389" t="s">
        <v>73</v>
      </c>
      <c r="M4389" t="s">
        <v>163</v>
      </c>
      <c r="N4389" s="3">
        <v>1803.14</v>
      </c>
      <c r="O4389">
        <v>3</v>
      </c>
      <c r="P4389" s="4">
        <v>0</v>
      </c>
      <c r="Q4389" s="3">
        <v>450.79</v>
      </c>
      <c r="R4389">
        <f t="shared" si="340"/>
        <v>2024</v>
      </c>
      <c r="S4389" t="str">
        <f t="shared" si="341"/>
        <v>December</v>
      </c>
      <c r="T4389" s="1">
        <f t="shared" si="342"/>
        <v>0.25000277294053708</v>
      </c>
      <c r="U4389" t="str">
        <f t="shared" si="343"/>
        <v>Profit</v>
      </c>
      <c r="V4389" t="str">
        <f t="shared" si="344"/>
        <v>Large Order</v>
      </c>
    </row>
    <row r="4390" spans="1:22" x14ac:dyDescent="0.35">
      <c r="A4390" t="s">
        <v>4687</v>
      </c>
      <c r="B4390" s="2">
        <v>45054</v>
      </c>
      <c r="C4390" s="2">
        <v>45059</v>
      </c>
      <c r="D4390" t="s">
        <v>115</v>
      </c>
      <c r="E4390" t="s">
        <v>116</v>
      </c>
      <c r="F4390" t="s">
        <v>20</v>
      </c>
      <c r="G4390" t="s">
        <v>78</v>
      </c>
      <c r="H4390" t="s">
        <v>79</v>
      </c>
      <c r="I4390" t="s">
        <v>80</v>
      </c>
      <c r="J4390" t="s">
        <v>152</v>
      </c>
      <c r="K4390" t="s">
        <v>42</v>
      </c>
      <c r="L4390" t="s">
        <v>73</v>
      </c>
      <c r="M4390" t="s">
        <v>153</v>
      </c>
      <c r="N4390" s="3">
        <v>912.13</v>
      </c>
      <c r="O4390">
        <v>2</v>
      </c>
      <c r="P4390" s="4">
        <v>0.2</v>
      </c>
      <c r="Q4390" s="3">
        <v>82.09</v>
      </c>
      <c r="R4390">
        <f t="shared" si="340"/>
        <v>2023</v>
      </c>
      <c r="S4390" t="str">
        <f t="shared" si="341"/>
        <v>May</v>
      </c>
      <c r="T4390" s="1">
        <f t="shared" si="342"/>
        <v>8.9998136230581172E-2</v>
      </c>
      <c r="U4390" t="str">
        <f t="shared" si="343"/>
        <v>Profit</v>
      </c>
      <c r="V4390" t="str">
        <f t="shared" si="344"/>
        <v>Small Order</v>
      </c>
    </row>
    <row r="4391" spans="1:22" x14ac:dyDescent="0.35">
      <c r="A4391" t="s">
        <v>4688</v>
      </c>
      <c r="B4391" s="2">
        <v>45495</v>
      </c>
      <c r="C4391" s="2">
        <v>45501</v>
      </c>
      <c r="D4391" t="s">
        <v>347</v>
      </c>
      <c r="E4391" t="s">
        <v>348</v>
      </c>
      <c r="F4391" t="s">
        <v>31</v>
      </c>
      <c r="G4391" t="s">
        <v>78</v>
      </c>
      <c r="H4391" t="s">
        <v>79</v>
      </c>
      <c r="I4391" t="s">
        <v>80</v>
      </c>
      <c r="J4391" t="s">
        <v>84</v>
      </c>
      <c r="K4391" t="s">
        <v>33</v>
      </c>
      <c r="L4391" t="s">
        <v>34</v>
      </c>
      <c r="M4391" t="s">
        <v>85</v>
      </c>
      <c r="N4391" s="3">
        <v>206.61</v>
      </c>
      <c r="O4391">
        <v>5</v>
      </c>
      <c r="P4391" s="4">
        <v>0.05</v>
      </c>
      <c r="Q4391" s="3">
        <v>43.39</v>
      </c>
      <c r="R4391">
        <f t="shared" si="340"/>
        <v>2024</v>
      </c>
      <c r="S4391" t="str">
        <f t="shared" si="341"/>
        <v>July</v>
      </c>
      <c r="T4391" s="1">
        <f t="shared" si="342"/>
        <v>0.21000919606989013</v>
      </c>
      <c r="U4391" t="str">
        <f t="shared" si="343"/>
        <v>Profit</v>
      </c>
      <c r="V4391" t="str">
        <f t="shared" si="344"/>
        <v>Small Order</v>
      </c>
    </row>
    <row r="4392" spans="1:22" x14ac:dyDescent="0.35">
      <c r="A4392" t="s">
        <v>4689</v>
      </c>
      <c r="B4392" s="2">
        <v>45038</v>
      </c>
      <c r="C4392" s="2">
        <v>45041</v>
      </c>
      <c r="D4392" t="s">
        <v>323</v>
      </c>
      <c r="E4392" t="s">
        <v>324</v>
      </c>
      <c r="F4392" t="s">
        <v>31</v>
      </c>
      <c r="G4392" t="s">
        <v>78</v>
      </c>
      <c r="H4392" t="s">
        <v>79</v>
      </c>
      <c r="I4392" t="s">
        <v>80</v>
      </c>
      <c r="J4392" t="s">
        <v>152</v>
      </c>
      <c r="K4392" t="s">
        <v>42</v>
      </c>
      <c r="L4392" t="s">
        <v>73</v>
      </c>
      <c r="M4392" t="s">
        <v>153</v>
      </c>
      <c r="N4392" s="3">
        <v>780.04</v>
      </c>
      <c r="O4392">
        <v>7</v>
      </c>
      <c r="P4392" s="4">
        <v>0.05</v>
      </c>
      <c r="Q4392" s="3">
        <v>163.81</v>
      </c>
      <c r="R4392">
        <f t="shared" si="340"/>
        <v>2023</v>
      </c>
      <c r="S4392" t="str">
        <f t="shared" si="341"/>
        <v>April</v>
      </c>
      <c r="T4392" s="1">
        <f t="shared" si="342"/>
        <v>0.21000205117686274</v>
      </c>
      <c r="U4392" t="str">
        <f t="shared" si="343"/>
        <v>Profit</v>
      </c>
      <c r="V4392" t="str">
        <f t="shared" si="344"/>
        <v>Small Order</v>
      </c>
    </row>
    <row r="4393" spans="1:22" x14ac:dyDescent="0.35">
      <c r="A4393" t="s">
        <v>4690</v>
      </c>
      <c r="B4393" s="2">
        <v>45236</v>
      </c>
      <c r="C4393" s="2">
        <v>45240</v>
      </c>
      <c r="D4393" t="s">
        <v>226</v>
      </c>
      <c r="E4393" t="s">
        <v>227</v>
      </c>
      <c r="F4393" t="s">
        <v>48</v>
      </c>
      <c r="G4393" t="s">
        <v>78</v>
      </c>
      <c r="H4393" t="s">
        <v>79</v>
      </c>
      <c r="I4393" t="s">
        <v>80</v>
      </c>
      <c r="J4393" t="s">
        <v>134</v>
      </c>
      <c r="K4393" t="s">
        <v>42</v>
      </c>
      <c r="L4393" t="s">
        <v>43</v>
      </c>
      <c r="M4393" t="s">
        <v>135</v>
      </c>
      <c r="N4393" s="3">
        <v>524.13</v>
      </c>
      <c r="O4393">
        <v>7</v>
      </c>
      <c r="P4393" s="4">
        <v>0.2</v>
      </c>
      <c r="Q4393" s="3">
        <v>47.17</v>
      </c>
      <c r="R4393">
        <f t="shared" si="340"/>
        <v>2023</v>
      </c>
      <c r="S4393" t="str">
        <f t="shared" si="341"/>
        <v>November</v>
      </c>
      <c r="T4393" s="1">
        <f t="shared" si="342"/>
        <v>8.9996756529868549E-2</v>
      </c>
      <c r="U4393" t="str">
        <f t="shared" si="343"/>
        <v>Profit</v>
      </c>
      <c r="V4393" t="str">
        <f t="shared" si="344"/>
        <v>Small Order</v>
      </c>
    </row>
    <row r="4394" spans="1:22" x14ac:dyDescent="0.35">
      <c r="A4394" t="s">
        <v>4691</v>
      </c>
      <c r="B4394" s="2">
        <v>45044</v>
      </c>
      <c r="C4394" s="2">
        <v>45048</v>
      </c>
      <c r="D4394" t="s">
        <v>210</v>
      </c>
      <c r="E4394" t="s">
        <v>211</v>
      </c>
      <c r="F4394" t="s">
        <v>20</v>
      </c>
      <c r="G4394" t="s">
        <v>78</v>
      </c>
      <c r="H4394" t="s">
        <v>79</v>
      </c>
      <c r="I4394" t="s">
        <v>80</v>
      </c>
      <c r="J4394" t="s">
        <v>391</v>
      </c>
      <c r="K4394" t="s">
        <v>33</v>
      </c>
      <c r="L4394" t="s">
        <v>88</v>
      </c>
      <c r="M4394" t="s">
        <v>392</v>
      </c>
      <c r="N4394" s="3">
        <v>1634.52</v>
      </c>
      <c r="O4394">
        <v>10</v>
      </c>
      <c r="P4394" s="4">
        <v>0.05</v>
      </c>
      <c r="Q4394" s="3">
        <v>343.25</v>
      </c>
      <c r="R4394">
        <f t="shared" si="340"/>
        <v>2023</v>
      </c>
      <c r="S4394" t="str">
        <f t="shared" si="341"/>
        <v>April</v>
      </c>
      <c r="T4394" s="1">
        <f t="shared" si="342"/>
        <v>0.21000048944032498</v>
      </c>
      <c r="U4394" t="str">
        <f t="shared" si="343"/>
        <v>Profit</v>
      </c>
      <c r="V4394" t="str">
        <f t="shared" si="344"/>
        <v>Large Order</v>
      </c>
    </row>
    <row r="4395" spans="1:22" x14ac:dyDescent="0.35">
      <c r="A4395" t="s">
        <v>4692</v>
      </c>
      <c r="B4395" s="2">
        <v>45372</v>
      </c>
      <c r="C4395" s="2">
        <v>45378</v>
      </c>
      <c r="D4395" t="s">
        <v>281</v>
      </c>
      <c r="E4395" t="s">
        <v>282</v>
      </c>
      <c r="F4395" t="s">
        <v>20</v>
      </c>
      <c r="G4395" t="s">
        <v>39</v>
      </c>
      <c r="H4395" t="s">
        <v>40</v>
      </c>
      <c r="I4395" t="s">
        <v>40</v>
      </c>
      <c r="J4395" t="s">
        <v>334</v>
      </c>
      <c r="K4395" t="s">
        <v>25</v>
      </c>
      <c r="L4395" t="s">
        <v>171</v>
      </c>
      <c r="M4395" t="s">
        <v>335</v>
      </c>
      <c r="N4395" s="3">
        <v>1282.17</v>
      </c>
      <c r="O4395">
        <v>5</v>
      </c>
      <c r="P4395" s="4">
        <v>0.3</v>
      </c>
      <c r="Q4395" s="3">
        <v>12.82</v>
      </c>
      <c r="R4395">
        <f t="shared" si="340"/>
        <v>2024</v>
      </c>
      <c r="S4395" t="str">
        <f t="shared" si="341"/>
        <v>March</v>
      </c>
      <c r="T4395" s="1">
        <f t="shared" si="342"/>
        <v>9.998674122776231E-3</v>
      </c>
      <c r="U4395" t="str">
        <f t="shared" si="343"/>
        <v>Profit</v>
      </c>
      <c r="V4395" t="str">
        <f t="shared" si="344"/>
        <v>Large Order</v>
      </c>
    </row>
    <row r="4396" spans="1:22" x14ac:dyDescent="0.35">
      <c r="A4396" t="s">
        <v>4693</v>
      </c>
      <c r="B4396" s="2">
        <v>45256</v>
      </c>
      <c r="C4396" s="2">
        <v>45257</v>
      </c>
      <c r="D4396" t="s">
        <v>323</v>
      </c>
      <c r="E4396" t="s">
        <v>324</v>
      </c>
      <c r="F4396" t="s">
        <v>31</v>
      </c>
      <c r="G4396" t="s">
        <v>49</v>
      </c>
      <c r="H4396" t="s">
        <v>50</v>
      </c>
      <c r="I4396" t="s">
        <v>50</v>
      </c>
      <c r="J4396" t="s">
        <v>162</v>
      </c>
      <c r="K4396" t="s">
        <v>42</v>
      </c>
      <c r="L4396" t="s">
        <v>73</v>
      </c>
      <c r="M4396" t="s">
        <v>163</v>
      </c>
      <c r="N4396" s="3">
        <v>1771.77</v>
      </c>
      <c r="O4396">
        <v>7</v>
      </c>
      <c r="P4396" s="4">
        <v>0.2</v>
      </c>
      <c r="Q4396" s="3">
        <v>159.46</v>
      </c>
      <c r="R4396">
        <f t="shared" si="340"/>
        <v>2023</v>
      </c>
      <c r="S4396" t="str">
        <f t="shared" si="341"/>
        <v>November</v>
      </c>
      <c r="T4396" s="1">
        <f t="shared" si="342"/>
        <v>9.000039508514085E-2</v>
      </c>
      <c r="U4396" t="str">
        <f t="shared" si="343"/>
        <v>Profit</v>
      </c>
      <c r="V4396" t="str">
        <f t="shared" si="344"/>
        <v>Large Order</v>
      </c>
    </row>
    <row r="4397" spans="1:22" x14ac:dyDescent="0.35">
      <c r="A4397" t="s">
        <v>4694</v>
      </c>
      <c r="B4397" s="2">
        <v>45259</v>
      </c>
      <c r="C4397" s="2">
        <v>45260</v>
      </c>
      <c r="D4397" t="s">
        <v>82</v>
      </c>
      <c r="E4397" t="s">
        <v>83</v>
      </c>
      <c r="F4397" t="s">
        <v>20</v>
      </c>
      <c r="G4397" t="s">
        <v>21</v>
      </c>
      <c r="H4397" t="s">
        <v>22</v>
      </c>
      <c r="I4397" t="s">
        <v>23</v>
      </c>
      <c r="J4397" t="s">
        <v>251</v>
      </c>
      <c r="K4397" t="s">
        <v>25</v>
      </c>
      <c r="L4397" t="s">
        <v>171</v>
      </c>
      <c r="M4397" t="s">
        <v>252</v>
      </c>
      <c r="N4397" s="3">
        <v>1598.49</v>
      </c>
      <c r="O4397">
        <v>7</v>
      </c>
      <c r="P4397" s="4">
        <v>0.05</v>
      </c>
      <c r="Q4397" s="3">
        <v>335.68</v>
      </c>
      <c r="R4397">
        <f t="shared" si="340"/>
        <v>2023</v>
      </c>
      <c r="S4397" t="str">
        <f t="shared" si="341"/>
        <v>November</v>
      </c>
      <c r="T4397" s="1">
        <f t="shared" si="342"/>
        <v>0.20999818578783727</v>
      </c>
      <c r="U4397" t="str">
        <f t="shared" si="343"/>
        <v>Profit</v>
      </c>
      <c r="V4397" t="str">
        <f t="shared" si="344"/>
        <v>Large Order</v>
      </c>
    </row>
    <row r="4398" spans="1:22" x14ac:dyDescent="0.35">
      <c r="A4398" t="s">
        <v>4695</v>
      </c>
      <c r="B4398" s="2">
        <v>45129</v>
      </c>
      <c r="C4398" s="2">
        <v>45134</v>
      </c>
      <c r="D4398" t="s">
        <v>552</v>
      </c>
      <c r="E4398" t="s">
        <v>553</v>
      </c>
      <c r="F4398" t="s">
        <v>48</v>
      </c>
      <c r="G4398" t="s">
        <v>78</v>
      </c>
      <c r="H4398" t="s">
        <v>79</v>
      </c>
      <c r="I4398" t="s">
        <v>80</v>
      </c>
      <c r="J4398" t="s">
        <v>112</v>
      </c>
      <c r="K4398" t="s">
        <v>25</v>
      </c>
      <c r="L4398" t="s">
        <v>26</v>
      </c>
      <c r="M4398" t="s">
        <v>113</v>
      </c>
      <c r="N4398" s="3">
        <v>1116.6400000000001</v>
      </c>
      <c r="O4398">
        <v>7</v>
      </c>
      <c r="P4398" s="4">
        <v>0.3</v>
      </c>
      <c r="Q4398" s="3">
        <v>11.17</v>
      </c>
      <c r="R4398">
        <f t="shared" si="340"/>
        <v>2023</v>
      </c>
      <c r="S4398" t="str">
        <f t="shared" si="341"/>
        <v>July</v>
      </c>
      <c r="T4398" s="1">
        <f t="shared" si="342"/>
        <v>1.0003223957587046E-2</v>
      </c>
      <c r="U4398" t="str">
        <f t="shared" si="343"/>
        <v>Profit</v>
      </c>
      <c r="V4398" t="str">
        <f t="shared" si="344"/>
        <v>Large Order</v>
      </c>
    </row>
    <row r="4399" spans="1:22" x14ac:dyDescent="0.35">
      <c r="A4399" t="s">
        <v>4696</v>
      </c>
      <c r="B4399" s="2">
        <v>45238</v>
      </c>
      <c r="C4399" s="2">
        <v>45241</v>
      </c>
      <c r="D4399" t="s">
        <v>115</v>
      </c>
      <c r="E4399" t="s">
        <v>116</v>
      </c>
      <c r="F4399" t="s">
        <v>20</v>
      </c>
      <c r="G4399" t="s">
        <v>49</v>
      </c>
      <c r="H4399" t="s">
        <v>50</v>
      </c>
      <c r="I4399" t="s">
        <v>50</v>
      </c>
      <c r="J4399" t="s">
        <v>251</v>
      </c>
      <c r="K4399" t="s">
        <v>25</v>
      </c>
      <c r="L4399" t="s">
        <v>171</v>
      </c>
      <c r="M4399" t="s">
        <v>252</v>
      </c>
      <c r="N4399" s="3">
        <v>133.76</v>
      </c>
      <c r="O4399">
        <v>2</v>
      </c>
      <c r="P4399" s="4">
        <v>0.3</v>
      </c>
      <c r="Q4399" s="3">
        <v>1.34</v>
      </c>
      <c r="R4399">
        <f t="shared" si="340"/>
        <v>2023</v>
      </c>
      <c r="S4399" t="str">
        <f t="shared" si="341"/>
        <v>November</v>
      </c>
      <c r="T4399" s="1">
        <f t="shared" si="342"/>
        <v>1.0017942583732059E-2</v>
      </c>
      <c r="U4399" t="str">
        <f t="shared" si="343"/>
        <v>Profit</v>
      </c>
      <c r="V4399" t="str">
        <f t="shared" si="344"/>
        <v>Small Order</v>
      </c>
    </row>
    <row r="4400" spans="1:22" x14ac:dyDescent="0.35">
      <c r="A4400" t="s">
        <v>4697</v>
      </c>
      <c r="B4400" s="2">
        <v>45022</v>
      </c>
      <c r="C4400" s="2">
        <v>45027</v>
      </c>
      <c r="D4400" t="s">
        <v>281</v>
      </c>
      <c r="E4400" t="s">
        <v>282</v>
      </c>
      <c r="F4400" t="s">
        <v>20</v>
      </c>
      <c r="G4400" t="s">
        <v>21</v>
      </c>
      <c r="H4400" t="s">
        <v>22</v>
      </c>
      <c r="I4400" t="s">
        <v>23</v>
      </c>
      <c r="J4400" t="s">
        <v>32</v>
      </c>
      <c r="K4400" t="s">
        <v>33</v>
      </c>
      <c r="L4400" t="s">
        <v>34</v>
      </c>
      <c r="M4400" t="s">
        <v>35</v>
      </c>
      <c r="N4400" s="3">
        <v>214.99</v>
      </c>
      <c r="O4400">
        <v>5</v>
      </c>
      <c r="P4400" s="4">
        <v>0.2</v>
      </c>
      <c r="Q4400" s="3">
        <v>19.350000000000001</v>
      </c>
      <c r="R4400">
        <f t="shared" si="340"/>
        <v>2023</v>
      </c>
      <c r="S4400" t="str">
        <f t="shared" si="341"/>
        <v>April</v>
      </c>
      <c r="T4400" s="1">
        <f t="shared" si="342"/>
        <v>9.000418624122053E-2</v>
      </c>
      <c r="U4400" t="str">
        <f t="shared" si="343"/>
        <v>Profit</v>
      </c>
      <c r="V4400" t="str">
        <f t="shared" si="344"/>
        <v>Small Order</v>
      </c>
    </row>
    <row r="4401" spans="1:22" x14ac:dyDescent="0.35">
      <c r="A4401" t="s">
        <v>4698</v>
      </c>
      <c r="B4401" s="2">
        <v>45250</v>
      </c>
      <c r="C4401" s="2">
        <v>45257</v>
      </c>
      <c r="D4401" t="s">
        <v>60</v>
      </c>
      <c r="E4401" t="s">
        <v>61</v>
      </c>
      <c r="F4401" t="s">
        <v>48</v>
      </c>
      <c r="G4401" t="s">
        <v>49</v>
      </c>
      <c r="H4401" t="s">
        <v>50</v>
      </c>
      <c r="I4401" t="s">
        <v>50</v>
      </c>
      <c r="J4401" t="s">
        <v>62</v>
      </c>
      <c r="K4401" t="s">
        <v>25</v>
      </c>
      <c r="L4401" t="s">
        <v>26</v>
      </c>
      <c r="M4401" t="s">
        <v>63</v>
      </c>
      <c r="N4401" s="3">
        <v>710.32</v>
      </c>
      <c r="O4401">
        <v>9</v>
      </c>
      <c r="P4401" s="4">
        <v>0.2</v>
      </c>
      <c r="Q4401" s="3">
        <v>63.93</v>
      </c>
      <c r="R4401">
        <f t="shared" si="340"/>
        <v>2023</v>
      </c>
      <c r="S4401" t="str">
        <f t="shared" si="341"/>
        <v>November</v>
      </c>
      <c r="T4401" s="1">
        <f t="shared" si="342"/>
        <v>9.0001689379434618E-2</v>
      </c>
      <c r="U4401" t="str">
        <f t="shared" si="343"/>
        <v>Profit</v>
      </c>
      <c r="V4401" t="str">
        <f t="shared" si="344"/>
        <v>Small Order</v>
      </c>
    </row>
    <row r="4402" spans="1:22" x14ac:dyDescent="0.35">
      <c r="A4402" t="s">
        <v>4699</v>
      </c>
      <c r="B4402" s="2">
        <v>45373</v>
      </c>
      <c r="C4402" s="2">
        <v>45379</v>
      </c>
      <c r="D4402" t="s">
        <v>484</v>
      </c>
      <c r="E4402" t="s">
        <v>485</v>
      </c>
      <c r="F4402" t="s">
        <v>20</v>
      </c>
      <c r="G4402" t="s">
        <v>78</v>
      </c>
      <c r="H4402" t="s">
        <v>79</v>
      </c>
      <c r="I4402" t="s">
        <v>80</v>
      </c>
      <c r="J4402" t="s">
        <v>162</v>
      </c>
      <c r="K4402" t="s">
        <v>42</v>
      </c>
      <c r="L4402" t="s">
        <v>73</v>
      </c>
      <c r="M4402" t="s">
        <v>163</v>
      </c>
      <c r="N4402" s="3">
        <v>1582.69</v>
      </c>
      <c r="O4402">
        <v>3</v>
      </c>
      <c r="P4402" s="4">
        <v>0.05</v>
      </c>
      <c r="Q4402" s="3">
        <v>332.36</v>
      </c>
      <c r="R4402">
        <f t="shared" si="340"/>
        <v>2024</v>
      </c>
      <c r="S4402" t="str">
        <f t="shared" si="341"/>
        <v>March</v>
      </c>
      <c r="T4402" s="1">
        <f t="shared" si="342"/>
        <v>0.20999690400520632</v>
      </c>
      <c r="U4402" t="str">
        <f t="shared" si="343"/>
        <v>Profit</v>
      </c>
      <c r="V4402" t="str">
        <f t="shared" si="344"/>
        <v>Large Order</v>
      </c>
    </row>
    <row r="4403" spans="1:22" x14ac:dyDescent="0.35">
      <c r="A4403" t="s">
        <v>4700</v>
      </c>
      <c r="B4403" s="2">
        <v>45124</v>
      </c>
      <c r="C4403" s="2">
        <v>45131</v>
      </c>
      <c r="D4403" t="s">
        <v>195</v>
      </c>
      <c r="E4403" t="s">
        <v>196</v>
      </c>
      <c r="F4403" t="s">
        <v>31</v>
      </c>
      <c r="G4403" t="s">
        <v>78</v>
      </c>
      <c r="H4403" t="s">
        <v>79</v>
      </c>
      <c r="I4403" t="s">
        <v>80</v>
      </c>
      <c r="J4403" t="s">
        <v>51</v>
      </c>
      <c r="K4403" t="s">
        <v>33</v>
      </c>
      <c r="L4403" t="s">
        <v>34</v>
      </c>
      <c r="M4403" t="s">
        <v>52</v>
      </c>
      <c r="N4403" s="3">
        <v>1796.92</v>
      </c>
      <c r="O4403">
        <v>2</v>
      </c>
      <c r="P4403" s="4">
        <v>0.05</v>
      </c>
      <c r="Q4403" s="3">
        <v>377.35</v>
      </c>
      <c r="R4403">
        <f t="shared" si="340"/>
        <v>2023</v>
      </c>
      <c r="S4403" t="str">
        <f t="shared" si="341"/>
        <v>July</v>
      </c>
      <c r="T4403" s="1">
        <f t="shared" si="342"/>
        <v>0.20999821917503284</v>
      </c>
      <c r="U4403" t="str">
        <f t="shared" si="343"/>
        <v>Profit</v>
      </c>
      <c r="V4403" t="str">
        <f t="shared" si="344"/>
        <v>Large Order</v>
      </c>
    </row>
    <row r="4404" spans="1:22" x14ac:dyDescent="0.35">
      <c r="A4404" t="s">
        <v>4701</v>
      </c>
      <c r="B4404" s="2">
        <v>45584</v>
      </c>
      <c r="C4404" s="2">
        <v>45591</v>
      </c>
      <c r="D4404" t="s">
        <v>226</v>
      </c>
      <c r="E4404" t="s">
        <v>227</v>
      </c>
      <c r="F4404" t="s">
        <v>48</v>
      </c>
      <c r="G4404" t="s">
        <v>78</v>
      </c>
      <c r="H4404" t="s">
        <v>79</v>
      </c>
      <c r="I4404" t="s">
        <v>80</v>
      </c>
      <c r="J4404" t="s">
        <v>179</v>
      </c>
      <c r="K4404" t="s">
        <v>33</v>
      </c>
      <c r="L4404" t="s">
        <v>88</v>
      </c>
      <c r="M4404" t="s">
        <v>180</v>
      </c>
      <c r="N4404" s="3">
        <v>434.19</v>
      </c>
      <c r="O4404">
        <v>5</v>
      </c>
      <c r="P4404" s="4">
        <v>0.05</v>
      </c>
      <c r="Q4404" s="3">
        <v>91.18</v>
      </c>
      <c r="R4404">
        <f t="shared" si="340"/>
        <v>2024</v>
      </c>
      <c r="S4404" t="str">
        <f t="shared" si="341"/>
        <v>October</v>
      </c>
      <c r="T4404" s="1">
        <f t="shared" si="342"/>
        <v>0.21000023031391787</v>
      </c>
      <c r="U4404" t="str">
        <f t="shared" si="343"/>
        <v>Profit</v>
      </c>
      <c r="V4404" t="str">
        <f t="shared" si="344"/>
        <v>Small Order</v>
      </c>
    </row>
    <row r="4405" spans="1:22" x14ac:dyDescent="0.35">
      <c r="A4405" t="s">
        <v>4702</v>
      </c>
      <c r="B4405" s="2">
        <v>45182</v>
      </c>
      <c r="C4405" s="2">
        <v>45186</v>
      </c>
      <c r="D4405" t="s">
        <v>456</v>
      </c>
      <c r="E4405" t="s">
        <v>457</v>
      </c>
      <c r="F4405" t="s">
        <v>20</v>
      </c>
      <c r="G4405" t="s">
        <v>39</v>
      </c>
      <c r="H4405" t="s">
        <v>40</v>
      </c>
      <c r="I4405" t="s">
        <v>40</v>
      </c>
      <c r="J4405" t="s">
        <v>62</v>
      </c>
      <c r="K4405" t="s">
        <v>25</v>
      </c>
      <c r="L4405" t="s">
        <v>26</v>
      </c>
      <c r="M4405" t="s">
        <v>63</v>
      </c>
      <c r="N4405" s="3">
        <v>908.41</v>
      </c>
      <c r="O4405">
        <v>5</v>
      </c>
      <c r="P4405" s="4">
        <v>0.1</v>
      </c>
      <c r="Q4405" s="3">
        <v>154.43</v>
      </c>
      <c r="R4405">
        <f t="shared" si="340"/>
        <v>2023</v>
      </c>
      <c r="S4405" t="str">
        <f t="shared" si="341"/>
        <v>September</v>
      </c>
      <c r="T4405" s="1">
        <f t="shared" si="342"/>
        <v>0.17000033024735528</v>
      </c>
      <c r="U4405" t="str">
        <f t="shared" si="343"/>
        <v>Profit</v>
      </c>
      <c r="V4405" t="str">
        <f t="shared" si="344"/>
        <v>Small Order</v>
      </c>
    </row>
    <row r="4406" spans="1:22" x14ac:dyDescent="0.35">
      <c r="A4406" t="s">
        <v>4703</v>
      </c>
      <c r="B4406" s="2">
        <v>45529</v>
      </c>
      <c r="C4406" s="2">
        <v>45533</v>
      </c>
      <c r="D4406" t="s">
        <v>29</v>
      </c>
      <c r="E4406" t="s">
        <v>30</v>
      </c>
      <c r="F4406" t="s">
        <v>31</v>
      </c>
      <c r="G4406" t="s">
        <v>21</v>
      </c>
      <c r="H4406" t="s">
        <v>22</v>
      </c>
      <c r="I4406" t="s">
        <v>23</v>
      </c>
      <c r="J4406" t="s">
        <v>120</v>
      </c>
      <c r="K4406" t="s">
        <v>42</v>
      </c>
      <c r="L4406" t="s">
        <v>43</v>
      </c>
      <c r="M4406" t="s">
        <v>121</v>
      </c>
      <c r="N4406" s="3">
        <v>1235.33</v>
      </c>
      <c r="O4406">
        <v>5</v>
      </c>
      <c r="P4406" s="4">
        <v>0.2</v>
      </c>
      <c r="Q4406" s="3">
        <v>111.18</v>
      </c>
      <c r="R4406">
        <f t="shared" si="340"/>
        <v>2024</v>
      </c>
      <c r="S4406" t="str">
        <f t="shared" si="341"/>
        <v>August</v>
      </c>
      <c r="T4406" s="1">
        <f t="shared" si="342"/>
        <v>9.0000242850088646E-2</v>
      </c>
      <c r="U4406" t="str">
        <f t="shared" si="343"/>
        <v>Profit</v>
      </c>
      <c r="V4406" t="str">
        <f t="shared" si="344"/>
        <v>Large Order</v>
      </c>
    </row>
    <row r="4407" spans="1:22" x14ac:dyDescent="0.35">
      <c r="A4407" t="s">
        <v>4704</v>
      </c>
      <c r="B4407" s="2">
        <v>45551</v>
      </c>
      <c r="C4407" s="2">
        <v>45554</v>
      </c>
      <c r="D4407" t="s">
        <v>123</v>
      </c>
      <c r="E4407" t="s">
        <v>124</v>
      </c>
      <c r="F4407" t="s">
        <v>48</v>
      </c>
      <c r="G4407" t="s">
        <v>78</v>
      </c>
      <c r="H4407" t="s">
        <v>79</v>
      </c>
      <c r="I4407" t="s">
        <v>80</v>
      </c>
      <c r="J4407" t="s">
        <v>176</v>
      </c>
      <c r="K4407" t="s">
        <v>25</v>
      </c>
      <c r="L4407" t="s">
        <v>171</v>
      </c>
      <c r="M4407" t="s">
        <v>177</v>
      </c>
      <c r="N4407" s="3">
        <v>1005.22</v>
      </c>
      <c r="O4407">
        <v>2</v>
      </c>
      <c r="P4407" s="4">
        <v>0.1</v>
      </c>
      <c r="Q4407" s="3">
        <v>170.89</v>
      </c>
      <c r="R4407">
        <f t="shared" si="340"/>
        <v>2024</v>
      </c>
      <c r="S4407" t="str">
        <f t="shared" si="341"/>
        <v>September</v>
      </c>
      <c r="T4407" s="1">
        <f t="shared" si="342"/>
        <v>0.17000258649847794</v>
      </c>
      <c r="U4407" t="str">
        <f t="shared" si="343"/>
        <v>Profit</v>
      </c>
      <c r="V4407" t="str">
        <f t="shared" si="344"/>
        <v>Large Order</v>
      </c>
    </row>
    <row r="4408" spans="1:22" x14ac:dyDescent="0.35">
      <c r="A4408" t="s">
        <v>4705</v>
      </c>
      <c r="B4408" s="2">
        <v>45501</v>
      </c>
      <c r="C4408" s="2">
        <v>45503</v>
      </c>
      <c r="D4408" t="s">
        <v>210</v>
      </c>
      <c r="E4408" t="s">
        <v>211</v>
      </c>
      <c r="F4408" t="s">
        <v>20</v>
      </c>
      <c r="G4408" t="s">
        <v>49</v>
      </c>
      <c r="H4408" t="s">
        <v>50</v>
      </c>
      <c r="I4408" t="s">
        <v>50</v>
      </c>
      <c r="J4408" t="s">
        <v>251</v>
      </c>
      <c r="K4408" t="s">
        <v>25</v>
      </c>
      <c r="L4408" t="s">
        <v>171</v>
      </c>
      <c r="M4408" t="s">
        <v>252</v>
      </c>
      <c r="N4408" s="3">
        <v>1263.53</v>
      </c>
      <c r="O4408">
        <v>1</v>
      </c>
      <c r="P4408" s="4">
        <v>0.2</v>
      </c>
      <c r="Q4408" s="3">
        <v>113.72</v>
      </c>
      <c r="R4408">
        <f t="shared" si="340"/>
        <v>2024</v>
      </c>
      <c r="S4408" t="str">
        <f t="shared" si="341"/>
        <v>July</v>
      </c>
      <c r="T4408" s="1">
        <f t="shared" si="342"/>
        <v>9.0001820297104143E-2</v>
      </c>
      <c r="U4408" t="str">
        <f t="shared" si="343"/>
        <v>Profit</v>
      </c>
      <c r="V4408" t="str">
        <f t="shared" si="344"/>
        <v>Large Order</v>
      </c>
    </row>
    <row r="4409" spans="1:22" x14ac:dyDescent="0.35">
      <c r="A4409" t="s">
        <v>4706</v>
      </c>
      <c r="B4409" s="2">
        <v>45483</v>
      </c>
      <c r="C4409" s="2">
        <v>45490</v>
      </c>
      <c r="D4409" t="s">
        <v>511</v>
      </c>
      <c r="E4409" t="s">
        <v>512</v>
      </c>
      <c r="F4409" t="s">
        <v>31</v>
      </c>
      <c r="G4409" t="s">
        <v>39</v>
      </c>
      <c r="H4409" t="s">
        <v>40</v>
      </c>
      <c r="I4409" t="s">
        <v>40</v>
      </c>
      <c r="J4409" t="s">
        <v>189</v>
      </c>
      <c r="K4409" t="s">
        <v>42</v>
      </c>
      <c r="L4409" t="s">
        <v>43</v>
      </c>
      <c r="M4409" t="s">
        <v>190</v>
      </c>
      <c r="N4409" s="3">
        <v>1855.43</v>
      </c>
      <c r="O4409">
        <v>5</v>
      </c>
      <c r="P4409" s="4">
        <v>0.05</v>
      </c>
      <c r="Q4409" s="3">
        <v>389.64</v>
      </c>
      <c r="R4409">
        <f t="shared" si="340"/>
        <v>2024</v>
      </c>
      <c r="S4409" t="str">
        <f t="shared" si="341"/>
        <v>July</v>
      </c>
      <c r="T4409" s="1">
        <f t="shared" si="342"/>
        <v>0.20999983831241273</v>
      </c>
      <c r="U4409" t="str">
        <f t="shared" si="343"/>
        <v>Profit</v>
      </c>
      <c r="V4409" t="str">
        <f t="shared" si="344"/>
        <v>Large Order</v>
      </c>
    </row>
    <row r="4410" spans="1:22" x14ac:dyDescent="0.35">
      <c r="A4410" t="s">
        <v>4707</v>
      </c>
      <c r="B4410" s="2">
        <v>45473</v>
      </c>
      <c r="C4410" s="2">
        <v>45476</v>
      </c>
      <c r="D4410" t="s">
        <v>721</v>
      </c>
      <c r="E4410" t="s">
        <v>722</v>
      </c>
      <c r="F4410" t="s">
        <v>20</v>
      </c>
      <c r="G4410" t="s">
        <v>49</v>
      </c>
      <c r="H4410" t="s">
        <v>50</v>
      </c>
      <c r="I4410" t="s">
        <v>50</v>
      </c>
      <c r="J4410" t="s">
        <v>232</v>
      </c>
      <c r="K4410" t="s">
        <v>33</v>
      </c>
      <c r="L4410" t="s">
        <v>34</v>
      </c>
      <c r="M4410" t="s">
        <v>233</v>
      </c>
      <c r="N4410" s="3">
        <v>1312.44</v>
      </c>
      <c r="O4410">
        <v>9</v>
      </c>
      <c r="P4410" s="4">
        <v>0.3</v>
      </c>
      <c r="Q4410" s="3">
        <v>13.12</v>
      </c>
      <c r="R4410">
        <f t="shared" si="340"/>
        <v>2024</v>
      </c>
      <c r="S4410" t="str">
        <f t="shared" si="341"/>
        <v>June</v>
      </c>
      <c r="T4410" s="1">
        <f t="shared" si="342"/>
        <v>9.9966474657889118E-3</v>
      </c>
      <c r="U4410" t="str">
        <f t="shared" si="343"/>
        <v>Profit</v>
      </c>
      <c r="V4410" t="str">
        <f t="shared" si="344"/>
        <v>Large Order</v>
      </c>
    </row>
    <row r="4411" spans="1:22" x14ac:dyDescent="0.35">
      <c r="A4411" t="s">
        <v>4708</v>
      </c>
      <c r="B4411" s="2">
        <v>44970</v>
      </c>
      <c r="C4411" s="2">
        <v>44973</v>
      </c>
      <c r="D4411" t="s">
        <v>129</v>
      </c>
      <c r="E4411" t="s">
        <v>130</v>
      </c>
      <c r="F4411" t="s">
        <v>48</v>
      </c>
      <c r="G4411" t="s">
        <v>78</v>
      </c>
      <c r="H4411" t="s">
        <v>79</v>
      </c>
      <c r="I4411" t="s">
        <v>80</v>
      </c>
      <c r="J4411" t="s">
        <v>157</v>
      </c>
      <c r="K4411" t="s">
        <v>42</v>
      </c>
      <c r="L4411" t="s">
        <v>73</v>
      </c>
      <c r="M4411" t="s">
        <v>158</v>
      </c>
      <c r="N4411" s="3">
        <v>32.46</v>
      </c>
      <c r="O4411">
        <v>8</v>
      </c>
      <c r="P4411" s="4">
        <v>0.3</v>
      </c>
      <c r="Q4411" s="3">
        <v>0.32</v>
      </c>
      <c r="R4411">
        <f t="shared" si="340"/>
        <v>2023</v>
      </c>
      <c r="S4411" t="str">
        <f t="shared" si="341"/>
        <v>February</v>
      </c>
      <c r="T4411" s="1">
        <f t="shared" si="342"/>
        <v>9.8582871226124465E-3</v>
      </c>
      <c r="U4411" t="str">
        <f t="shared" si="343"/>
        <v>Profit</v>
      </c>
      <c r="V4411" t="str">
        <f t="shared" si="344"/>
        <v>Small Order</v>
      </c>
    </row>
    <row r="4412" spans="1:22" x14ac:dyDescent="0.35">
      <c r="A4412" t="s">
        <v>4709</v>
      </c>
      <c r="B4412" s="2">
        <v>45543</v>
      </c>
      <c r="C4412" s="2">
        <v>45544</v>
      </c>
      <c r="D4412" t="s">
        <v>246</v>
      </c>
      <c r="E4412" t="s">
        <v>247</v>
      </c>
      <c r="F4412" t="s">
        <v>31</v>
      </c>
      <c r="G4412" t="s">
        <v>39</v>
      </c>
      <c r="H4412" t="s">
        <v>40</v>
      </c>
      <c r="I4412" t="s">
        <v>40</v>
      </c>
      <c r="J4412" t="s">
        <v>179</v>
      </c>
      <c r="K4412" t="s">
        <v>33</v>
      </c>
      <c r="L4412" t="s">
        <v>88</v>
      </c>
      <c r="M4412" t="s">
        <v>180</v>
      </c>
      <c r="N4412" s="3">
        <v>1586.08</v>
      </c>
      <c r="O4412">
        <v>3</v>
      </c>
      <c r="P4412" s="4">
        <v>0.3</v>
      </c>
      <c r="Q4412" s="3">
        <v>15.86</v>
      </c>
      <c r="R4412">
        <f t="shared" si="340"/>
        <v>2024</v>
      </c>
      <c r="S4412" t="str">
        <f t="shared" si="341"/>
        <v>September</v>
      </c>
      <c r="T4412" s="1">
        <f t="shared" si="342"/>
        <v>9.9994956118228586E-3</v>
      </c>
      <c r="U4412" t="str">
        <f t="shared" si="343"/>
        <v>Profit</v>
      </c>
      <c r="V4412" t="str">
        <f t="shared" si="344"/>
        <v>Large Order</v>
      </c>
    </row>
    <row r="4413" spans="1:22" x14ac:dyDescent="0.35">
      <c r="A4413" t="s">
        <v>4710</v>
      </c>
      <c r="B4413" s="2">
        <v>45366</v>
      </c>
      <c r="C4413" s="2">
        <v>45373</v>
      </c>
      <c r="D4413" t="s">
        <v>185</v>
      </c>
      <c r="E4413" t="s">
        <v>186</v>
      </c>
      <c r="F4413" t="s">
        <v>31</v>
      </c>
      <c r="G4413" t="s">
        <v>78</v>
      </c>
      <c r="H4413" t="s">
        <v>79</v>
      </c>
      <c r="I4413" t="s">
        <v>80</v>
      </c>
      <c r="J4413" t="s">
        <v>189</v>
      </c>
      <c r="K4413" t="s">
        <v>42</v>
      </c>
      <c r="L4413" t="s">
        <v>43</v>
      </c>
      <c r="M4413" t="s">
        <v>190</v>
      </c>
      <c r="N4413" s="3">
        <v>466.92</v>
      </c>
      <c r="O4413">
        <v>2</v>
      </c>
      <c r="P4413" s="4">
        <v>0.1</v>
      </c>
      <c r="Q4413" s="3">
        <v>79.38</v>
      </c>
      <c r="R4413">
        <f t="shared" si="340"/>
        <v>2024</v>
      </c>
      <c r="S4413" t="str">
        <f t="shared" si="341"/>
        <v>March</v>
      </c>
      <c r="T4413" s="1">
        <f t="shared" si="342"/>
        <v>0.17000771010023127</v>
      </c>
      <c r="U4413" t="str">
        <f t="shared" si="343"/>
        <v>Profit</v>
      </c>
      <c r="V4413" t="str">
        <f t="shared" si="344"/>
        <v>Small Order</v>
      </c>
    </row>
    <row r="4414" spans="1:22" x14ac:dyDescent="0.35">
      <c r="A4414" t="s">
        <v>4711</v>
      </c>
      <c r="B4414" s="2">
        <v>45601</v>
      </c>
      <c r="C4414" s="2">
        <v>45605</v>
      </c>
      <c r="D4414" t="s">
        <v>107</v>
      </c>
      <c r="E4414" t="s">
        <v>108</v>
      </c>
      <c r="F4414" t="s">
        <v>48</v>
      </c>
      <c r="G4414" t="s">
        <v>39</v>
      </c>
      <c r="H4414" t="s">
        <v>40</v>
      </c>
      <c r="I4414" t="s">
        <v>40</v>
      </c>
      <c r="J4414" t="s">
        <v>207</v>
      </c>
      <c r="K4414" t="s">
        <v>25</v>
      </c>
      <c r="L4414" t="s">
        <v>26</v>
      </c>
      <c r="M4414" t="s">
        <v>208</v>
      </c>
      <c r="N4414" s="3">
        <v>845.14</v>
      </c>
      <c r="O4414">
        <v>10</v>
      </c>
      <c r="P4414" s="4">
        <v>0.05</v>
      </c>
      <c r="Q4414" s="3">
        <v>177.48</v>
      </c>
      <c r="R4414">
        <f t="shared" si="340"/>
        <v>2024</v>
      </c>
      <c r="S4414" t="str">
        <f t="shared" si="341"/>
        <v>November</v>
      </c>
      <c r="T4414" s="1">
        <f t="shared" si="342"/>
        <v>0.21000070994154812</v>
      </c>
      <c r="U4414" t="str">
        <f t="shared" si="343"/>
        <v>Profit</v>
      </c>
      <c r="V4414" t="str">
        <f t="shared" si="344"/>
        <v>Small Order</v>
      </c>
    </row>
    <row r="4415" spans="1:22" x14ac:dyDescent="0.35">
      <c r="A4415" t="s">
        <v>4712</v>
      </c>
      <c r="B4415" s="2">
        <v>45100</v>
      </c>
      <c r="C4415" s="2">
        <v>45103</v>
      </c>
      <c r="D4415" t="s">
        <v>309</v>
      </c>
      <c r="E4415" t="s">
        <v>310</v>
      </c>
      <c r="F4415" t="s">
        <v>20</v>
      </c>
      <c r="G4415" t="s">
        <v>78</v>
      </c>
      <c r="H4415" t="s">
        <v>79</v>
      </c>
      <c r="I4415" t="s">
        <v>80</v>
      </c>
      <c r="J4415" t="s">
        <v>24</v>
      </c>
      <c r="K4415" t="s">
        <v>25</v>
      </c>
      <c r="L4415" t="s">
        <v>26</v>
      </c>
      <c r="M4415" t="s">
        <v>27</v>
      </c>
      <c r="N4415" s="3">
        <v>802.86</v>
      </c>
      <c r="O4415">
        <v>8</v>
      </c>
      <c r="P4415" s="4">
        <v>0.2</v>
      </c>
      <c r="Q4415" s="3">
        <v>72.260000000000005</v>
      </c>
      <c r="R4415">
        <f t="shared" si="340"/>
        <v>2023</v>
      </c>
      <c r="S4415" t="str">
        <f t="shared" si="341"/>
        <v>June</v>
      </c>
      <c r="T4415" s="1">
        <f t="shared" si="342"/>
        <v>9.0003238422639076E-2</v>
      </c>
      <c r="U4415" t="str">
        <f t="shared" si="343"/>
        <v>Profit</v>
      </c>
      <c r="V4415" t="str">
        <f t="shared" si="344"/>
        <v>Small Order</v>
      </c>
    </row>
    <row r="4416" spans="1:22" x14ac:dyDescent="0.35">
      <c r="A4416" t="s">
        <v>4713</v>
      </c>
      <c r="B4416" s="2">
        <v>45475</v>
      </c>
      <c r="C4416" s="2">
        <v>45480</v>
      </c>
      <c r="D4416" t="s">
        <v>65</v>
      </c>
      <c r="E4416" t="s">
        <v>66</v>
      </c>
      <c r="F4416" t="s">
        <v>31</v>
      </c>
      <c r="G4416" t="s">
        <v>21</v>
      </c>
      <c r="H4416" t="s">
        <v>22</v>
      </c>
      <c r="I4416" t="s">
        <v>23</v>
      </c>
      <c r="J4416" t="s">
        <v>207</v>
      </c>
      <c r="K4416" t="s">
        <v>25</v>
      </c>
      <c r="L4416" t="s">
        <v>26</v>
      </c>
      <c r="M4416" t="s">
        <v>208</v>
      </c>
      <c r="N4416" s="3">
        <v>458.27</v>
      </c>
      <c r="O4416">
        <v>7</v>
      </c>
      <c r="P4416" s="4">
        <v>0.05</v>
      </c>
      <c r="Q4416" s="3">
        <v>96.24</v>
      </c>
      <c r="R4416">
        <f t="shared" si="340"/>
        <v>2024</v>
      </c>
      <c r="S4416" t="str">
        <f t="shared" si="341"/>
        <v>July</v>
      </c>
      <c r="T4416" s="1">
        <f t="shared" si="342"/>
        <v>0.21000720099504658</v>
      </c>
      <c r="U4416" t="str">
        <f t="shared" si="343"/>
        <v>Profit</v>
      </c>
      <c r="V4416" t="str">
        <f t="shared" si="344"/>
        <v>Small Order</v>
      </c>
    </row>
    <row r="4417" spans="1:22" x14ac:dyDescent="0.35">
      <c r="A4417" t="s">
        <v>4714</v>
      </c>
      <c r="B4417" s="2">
        <v>45544</v>
      </c>
      <c r="C4417" s="2">
        <v>45546</v>
      </c>
      <c r="D4417" t="s">
        <v>205</v>
      </c>
      <c r="E4417" t="s">
        <v>206</v>
      </c>
      <c r="F4417" t="s">
        <v>48</v>
      </c>
      <c r="G4417" t="s">
        <v>78</v>
      </c>
      <c r="H4417" t="s">
        <v>79</v>
      </c>
      <c r="I4417" t="s">
        <v>80</v>
      </c>
      <c r="J4417" t="s">
        <v>391</v>
      </c>
      <c r="K4417" t="s">
        <v>33</v>
      </c>
      <c r="L4417" t="s">
        <v>88</v>
      </c>
      <c r="M4417" t="s">
        <v>392</v>
      </c>
      <c r="N4417" s="3">
        <v>1109.1099999999999</v>
      </c>
      <c r="O4417">
        <v>8</v>
      </c>
      <c r="P4417" s="4">
        <v>0.3</v>
      </c>
      <c r="Q4417" s="3">
        <v>11.09</v>
      </c>
      <c r="R4417">
        <f t="shared" si="340"/>
        <v>2024</v>
      </c>
      <c r="S4417" t="str">
        <f t="shared" si="341"/>
        <v>September</v>
      </c>
      <c r="T4417" s="1">
        <f t="shared" si="342"/>
        <v>9.9990082137930425E-3</v>
      </c>
      <c r="U4417" t="str">
        <f t="shared" si="343"/>
        <v>Profit</v>
      </c>
      <c r="V4417" t="str">
        <f t="shared" si="344"/>
        <v>Large Order</v>
      </c>
    </row>
    <row r="4418" spans="1:22" x14ac:dyDescent="0.35">
      <c r="A4418" t="s">
        <v>4715</v>
      </c>
      <c r="B4418" s="2">
        <v>45150</v>
      </c>
      <c r="C4418" s="2">
        <v>45152</v>
      </c>
      <c r="D4418" t="s">
        <v>223</v>
      </c>
      <c r="E4418" t="s">
        <v>224</v>
      </c>
      <c r="F4418" t="s">
        <v>31</v>
      </c>
      <c r="G4418" t="s">
        <v>39</v>
      </c>
      <c r="H4418" t="s">
        <v>40</v>
      </c>
      <c r="I4418" t="s">
        <v>40</v>
      </c>
      <c r="J4418" t="s">
        <v>72</v>
      </c>
      <c r="K4418" t="s">
        <v>42</v>
      </c>
      <c r="L4418" t="s">
        <v>73</v>
      </c>
      <c r="M4418" t="s">
        <v>74</v>
      </c>
      <c r="N4418" s="3">
        <v>1656.16</v>
      </c>
      <c r="O4418">
        <v>6</v>
      </c>
      <c r="P4418" s="4">
        <v>0</v>
      </c>
      <c r="Q4418" s="3">
        <v>414.04</v>
      </c>
      <c r="R4418">
        <f t="shared" ref="R4418:R4481" si="345">YEAR(B4418)</f>
        <v>2023</v>
      </c>
      <c r="S4418" t="str">
        <f t="shared" ref="S4418:S4481" si="346">TEXT(B4418,"mmmm")</f>
        <v>August</v>
      </c>
      <c r="T4418" s="1">
        <f t="shared" ref="T4418:T4481" si="347">Q4418/N4418</f>
        <v>0.25</v>
      </c>
      <c r="U4418" t="str">
        <f t="shared" ref="U4418:U4481" si="348">IF(Q4418&gt;0,"Profit","Loss")</f>
        <v>Profit</v>
      </c>
      <c r="V4418" t="str">
        <f t="shared" ref="V4418:V4481" si="349">IF(N4418&gt;1000,"Large Order","Small Order")</f>
        <v>Large Order</v>
      </c>
    </row>
    <row r="4419" spans="1:22" x14ac:dyDescent="0.35">
      <c r="A4419" t="s">
        <v>4716</v>
      </c>
      <c r="B4419" s="2">
        <v>45495</v>
      </c>
      <c r="C4419" s="2">
        <v>45498</v>
      </c>
      <c r="D4419" t="s">
        <v>344</v>
      </c>
      <c r="E4419" t="s">
        <v>345</v>
      </c>
      <c r="F4419" t="s">
        <v>31</v>
      </c>
      <c r="G4419" t="s">
        <v>78</v>
      </c>
      <c r="H4419" t="s">
        <v>79</v>
      </c>
      <c r="I4419" t="s">
        <v>80</v>
      </c>
      <c r="J4419" t="s">
        <v>157</v>
      </c>
      <c r="K4419" t="s">
        <v>42</v>
      </c>
      <c r="L4419" t="s">
        <v>73</v>
      </c>
      <c r="M4419" t="s">
        <v>158</v>
      </c>
      <c r="N4419" s="3">
        <v>1483.6</v>
      </c>
      <c r="O4419">
        <v>5</v>
      </c>
      <c r="P4419" s="4">
        <v>0</v>
      </c>
      <c r="Q4419" s="3">
        <v>370.9</v>
      </c>
      <c r="R4419">
        <f t="shared" si="345"/>
        <v>2024</v>
      </c>
      <c r="S4419" t="str">
        <f t="shared" si="346"/>
        <v>July</v>
      </c>
      <c r="T4419" s="1">
        <f t="shared" si="347"/>
        <v>0.25</v>
      </c>
      <c r="U4419" t="str">
        <f t="shared" si="348"/>
        <v>Profit</v>
      </c>
      <c r="V4419" t="str">
        <f t="shared" si="349"/>
        <v>Large Order</v>
      </c>
    </row>
    <row r="4420" spans="1:22" x14ac:dyDescent="0.35">
      <c r="A4420" t="s">
        <v>4717</v>
      </c>
      <c r="B4420" s="2">
        <v>45085</v>
      </c>
      <c r="C4420" s="2">
        <v>45092</v>
      </c>
      <c r="D4420" t="s">
        <v>456</v>
      </c>
      <c r="E4420" t="s">
        <v>457</v>
      </c>
      <c r="F4420" t="s">
        <v>20</v>
      </c>
      <c r="G4420" t="s">
        <v>49</v>
      </c>
      <c r="H4420" t="s">
        <v>50</v>
      </c>
      <c r="I4420" t="s">
        <v>50</v>
      </c>
      <c r="J4420" t="s">
        <v>207</v>
      </c>
      <c r="K4420" t="s">
        <v>25</v>
      </c>
      <c r="L4420" t="s">
        <v>26</v>
      </c>
      <c r="M4420" t="s">
        <v>208</v>
      </c>
      <c r="N4420" s="3">
        <v>233.1</v>
      </c>
      <c r="O4420">
        <v>10</v>
      </c>
      <c r="P4420" s="4">
        <v>0.1</v>
      </c>
      <c r="Q4420" s="3">
        <v>39.630000000000003</v>
      </c>
      <c r="R4420">
        <f t="shared" si="345"/>
        <v>2023</v>
      </c>
      <c r="S4420" t="str">
        <f t="shared" si="346"/>
        <v>June</v>
      </c>
      <c r="T4420" s="1">
        <f t="shared" si="347"/>
        <v>0.17001287001287002</v>
      </c>
      <c r="U4420" t="str">
        <f t="shared" si="348"/>
        <v>Profit</v>
      </c>
      <c r="V4420" t="str">
        <f t="shared" si="349"/>
        <v>Small Order</v>
      </c>
    </row>
    <row r="4421" spans="1:22" x14ac:dyDescent="0.35">
      <c r="A4421" t="s">
        <v>4718</v>
      </c>
      <c r="B4421" s="2">
        <v>45246</v>
      </c>
      <c r="C4421" s="2">
        <v>45251</v>
      </c>
      <c r="D4421" t="s">
        <v>536</v>
      </c>
      <c r="E4421" t="s">
        <v>537</v>
      </c>
      <c r="F4421" t="s">
        <v>48</v>
      </c>
      <c r="G4421" t="s">
        <v>49</v>
      </c>
      <c r="H4421" t="s">
        <v>50</v>
      </c>
      <c r="I4421" t="s">
        <v>50</v>
      </c>
      <c r="J4421" t="s">
        <v>162</v>
      </c>
      <c r="K4421" t="s">
        <v>42</v>
      </c>
      <c r="L4421" t="s">
        <v>73</v>
      </c>
      <c r="M4421" t="s">
        <v>163</v>
      </c>
      <c r="N4421" s="3">
        <v>307.75</v>
      </c>
      <c r="O4421">
        <v>1</v>
      </c>
      <c r="P4421" s="4">
        <v>0.05</v>
      </c>
      <c r="Q4421" s="3">
        <v>64.63</v>
      </c>
      <c r="R4421">
        <f t="shared" si="345"/>
        <v>2023</v>
      </c>
      <c r="S4421" t="str">
        <f t="shared" si="346"/>
        <v>November</v>
      </c>
      <c r="T4421" s="1">
        <f t="shared" si="347"/>
        <v>0.21000812347684808</v>
      </c>
      <c r="U4421" t="str">
        <f t="shared" si="348"/>
        <v>Profit</v>
      </c>
      <c r="V4421" t="str">
        <f t="shared" si="349"/>
        <v>Small Order</v>
      </c>
    </row>
    <row r="4422" spans="1:22" x14ac:dyDescent="0.35">
      <c r="A4422" t="s">
        <v>4719</v>
      </c>
      <c r="B4422" s="2">
        <v>45047</v>
      </c>
      <c r="C4422" s="2">
        <v>45053</v>
      </c>
      <c r="D4422" t="s">
        <v>456</v>
      </c>
      <c r="E4422" t="s">
        <v>457</v>
      </c>
      <c r="F4422" t="s">
        <v>20</v>
      </c>
      <c r="G4422" t="s">
        <v>49</v>
      </c>
      <c r="H4422" t="s">
        <v>50</v>
      </c>
      <c r="I4422" t="s">
        <v>50</v>
      </c>
      <c r="J4422" t="s">
        <v>41</v>
      </c>
      <c r="K4422" t="s">
        <v>42</v>
      </c>
      <c r="L4422" t="s">
        <v>43</v>
      </c>
      <c r="M4422" t="s">
        <v>44</v>
      </c>
      <c r="N4422" s="3">
        <v>858.43</v>
      </c>
      <c r="O4422">
        <v>8</v>
      </c>
      <c r="P4422" s="4">
        <v>0.1</v>
      </c>
      <c r="Q4422" s="3">
        <v>145.93</v>
      </c>
      <c r="R4422">
        <f t="shared" si="345"/>
        <v>2023</v>
      </c>
      <c r="S4422" t="str">
        <f t="shared" si="346"/>
        <v>May</v>
      </c>
      <c r="T4422" s="1">
        <f t="shared" si="347"/>
        <v>0.16999638875621775</v>
      </c>
      <c r="U4422" t="str">
        <f t="shared" si="348"/>
        <v>Profit</v>
      </c>
      <c r="V4422" t="str">
        <f t="shared" si="349"/>
        <v>Small Order</v>
      </c>
    </row>
    <row r="4423" spans="1:22" x14ac:dyDescent="0.35">
      <c r="A4423" t="s">
        <v>4720</v>
      </c>
      <c r="B4423" s="2">
        <v>45286</v>
      </c>
      <c r="C4423" s="2">
        <v>45292</v>
      </c>
      <c r="D4423" t="s">
        <v>102</v>
      </c>
      <c r="E4423" t="s">
        <v>103</v>
      </c>
      <c r="F4423" t="s">
        <v>20</v>
      </c>
      <c r="G4423" t="s">
        <v>49</v>
      </c>
      <c r="H4423" t="s">
        <v>50</v>
      </c>
      <c r="I4423" t="s">
        <v>50</v>
      </c>
      <c r="J4423" t="s">
        <v>112</v>
      </c>
      <c r="K4423" t="s">
        <v>25</v>
      </c>
      <c r="L4423" t="s">
        <v>26</v>
      </c>
      <c r="M4423" t="s">
        <v>113</v>
      </c>
      <c r="N4423" s="3">
        <v>201.63</v>
      </c>
      <c r="O4423">
        <v>3</v>
      </c>
      <c r="P4423" s="4">
        <v>0.3</v>
      </c>
      <c r="Q4423" s="3">
        <v>2.02</v>
      </c>
      <c r="R4423">
        <f t="shared" si="345"/>
        <v>2023</v>
      </c>
      <c r="S4423" t="str">
        <f t="shared" si="346"/>
        <v>December</v>
      </c>
      <c r="T4423" s="1">
        <f t="shared" si="347"/>
        <v>1.0018350443882358E-2</v>
      </c>
      <c r="U4423" t="str">
        <f t="shared" si="348"/>
        <v>Profit</v>
      </c>
      <c r="V4423" t="str">
        <f t="shared" si="349"/>
        <v>Small Order</v>
      </c>
    </row>
    <row r="4424" spans="1:22" x14ac:dyDescent="0.35">
      <c r="A4424" t="s">
        <v>4721</v>
      </c>
      <c r="B4424" s="2">
        <v>44938</v>
      </c>
      <c r="C4424" s="2">
        <v>44939</v>
      </c>
      <c r="D4424" t="s">
        <v>370</v>
      </c>
      <c r="E4424" t="s">
        <v>371</v>
      </c>
      <c r="F4424" t="s">
        <v>48</v>
      </c>
      <c r="G4424" t="s">
        <v>49</v>
      </c>
      <c r="H4424" t="s">
        <v>50</v>
      </c>
      <c r="I4424" t="s">
        <v>50</v>
      </c>
      <c r="J4424" t="s">
        <v>24</v>
      </c>
      <c r="K4424" t="s">
        <v>25</v>
      </c>
      <c r="L4424" t="s">
        <v>26</v>
      </c>
      <c r="M4424" t="s">
        <v>27</v>
      </c>
      <c r="N4424" s="3">
        <v>768.68</v>
      </c>
      <c r="O4424">
        <v>3</v>
      </c>
      <c r="P4424" s="4">
        <v>0.2</v>
      </c>
      <c r="Q4424" s="3">
        <v>69.180000000000007</v>
      </c>
      <c r="R4424">
        <f t="shared" si="345"/>
        <v>2023</v>
      </c>
      <c r="S4424" t="str">
        <f t="shared" si="346"/>
        <v>January</v>
      </c>
      <c r="T4424" s="1">
        <f t="shared" si="347"/>
        <v>8.9998438882239698E-2</v>
      </c>
      <c r="U4424" t="str">
        <f t="shared" si="348"/>
        <v>Profit</v>
      </c>
      <c r="V4424" t="str">
        <f t="shared" si="349"/>
        <v>Small Order</v>
      </c>
    </row>
    <row r="4425" spans="1:22" x14ac:dyDescent="0.35">
      <c r="A4425" t="s">
        <v>4722</v>
      </c>
      <c r="B4425" s="2">
        <v>45074</v>
      </c>
      <c r="C4425" s="2">
        <v>45075</v>
      </c>
      <c r="D4425" t="s">
        <v>145</v>
      </c>
      <c r="E4425" t="s">
        <v>146</v>
      </c>
      <c r="F4425" t="s">
        <v>48</v>
      </c>
      <c r="G4425" t="s">
        <v>39</v>
      </c>
      <c r="H4425" t="s">
        <v>40</v>
      </c>
      <c r="I4425" t="s">
        <v>40</v>
      </c>
      <c r="J4425" t="s">
        <v>93</v>
      </c>
      <c r="K4425" t="s">
        <v>33</v>
      </c>
      <c r="L4425" t="s">
        <v>88</v>
      </c>
      <c r="M4425" t="s">
        <v>94</v>
      </c>
      <c r="N4425" s="3">
        <v>1583.23</v>
      </c>
      <c r="O4425">
        <v>6</v>
      </c>
      <c r="P4425" s="4">
        <v>0.2</v>
      </c>
      <c r="Q4425" s="3">
        <v>142.49</v>
      </c>
      <c r="R4425">
        <f t="shared" si="345"/>
        <v>2023</v>
      </c>
      <c r="S4425" t="str">
        <f t="shared" si="346"/>
        <v>May</v>
      </c>
      <c r="T4425" s="1">
        <f t="shared" si="347"/>
        <v>8.9999557865881777E-2</v>
      </c>
      <c r="U4425" t="str">
        <f t="shared" si="348"/>
        <v>Profit</v>
      </c>
      <c r="V4425" t="str">
        <f t="shared" si="349"/>
        <v>Large Order</v>
      </c>
    </row>
    <row r="4426" spans="1:22" x14ac:dyDescent="0.35">
      <c r="A4426" t="s">
        <v>4723</v>
      </c>
      <c r="B4426" s="2">
        <v>45450</v>
      </c>
      <c r="C4426" s="2">
        <v>45456</v>
      </c>
      <c r="D4426" t="s">
        <v>145</v>
      </c>
      <c r="E4426" t="s">
        <v>146</v>
      </c>
      <c r="F4426" t="s">
        <v>48</v>
      </c>
      <c r="G4426" t="s">
        <v>39</v>
      </c>
      <c r="H4426" t="s">
        <v>40</v>
      </c>
      <c r="I4426" t="s">
        <v>40</v>
      </c>
      <c r="J4426" t="s">
        <v>62</v>
      </c>
      <c r="K4426" t="s">
        <v>25</v>
      </c>
      <c r="L4426" t="s">
        <v>26</v>
      </c>
      <c r="M4426" t="s">
        <v>63</v>
      </c>
      <c r="N4426" s="3">
        <v>409.85</v>
      </c>
      <c r="O4426">
        <v>7</v>
      </c>
      <c r="P4426" s="4">
        <v>0.3</v>
      </c>
      <c r="Q4426" s="3">
        <v>4.0999999999999996</v>
      </c>
      <c r="R4426">
        <f t="shared" si="345"/>
        <v>2024</v>
      </c>
      <c r="S4426" t="str">
        <f t="shared" si="346"/>
        <v>June</v>
      </c>
      <c r="T4426" s="1">
        <f t="shared" si="347"/>
        <v>1.0003659875564229E-2</v>
      </c>
      <c r="U4426" t="str">
        <f t="shared" si="348"/>
        <v>Profit</v>
      </c>
      <c r="V4426" t="str">
        <f t="shared" si="349"/>
        <v>Small Order</v>
      </c>
    </row>
    <row r="4427" spans="1:22" x14ac:dyDescent="0.35">
      <c r="A4427" t="s">
        <v>4724</v>
      </c>
      <c r="B4427" s="2">
        <v>45251</v>
      </c>
      <c r="C4427" s="2">
        <v>45255</v>
      </c>
      <c r="D4427" t="s">
        <v>312</v>
      </c>
      <c r="E4427" t="s">
        <v>313</v>
      </c>
      <c r="F4427" t="s">
        <v>48</v>
      </c>
      <c r="G4427" t="s">
        <v>39</v>
      </c>
      <c r="H4427" t="s">
        <v>40</v>
      </c>
      <c r="I4427" t="s">
        <v>40</v>
      </c>
      <c r="J4427" t="s">
        <v>334</v>
      </c>
      <c r="K4427" t="s">
        <v>25</v>
      </c>
      <c r="L4427" t="s">
        <v>171</v>
      </c>
      <c r="M4427" t="s">
        <v>335</v>
      </c>
      <c r="N4427" s="3">
        <v>1180.5</v>
      </c>
      <c r="O4427">
        <v>10</v>
      </c>
      <c r="P4427" s="4">
        <v>0.3</v>
      </c>
      <c r="Q4427" s="3">
        <v>11.81</v>
      </c>
      <c r="R4427">
        <f t="shared" si="345"/>
        <v>2023</v>
      </c>
      <c r="S4427" t="str">
        <f t="shared" si="346"/>
        <v>November</v>
      </c>
      <c r="T4427" s="1">
        <f t="shared" si="347"/>
        <v>1.0004235493434986E-2</v>
      </c>
      <c r="U4427" t="str">
        <f t="shared" si="348"/>
        <v>Profit</v>
      </c>
      <c r="V4427" t="str">
        <f t="shared" si="349"/>
        <v>Large Order</v>
      </c>
    </row>
    <row r="4428" spans="1:22" x14ac:dyDescent="0.35">
      <c r="A4428" t="s">
        <v>4725</v>
      </c>
      <c r="B4428" s="2">
        <v>45518</v>
      </c>
      <c r="C4428" s="2">
        <v>45519</v>
      </c>
      <c r="D4428" t="s">
        <v>110</v>
      </c>
      <c r="E4428" t="s">
        <v>111</v>
      </c>
      <c r="F4428" t="s">
        <v>48</v>
      </c>
      <c r="G4428" t="s">
        <v>78</v>
      </c>
      <c r="H4428" t="s">
        <v>79</v>
      </c>
      <c r="I4428" t="s">
        <v>80</v>
      </c>
      <c r="J4428" t="s">
        <v>189</v>
      </c>
      <c r="K4428" t="s">
        <v>42</v>
      </c>
      <c r="L4428" t="s">
        <v>43</v>
      </c>
      <c r="M4428" t="s">
        <v>190</v>
      </c>
      <c r="N4428" s="3">
        <v>1355.17</v>
      </c>
      <c r="O4428">
        <v>1</v>
      </c>
      <c r="P4428" s="4">
        <v>0.1</v>
      </c>
      <c r="Q4428" s="3">
        <v>230.38</v>
      </c>
      <c r="R4428">
        <f t="shared" si="345"/>
        <v>2024</v>
      </c>
      <c r="S4428" t="str">
        <f t="shared" si="346"/>
        <v>August</v>
      </c>
      <c r="T4428" s="1">
        <f t="shared" si="347"/>
        <v>0.17000081170628037</v>
      </c>
      <c r="U4428" t="str">
        <f t="shared" si="348"/>
        <v>Profit</v>
      </c>
      <c r="V4428" t="str">
        <f t="shared" si="349"/>
        <v>Large Order</v>
      </c>
    </row>
    <row r="4429" spans="1:22" x14ac:dyDescent="0.35">
      <c r="A4429" t="s">
        <v>4726</v>
      </c>
      <c r="B4429" s="2">
        <v>45172</v>
      </c>
      <c r="C4429" s="2">
        <v>45179</v>
      </c>
      <c r="D4429" t="s">
        <v>115</v>
      </c>
      <c r="E4429" t="s">
        <v>116</v>
      </c>
      <c r="F4429" t="s">
        <v>20</v>
      </c>
      <c r="G4429" t="s">
        <v>39</v>
      </c>
      <c r="H4429" t="s">
        <v>40</v>
      </c>
      <c r="I4429" t="s">
        <v>40</v>
      </c>
      <c r="J4429" t="s">
        <v>67</v>
      </c>
      <c r="K4429" t="s">
        <v>42</v>
      </c>
      <c r="L4429" t="s">
        <v>43</v>
      </c>
      <c r="M4429" t="s">
        <v>68</v>
      </c>
      <c r="N4429" s="3">
        <v>1662.7</v>
      </c>
      <c r="O4429">
        <v>5</v>
      </c>
      <c r="P4429" s="4">
        <v>0.2</v>
      </c>
      <c r="Q4429" s="3">
        <v>149.63999999999999</v>
      </c>
      <c r="R4429">
        <f t="shared" si="345"/>
        <v>2023</v>
      </c>
      <c r="S4429" t="str">
        <f t="shared" si="346"/>
        <v>September</v>
      </c>
      <c r="T4429" s="1">
        <f t="shared" si="347"/>
        <v>8.9998195705779743E-2</v>
      </c>
      <c r="U4429" t="str">
        <f t="shared" si="348"/>
        <v>Profit</v>
      </c>
      <c r="V4429" t="str">
        <f t="shared" si="349"/>
        <v>Large Order</v>
      </c>
    </row>
    <row r="4430" spans="1:22" x14ac:dyDescent="0.35">
      <c r="A4430" t="s">
        <v>4727</v>
      </c>
      <c r="B4430" s="2">
        <v>45047</v>
      </c>
      <c r="C4430" s="2">
        <v>45053</v>
      </c>
      <c r="D4430" t="s">
        <v>386</v>
      </c>
      <c r="E4430" t="s">
        <v>387</v>
      </c>
      <c r="F4430" t="s">
        <v>48</v>
      </c>
      <c r="G4430" t="s">
        <v>39</v>
      </c>
      <c r="H4430" t="s">
        <v>40</v>
      </c>
      <c r="I4430" t="s">
        <v>40</v>
      </c>
      <c r="J4430" t="s">
        <v>51</v>
      </c>
      <c r="K4430" t="s">
        <v>33</v>
      </c>
      <c r="L4430" t="s">
        <v>34</v>
      </c>
      <c r="M4430" t="s">
        <v>52</v>
      </c>
      <c r="N4430" s="3">
        <v>1378.93</v>
      </c>
      <c r="O4430">
        <v>8</v>
      </c>
      <c r="P4430" s="4">
        <v>0.05</v>
      </c>
      <c r="Q4430" s="3">
        <v>289.58</v>
      </c>
      <c r="R4430">
        <f t="shared" si="345"/>
        <v>2023</v>
      </c>
      <c r="S4430" t="str">
        <f t="shared" si="346"/>
        <v>May</v>
      </c>
      <c r="T4430" s="1">
        <f t="shared" si="347"/>
        <v>0.21000340843987728</v>
      </c>
      <c r="U4430" t="str">
        <f t="shared" si="348"/>
        <v>Profit</v>
      </c>
      <c r="V4430" t="str">
        <f t="shared" si="349"/>
        <v>Large Order</v>
      </c>
    </row>
    <row r="4431" spans="1:22" x14ac:dyDescent="0.35">
      <c r="A4431" t="s">
        <v>4728</v>
      </c>
      <c r="B4431" s="2">
        <v>45106</v>
      </c>
      <c r="C4431" s="2">
        <v>45113</v>
      </c>
      <c r="D4431" t="s">
        <v>18</v>
      </c>
      <c r="E4431" t="s">
        <v>19</v>
      </c>
      <c r="F4431" t="s">
        <v>20</v>
      </c>
      <c r="G4431" t="s">
        <v>49</v>
      </c>
      <c r="H4431" t="s">
        <v>50</v>
      </c>
      <c r="I4431" t="s">
        <v>50</v>
      </c>
      <c r="J4431" t="s">
        <v>334</v>
      </c>
      <c r="K4431" t="s">
        <v>25</v>
      </c>
      <c r="L4431" t="s">
        <v>171</v>
      </c>
      <c r="M4431" t="s">
        <v>335</v>
      </c>
      <c r="N4431" s="3">
        <v>1679.11</v>
      </c>
      <c r="O4431">
        <v>7</v>
      </c>
      <c r="P4431" s="4">
        <v>0</v>
      </c>
      <c r="Q4431" s="3">
        <v>419.78</v>
      </c>
      <c r="R4431">
        <f t="shared" si="345"/>
        <v>2023</v>
      </c>
      <c r="S4431" t="str">
        <f t="shared" si="346"/>
        <v>June</v>
      </c>
      <c r="T4431" s="1">
        <f t="shared" si="347"/>
        <v>0.2500014888839921</v>
      </c>
      <c r="U4431" t="str">
        <f t="shared" si="348"/>
        <v>Profit</v>
      </c>
      <c r="V4431" t="str">
        <f t="shared" si="349"/>
        <v>Large Order</v>
      </c>
    </row>
    <row r="4432" spans="1:22" x14ac:dyDescent="0.35">
      <c r="A4432" t="s">
        <v>4729</v>
      </c>
      <c r="B4432" s="2">
        <v>45373</v>
      </c>
      <c r="C4432" s="2">
        <v>45380</v>
      </c>
      <c r="D4432" t="s">
        <v>362</v>
      </c>
      <c r="E4432" t="s">
        <v>363</v>
      </c>
      <c r="F4432" t="s">
        <v>31</v>
      </c>
      <c r="G4432" t="s">
        <v>49</v>
      </c>
      <c r="H4432" t="s">
        <v>50</v>
      </c>
      <c r="I4432" t="s">
        <v>50</v>
      </c>
      <c r="J4432" t="s">
        <v>302</v>
      </c>
      <c r="K4432" t="s">
        <v>33</v>
      </c>
      <c r="L4432" t="s">
        <v>34</v>
      </c>
      <c r="M4432" t="s">
        <v>303</v>
      </c>
      <c r="N4432" s="3">
        <v>1417.71</v>
      </c>
      <c r="O4432">
        <v>8</v>
      </c>
      <c r="P4432" s="4">
        <v>0.2</v>
      </c>
      <c r="Q4432" s="3">
        <v>127.59</v>
      </c>
      <c r="R4432">
        <f t="shared" si="345"/>
        <v>2024</v>
      </c>
      <c r="S4432" t="str">
        <f t="shared" si="346"/>
        <v>March</v>
      </c>
      <c r="T4432" s="1">
        <f t="shared" si="347"/>
        <v>8.9997249084791675E-2</v>
      </c>
      <c r="U4432" t="str">
        <f t="shared" si="348"/>
        <v>Profit</v>
      </c>
      <c r="V4432" t="str">
        <f t="shared" si="349"/>
        <v>Large Order</v>
      </c>
    </row>
    <row r="4433" spans="1:22" x14ac:dyDescent="0.35">
      <c r="A4433" t="s">
        <v>4730</v>
      </c>
      <c r="B4433" s="2">
        <v>45268</v>
      </c>
      <c r="C4433" s="2">
        <v>45269</v>
      </c>
      <c r="D4433" t="s">
        <v>318</v>
      </c>
      <c r="E4433" t="s">
        <v>319</v>
      </c>
      <c r="F4433" t="s">
        <v>48</v>
      </c>
      <c r="G4433" t="s">
        <v>21</v>
      </c>
      <c r="H4433" t="s">
        <v>22</v>
      </c>
      <c r="I4433" t="s">
        <v>23</v>
      </c>
      <c r="J4433" t="s">
        <v>232</v>
      </c>
      <c r="K4433" t="s">
        <v>33</v>
      </c>
      <c r="L4433" t="s">
        <v>34</v>
      </c>
      <c r="M4433" t="s">
        <v>233</v>
      </c>
      <c r="N4433" s="3">
        <v>1078.46</v>
      </c>
      <c r="O4433">
        <v>1</v>
      </c>
      <c r="P4433" s="4">
        <v>0.2</v>
      </c>
      <c r="Q4433" s="3">
        <v>97.06</v>
      </c>
      <c r="R4433">
        <f t="shared" si="345"/>
        <v>2023</v>
      </c>
      <c r="S4433" t="str">
        <f t="shared" si="346"/>
        <v>December</v>
      </c>
      <c r="T4433" s="1">
        <f t="shared" si="347"/>
        <v>8.9998701852641735E-2</v>
      </c>
      <c r="U4433" t="str">
        <f t="shared" si="348"/>
        <v>Profit</v>
      </c>
      <c r="V4433" t="str">
        <f t="shared" si="349"/>
        <v>Large Order</v>
      </c>
    </row>
    <row r="4434" spans="1:22" x14ac:dyDescent="0.35">
      <c r="A4434" t="s">
        <v>4731</v>
      </c>
      <c r="B4434" s="2">
        <v>45178</v>
      </c>
      <c r="C4434" s="2">
        <v>45179</v>
      </c>
      <c r="D4434" t="s">
        <v>536</v>
      </c>
      <c r="E4434" t="s">
        <v>537</v>
      </c>
      <c r="F4434" t="s">
        <v>48</v>
      </c>
      <c r="G4434" t="s">
        <v>39</v>
      </c>
      <c r="H4434" t="s">
        <v>40</v>
      </c>
      <c r="I4434" t="s">
        <v>40</v>
      </c>
      <c r="J4434" t="s">
        <v>334</v>
      </c>
      <c r="K4434" t="s">
        <v>25</v>
      </c>
      <c r="L4434" t="s">
        <v>171</v>
      </c>
      <c r="M4434" t="s">
        <v>335</v>
      </c>
      <c r="N4434" s="3">
        <v>1770.62</v>
      </c>
      <c r="O4434">
        <v>4</v>
      </c>
      <c r="P4434" s="4">
        <v>0.05</v>
      </c>
      <c r="Q4434" s="3">
        <v>371.83</v>
      </c>
      <c r="R4434">
        <f t="shared" si="345"/>
        <v>2023</v>
      </c>
      <c r="S4434" t="str">
        <f t="shared" si="346"/>
        <v>September</v>
      </c>
      <c r="T4434" s="1">
        <f t="shared" si="347"/>
        <v>0.2099998870452158</v>
      </c>
      <c r="U4434" t="str">
        <f t="shared" si="348"/>
        <v>Profit</v>
      </c>
      <c r="V4434" t="str">
        <f t="shared" si="349"/>
        <v>Large Order</v>
      </c>
    </row>
    <row r="4435" spans="1:22" x14ac:dyDescent="0.35">
      <c r="A4435" t="s">
        <v>4732</v>
      </c>
      <c r="B4435" s="2">
        <v>45048</v>
      </c>
      <c r="C4435" s="2">
        <v>45051</v>
      </c>
      <c r="D4435" t="s">
        <v>139</v>
      </c>
      <c r="E4435" t="s">
        <v>140</v>
      </c>
      <c r="F4435" t="s">
        <v>31</v>
      </c>
      <c r="G4435" t="s">
        <v>78</v>
      </c>
      <c r="H4435" t="s">
        <v>79</v>
      </c>
      <c r="I4435" t="s">
        <v>80</v>
      </c>
      <c r="J4435" t="s">
        <v>162</v>
      </c>
      <c r="K4435" t="s">
        <v>42</v>
      </c>
      <c r="L4435" t="s">
        <v>73</v>
      </c>
      <c r="M4435" t="s">
        <v>163</v>
      </c>
      <c r="N4435" s="3">
        <v>1096.98</v>
      </c>
      <c r="O4435">
        <v>6</v>
      </c>
      <c r="P4435" s="4">
        <v>0.2</v>
      </c>
      <c r="Q4435" s="3">
        <v>98.73</v>
      </c>
      <c r="R4435">
        <f t="shared" si="345"/>
        <v>2023</v>
      </c>
      <c r="S4435" t="str">
        <f t="shared" si="346"/>
        <v>May</v>
      </c>
      <c r="T4435" s="1">
        <f t="shared" si="347"/>
        <v>9.0001640868566435E-2</v>
      </c>
      <c r="U4435" t="str">
        <f t="shared" si="348"/>
        <v>Profit</v>
      </c>
      <c r="V4435" t="str">
        <f t="shared" si="349"/>
        <v>Large Order</v>
      </c>
    </row>
    <row r="4436" spans="1:22" x14ac:dyDescent="0.35">
      <c r="A4436" t="s">
        <v>4733</v>
      </c>
      <c r="B4436" s="2">
        <v>45247</v>
      </c>
      <c r="C4436" s="2">
        <v>45249</v>
      </c>
      <c r="D4436" t="s">
        <v>354</v>
      </c>
      <c r="E4436" t="s">
        <v>355</v>
      </c>
      <c r="F4436" t="s">
        <v>20</v>
      </c>
      <c r="G4436" t="s">
        <v>49</v>
      </c>
      <c r="H4436" t="s">
        <v>50</v>
      </c>
      <c r="I4436" t="s">
        <v>50</v>
      </c>
      <c r="J4436" t="s">
        <v>320</v>
      </c>
      <c r="K4436" t="s">
        <v>25</v>
      </c>
      <c r="L4436" t="s">
        <v>171</v>
      </c>
      <c r="M4436" t="s">
        <v>321</v>
      </c>
      <c r="N4436" s="3">
        <v>194.27</v>
      </c>
      <c r="O4436">
        <v>8</v>
      </c>
      <c r="P4436" s="4">
        <v>0</v>
      </c>
      <c r="Q4436" s="3">
        <v>48.57</v>
      </c>
      <c r="R4436">
        <f t="shared" si="345"/>
        <v>2023</v>
      </c>
      <c r="S4436" t="str">
        <f t="shared" si="346"/>
        <v>November</v>
      </c>
      <c r="T4436" s="1">
        <f t="shared" si="347"/>
        <v>0.25001286868790856</v>
      </c>
      <c r="U4436" t="str">
        <f t="shared" si="348"/>
        <v>Profit</v>
      </c>
      <c r="V4436" t="str">
        <f t="shared" si="349"/>
        <v>Small Order</v>
      </c>
    </row>
    <row r="4437" spans="1:22" x14ac:dyDescent="0.35">
      <c r="A4437" t="s">
        <v>4734</v>
      </c>
      <c r="B4437" s="2">
        <v>45448</v>
      </c>
      <c r="C4437" s="2">
        <v>45452</v>
      </c>
      <c r="D4437" t="s">
        <v>110</v>
      </c>
      <c r="E4437" t="s">
        <v>111</v>
      </c>
      <c r="F4437" t="s">
        <v>48</v>
      </c>
      <c r="G4437" t="s">
        <v>39</v>
      </c>
      <c r="H4437" t="s">
        <v>40</v>
      </c>
      <c r="I4437" t="s">
        <v>40</v>
      </c>
      <c r="J4437" t="s">
        <v>62</v>
      </c>
      <c r="K4437" t="s">
        <v>25</v>
      </c>
      <c r="L4437" t="s">
        <v>26</v>
      </c>
      <c r="M4437" t="s">
        <v>63</v>
      </c>
      <c r="N4437" s="3">
        <v>905.44</v>
      </c>
      <c r="O4437">
        <v>5</v>
      </c>
      <c r="P4437" s="4">
        <v>0.2</v>
      </c>
      <c r="Q4437" s="3">
        <v>81.489999999999995</v>
      </c>
      <c r="R4437">
        <f t="shared" si="345"/>
        <v>2024</v>
      </c>
      <c r="S4437" t="str">
        <f t="shared" si="346"/>
        <v>June</v>
      </c>
      <c r="T4437" s="1">
        <f t="shared" si="347"/>
        <v>9.0000441774165038E-2</v>
      </c>
      <c r="U4437" t="str">
        <f t="shared" si="348"/>
        <v>Profit</v>
      </c>
      <c r="V4437" t="str">
        <f t="shared" si="349"/>
        <v>Small Order</v>
      </c>
    </row>
    <row r="4438" spans="1:22" x14ac:dyDescent="0.35">
      <c r="A4438" t="s">
        <v>4735</v>
      </c>
      <c r="B4438" s="2">
        <v>45006</v>
      </c>
      <c r="C4438" s="2">
        <v>45007</v>
      </c>
      <c r="D4438" t="s">
        <v>262</v>
      </c>
      <c r="E4438" t="s">
        <v>263</v>
      </c>
      <c r="F4438" t="s">
        <v>31</v>
      </c>
      <c r="G4438" t="s">
        <v>49</v>
      </c>
      <c r="H4438" t="s">
        <v>50</v>
      </c>
      <c r="I4438" t="s">
        <v>50</v>
      </c>
      <c r="J4438" t="s">
        <v>251</v>
      </c>
      <c r="K4438" t="s">
        <v>25</v>
      </c>
      <c r="L4438" t="s">
        <v>171</v>
      </c>
      <c r="M4438" t="s">
        <v>252</v>
      </c>
      <c r="N4438" s="3">
        <v>481.66</v>
      </c>
      <c r="O4438">
        <v>6</v>
      </c>
      <c r="P4438" s="4">
        <v>0.05</v>
      </c>
      <c r="Q4438" s="3">
        <v>101.15</v>
      </c>
      <c r="R4438">
        <f t="shared" si="345"/>
        <v>2023</v>
      </c>
      <c r="S4438" t="str">
        <f t="shared" si="346"/>
        <v>March</v>
      </c>
      <c r="T4438" s="1">
        <f t="shared" si="347"/>
        <v>0.21000290661462442</v>
      </c>
      <c r="U4438" t="str">
        <f t="shared" si="348"/>
        <v>Profit</v>
      </c>
      <c r="V4438" t="str">
        <f t="shared" si="349"/>
        <v>Small Order</v>
      </c>
    </row>
    <row r="4439" spans="1:22" x14ac:dyDescent="0.35">
      <c r="A4439" t="s">
        <v>4736</v>
      </c>
      <c r="B4439" s="2">
        <v>45100</v>
      </c>
      <c r="C4439" s="2">
        <v>45106</v>
      </c>
      <c r="D4439" t="s">
        <v>362</v>
      </c>
      <c r="E4439" t="s">
        <v>363</v>
      </c>
      <c r="F4439" t="s">
        <v>31</v>
      </c>
      <c r="G4439" t="s">
        <v>21</v>
      </c>
      <c r="H4439" t="s">
        <v>22</v>
      </c>
      <c r="I4439" t="s">
        <v>23</v>
      </c>
      <c r="J4439" t="s">
        <v>179</v>
      </c>
      <c r="K4439" t="s">
        <v>33</v>
      </c>
      <c r="L4439" t="s">
        <v>88</v>
      </c>
      <c r="M4439" t="s">
        <v>180</v>
      </c>
      <c r="N4439" s="3">
        <v>25.08</v>
      </c>
      <c r="O4439">
        <v>10</v>
      </c>
      <c r="P4439" s="4">
        <v>0.2</v>
      </c>
      <c r="Q4439" s="3">
        <v>2.2599999999999998</v>
      </c>
      <c r="R4439">
        <f t="shared" si="345"/>
        <v>2023</v>
      </c>
      <c r="S4439" t="str">
        <f t="shared" si="346"/>
        <v>June</v>
      </c>
      <c r="T4439" s="1">
        <f t="shared" si="347"/>
        <v>9.0111642743221684E-2</v>
      </c>
      <c r="U4439" t="str">
        <f t="shared" si="348"/>
        <v>Profit</v>
      </c>
      <c r="V4439" t="str">
        <f t="shared" si="349"/>
        <v>Small Order</v>
      </c>
    </row>
    <row r="4440" spans="1:22" x14ac:dyDescent="0.35">
      <c r="A4440" t="s">
        <v>4737</v>
      </c>
      <c r="B4440" s="2">
        <v>45117</v>
      </c>
      <c r="C4440" s="2">
        <v>45120</v>
      </c>
      <c r="D4440" t="s">
        <v>96</v>
      </c>
      <c r="E4440" t="s">
        <v>97</v>
      </c>
      <c r="F4440" t="s">
        <v>20</v>
      </c>
      <c r="G4440" t="s">
        <v>49</v>
      </c>
      <c r="H4440" t="s">
        <v>50</v>
      </c>
      <c r="I4440" t="s">
        <v>50</v>
      </c>
      <c r="J4440" t="s">
        <v>126</v>
      </c>
      <c r="K4440" t="s">
        <v>25</v>
      </c>
      <c r="L4440" t="s">
        <v>26</v>
      </c>
      <c r="M4440" t="s">
        <v>127</v>
      </c>
      <c r="N4440" s="3">
        <v>1176.77</v>
      </c>
      <c r="O4440">
        <v>10</v>
      </c>
      <c r="P4440" s="4">
        <v>0.3</v>
      </c>
      <c r="Q4440" s="3">
        <v>11.77</v>
      </c>
      <c r="R4440">
        <f t="shared" si="345"/>
        <v>2023</v>
      </c>
      <c r="S4440" t="str">
        <f t="shared" si="346"/>
        <v>July</v>
      </c>
      <c r="T4440" s="1">
        <f t="shared" si="347"/>
        <v>1.0001954502579093E-2</v>
      </c>
      <c r="U4440" t="str">
        <f t="shared" si="348"/>
        <v>Profit</v>
      </c>
      <c r="V4440" t="str">
        <f t="shared" si="349"/>
        <v>Large Order</v>
      </c>
    </row>
    <row r="4441" spans="1:22" x14ac:dyDescent="0.35">
      <c r="A4441" t="s">
        <v>4738</v>
      </c>
      <c r="B4441" s="2">
        <v>44941</v>
      </c>
      <c r="C4441" s="2">
        <v>44945</v>
      </c>
      <c r="D4441" t="s">
        <v>46</v>
      </c>
      <c r="E4441" t="s">
        <v>47</v>
      </c>
      <c r="F4441" t="s">
        <v>48</v>
      </c>
      <c r="G4441" t="s">
        <v>78</v>
      </c>
      <c r="H4441" t="s">
        <v>79</v>
      </c>
      <c r="I4441" t="s">
        <v>80</v>
      </c>
      <c r="J4441" t="s">
        <v>207</v>
      </c>
      <c r="K4441" t="s">
        <v>25</v>
      </c>
      <c r="L4441" t="s">
        <v>26</v>
      </c>
      <c r="M4441" t="s">
        <v>208</v>
      </c>
      <c r="N4441" s="3">
        <v>334.87</v>
      </c>
      <c r="O4441">
        <v>9</v>
      </c>
      <c r="P4441" s="4">
        <v>0</v>
      </c>
      <c r="Q4441" s="3">
        <v>83.72</v>
      </c>
      <c r="R4441">
        <f t="shared" si="345"/>
        <v>2023</v>
      </c>
      <c r="S4441" t="str">
        <f t="shared" si="346"/>
        <v>January</v>
      </c>
      <c r="T4441" s="1">
        <f t="shared" si="347"/>
        <v>0.25000746558365933</v>
      </c>
      <c r="U4441" t="str">
        <f t="shared" si="348"/>
        <v>Profit</v>
      </c>
      <c r="V4441" t="str">
        <f t="shared" si="349"/>
        <v>Small Order</v>
      </c>
    </row>
    <row r="4442" spans="1:22" x14ac:dyDescent="0.35">
      <c r="A4442" t="s">
        <v>4739</v>
      </c>
      <c r="B4442" s="2">
        <v>45270</v>
      </c>
      <c r="C4442" s="2">
        <v>45275</v>
      </c>
      <c r="D4442" t="s">
        <v>115</v>
      </c>
      <c r="E4442" t="s">
        <v>116</v>
      </c>
      <c r="F4442" t="s">
        <v>20</v>
      </c>
      <c r="G4442" t="s">
        <v>49</v>
      </c>
      <c r="H4442" t="s">
        <v>50</v>
      </c>
      <c r="I4442" t="s">
        <v>50</v>
      </c>
      <c r="J4442" t="s">
        <v>207</v>
      </c>
      <c r="K4442" t="s">
        <v>25</v>
      </c>
      <c r="L4442" t="s">
        <v>26</v>
      </c>
      <c r="M4442" t="s">
        <v>208</v>
      </c>
      <c r="N4442" s="3">
        <v>1259.71</v>
      </c>
      <c r="O4442">
        <v>5</v>
      </c>
      <c r="P4442" s="4">
        <v>0</v>
      </c>
      <c r="Q4442" s="3">
        <v>314.93</v>
      </c>
      <c r="R4442">
        <f t="shared" si="345"/>
        <v>2023</v>
      </c>
      <c r="S4442" t="str">
        <f t="shared" si="346"/>
        <v>December</v>
      </c>
      <c r="T4442" s="1">
        <f t="shared" si="347"/>
        <v>0.25000198458375339</v>
      </c>
      <c r="U4442" t="str">
        <f t="shared" si="348"/>
        <v>Profit</v>
      </c>
      <c r="V4442" t="str">
        <f t="shared" si="349"/>
        <v>Large Order</v>
      </c>
    </row>
    <row r="4443" spans="1:22" x14ac:dyDescent="0.35">
      <c r="A4443" t="s">
        <v>4740</v>
      </c>
      <c r="B4443" s="2">
        <v>45461</v>
      </c>
      <c r="C4443" s="2">
        <v>45466</v>
      </c>
      <c r="D4443" t="s">
        <v>102</v>
      </c>
      <c r="E4443" t="s">
        <v>103</v>
      </c>
      <c r="F4443" t="s">
        <v>20</v>
      </c>
      <c r="G4443" t="s">
        <v>39</v>
      </c>
      <c r="H4443" t="s">
        <v>40</v>
      </c>
      <c r="I4443" t="s">
        <v>40</v>
      </c>
      <c r="J4443" t="s">
        <v>176</v>
      </c>
      <c r="K4443" t="s">
        <v>25</v>
      </c>
      <c r="L4443" t="s">
        <v>171</v>
      </c>
      <c r="M4443" t="s">
        <v>177</v>
      </c>
      <c r="N4443" s="3">
        <v>299.19</v>
      </c>
      <c r="O4443">
        <v>3</v>
      </c>
      <c r="P4443" s="4">
        <v>0.3</v>
      </c>
      <c r="Q4443" s="3">
        <v>2.99</v>
      </c>
      <c r="R4443">
        <f t="shared" si="345"/>
        <v>2024</v>
      </c>
      <c r="S4443" t="str">
        <f t="shared" si="346"/>
        <v>June</v>
      </c>
      <c r="T4443" s="1">
        <f t="shared" si="347"/>
        <v>9.9936495203716714E-3</v>
      </c>
      <c r="U4443" t="str">
        <f t="shared" si="348"/>
        <v>Profit</v>
      </c>
      <c r="V4443" t="str">
        <f t="shared" si="349"/>
        <v>Small Order</v>
      </c>
    </row>
    <row r="4444" spans="1:22" x14ac:dyDescent="0.35">
      <c r="A4444" t="s">
        <v>4741</v>
      </c>
      <c r="B4444" s="2">
        <v>45125</v>
      </c>
      <c r="C4444" s="2">
        <v>45131</v>
      </c>
      <c r="D4444" t="s">
        <v>318</v>
      </c>
      <c r="E4444" t="s">
        <v>319</v>
      </c>
      <c r="F4444" t="s">
        <v>48</v>
      </c>
      <c r="G4444" t="s">
        <v>21</v>
      </c>
      <c r="H4444" t="s">
        <v>22</v>
      </c>
      <c r="I4444" t="s">
        <v>23</v>
      </c>
      <c r="J4444" t="s">
        <v>391</v>
      </c>
      <c r="K4444" t="s">
        <v>33</v>
      </c>
      <c r="L4444" t="s">
        <v>88</v>
      </c>
      <c r="M4444" t="s">
        <v>392</v>
      </c>
      <c r="N4444" s="3">
        <v>1256.57</v>
      </c>
      <c r="O4444">
        <v>4</v>
      </c>
      <c r="P4444" s="4">
        <v>0.2</v>
      </c>
      <c r="Q4444" s="3">
        <v>113.09</v>
      </c>
      <c r="R4444">
        <f t="shared" si="345"/>
        <v>2023</v>
      </c>
      <c r="S4444" t="str">
        <f t="shared" si="346"/>
        <v>July</v>
      </c>
      <c r="T4444" s="1">
        <f t="shared" si="347"/>
        <v>8.9998965437659673E-2</v>
      </c>
      <c r="U4444" t="str">
        <f t="shared" si="348"/>
        <v>Profit</v>
      </c>
      <c r="V4444" t="str">
        <f t="shared" si="349"/>
        <v>Large Order</v>
      </c>
    </row>
    <row r="4445" spans="1:22" x14ac:dyDescent="0.35">
      <c r="A4445" t="s">
        <v>4742</v>
      </c>
      <c r="B4445" s="2">
        <v>45508</v>
      </c>
      <c r="C4445" s="2">
        <v>45511</v>
      </c>
      <c r="D4445" t="s">
        <v>305</v>
      </c>
      <c r="E4445" t="s">
        <v>306</v>
      </c>
      <c r="F4445" t="s">
        <v>31</v>
      </c>
      <c r="G4445" t="s">
        <v>39</v>
      </c>
      <c r="H4445" t="s">
        <v>40</v>
      </c>
      <c r="I4445" t="s">
        <v>40</v>
      </c>
      <c r="J4445" t="s">
        <v>134</v>
      </c>
      <c r="K4445" t="s">
        <v>42</v>
      </c>
      <c r="L4445" t="s">
        <v>43</v>
      </c>
      <c r="M4445" t="s">
        <v>135</v>
      </c>
      <c r="N4445" s="3">
        <v>1552.7</v>
      </c>
      <c r="O4445">
        <v>7</v>
      </c>
      <c r="P4445" s="4">
        <v>0.1</v>
      </c>
      <c r="Q4445" s="3">
        <v>263.95999999999998</v>
      </c>
      <c r="R4445">
        <f t="shared" si="345"/>
        <v>2024</v>
      </c>
      <c r="S4445" t="str">
        <f t="shared" si="346"/>
        <v>August</v>
      </c>
      <c r="T4445" s="1">
        <f t="shared" si="347"/>
        <v>0.1700006440394152</v>
      </c>
      <c r="U4445" t="str">
        <f t="shared" si="348"/>
        <v>Profit</v>
      </c>
      <c r="V4445" t="str">
        <f t="shared" si="349"/>
        <v>Large Order</v>
      </c>
    </row>
    <row r="4446" spans="1:22" x14ac:dyDescent="0.35">
      <c r="A4446" t="s">
        <v>4743</v>
      </c>
      <c r="B4446" s="2">
        <v>45550</v>
      </c>
      <c r="C4446" s="2">
        <v>45552</v>
      </c>
      <c r="D4446" t="s">
        <v>214</v>
      </c>
      <c r="E4446" t="s">
        <v>215</v>
      </c>
      <c r="F4446" t="s">
        <v>48</v>
      </c>
      <c r="G4446" t="s">
        <v>21</v>
      </c>
      <c r="H4446" t="s">
        <v>22</v>
      </c>
      <c r="I4446" t="s">
        <v>23</v>
      </c>
      <c r="J4446" t="s">
        <v>120</v>
      </c>
      <c r="K4446" t="s">
        <v>42</v>
      </c>
      <c r="L4446" t="s">
        <v>43</v>
      </c>
      <c r="M4446" t="s">
        <v>121</v>
      </c>
      <c r="N4446" s="3">
        <v>1168.03</v>
      </c>
      <c r="O4446">
        <v>4</v>
      </c>
      <c r="P4446" s="4">
        <v>0.1</v>
      </c>
      <c r="Q4446" s="3">
        <v>198.57</v>
      </c>
      <c r="R4446">
        <f t="shared" si="345"/>
        <v>2024</v>
      </c>
      <c r="S4446" t="str">
        <f t="shared" si="346"/>
        <v>September</v>
      </c>
      <c r="T4446" s="1">
        <f t="shared" si="347"/>
        <v>0.17000419509772866</v>
      </c>
      <c r="U4446" t="str">
        <f t="shared" si="348"/>
        <v>Profit</v>
      </c>
      <c r="V4446" t="str">
        <f t="shared" si="349"/>
        <v>Large Order</v>
      </c>
    </row>
    <row r="4447" spans="1:22" x14ac:dyDescent="0.35">
      <c r="A4447" t="s">
        <v>4744</v>
      </c>
      <c r="B4447" s="2">
        <v>45539</v>
      </c>
      <c r="C4447" s="2">
        <v>45541</v>
      </c>
      <c r="D4447" t="s">
        <v>54</v>
      </c>
      <c r="E4447" t="s">
        <v>55</v>
      </c>
      <c r="F4447" t="s">
        <v>31</v>
      </c>
      <c r="G4447" t="s">
        <v>21</v>
      </c>
      <c r="H4447" t="s">
        <v>22</v>
      </c>
      <c r="I4447" t="s">
        <v>23</v>
      </c>
      <c r="J4447" t="s">
        <v>51</v>
      </c>
      <c r="K4447" t="s">
        <v>33</v>
      </c>
      <c r="L4447" t="s">
        <v>34</v>
      </c>
      <c r="M4447" t="s">
        <v>52</v>
      </c>
      <c r="N4447" s="3">
        <v>124.64</v>
      </c>
      <c r="O4447">
        <v>4</v>
      </c>
      <c r="P4447" s="4">
        <v>0.2</v>
      </c>
      <c r="Q4447" s="3">
        <v>11.22</v>
      </c>
      <c r="R4447">
        <f t="shared" si="345"/>
        <v>2024</v>
      </c>
      <c r="S4447" t="str">
        <f t="shared" si="346"/>
        <v>September</v>
      </c>
      <c r="T4447" s="1">
        <f t="shared" si="347"/>
        <v>9.001925545571246E-2</v>
      </c>
      <c r="U4447" t="str">
        <f t="shared" si="348"/>
        <v>Profit</v>
      </c>
      <c r="V4447" t="str">
        <f t="shared" si="349"/>
        <v>Small Order</v>
      </c>
    </row>
    <row r="4448" spans="1:22" x14ac:dyDescent="0.35">
      <c r="A4448" t="s">
        <v>4745</v>
      </c>
      <c r="B4448" s="2">
        <v>45026</v>
      </c>
      <c r="C4448" s="2">
        <v>45028</v>
      </c>
      <c r="D4448" t="s">
        <v>123</v>
      </c>
      <c r="E4448" t="s">
        <v>124</v>
      </c>
      <c r="F4448" t="s">
        <v>48</v>
      </c>
      <c r="G4448" t="s">
        <v>49</v>
      </c>
      <c r="H4448" t="s">
        <v>50</v>
      </c>
      <c r="I4448" t="s">
        <v>50</v>
      </c>
      <c r="J4448" t="s">
        <v>51</v>
      </c>
      <c r="K4448" t="s">
        <v>33</v>
      </c>
      <c r="L4448" t="s">
        <v>34</v>
      </c>
      <c r="M4448" t="s">
        <v>52</v>
      </c>
      <c r="N4448" s="3">
        <v>1827.82</v>
      </c>
      <c r="O4448">
        <v>7</v>
      </c>
      <c r="P4448" s="4">
        <v>0.2</v>
      </c>
      <c r="Q4448" s="3">
        <v>164.5</v>
      </c>
      <c r="R4448">
        <f t="shared" si="345"/>
        <v>2023</v>
      </c>
      <c r="S4448" t="str">
        <f t="shared" si="346"/>
        <v>April</v>
      </c>
      <c r="T4448" s="1">
        <f t="shared" si="347"/>
        <v>8.9997921020669433E-2</v>
      </c>
      <c r="U4448" t="str">
        <f t="shared" si="348"/>
        <v>Profit</v>
      </c>
      <c r="V4448" t="str">
        <f t="shared" si="349"/>
        <v>Large Order</v>
      </c>
    </row>
    <row r="4449" spans="1:22" x14ac:dyDescent="0.35">
      <c r="A4449" t="s">
        <v>4746</v>
      </c>
      <c r="B4449" s="2">
        <v>45335</v>
      </c>
      <c r="C4449" s="2">
        <v>45337</v>
      </c>
      <c r="D4449" t="s">
        <v>511</v>
      </c>
      <c r="E4449" t="s">
        <v>512</v>
      </c>
      <c r="F4449" t="s">
        <v>31</v>
      </c>
      <c r="G4449" t="s">
        <v>21</v>
      </c>
      <c r="H4449" t="s">
        <v>22</v>
      </c>
      <c r="I4449" t="s">
        <v>23</v>
      </c>
      <c r="J4449" t="s">
        <v>72</v>
      </c>
      <c r="K4449" t="s">
        <v>42</v>
      </c>
      <c r="L4449" t="s">
        <v>73</v>
      </c>
      <c r="M4449" t="s">
        <v>74</v>
      </c>
      <c r="N4449" s="3">
        <v>1201.18</v>
      </c>
      <c r="O4449">
        <v>5</v>
      </c>
      <c r="P4449" s="4">
        <v>0</v>
      </c>
      <c r="Q4449" s="3">
        <v>300.3</v>
      </c>
      <c r="R4449">
        <f t="shared" si="345"/>
        <v>2024</v>
      </c>
      <c r="S4449" t="str">
        <f t="shared" si="346"/>
        <v>February</v>
      </c>
      <c r="T4449" s="1">
        <f t="shared" si="347"/>
        <v>0.25000416257346941</v>
      </c>
      <c r="U4449" t="str">
        <f t="shared" si="348"/>
        <v>Profit</v>
      </c>
      <c r="V4449" t="str">
        <f t="shared" si="349"/>
        <v>Large Order</v>
      </c>
    </row>
    <row r="4450" spans="1:22" x14ac:dyDescent="0.35">
      <c r="A4450" t="s">
        <v>4747</v>
      </c>
      <c r="B4450" s="2">
        <v>45083</v>
      </c>
      <c r="C4450" s="2">
        <v>45084</v>
      </c>
      <c r="D4450" t="s">
        <v>305</v>
      </c>
      <c r="E4450" t="s">
        <v>306</v>
      </c>
      <c r="F4450" t="s">
        <v>31</v>
      </c>
      <c r="G4450" t="s">
        <v>21</v>
      </c>
      <c r="H4450" t="s">
        <v>22</v>
      </c>
      <c r="I4450" t="s">
        <v>23</v>
      </c>
      <c r="J4450" t="s">
        <v>179</v>
      </c>
      <c r="K4450" t="s">
        <v>33</v>
      </c>
      <c r="L4450" t="s">
        <v>88</v>
      </c>
      <c r="M4450" t="s">
        <v>180</v>
      </c>
      <c r="N4450" s="3">
        <v>766.08</v>
      </c>
      <c r="O4450">
        <v>3</v>
      </c>
      <c r="P4450" s="4">
        <v>0.2</v>
      </c>
      <c r="Q4450" s="3">
        <v>68.95</v>
      </c>
      <c r="R4450">
        <f t="shared" si="345"/>
        <v>2023</v>
      </c>
      <c r="S4450" t="str">
        <f t="shared" si="346"/>
        <v>June</v>
      </c>
      <c r="T4450" s="1">
        <f t="shared" si="347"/>
        <v>9.0003654970760238E-2</v>
      </c>
      <c r="U4450" t="str">
        <f t="shared" si="348"/>
        <v>Profit</v>
      </c>
      <c r="V4450" t="str">
        <f t="shared" si="349"/>
        <v>Small Order</v>
      </c>
    </row>
    <row r="4451" spans="1:22" x14ac:dyDescent="0.35">
      <c r="A4451" t="s">
        <v>4748</v>
      </c>
      <c r="B4451" s="2">
        <v>45628</v>
      </c>
      <c r="C4451" s="2">
        <v>45634</v>
      </c>
      <c r="D4451" t="s">
        <v>410</v>
      </c>
      <c r="E4451" t="s">
        <v>411</v>
      </c>
      <c r="F4451" t="s">
        <v>31</v>
      </c>
      <c r="G4451" t="s">
        <v>49</v>
      </c>
      <c r="H4451" t="s">
        <v>50</v>
      </c>
      <c r="I4451" t="s">
        <v>50</v>
      </c>
      <c r="J4451" t="s">
        <v>232</v>
      </c>
      <c r="K4451" t="s">
        <v>33</v>
      </c>
      <c r="L4451" t="s">
        <v>34</v>
      </c>
      <c r="M4451" t="s">
        <v>233</v>
      </c>
      <c r="N4451" s="3">
        <v>863.06</v>
      </c>
      <c r="O4451">
        <v>9</v>
      </c>
      <c r="P4451" s="4">
        <v>0.1</v>
      </c>
      <c r="Q4451" s="3">
        <v>146.72</v>
      </c>
      <c r="R4451">
        <f t="shared" si="345"/>
        <v>2024</v>
      </c>
      <c r="S4451" t="str">
        <f t="shared" si="346"/>
        <v>December</v>
      </c>
      <c r="T4451" s="1">
        <f t="shared" si="347"/>
        <v>0.16999976826640095</v>
      </c>
      <c r="U4451" t="str">
        <f t="shared" si="348"/>
        <v>Profit</v>
      </c>
      <c r="V4451" t="str">
        <f t="shared" si="349"/>
        <v>Small Order</v>
      </c>
    </row>
    <row r="4452" spans="1:22" x14ac:dyDescent="0.35">
      <c r="A4452" t="s">
        <v>4749</v>
      </c>
      <c r="B4452" s="2">
        <v>45044</v>
      </c>
      <c r="C4452" s="2">
        <v>45045</v>
      </c>
      <c r="D4452" t="s">
        <v>240</v>
      </c>
      <c r="E4452" t="s">
        <v>241</v>
      </c>
      <c r="F4452" t="s">
        <v>48</v>
      </c>
      <c r="G4452" t="s">
        <v>49</v>
      </c>
      <c r="H4452" t="s">
        <v>50</v>
      </c>
      <c r="I4452" t="s">
        <v>50</v>
      </c>
      <c r="J4452" t="s">
        <v>126</v>
      </c>
      <c r="K4452" t="s">
        <v>25</v>
      </c>
      <c r="L4452" t="s">
        <v>26</v>
      </c>
      <c r="M4452" t="s">
        <v>127</v>
      </c>
      <c r="N4452" s="3">
        <v>549.36</v>
      </c>
      <c r="O4452">
        <v>3</v>
      </c>
      <c r="P4452" s="4">
        <v>0.2</v>
      </c>
      <c r="Q4452" s="3">
        <v>49.44</v>
      </c>
      <c r="R4452">
        <f t="shared" si="345"/>
        <v>2023</v>
      </c>
      <c r="S4452" t="str">
        <f t="shared" si="346"/>
        <v>April</v>
      </c>
      <c r="T4452" s="1">
        <f t="shared" si="347"/>
        <v>8.9995631280034946E-2</v>
      </c>
      <c r="U4452" t="str">
        <f t="shared" si="348"/>
        <v>Profit</v>
      </c>
      <c r="V4452" t="str">
        <f t="shared" si="349"/>
        <v>Small Order</v>
      </c>
    </row>
    <row r="4453" spans="1:22" x14ac:dyDescent="0.35">
      <c r="A4453" t="s">
        <v>4750</v>
      </c>
      <c r="B4453" s="2">
        <v>45304</v>
      </c>
      <c r="C4453" s="2">
        <v>45305</v>
      </c>
      <c r="D4453" t="s">
        <v>182</v>
      </c>
      <c r="E4453" t="s">
        <v>183</v>
      </c>
      <c r="F4453" t="s">
        <v>20</v>
      </c>
      <c r="G4453" t="s">
        <v>78</v>
      </c>
      <c r="H4453" t="s">
        <v>79</v>
      </c>
      <c r="I4453" t="s">
        <v>80</v>
      </c>
      <c r="J4453" t="s">
        <v>141</v>
      </c>
      <c r="K4453" t="s">
        <v>33</v>
      </c>
      <c r="L4453" t="s">
        <v>88</v>
      </c>
      <c r="M4453" t="s">
        <v>142</v>
      </c>
      <c r="N4453" s="3">
        <v>1375.4</v>
      </c>
      <c r="O4453">
        <v>1</v>
      </c>
      <c r="P4453" s="4">
        <v>0.3</v>
      </c>
      <c r="Q4453" s="3">
        <v>13.75</v>
      </c>
      <c r="R4453">
        <f t="shared" si="345"/>
        <v>2024</v>
      </c>
      <c r="S4453" t="str">
        <f t="shared" si="346"/>
        <v>January</v>
      </c>
      <c r="T4453" s="1">
        <f t="shared" si="347"/>
        <v>9.997091755125781E-3</v>
      </c>
      <c r="U4453" t="str">
        <f t="shared" si="348"/>
        <v>Profit</v>
      </c>
      <c r="V4453" t="str">
        <f t="shared" si="349"/>
        <v>Large Order</v>
      </c>
    </row>
    <row r="4454" spans="1:22" x14ac:dyDescent="0.35">
      <c r="A4454" t="s">
        <v>4751</v>
      </c>
      <c r="B4454" s="2">
        <v>45325</v>
      </c>
      <c r="C4454" s="2">
        <v>45332</v>
      </c>
      <c r="D4454" t="s">
        <v>405</v>
      </c>
      <c r="E4454" t="s">
        <v>406</v>
      </c>
      <c r="F4454" t="s">
        <v>20</v>
      </c>
      <c r="G4454" t="s">
        <v>21</v>
      </c>
      <c r="H4454" t="s">
        <v>22</v>
      </c>
      <c r="I4454" t="s">
        <v>23</v>
      </c>
      <c r="J4454" t="s">
        <v>251</v>
      </c>
      <c r="K4454" t="s">
        <v>25</v>
      </c>
      <c r="L4454" t="s">
        <v>171</v>
      </c>
      <c r="M4454" t="s">
        <v>252</v>
      </c>
      <c r="N4454" s="3">
        <v>1499.28</v>
      </c>
      <c r="O4454">
        <v>4</v>
      </c>
      <c r="P4454" s="4">
        <v>0.3</v>
      </c>
      <c r="Q4454" s="3">
        <v>14.99</v>
      </c>
      <c r="R4454">
        <f t="shared" si="345"/>
        <v>2024</v>
      </c>
      <c r="S4454" t="str">
        <f t="shared" si="346"/>
        <v>February</v>
      </c>
      <c r="T4454" s="1">
        <f t="shared" si="347"/>
        <v>9.9981324369030466E-3</v>
      </c>
      <c r="U4454" t="str">
        <f t="shared" si="348"/>
        <v>Profit</v>
      </c>
      <c r="V4454" t="str">
        <f t="shared" si="349"/>
        <v>Large Order</v>
      </c>
    </row>
    <row r="4455" spans="1:22" x14ac:dyDescent="0.35">
      <c r="A4455" t="s">
        <v>4752</v>
      </c>
      <c r="B4455" s="2">
        <v>45506</v>
      </c>
      <c r="C4455" s="2">
        <v>45511</v>
      </c>
      <c r="D4455" t="s">
        <v>552</v>
      </c>
      <c r="E4455" t="s">
        <v>553</v>
      </c>
      <c r="F4455" t="s">
        <v>48</v>
      </c>
      <c r="G4455" t="s">
        <v>49</v>
      </c>
      <c r="H4455" t="s">
        <v>50</v>
      </c>
      <c r="I4455" t="s">
        <v>50</v>
      </c>
      <c r="J4455" t="s">
        <v>120</v>
      </c>
      <c r="K4455" t="s">
        <v>42</v>
      </c>
      <c r="L4455" t="s">
        <v>43</v>
      </c>
      <c r="M4455" t="s">
        <v>121</v>
      </c>
      <c r="N4455" s="3">
        <v>680.63</v>
      </c>
      <c r="O4455">
        <v>5</v>
      </c>
      <c r="P4455" s="4">
        <v>0.1</v>
      </c>
      <c r="Q4455" s="3">
        <v>115.71</v>
      </c>
      <c r="R4455">
        <f t="shared" si="345"/>
        <v>2024</v>
      </c>
      <c r="S4455" t="str">
        <f t="shared" si="346"/>
        <v>August</v>
      </c>
      <c r="T4455" s="1">
        <f t="shared" si="347"/>
        <v>0.17000426075841499</v>
      </c>
      <c r="U4455" t="str">
        <f t="shared" si="348"/>
        <v>Profit</v>
      </c>
      <c r="V4455" t="str">
        <f t="shared" si="349"/>
        <v>Small Order</v>
      </c>
    </row>
    <row r="4456" spans="1:22" x14ac:dyDescent="0.35">
      <c r="A4456" t="s">
        <v>4753</v>
      </c>
      <c r="B4456" s="2">
        <v>45199</v>
      </c>
      <c r="C4456" s="2">
        <v>45201</v>
      </c>
      <c r="D4456" t="s">
        <v>99</v>
      </c>
      <c r="E4456" t="s">
        <v>100</v>
      </c>
      <c r="F4456" t="s">
        <v>31</v>
      </c>
      <c r="G4456" t="s">
        <v>39</v>
      </c>
      <c r="H4456" t="s">
        <v>40</v>
      </c>
      <c r="I4456" t="s">
        <v>40</v>
      </c>
      <c r="J4456" t="s">
        <v>320</v>
      </c>
      <c r="K4456" t="s">
        <v>25</v>
      </c>
      <c r="L4456" t="s">
        <v>171</v>
      </c>
      <c r="M4456" t="s">
        <v>321</v>
      </c>
      <c r="N4456" s="3">
        <v>492.58</v>
      </c>
      <c r="O4456">
        <v>4</v>
      </c>
      <c r="P4456" s="4">
        <v>0</v>
      </c>
      <c r="Q4456" s="3">
        <v>123.14</v>
      </c>
      <c r="R4456">
        <f t="shared" si="345"/>
        <v>2023</v>
      </c>
      <c r="S4456" t="str">
        <f t="shared" si="346"/>
        <v>September</v>
      </c>
      <c r="T4456" s="1">
        <f t="shared" si="347"/>
        <v>0.24998984936457022</v>
      </c>
      <c r="U4456" t="str">
        <f t="shared" si="348"/>
        <v>Profit</v>
      </c>
      <c r="V4456" t="str">
        <f t="shared" si="349"/>
        <v>Small Order</v>
      </c>
    </row>
    <row r="4457" spans="1:22" x14ac:dyDescent="0.35">
      <c r="A4457" t="s">
        <v>4754</v>
      </c>
      <c r="B4457" s="2">
        <v>45544</v>
      </c>
      <c r="C4457" s="2">
        <v>45549</v>
      </c>
      <c r="D4457" t="s">
        <v>202</v>
      </c>
      <c r="E4457" t="s">
        <v>203</v>
      </c>
      <c r="F4457" t="s">
        <v>48</v>
      </c>
      <c r="G4457" t="s">
        <v>78</v>
      </c>
      <c r="H4457" t="s">
        <v>79</v>
      </c>
      <c r="I4457" t="s">
        <v>80</v>
      </c>
      <c r="J4457" t="s">
        <v>162</v>
      </c>
      <c r="K4457" t="s">
        <v>42</v>
      </c>
      <c r="L4457" t="s">
        <v>73</v>
      </c>
      <c r="M4457" t="s">
        <v>163</v>
      </c>
      <c r="N4457" s="3">
        <v>1035.28</v>
      </c>
      <c r="O4457">
        <v>8</v>
      </c>
      <c r="P4457" s="4">
        <v>0.05</v>
      </c>
      <c r="Q4457" s="3">
        <v>217.41</v>
      </c>
      <c r="R4457">
        <f t="shared" si="345"/>
        <v>2024</v>
      </c>
      <c r="S4457" t="str">
        <f t="shared" si="346"/>
        <v>September</v>
      </c>
      <c r="T4457" s="1">
        <f t="shared" si="347"/>
        <v>0.2100011591067151</v>
      </c>
      <c r="U4457" t="str">
        <f t="shared" si="348"/>
        <v>Profit</v>
      </c>
      <c r="V4457" t="str">
        <f t="shared" si="349"/>
        <v>Large Order</v>
      </c>
    </row>
    <row r="4458" spans="1:22" x14ac:dyDescent="0.35">
      <c r="A4458" t="s">
        <v>4755</v>
      </c>
      <c r="B4458" s="2">
        <v>45411</v>
      </c>
      <c r="C4458" s="2">
        <v>45415</v>
      </c>
      <c r="D4458" t="s">
        <v>318</v>
      </c>
      <c r="E4458" t="s">
        <v>319</v>
      </c>
      <c r="F4458" t="s">
        <v>48</v>
      </c>
      <c r="G4458" t="s">
        <v>49</v>
      </c>
      <c r="H4458" t="s">
        <v>50</v>
      </c>
      <c r="I4458" t="s">
        <v>50</v>
      </c>
      <c r="J4458" t="s">
        <v>251</v>
      </c>
      <c r="K4458" t="s">
        <v>25</v>
      </c>
      <c r="L4458" t="s">
        <v>171</v>
      </c>
      <c r="M4458" t="s">
        <v>252</v>
      </c>
      <c r="N4458" s="3">
        <v>769.33</v>
      </c>
      <c r="O4458">
        <v>4</v>
      </c>
      <c r="P4458" s="4">
        <v>0.2</v>
      </c>
      <c r="Q4458" s="3">
        <v>69.239999999999995</v>
      </c>
      <c r="R4458">
        <f t="shared" si="345"/>
        <v>2024</v>
      </c>
      <c r="S4458" t="str">
        <f t="shared" si="346"/>
        <v>April</v>
      </c>
      <c r="T4458" s="1">
        <f t="shared" si="347"/>
        <v>9.0000389949696474E-2</v>
      </c>
      <c r="U4458" t="str">
        <f t="shared" si="348"/>
        <v>Profit</v>
      </c>
      <c r="V4458" t="str">
        <f t="shared" si="349"/>
        <v>Small Order</v>
      </c>
    </row>
    <row r="4459" spans="1:22" x14ac:dyDescent="0.35">
      <c r="A4459" t="s">
        <v>4756</v>
      </c>
      <c r="B4459" s="2">
        <v>44961</v>
      </c>
      <c r="C4459" s="2">
        <v>44967</v>
      </c>
      <c r="D4459" t="s">
        <v>376</v>
      </c>
      <c r="E4459" t="s">
        <v>377</v>
      </c>
      <c r="F4459" t="s">
        <v>20</v>
      </c>
      <c r="G4459" t="s">
        <v>78</v>
      </c>
      <c r="H4459" t="s">
        <v>79</v>
      </c>
      <c r="I4459" t="s">
        <v>80</v>
      </c>
      <c r="J4459" t="s">
        <v>87</v>
      </c>
      <c r="K4459" t="s">
        <v>33</v>
      </c>
      <c r="L4459" t="s">
        <v>88</v>
      </c>
      <c r="M4459" t="s">
        <v>89</v>
      </c>
      <c r="N4459" s="3">
        <v>71.14</v>
      </c>
      <c r="O4459">
        <v>1</v>
      </c>
      <c r="P4459" s="4">
        <v>0</v>
      </c>
      <c r="Q4459" s="3">
        <v>17.79</v>
      </c>
      <c r="R4459">
        <f t="shared" si="345"/>
        <v>2023</v>
      </c>
      <c r="S4459" t="str">
        <f t="shared" si="346"/>
        <v>February</v>
      </c>
      <c r="T4459" s="1">
        <f t="shared" si="347"/>
        <v>0.25007028394714648</v>
      </c>
      <c r="U4459" t="str">
        <f t="shared" si="348"/>
        <v>Profit</v>
      </c>
      <c r="V4459" t="str">
        <f t="shared" si="349"/>
        <v>Small Order</v>
      </c>
    </row>
    <row r="4460" spans="1:22" x14ac:dyDescent="0.35">
      <c r="A4460" t="s">
        <v>4757</v>
      </c>
      <c r="B4460" s="2">
        <v>45380</v>
      </c>
      <c r="C4460" s="2">
        <v>45387</v>
      </c>
      <c r="D4460" t="s">
        <v>288</v>
      </c>
      <c r="E4460" t="s">
        <v>289</v>
      </c>
      <c r="F4460" t="s">
        <v>31</v>
      </c>
      <c r="G4460" t="s">
        <v>78</v>
      </c>
      <c r="H4460" t="s">
        <v>79</v>
      </c>
      <c r="I4460" t="s">
        <v>80</v>
      </c>
      <c r="J4460" t="s">
        <v>87</v>
      </c>
      <c r="K4460" t="s">
        <v>33</v>
      </c>
      <c r="L4460" t="s">
        <v>88</v>
      </c>
      <c r="M4460" t="s">
        <v>89</v>
      </c>
      <c r="N4460" s="3">
        <v>810</v>
      </c>
      <c r="O4460">
        <v>8</v>
      </c>
      <c r="P4460" s="4">
        <v>0.3</v>
      </c>
      <c r="Q4460" s="3">
        <v>8.1</v>
      </c>
      <c r="R4460">
        <f t="shared" si="345"/>
        <v>2024</v>
      </c>
      <c r="S4460" t="str">
        <f t="shared" si="346"/>
        <v>March</v>
      </c>
      <c r="T4460" s="1">
        <f t="shared" si="347"/>
        <v>0.01</v>
      </c>
      <c r="U4460" t="str">
        <f t="shared" si="348"/>
        <v>Profit</v>
      </c>
      <c r="V4460" t="str">
        <f t="shared" si="349"/>
        <v>Small Order</v>
      </c>
    </row>
    <row r="4461" spans="1:22" x14ac:dyDescent="0.35">
      <c r="A4461" t="s">
        <v>4758</v>
      </c>
      <c r="B4461" s="2">
        <v>45077</v>
      </c>
      <c r="C4461" s="2">
        <v>45081</v>
      </c>
      <c r="D4461" t="s">
        <v>447</v>
      </c>
      <c r="E4461" t="s">
        <v>448</v>
      </c>
      <c r="F4461" t="s">
        <v>31</v>
      </c>
      <c r="G4461" t="s">
        <v>21</v>
      </c>
      <c r="H4461" t="s">
        <v>22</v>
      </c>
      <c r="I4461" t="s">
        <v>23</v>
      </c>
      <c r="J4461" t="s">
        <v>120</v>
      </c>
      <c r="K4461" t="s">
        <v>42</v>
      </c>
      <c r="L4461" t="s">
        <v>43</v>
      </c>
      <c r="M4461" t="s">
        <v>121</v>
      </c>
      <c r="N4461" s="3">
        <v>1575.5</v>
      </c>
      <c r="O4461">
        <v>6</v>
      </c>
      <c r="P4461" s="4">
        <v>0.05</v>
      </c>
      <c r="Q4461" s="3">
        <v>330.85</v>
      </c>
      <c r="R4461">
        <f t="shared" si="345"/>
        <v>2023</v>
      </c>
      <c r="S4461" t="str">
        <f t="shared" si="346"/>
        <v>May</v>
      </c>
      <c r="T4461" s="1">
        <f t="shared" si="347"/>
        <v>0.20999682640431611</v>
      </c>
      <c r="U4461" t="str">
        <f t="shared" si="348"/>
        <v>Profit</v>
      </c>
      <c r="V4461" t="str">
        <f t="shared" si="349"/>
        <v>Large Order</v>
      </c>
    </row>
    <row r="4462" spans="1:22" x14ac:dyDescent="0.35">
      <c r="A4462" t="s">
        <v>4759</v>
      </c>
      <c r="B4462" s="2">
        <v>45264</v>
      </c>
      <c r="C4462" s="2">
        <v>45266</v>
      </c>
      <c r="D4462" t="s">
        <v>205</v>
      </c>
      <c r="E4462" t="s">
        <v>206</v>
      </c>
      <c r="F4462" t="s">
        <v>48</v>
      </c>
      <c r="G4462" t="s">
        <v>39</v>
      </c>
      <c r="H4462" t="s">
        <v>40</v>
      </c>
      <c r="I4462" t="s">
        <v>40</v>
      </c>
      <c r="J4462" t="s">
        <v>320</v>
      </c>
      <c r="K4462" t="s">
        <v>25</v>
      </c>
      <c r="L4462" t="s">
        <v>171</v>
      </c>
      <c r="M4462" t="s">
        <v>321</v>
      </c>
      <c r="N4462" s="3">
        <v>207.78</v>
      </c>
      <c r="O4462">
        <v>9</v>
      </c>
      <c r="P4462" s="4">
        <v>0.3</v>
      </c>
      <c r="Q4462" s="3">
        <v>2.08</v>
      </c>
      <c r="R4462">
        <f t="shared" si="345"/>
        <v>2023</v>
      </c>
      <c r="S4462" t="str">
        <f t="shared" si="346"/>
        <v>December</v>
      </c>
      <c r="T4462" s="1">
        <f t="shared" si="347"/>
        <v>1.0010588122052171E-2</v>
      </c>
      <c r="U4462" t="str">
        <f t="shared" si="348"/>
        <v>Profit</v>
      </c>
      <c r="V4462" t="str">
        <f t="shared" si="349"/>
        <v>Small Order</v>
      </c>
    </row>
    <row r="4463" spans="1:22" x14ac:dyDescent="0.35">
      <c r="A4463" t="s">
        <v>4760</v>
      </c>
      <c r="B4463" s="2">
        <v>45434</v>
      </c>
      <c r="C4463" s="2">
        <v>45439</v>
      </c>
      <c r="D4463" t="s">
        <v>246</v>
      </c>
      <c r="E4463" t="s">
        <v>247</v>
      </c>
      <c r="F4463" t="s">
        <v>31</v>
      </c>
      <c r="G4463" t="s">
        <v>39</v>
      </c>
      <c r="H4463" t="s">
        <v>40</v>
      </c>
      <c r="I4463" t="s">
        <v>40</v>
      </c>
      <c r="J4463" t="s">
        <v>232</v>
      </c>
      <c r="K4463" t="s">
        <v>33</v>
      </c>
      <c r="L4463" t="s">
        <v>34</v>
      </c>
      <c r="M4463" t="s">
        <v>233</v>
      </c>
      <c r="N4463" s="3">
        <v>282.62</v>
      </c>
      <c r="O4463">
        <v>1</v>
      </c>
      <c r="P4463" s="4">
        <v>0.3</v>
      </c>
      <c r="Q4463" s="3">
        <v>2.83</v>
      </c>
      <c r="R4463">
        <f t="shared" si="345"/>
        <v>2024</v>
      </c>
      <c r="S4463" t="str">
        <f t="shared" si="346"/>
        <v>May</v>
      </c>
      <c r="T4463" s="1">
        <f t="shared" si="347"/>
        <v>1.0013445616021513E-2</v>
      </c>
      <c r="U4463" t="str">
        <f t="shared" si="348"/>
        <v>Profit</v>
      </c>
      <c r="V4463" t="str">
        <f t="shared" si="349"/>
        <v>Small Order</v>
      </c>
    </row>
    <row r="4464" spans="1:22" x14ac:dyDescent="0.35">
      <c r="A4464" t="s">
        <v>4761</v>
      </c>
      <c r="B4464" s="2">
        <v>45132</v>
      </c>
      <c r="C4464" s="2">
        <v>45134</v>
      </c>
      <c r="D4464" t="s">
        <v>192</v>
      </c>
      <c r="E4464" t="s">
        <v>193</v>
      </c>
      <c r="F4464" t="s">
        <v>48</v>
      </c>
      <c r="G4464" t="s">
        <v>49</v>
      </c>
      <c r="H4464" t="s">
        <v>50</v>
      </c>
      <c r="I4464" t="s">
        <v>50</v>
      </c>
      <c r="J4464" t="s">
        <v>134</v>
      </c>
      <c r="K4464" t="s">
        <v>42</v>
      </c>
      <c r="L4464" t="s">
        <v>43</v>
      </c>
      <c r="M4464" t="s">
        <v>135</v>
      </c>
      <c r="N4464" s="3">
        <v>1889.78</v>
      </c>
      <c r="O4464">
        <v>4</v>
      </c>
      <c r="P4464" s="4">
        <v>0.1</v>
      </c>
      <c r="Q4464" s="3">
        <v>321.26</v>
      </c>
      <c r="R4464">
        <f t="shared" si="345"/>
        <v>2023</v>
      </c>
      <c r="S4464" t="str">
        <f t="shared" si="346"/>
        <v>July</v>
      </c>
      <c r="T4464" s="1">
        <f t="shared" si="347"/>
        <v>0.1699986241784758</v>
      </c>
      <c r="U4464" t="str">
        <f t="shared" si="348"/>
        <v>Profit</v>
      </c>
      <c r="V4464" t="str">
        <f t="shared" si="349"/>
        <v>Large Order</v>
      </c>
    </row>
    <row r="4465" spans="1:22" x14ac:dyDescent="0.35">
      <c r="A4465" t="s">
        <v>4762</v>
      </c>
      <c r="B4465" s="2">
        <v>45548</v>
      </c>
      <c r="C4465" s="2">
        <v>45552</v>
      </c>
      <c r="D4465" t="s">
        <v>552</v>
      </c>
      <c r="E4465" t="s">
        <v>553</v>
      </c>
      <c r="F4465" t="s">
        <v>48</v>
      </c>
      <c r="G4465" t="s">
        <v>49</v>
      </c>
      <c r="H4465" t="s">
        <v>50</v>
      </c>
      <c r="I4465" t="s">
        <v>50</v>
      </c>
      <c r="J4465" t="s">
        <v>179</v>
      </c>
      <c r="K4465" t="s">
        <v>33</v>
      </c>
      <c r="L4465" t="s">
        <v>88</v>
      </c>
      <c r="M4465" t="s">
        <v>180</v>
      </c>
      <c r="N4465" s="3">
        <v>1727.83</v>
      </c>
      <c r="O4465">
        <v>10</v>
      </c>
      <c r="P4465" s="4">
        <v>0.3</v>
      </c>
      <c r="Q4465" s="3">
        <v>17.28</v>
      </c>
      <c r="R4465">
        <f t="shared" si="345"/>
        <v>2024</v>
      </c>
      <c r="S4465" t="str">
        <f t="shared" si="346"/>
        <v>September</v>
      </c>
      <c r="T4465" s="1">
        <f t="shared" si="347"/>
        <v>1.0000983893091335E-2</v>
      </c>
      <c r="U4465" t="str">
        <f t="shared" si="348"/>
        <v>Profit</v>
      </c>
      <c r="V4465" t="str">
        <f t="shared" si="349"/>
        <v>Large Order</v>
      </c>
    </row>
    <row r="4466" spans="1:22" x14ac:dyDescent="0.35">
      <c r="A4466" t="s">
        <v>4763</v>
      </c>
      <c r="B4466" s="2">
        <v>45369</v>
      </c>
      <c r="C4466" s="2">
        <v>45375</v>
      </c>
      <c r="D4466" t="s">
        <v>195</v>
      </c>
      <c r="E4466" t="s">
        <v>196</v>
      </c>
      <c r="F4466" t="s">
        <v>31</v>
      </c>
      <c r="G4466" t="s">
        <v>78</v>
      </c>
      <c r="H4466" t="s">
        <v>79</v>
      </c>
      <c r="I4466" t="s">
        <v>80</v>
      </c>
      <c r="J4466" t="s">
        <v>251</v>
      </c>
      <c r="K4466" t="s">
        <v>25</v>
      </c>
      <c r="L4466" t="s">
        <v>171</v>
      </c>
      <c r="M4466" t="s">
        <v>252</v>
      </c>
      <c r="N4466" s="3">
        <v>1471.38</v>
      </c>
      <c r="O4466">
        <v>2</v>
      </c>
      <c r="P4466" s="4">
        <v>0.3</v>
      </c>
      <c r="Q4466" s="3">
        <v>14.71</v>
      </c>
      <c r="R4466">
        <f t="shared" si="345"/>
        <v>2024</v>
      </c>
      <c r="S4466" t="str">
        <f t="shared" si="346"/>
        <v>March</v>
      </c>
      <c r="T4466" s="1">
        <f t="shared" si="347"/>
        <v>9.9974173904769665E-3</v>
      </c>
      <c r="U4466" t="str">
        <f t="shared" si="348"/>
        <v>Profit</v>
      </c>
      <c r="V4466" t="str">
        <f t="shared" si="349"/>
        <v>Large Order</v>
      </c>
    </row>
    <row r="4467" spans="1:22" x14ac:dyDescent="0.35">
      <c r="A4467" t="s">
        <v>4764</v>
      </c>
      <c r="B4467" s="2">
        <v>44931</v>
      </c>
      <c r="C4467" s="2">
        <v>44938</v>
      </c>
      <c r="D4467" t="s">
        <v>738</v>
      </c>
      <c r="E4467" t="s">
        <v>739</v>
      </c>
      <c r="F4467" t="s">
        <v>48</v>
      </c>
      <c r="G4467" t="s">
        <v>78</v>
      </c>
      <c r="H4467" t="s">
        <v>79</v>
      </c>
      <c r="I4467" t="s">
        <v>80</v>
      </c>
      <c r="J4467" t="s">
        <v>93</v>
      </c>
      <c r="K4467" t="s">
        <v>33</v>
      </c>
      <c r="L4467" t="s">
        <v>88</v>
      </c>
      <c r="M4467" t="s">
        <v>94</v>
      </c>
      <c r="N4467" s="3">
        <v>917.59</v>
      </c>
      <c r="O4467">
        <v>8</v>
      </c>
      <c r="P4467" s="4">
        <v>0.3</v>
      </c>
      <c r="Q4467" s="3">
        <v>9.18</v>
      </c>
      <c r="R4467">
        <f t="shared" si="345"/>
        <v>2023</v>
      </c>
      <c r="S4467" t="str">
        <f t="shared" si="346"/>
        <v>January</v>
      </c>
      <c r="T4467" s="1">
        <f t="shared" si="347"/>
        <v>1.0004468226549984E-2</v>
      </c>
      <c r="U4467" t="str">
        <f t="shared" si="348"/>
        <v>Profit</v>
      </c>
      <c r="V4467" t="str">
        <f t="shared" si="349"/>
        <v>Small Order</v>
      </c>
    </row>
    <row r="4468" spans="1:22" x14ac:dyDescent="0.35">
      <c r="A4468" t="s">
        <v>4765</v>
      </c>
      <c r="B4468" s="2">
        <v>45004</v>
      </c>
      <c r="C4468" s="2">
        <v>45011</v>
      </c>
      <c r="D4468" t="s">
        <v>456</v>
      </c>
      <c r="E4468" t="s">
        <v>457</v>
      </c>
      <c r="F4468" t="s">
        <v>20</v>
      </c>
      <c r="G4468" t="s">
        <v>21</v>
      </c>
      <c r="H4468" t="s">
        <v>22</v>
      </c>
      <c r="I4468" t="s">
        <v>23</v>
      </c>
      <c r="J4468" t="s">
        <v>141</v>
      </c>
      <c r="K4468" t="s">
        <v>33</v>
      </c>
      <c r="L4468" t="s">
        <v>88</v>
      </c>
      <c r="M4468" t="s">
        <v>142</v>
      </c>
      <c r="N4468" s="3">
        <v>1170.07</v>
      </c>
      <c r="O4468">
        <v>7</v>
      </c>
      <c r="P4468" s="4">
        <v>0.05</v>
      </c>
      <c r="Q4468" s="3">
        <v>245.71</v>
      </c>
      <c r="R4468">
        <f t="shared" si="345"/>
        <v>2023</v>
      </c>
      <c r="S4468" t="str">
        <f t="shared" si="346"/>
        <v>March</v>
      </c>
      <c r="T4468" s="1">
        <f t="shared" si="347"/>
        <v>0.20999598314630749</v>
      </c>
      <c r="U4468" t="str">
        <f t="shared" si="348"/>
        <v>Profit</v>
      </c>
      <c r="V4468" t="str">
        <f t="shared" si="349"/>
        <v>Large Order</v>
      </c>
    </row>
    <row r="4469" spans="1:22" x14ac:dyDescent="0.35">
      <c r="A4469" t="s">
        <v>4766</v>
      </c>
      <c r="B4469" s="2">
        <v>45181</v>
      </c>
      <c r="C4469" s="2">
        <v>45186</v>
      </c>
      <c r="D4469" t="s">
        <v>503</v>
      </c>
      <c r="E4469" t="s">
        <v>504</v>
      </c>
      <c r="F4469" t="s">
        <v>31</v>
      </c>
      <c r="G4469" t="s">
        <v>78</v>
      </c>
      <c r="H4469" t="s">
        <v>79</v>
      </c>
      <c r="I4469" t="s">
        <v>80</v>
      </c>
      <c r="J4469" t="s">
        <v>152</v>
      </c>
      <c r="K4469" t="s">
        <v>42</v>
      </c>
      <c r="L4469" t="s">
        <v>73</v>
      </c>
      <c r="M4469" t="s">
        <v>153</v>
      </c>
      <c r="N4469" s="3">
        <v>1961.8</v>
      </c>
      <c r="O4469">
        <v>2</v>
      </c>
      <c r="P4469" s="4">
        <v>0.05</v>
      </c>
      <c r="Q4469" s="3">
        <v>411.98</v>
      </c>
      <c r="R4469">
        <f t="shared" si="345"/>
        <v>2023</v>
      </c>
      <c r="S4469" t="str">
        <f t="shared" si="346"/>
        <v>September</v>
      </c>
      <c r="T4469" s="1">
        <f t="shared" si="347"/>
        <v>0.21000101947191357</v>
      </c>
      <c r="U4469" t="str">
        <f t="shared" si="348"/>
        <v>Profit</v>
      </c>
      <c r="V4469" t="str">
        <f t="shared" si="349"/>
        <v>Large Order</v>
      </c>
    </row>
    <row r="4470" spans="1:22" x14ac:dyDescent="0.35">
      <c r="A4470" t="s">
        <v>4767</v>
      </c>
      <c r="B4470" s="2">
        <v>45384</v>
      </c>
      <c r="C4470" s="2">
        <v>45391</v>
      </c>
      <c r="D4470" t="s">
        <v>246</v>
      </c>
      <c r="E4470" t="s">
        <v>247</v>
      </c>
      <c r="F4470" t="s">
        <v>31</v>
      </c>
      <c r="G4470" t="s">
        <v>39</v>
      </c>
      <c r="H4470" t="s">
        <v>40</v>
      </c>
      <c r="I4470" t="s">
        <v>40</v>
      </c>
      <c r="J4470" t="s">
        <v>93</v>
      </c>
      <c r="K4470" t="s">
        <v>33</v>
      </c>
      <c r="L4470" t="s">
        <v>88</v>
      </c>
      <c r="M4470" t="s">
        <v>94</v>
      </c>
      <c r="N4470" s="3">
        <v>649.45000000000005</v>
      </c>
      <c r="O4470">
        <v>2</v>
      </c>
      <c r="P4470" s="4">
        <v>0.3</v>
      </c>
      <c r="Q4470" s="3">
        <v>6.49</v>
      </c>
      <c r="R4470">
        <f t="shared" si="345"/>
        <v>2024</v>
      </c>
      <c r="S4470" t="str">
        <f t="shared" si="346"/>
        <v>April</v>
      </c>
      <c r="T4470" s="1">
        <f t="shared" si="347"/>
        <v>9.9930710601277995E-3</v>
      </c>
      <c r="U4470" t="str">
        <f t="shared" si="348"/>
        <v>Profit</v>
      </c>
      <c r="V4470" t="str">
        <f t="shared" si="349"/>
        <v>Small Order</v>
      </c>
    </row>
    <row r="4471" spans="1:22" x14ac:dyDescent="0.35">
      <c r="A4471" t="s">
        <v>4768</v>
      </c>
      <c r="B4471" s="2">
        <v>45291</v>
      </c>
      <c r="C4471" s="2">
        <v>45294</v>
      </c>
      <c r="D4471" t="s">
        <v>199</v>
      </c>
      <c r="E4471" t="s">
        <v>200</v>
      </c>
      <c r="F4471" t="s">
        <v>48</v>
      </c>
      <c r="G4471" t="s">
        <v>78</v>
      </c>
      <c r="H4471" t="s">
        <v>79</v>
      </c>
      <c r="I4471" t="s">
        <v>80</v>
      </c>
      <c r="J4471" t="s">
        <v>93</v>
      </c>
      <c r="K4471" t="s">
        <v>33</v>
      </c>
      <c r="L4471" t="s">
        <v>88</v>
      </c>
      <c r="M4471" t="s">
        <v>94</v>
      </c>
      <c r="N4471" s="3">
        <v>523.64</v>
      </c>
      <c r="O4471">
        <v>1</v>
      </c>
      <c r="P4471" s="4">
        <v>0.1</v>
      </c>
      <c r="Q4471" s="3">
        <v>89.02</v>
      </c>
      <c r="R4471">
        <f t="shared" si="345"/>
        <v>2023</v>
      </c>
      <c r="S4471" t="str">
        <f t="shared" si="346"/>
        <v>December</v>
      </c>
      <c r="T4471" s="1">
        <f t="shared" si="347"/>
        <v>0.17000229165075242</v>
      </c>
      <c r="U4471" t="str">
        <f t="shared" si="348"/>
        <v>Profit</v>
      </c>
      <c r="V4471" t="str">
        <f t="shared" si="349"/>
        <v>Small Order</v>
      </c>
    </row>
    <row r="4472" spans="1:22" x14ac:dyDescent="0.35">
      <c r="A4472" t="s">
        <v>4769</v>
      </c>
      <c r="B4472" s="2">
        <v>45389</v>
      </c>
      <c r="C4472" s="2">
        <v>45391</v>
      </c>
      <c r="D4472" t="s">
        <v>214</v>
      </c>
      <c r="E4472" t="s">
        <v>215</v>
      </c>
      <c r="F4472" t="s">
        <v>48</v>
      </c>
      <c r="G4472" t="s">
        <v>78</v>
      </c>
      <c r="H4472" t="s">
        <v>79</v>
      </c>
      <c r="I4472" t="s">
        <v>80</v>
      </c>
      <c r="J4472" t="s">
        <v>207</v>
      </c>
      <c r="K4472" t="s">
        <v>25</v>
      </c>
      <c r="L4472" t="s">
        <v>26</v>
      </c>
      <c r="M4472" t="s">
        <v>208</v>
      </c>
      <c r="N4472" s="3">
        <v>359.06</v>
      </c>
      <c r="O4472">
        <v>7</v>
      </c>
      <c r="P4472" s="4">
        <v>0</v>
      </c>
      <c r="Q4472" s="3">
        <v>89.77</v>
      </c>
      <c r="R4472">
        <f t="shared" si="345"/>
        <v>2024</v>
      </c>
      <c r="S4472" t="str">
        <f t="shared" si="346"/>
        <v>April</v>
      </c>
      <c r="T4472" s="1">
        <f t="shared" si="347"/>
        <v>0.25001392524926197</v>
      </c>
      <c r="U4472" t="str">
        <f t="shared" si="348"/>
        <v>Profit</v>
      </c>
      <c r="V4472" t="str">
        <f t="shared" si="349"/>
        <v>Small Order</v>
      </c>
    </row>
    <row r="4473" spans="1:22" x14ac:dyDescent="0.35">
      <c r="A4473" t="s">
        <v>4770</v>
      </c>
      <c r="B4473" s="2">
        <v>44939</v>
      </c>
      <c r="C4473" s="2">
        <v>44943</v>
      </c>
      <c r="D4473" t="s">
        <v>70</v>
      </c>
      <c r="E4473" t="s">
        <v>71</v>
      </c>
      <c r="F4473" t="s">
        <v>48</v>
      </c>
      <c r="G4473" t="s">
        <v>78</v>
      </c>
      <c r="H4473" t="s">
        <v>79</v>
      </c>
      <c r="I4473" t="s">
        <v>80</v>
      </c>
      <c r="J4473" t="s">
        <v>232</v>
      </c>
      <c r="K4473" t="s">
        <v>33</v>
      </c>
      <c r="L4473" t="s">
        <v>34</v>
      </c>
      <c r="M4473" t="s">
        <v>233</v>
      </c>
      <c r="N4473" s="3">
        <v>1450.46</v>
      </c>
      <c r="O4473">
        <v>4</v>
      </c>
      <c r="P4473" s="4">
        <v>0.3</v>
      </c>
      <c r="Q4473" s="3">
        <v>14.5</v>
      </c>
      <c r="R4473">
        <f t="shared" si="345"/>
        <v>2023</v>
      </c>
      <c r="S4473" t="str">
        <f t="shared" si="346"/>
        <v>January</v>
      </c>
      <c r="T4473" s="1">
        <f t="shared" si="347"/>
        <v>9.9968285923086458E-3</v>
      </c>
      <c r="U4473" t="str">
        <f t="shared" si="348"/>
        <v>Profit</v>
      </c>
      <c r="V4473" t="str">
        <f t="shared" si="349"/>
        <v>Large Order</v>
      </c>
    </row>
    <row r="4474" spans="1:22" x14ac:dyDescent="0.35">
      <c r="A4474" t="s">
        <v>4771</v>
      </c>
      <c r="B4474" s="2">
        <v>45165</v>
      </c>
      <c r="C4474" s="2">
        <v>45172</v>
      </c>
      <c r="D4474" t="s">
        <v>511</v>
      </c>
      <c r="E4474" t="s">
        <v>512</v>
      </c>
      <c r="F4474" t="s">
        <v>31</v>
      </c>
      <c r="G4474" t="s">
        <v>39</v>
      </c>
      <c r="H4474" t="s">
        <v>40</v>
      </c>
      <c r="I4474" t="s">
        <v>40</v>
      </c>
      <c r="J4474" t="s">
        <v>302</v>
      </c>
      <c r="K4474" t="s">
        <v>33</v>
      </c>
      <c r="L4474" t="s">
        <v>34</v>
      </c>
      <c r="M4474" t="s">
        <v>303</v>
      </c>
      <c r="N4474" s="3">
        <v>624.77</v>
      </c>
      <c r="O4474">
        <v>3</v>
      </c>
      <c r="P4474" s="4">
        <v>0.2</v>
      </c>
      <c r="Q4474" s="3">
        <v>56.23</v>
      </c>
      <c r="R4474">
        <f t="shared" si="345"/>
        <v>2023</v>
      </c>
      <c r="S4474" t="str">
        <f t="shared" si="346"/>
        <v>August</v>
      </c>
      <c r="T4474" s="1">
        <f t="shared" si="347"/>
        <v>9.000112041231173E-2</v>
      </c>
      <c r="U4474" t="str">
        <f t="shared" si="348"/>
        <v>Profit</v>
      </c>
      <c r="V4474" t="str">
        <f t="shared" si="349"/>
        <v>Small Order</v>
      </c>
    </row>
    <row r="4475" spans="1:22" x14ac:dyDescent="0.35">
      <c r="A4475" t="s">
        <v>4772</v>
      </c>
      <c r="B4475" s="2">
        <v>45088</v>
      </c>
      <c r="C4475" s="2">
        <v>45089</v>
      </c>
      <c r="D4475" t="s">
        <v>456</v>
      </c>
      <c r="E4475" t="s">
        <v>457</v>
      </c>
      <c r="F4475" t="s">
        <v>20</v>
      </c>
      <c r="G4475" t="s">
        <v>21</v>
      </c>
      <c r="H4475" t="s">
        <v>22</v>
      </c>
      <c r="I4475" t="s">
        <v>23</v>
      </c>
      <c r="J4475" t="s">
        <v>84</v>
      </c>
      <c r="K4475" t="s">
        <v>33</v>
      </c>
      <c r="L4475" t="s">
        <v>34</v>
      </c>
      <c r="M4475" t="s">
        <v>85</v>
      </c>
      <c r="N4475" s="3">
        <v>432.92</v>
      </c>
      <c r="O4475">
        <v>4</v>
      </c>
      <c r="P4475" s="4">
        <v>0.05</v>
      </c>
      <c r="Q4475" s="3">
        <v>90.91</v>
      </c>
      <c r="R4475">
        <f t="shared" si="345"/>
        <v>2023</v>
      </c>
      <c r="S4475" t="str">
        <f t="shared" si="346"/>
        <v>June</v>
      </c>
      <c r="T4475" s="1">
        <f t="shared" si="347"/>
        <v>0.20999260833410327</v>
      </c>
      <c r="U4475" t="str">
        <f t="shared" si="348"/>
        <v>Profit</v>
      </c>
      <c r="V4475" t="str">
        <f t="shared" si="349"/>
        <v>Small Order</v>
      </c>
    </row>
    <row r="4476" spans="1:22" x14ac:dyDescent="0.35">
      <c r="A4476" t="s">
        <v>4773</v>
      </c>
      <c r="B4476" s="2">
        <v>45583</v>
      </c>
      <c r="C4476" s="2">
        <v>45586</v>
      </c>
      <c r="D4476" t="s">
        <v>484</v>
      </c>
      <c r="E4476" t="s">
        <v>485</v>
      </c>
      <c r="F4476" t="s">
        <v>20</v>
      </c>
      <c r="G4476" t="s">
        <v>49</v>
      </c>
      <c r="H4476" t="s">
        <v>50</v>
      </c>
      <c r="I4476" t="s">
        <v>50</v>
      </c>
      <c r="J4476" t="s">
        <v>176</v>
      </c>
      <c r="K4476" t="s">
        <v>25</v>
      </c>
      <c r="L4476" t="s">
        <v>171</v>
      </c>
      <c r="M4476" t="s">
        <v>177</v>
      </c>
      <c r="N4476" s="3">
        <v>1092.8699999999999</v>
      </c>
      <c r="O4476">
        <v>5</v>
      </c>
      <c r="P4476" s="4">
        <v>0</v>
      </c>
      <c r="Q4476" s="3">
        <v>273.22000000000003</v>
      </c>
      <c r="R4476">
        <f t="shared" si="345"/>
        <v>2024</v>
      </c>
      <c r="S4476" t="str">
        <f t="shared" si="346"/>
        <v>October</v>
      </c>
      <c r="T4476" s="1">
        <f t="shared" si="347"/>
        <v>0.25000228755478698</v>
      </c>
      <c r="U4476" t="str">
        <f t="shared" si="348"/>
        <v>Profit</v>
      </c>
      <c r="V4476" t="str">
        <f t="shared" si="349"/>
        <v>Large Order</v>
      </c>
    </row>
    <row r="4477" spans="1:22" x14ac:dyDescent="0.35">
      <c r="A4477" t="s">
        <v>4774</v>
      </c>
      <c r="B4477" s="2">
        <v>45271</v>
      </c>
      <c r="C4477" s="2">
        <v>45272</v>
      </c>
      <c r="D4477" t="s">
        <v>60</v>
      </c>
      <c r="E4477" t="s">
        <v>61</v>
      </c>
      <c r="F4477" t="s">
        <v>48</v>
      </c>
      <c r="G4477" t="s">
        <v>39</v>
      </c>
      <c r="H4477" t="s">
        <v>40</v>
      </c>
      <c r="I4477" t="s">
        <v>40</v>
      </c>
      <c r="J4477" t="s">
        <v>170</v>
      </c>
      <c r="K4477" t="s">
        <v>25</v>
      </c>
      <c r="L4477" t="s">
        <v>171</v>
      </c>
      <c r="M4477" t="s">
        <v>172</v>
      </c>
      <c r="N4477" s="3">
        <v>813.9</v>
      </c>
      <c r="O4477">
        <v>10</v>
      </c>
      <c r="P4477" s="4">
        <v>0.1</v>
      </c>
      <c r="Q4477" s="3">
        <v>138.36000000000001</v>
      </c>
      <c r="R4477">
        <f t="shared" si="345"/>
        <v>2023</v>
      </c>
      <c r="S4477" t="str">
        <f t="shared" si="346"/>
        <v>December</v>
      </c>
      <c r="T4477" s="1">
        <f t="shared" si="347"/>
        <v>0.1699963140434943</v>
      </c>
      <c r="U4477" t="str">
        <f t="shared" si="348"/>
        <v>Profit</v>
      </c>
      <c r="V4477" t="str">
        <f t="shared" si="349"/>
        <v>Small Order</v>
      </c>
    </row>
    <row r="4478" spans="1:22" x14ac:dyDescent="0.35">
      <c r="A4478" t="s">
        <v>4775</v>
      </c>
      <c r="B4478" s="2">
        <v>45540</v>
      </c>
      <c r="C4478" s="2">
        <v>45544</v>
      </c>
      <c r="D4478" t="s">
        <v>139</v>
      </c>
      <c r="E4478" t="s">
        <v>140</v>
      </c>
      <c r="F4478" t="s">
        <v>31</v>
      </c>
      <c r="G4478" t="s">
        <v>39</v>
      </c>
      <c r="H4478" t="s">
        <v>40</v>
      </c>
      <c r="I4478" t="s">
        <v>40</v>
      </c>
      <c r="J4478" t="s">
        <v>141</v>
      </c>
      <c r="K4478" t="s">
        <v>33</v>
      </c>
      <c r="L4478" t="s">
        <v>88</v>
      </c>
      <c r="M4478" t="s">
        <v>142</v>
      </c>
      <c r="N4478" s="3">
        <v>1688.62</v>
      </c>
      <c r="O4478">
        <v>10</v>
      </c>
      <c r="P4478" s="4">
        <v>0</v>
      </c>
      <c r="Q4478" s="3">
        <v>422.15</v>
      </c>
      <c r="R4478">
        <f t="shared" si="345"/>
        <v>2024</v>
      </c>
      <c r="S4478" t="str">
        <f t="shared" si="346"/>
        <v>September</v>
      </c>
      <c r="T4478" s="1">
        <f t="shared" si="347"/>
        <v>0.24999703900226219</v>
      </c>
      <c r="U4478" t="str">
        <f t="shared" si="348"/>
        <v>Profit</v>
      </c>
      <c r="V4478" t="str">
        <f t="shared" si="349"/>
        <v>Large Order</v>
      </c>
    </row>
    <row r="4479" spans="1:22" x14ac:dyDescent="0.35">
      <c r="A4479" t="s">
        <v>4776</v>
      </c>
      <c r="B4479" s="2">
        <v>45088</v>
      </c>
      <c r="C4479" s="2">
        <v>45093</v>
      </c>
      <c r="D4479" t="s">
        <v>82</v>
      </c>
      <c r="E4479" t="s">
        <v>83</v>
      </c>
      <c r="F4479" t="s">
        <v>20</v>
      </c>
      <c r="G4479" t="s">
        <v>78</v>
      </c>
      <c r="H4479" t="s">
        <v>79</v>
      </c>
      <c r="I4479" t="s">
        <v>80</v>
      </c>
      <c r="J4479" t="s">
        <v>302</v>
      </c>
      <c r="K4479" t="s">
        <v>33</v>
      </c>
      <c r="L4479" t="s">
        <v>34</v>
      </c>
      <c r="M4479" t="s">
        <v>303</v>
      </c>
      <c r="N4479" s="3">
        <v>1579.18</v>
      </c>
      <c r="O4479">
        <v>8</v>
      </c>
      <c r="P4479" s="4">
        <v>0.05</v>
      </c>
      <c r="Q4479" s="3">
        <v>331.63</v>
      </c>
      <c r="R4479">
        <f t="shared" si="345"/>
        <v>2023</v>
      </c>
      <c r="S4479" t="str">
        <f t="shared" si="346"/>
        <v>June</v>
      </c>
      <c r="T4479" s="1">
        <f t="shared" si="347"/>
        <v>0.21000139312807911</v>
      </c>
      <c r="U4479" t="str">
        <f t="shared" si="348"/>
        <v>Profit</v>
      </c>
      <c r="V4479" t="str">
        <f t="shared" si="349"/>
        <v>Large Order</v>
      </c>
    </row>
    <row r="4480" spans="1:22" x14ac:dyDescent="0.35">
      <c r="A4480" t="s">
        <v>4777</v>
      </c>
      <c r="B4480" s="2">
        <v>45120</v>
      </c>
      <c r="C4480" s="2">
        <v>45122</v>
      </c>
      <c r="D4480" t="s">
        <v>240</v>
      </c>
      <c r="E4480" t="s">
        <v>241</v>
      </c>
      <c r="F4480" t="s">
        <v>48</v>
      </c>
      <c r="G4480" t="s">
        <v>21</v>
      </c>
      <c r="H4480" t="s">
        <v>22</v>
      </c>
      <c r="I4480" t="s">
        <v>23</v>
      </c>
      <c r="J4480" t="s">
        <v>104</v>
      </c>
      <c r="K4480" t="s">
        <v>42</v>
      </c>
      <c r="L4480" t="s">
        <v>73</v>
      </c>
      <c r="M4480" t="s">
        <v>105</v>
      </c>
      <c r="N4480" s="3">
        <v>1734.75</v>
      </c>
      <c r="O4480">
        <v>10</v>
      </c>
      <c r="P4480" s="4">
        <v>0.3</v>
      </c>
      <c r="Q4480" s="3">
        <v>17.350000000000001</v>
      </c>
      <c r="R4480">
        <f t="shared" si="345"/>
        <v>2023</v>
      </c>
      <c r="S4480" t="str">
        <f t="shared" si="346"/>
        <v>July</v>
      </c>
      <c r="T4480" s="1">
        <f t="shared" si="347"/>
        <v>1.0001441129845801E-2</v>
      </c>
      <c r="U4480" t="str">
        <f t="shared" si="348"/>
        <v>Profit</v>
      </c>
      <c r="V4480" t="str">
        <f t="shared" si="349"/>
        <v>Large Order</v>
      </c>
    </row>
    <row r="4481" spans="1:22" x14ac:dyDescent="0.35">
      <c r="A4481" t="s">
        <v>4778</v>
      </c>
      <c r="B4481" s="2">
        <v>45126</v>
      </c>
      <c r="C4481" s="2">
        <v>45130</v>
      </c>
      <c r="D4481" t="s">
        <v>246</v>
      </c>
      <c r="E4481" t="s">
        <v>247</v>
      </c>
      <c r="F4481" t="s">
        <v>31</v>
      </c>
      <c r="G4481" t="s">
        <v>78</v>
      </c>
      <c r="H4481" t="s">
        <v>79</v>
      </c>
      <c r="I4481" t="s">
        <v>80</v>
      </c>
      <c r="J4481" t="s">
        <v>126</v>
      </c>
      <c r="K4481" t="s">
        <v>25</v>
      </c>
      <c r="L4481" t="s">
        <v>26</v>
      </c>
      <c r="M4481" t="s">
        <v>127</v>
      </c>
      <c r="N4481" s="3">
        <v>326.14999999999998</v>
      </c>
      <c r="O4481">
        <v>9</v>
      </c>
      <c r="P4481" s="4">
        <v>0</v>
      </c>
      <c r="Q4481" s="3">
        <v>81.540000000000006</v>
      </c>
      <c r="R4481">
        <f t="shared" si="345"/>
        <v>2023</v>
      </c>
      <c r="S4481" t="str">
        <f t="shared" si="346"/>
        <v>July</v>
      </c>
      <c r="T4481" s="1">
        <f t="shared" si="347"/>
        <v>0.250007665184731</v>
      </c>
      <c r="U4481" t="str">
        <f t="shared" si="348"/>
        <v>Profit</v>
      </c>
      <c r="V4481" t="str">
        <f t="shared" si="349"/>
        <v>Small Order</v>
      </c>
    </row>
    <row r="4482" spans="1:22" x14ac:dyDescent="0.35">
      <c r="A4482" t="s">
        <v>4779</v>
      </c>
      <c r="B4482" s="2">
        <v>45230</v>
      </c>
      <c r="C4482" s="2">
        <v>45235</v>
      </c>
      <c r="D4482" t="s">
        <v>530</v>
      </c>
      <c r="E4482" t="s">
        <v>531</v>
      </c>
      <c r="F4482" t="s">
        <v>31</v>
      </c>
      <c r="G4482" t="s">
        <v>78</v>
      </c>
      <c r="H4482" t="s">
        <v>79</v>
      </c>
      <c r="I4482" t="s">
        <v>80</v>
      </c>
      <c r="J4482" t="s">
        <v>391</v>
      </c>
      <c r="K4482" t="s">
        <v>33</v>
      </c>
      <c r="L4482" t="s">
        <v>88</v>
      </c>
      <c r="M4482" t="s">
        <v>392</v>
      </c>
      <c r="N4482" s="3">
        <v>724.9</v>
      </c>
      <c r="O4482">
        <v>2</v>
      </c>
      <c r="P4482" s="4">
        <v>0.1</v>
      </c>
      <c r="Q4482" s="3">
        <v>123.23</v>
      </c>
      <c r="R4482">
        <f t="shared" ref="R4482:R4545" si="350">YEAR(B4482)</f>
        <v>2023</v>
      </c>
      <c r="S4482" t="str">
        <f t="shared" ref="S4482:S4545" si="351">TEXT(B4482,"mmmm")</f>
        <v>October</v>
      </c>
      <c r="T4482" s="1">
        <f t="shared" ref="T4482:T4545" si="352">Q4482/N4482</f>
        <v>0.1699958614981377</v>
      </c>
      <c r="U4482" t="str">
        <f t="shared" ref="U4482:U4545" si="353">IF(Q4482&gt;0,"Profit","Loss")</f>
        <v>Profit</v>
      </c>
      <c r="V4482" t="str">
        <f t="shared" ref="V4482:V4545" si="354">IF(N4482&gt;1000,"Large Order","Small Order")</f>
        <v>Small Order</v>
      </c>
    </row>
    <row r="4483" spans="1:22" x14ac:dyDescent="0.35">
      <c r="A4483" t="s">
        <v>4780</v>
      </c>
      <c r="B4483" s="2">
        <v>45054</v>
      </c>
      <c r="C4483" s="2">
        <v>45060</v>
      </c>
      <c r="D4483" t="s">
        <v>202</v>
      </c>
      <c r="E4483" t="s">
        <v>203</v>
      </c>
      <c r="F4483" t="s">
        <v>48</v>
      </c>
      <c r="G4483" t="s">
        <v>21</v>
      </c>
      <c r="H4483" t="s">
        <v>22</v>
      </c>
      <c r="I4483" t="s">
        <v>23</v>
      </c>
      <c r="J4483" t="s">
        <v>152</v>
      </c>
      <c r="K4483" t="s">
        <v>42</v>
      </c>
      <c r="L4483" t="s">
        <v>73</v>
      </c>
      <c r="M4483" t="s">
        <v>153</v>
      </c>
      <c r="N4483" s="3">
        <v>1094.4000000000001</v>
      </c>
      <c r="O4483">
        <v>7</v>
      </c>
      <c r="P4483" s="4">
        <v>0.1</v>
      </c>
      <c r="Q4483" s="3">
        <v>186.05</v>
      </c>
      <c r="R4483">
        <f t="shared" si="350"/>
        <v>2023</v>
      </c>
      <c r="S4483" t="str">
        <f t="shared" si="351"/>
        <v>May</v>
      </c>
      <c r="T4483" s="1">
        <f t="shared" si="352"/>
        <v>0.17000182748538012</v>
      </c>
      <c r="U4483" t="str">
        <f t="shared" si="353"/>
        <v>Profit</v>
      </c>
      <c r="V4483" t="str">
        <f t="shared" si="354"/>
        <v>Large Order</v>
      </c>
    </row>
    <row r="4484" spans="1:22" x14ac:dyDescent="0.35">
      <c r="A4484" t="s">
        <v>4781</v>
      </c>
      <c r="B4484" s="2">
        <v>45039</v>
      </c>
      <c r="C4484" s="2">
        <v>45042</v>
      </c>
      <c r="D4484" t="s">
        <v>139</v>
      </c>
      <c r="E4484" t="s">
        <v>140</v>
      </c>
      <c r="F4484" t="s">
        <v>31</v>
      </c>
      <c r="G4484" t="s">
        <v>21</v>
      </c>
      <c r="H4484" t="s">
        <v>22</v>
      </c>
      <c r="I4484" t="s">
        <v>23</v>
      </c>
      <c r="J4484" t="s">
        <v>232</v>
      </c>
      <c r="K4484" t="s">
        <v>33</v>
      </c>
      <c r="L4484" t="s">
        <v>34</v>
      </c>
      <c r="M4484" t="s">
        <v>233</v>
      </c>
      <c r="N4484" s="3">
        <v>1907.72</v>
      </c>
      <c r="O4484">
        <v>6</v>
      </c>
      <c r="P4484" s="4">
        <v>0.05</v>
      </c>
      <c r="Q4484" s="3">
        <v>400.62</v>
      </c>
      <c r="R4484">
        <f t="shared" si="350"/>
        <v>2023</v>
      </c>
      <c r="S4484" t="str">
        <f t="shared" si="351"/>
        <v>April</v>
      </c>
      <c r="T4484" s="1">
        <f t="shared" si="352"/>
        <v>0.20999937097687291</v>
      </c>
      <c r="U4484" t="str">
        <f t="shared" si="353"/>
        <v>Profit</v>
      </c>
      <c r="V4484" t="str">
        <f t="shared" si="354"/>
        <v>Large Order</v>
      </c>
    </row>
    <row r="4485" spans="1:22" x14ac:dyDescent="0.35">
      <c r="A4485" t="s">
        <v>4782</v>
      </c>
      <c r="B4485" s="2">
        <v>45590</v>
      </c>
      <c r="C4485" s="2">
        <v>45592</v>
      </c>
      <c r="D4485" t="s">
        <v>415</v>
      </c>
      <c r="E4485" t="s">
        <v>416</v>
      </c>
      <c r="F4485" t="s">
        <v>48</v>
      </c>
      <c r="G4485" t="s">
        <v>49</v>
      </c>
      <c r="H4485" t="s">
        <v>50</v>
      </c>
      <c r="I4485" t="s">
        <v>50</v>
      </c>
      <c r="J4485" t="s">
        <v>232</v>
      </c>
      <c r="K4485" t="s">
        <v>33</v>
      </c>
      <c r="L4485" t="s">
        <v>34</v>
      </c>
      <c r="M4485" t="s">
        <v>233</v>
      </c>
      <c r="N4485" s="3">
        <v>197.89</v>
      </c>
      <c r="O4485">
        <v>6</v>
      </c>
      <c r="P4485" s="4">
        <v>0.3</v>
      </c>
      <c r="Q4485" s="3">
        <v>1.98</v>
      </c>
      <c r="R4485">
        <f t="shared" si="350"/>
        <v>2024</v>
      </c>
      <c r="S4485" t="str">
        <f t="shared" si="351"/>
        <v>October</v>
      </c>
      <c r="T4485" s="1">
        <f t="shared" si="352"/>
        <v>1.000555864369094E-2</v>
      </c>
      <c r="U4485" t="str">
        <f t="shared" si="353"/>
        <v>Profit</v>
      </c>
      <c r="V4485" t="str">
        <f t="shared" si="354"/>
        <v>Small Order</v>
      </c>
    </row>
    <row r="4486" spans="1:22" x14ac:dyDescent="0.35">
      <c r="A4486" t="s">
        <v>4783</v>
      </c>
      <c r="B4486" s="2">
        <v>45394</v>
      </c>
      <c r="C4486" s="2">
        <v>45399</v>
      </c>
      <c r="D4486" t="s">
        <v>293</v>
      </c>
      <c r="E4486" t="s">
        <v>294</v>
      </c>
      <c r="F4486" t="s">
        <v>20</v>
      </c>
      <c r="G4486" t="s">
        <v>21</v>
      </c>
      <c r="H4486" t="s">
        <v>22</v>
      </c>
      <c r="I4486" t="s">
        <v>23</v>
      </c>
      <c r="J4486" t="s">
        <v>112</v>
      </c>
      <c r="K4486" t="s">
        <v>25</v>
      </c>
      <c r="L4486" t="s">
        <v>26</v>
      </c>
      <c r="M4486" t="s">
        <v>113</v>
      </c>
      <c r="N4486" s="3">
        <v>221.53</v>
      </c>
      <c r="O4486">
        <v>5</v>
      </c>
      <c r="P4486" s="4">
        <v>0</v>
      </c>
      <c r="Q4486" s="3">
        <v>55.38</v>
      </c>
      <c r="R4486">
        <f t="shared" si="350"/>
        <v>2024</v>
      </c>
      <c r="S4486" t="str">
        <f t="shared" si="351"/>
        <v>April</v>
      </c>
      <c r="T4486" s="1">
        <f t="shared" si="352"/>
        <v>0.24998871484674762</v>
      </c>
      <c r="U4486" t="str">
        <f t="shared" si="353"/>
        <v>Profit</v>
      </c>
      <c r="V4486" t="str">
        <f t="shared" si="354"/>
        <v>Small Order</v>
      </c>
    </row>
    <row r="4487" spans="1:22" x14ac:dyDescent="0.35">
      <c r="A4487" t="s">
        <v>4784</v>
      </c>
      <c r="B4487" s="2">
        <v>45588</v>
      </c>
      <c r="C4487" s="2">
        <v>45590</v>
      </c>
      <c r="D4487" t="s">
        <v>214</v>
      </c>
      <c r="E4487" t="s">
        <v>215</v>
      </c>
      <c r="F4487" t="s">
        <v>48</v>
      </c>
      <c r="G4487" t="s">
        <v>21</v>
      </c>
      <c r="H4487" t="s">
        <v>22</v>
      </c>
      <c r="I4487" t="s">
        <v>23</v>
      </c>
      <c r="J4487" t="s">
        <v>126</v>
      </c>
      <c r="K4487" t="s">
        <v>25</v>
      </c>
      <c r="L4487" t="s">
        <v>26</v>
      </c>
      <c r="M4487" t="s">
        <v>127</v>
      </c>
      <c r="N4487" s="3">
        <v>1686.2</v>
      </c>
      <c r="O4487">
        <v>6</v>
      </c>
      <c r="P4487" s="4">
        <v>0.3</v>
      </c>
      <c r="Q4487" s="3">
        <v>16.86</v>
      </c>
      <c r="R4487">
        <f t="shared" si="350"/>
        <v>2024</v>
      </c>
      <c r="S4487" t="str">
        <f t="shared" si="351"/>
        <v>October</v>
      </c>
      <c r="T4487" s="1">
        <f t="shared" si="352"/>
        <v>9.9988139010793488E-3</v>
      </c>
      <c r="U4487" t="str">
        <f t="shared" si="353"/>
        <v>Profit</v>
      </c>
      <c r="V4487" t="str">
        <f t="shared" si="354"/>
        <v>Large Order</v>
      </c>
    </row>
    <row r="4488" spans="1:22" x14ac:dyDescent="0.35">
      <c r="A4488" t="s">
        <v>4785</v>
      </c>
      <c r="B4488" s="2">
        <v>45221</v>
      </c>
      <c r="C4488" s="2">
        <v>45226</v>
      </c>
      <c r="D4488" t="s">
        <v>503</v>
      </c>
      <c r="E4488" t="s">
        <v>504</v>
      </c>
      <c r="F4488" t="s">
        <v>31</v>
      </c>
      <c r="G4488" t="s">
        <v>78</v>
      </c>
      <c r="H4488" t="s">
        <v>79</v>
      </c>
      <c r="I4488" t="s">
        <v>80</v>
      </c>
      <c r="J4488" t="s">
        <v>104</v>
      </c>
      <c r="K4488" t="s">
        <v>42</v>
      </c>
      <c r="L4488" t="s">
        <v>73</v>
      </c>
      <c r="M4488" t="s">
        <v>105</v>
      </c>
      <c r="N4488" s="3">
        <v>1623.67</v>
      </c>
      <c r="O4488">
        <v>1</v>
      </c>
      <c r="P4488" s="4">
        <v>0.05</v>
      </c>
      <c r="Q4488" s="3">
        <v>340.97</v>
      </c>
      <c r="R4488">
        <f t="shared" si="350"/>
        <v>2023</v>
      </c>
      <c r="S4488" t="str">
        <f t="shared" si="351"/>
        <v>October</v>
      </c>
      <c r="T4488" s="1">
        <f t="shared" si="352"/>
        <v>0.20999956887791238</v>
      </c>
      <c r="U4488" t="str">
        <f t="shared" si="353"/>
        <v>Profit</v>
      </c>
      <c r="V4488" t="str">
        <f t="shared" si="354"/>
        <v>Large Order</v>
      </c>
    </row>
    <row r="4489" spans="1:22" x14ac:dyDescent="0.35">
      <c r="A4489" t="s">
        <v>4786</v>
      </c>
      <c r="B4489" s="2">
        <v>45222</v>
      </c>
      <c r="C4489" s="2">
        <v>45226</v>
      </c>
      <c r="D4489" t="s">
        <v>859</v>
      </c>
      <c r="E4489" t="s">
        <v>860</v>
      </c>
      <c r="F4489" t="s">
        <v>31</v>
      </c>
      <c r="G4489" t="s">
        <v>21</v>
      </c>
      <c r="H4489" t="s">
        <v>22</v>
      </c>
      <c r="I4489" t="s">
        <v>23</v>
      </c>
      <c r="J4489" t="s">
        <v>302</v>
      </c>
      <c r="K4489" t="s">
        <v>33</v>
      </c>
      <c r="L4489" t="s">
        <v>34</v>
      </c>
      <c r="M4489" t="s">
        <v>303</v>
      </c>
      <c r="N4489" s="3">
        <v>198.91</v>
      </c>
      <c r="O4489">
        <v>2</v>
      </c>
      <c r="P4489" s="4">
        <v>0</v>
      </c>
      <c r="Q4489" s="3">
        <v>49.73</v>
      </c>
      <c r="R4489">
        <f t="shared" si="350"/>
        <v>2023</v>
      </c>
      <c r="S4489" t="str">
        <f t="shared" si="351"/>
        <v>October</v>
      </c>
      <c r="T4489" s="1">
        <f t="shared" si="352"/>
        <v>0.25001256849831582</v>
      </c>
      <c r="U4489" t="str">
        <f t="shared" si="353"/>
        <v>Profit</v>
      </c>
      <c r="V4489" t="str">
        <f t="shared" si="354"/>
        <v>Small Order</v>
      </c>
    </row>
    <row r="4490" spans="1:22" x14ac:dyDescent="0.35">
      <c r="A4490" t="s">
        <v>4787</v>
      </c>
      <c r="B4490" s="2">
        <v>45607</v>
      </c>
      <c r="C4490" s="2">
        <v>45614</v>
      </c>
      <c r="D4490" t="s">
        <v>323</v>
      </c>
      <c r="E4490" t="s">
        <v>324</v>
      </c>
      <c r="F4490" t="s">
        <v>31</v>
      </c>
      <c r="G4490" t="s">
        <v>78</v>
      </c>
      <c r="H4490" t="s">
        <v>79</v>
      </c>
      <c r="I4490" t="s">
        <v>80</v>
      </c>
      <c r="J4490" t="s">
        <v>93</v>
      </c>
      <c r="K4490" t="s">
        <v>33</v>
      </c>
      <c r="L4490" t="s">
        <v>88</v>
      </c>
      <c r="M4490" t="s">
        <v>94</v>
      </c>
      <c r="N4490" s="3">
        <v>1256.32</v>
      </c>
      <c r="O4490">
        <v>3</v>
      </c>
      <c r="P4490" s="4">
        <v>0</v>
      </c>
      <c r="Q4490" s="3">
        <v>314.08</v>
      </c>
      <c r="R4490">
        <f t="shared" si="350"/>
        <v>2024</v>
      </c>
      <c r="S4490" t="str">
        <f t="shared" si="351"/>
        <v>November</v>
      </c>
      <c r="T4490" s="1">
        <f t="shared" si="352"/>
        <v>0.25</v>
      </c>
      <c r="U4490" t="str">
        <f t="shared" si="353"/>
        <v>Profit</v>
      </c>
      <c r="V4490" t="str">
        <f t="shared" si="354"/>
        <v>Large Order</v>
      </c>
    </row>
    <row r="4491" spans="1:22" x14ac:dyDescent="0.35">
      <c r="A4491" t="s">
        <v>4788</v>
      </c>
      <c r="B4491" s="2">
        <v>45066</v>
      </c>
      <c r="C4491" s="2">
        <v>45071</v>
      </c>
      <c r="D4491" t="s">
        <v>405</v>
      </c>
      <c r="E4491" t="s">
        <v>406</v>
      </c>
      <c r="F4491" t="s">
        <v>20</v>
      </c>
      <c r="G4491" t="s">
        <v>78</v>
      </c>
      <c r="H4491" t="s">
        <v>79</v>
      </c>
      <c r="I4491" t="s">
        <v>80</v>
      </c>
      <c r="J4491" t="s">
        <v>334</v>
      </c>
      <c r="K4491" t="s">
        <v>25</v>
      </c>
      <c r="L4491" t="s">
        <v>171</v>
      </c>
      <c r="M4491" t="s">
        <v>335</v>
      </c>
      <c r="N4491" s="3">
        <v>1131.44</v>
      </c>
      <c r="O4491">
        <v>3</v>
      </c>
      <c r="P4491" s="4">
        <v>0.3</v>
      </c>
      <c r="Q4491" s="3">
        <v>11.31</v>
      </c>
      <c r="R4491">
        <f t="shared" si="350"/>
        <v>2023</v>
      </c>
      <c r="S4491" t="str">
        <f t="shared" si="351"/>
        <v>May</v>
      </c>
      <c r="T4491" s="1">
        <f t="shared" si="352"/>
        <v>9.996111150392421E-3</v>
      </c>
      <c r="U4491" t="str">
        <f t="shared" si="353"/>
        <v>Profit</v>
      </c>
      <c r="V4491" t="str">
        <f t="shared" si="354"/>
        <v>Large Order</v>
      </c>
    </row>
    <row r="4492" spans="1:22" x14ac:dyDescent="0.35">
      <c r="A4492" t="s">
        <v>4789</v>
      </c>
      <c r="B4492" s="2">
        <v>45303</v>
      </c>
      <c r="C4492" s="2">
        <v>45310</v>
      </c>
      <c r="D4492" t="s">
        <v>362</v>
      </c>
      <c r="E4492" t="s">
        <v>363</v>
      </c>
      <c r="F4492" t="s">
        <v>31</v>
      </c>
      <c r="G4492" t="s">
        <v>78</v>
      </c>
      <c r="H4492" t="s">
        <v>79</v>
      </c>
      <c r="I4492" t="s">
        <v>80</v>
      </c>
      <c r="J4492" t="s">
        <v>112</v>
      </c>
      <c r="K4492" t="s">
        <v>25</v>
      </c>
      <c r="L4492" t="s">
        <v>26</v>
      </c>
      <c r="M4492" t="s">
        <v>113</v>
      </c>
      <c r="N4492" s="3">
        <v>1935.22</v>
      </c>
      <c r="O4492">
        <v>8</v>
      </c>
      <c r="P4492" s="4">
        <v>0.1</v>
      </c>
      <c r="Q4492" s="3">
        <v>328.99</v>
      </c>
      <c r="R4492">
        <f t="shared" si="350"/>
        <v>2024</v>
      </c>
      <c r="S4492" t="str">
        <f t="shared" si="351"/>
        <v>January</v>
      </c>
      <c r="T4492" s="1">
        <f t="shared" si="352"/>
        <v>0.17000134351649943</v>
      </c>
      <c r="U4492" t="str">
        <f t="shared" si="353"/>
        <v>Profit</v>
      </c>
      <c r="V4492" t="str">
        <f t="shared" si="354"/>
        <v>Large Order</v>
      </c>
    </row>
    <row r="4493" spans="1:22" x14ac:dyDescent="0.35">
      <c r="A4493" t="s">
        <v>4790</v>
      </c>
      <c r="B4493" s="2">
        <v>45478</v>
      </c>
      <c r="C4493" s="2">
        <v>45485</v>
      </c>
      <c r="D4493" t="s">
        <v>281</v>
      </c>
      <c r="E4493" t="s">
        <v>282</v>
      </c>
      <c r="F4493" t="s">
        <v>20</v>
      </c>
      <c r="G4493" t="s">
        <v>39</v>
      </c>
      <c r="H4493" t="s">
        <v>40</v>
      </c>
      <c r="I4493" t="s">
        <v>40</v>
      </c>
      <c r="J4493" t="s">
        <v>391</v>
      </c>
      <c r="K4493" t="s">
        <v>33</v>
      </c>
      <c r="L4493" t="s">
        <v>88</v>
      </c>
      <c r="M4493" t="s">
        <v>392</v>
      </c>
      <c r="N4493" s="3">
        <v>1192.67</v>
      </c>
      <c r="O4493">
        <v>1</v>
      </c>
      <c r="P4493" s="4">
        <v>0.05</v>
      </c>
      <c r="Q4493" s="3">
        <v>250.46</v>
      </c>
      <c r="R4493">
        <f t="shared" si="350"/>
        <v>2024</v>
      </c>
      <c r="S4493" t="str">
        <f t="shared" si="351"/>
        <v>July</v>
      </c>
      <c r="T4493" s="1">
        <f t="shared" si="352"/>
        <v>0.20999941308157327</v>
      </c>
      <c r="U4493" t="str">
        <f t="shared" si="353"/>
        <v>Profit</v>
      </c>
      <c r="V4493" t="str">
        <f t="shared" si="354"/>
        <v>Large Order</v>
      </c>
    </row>
    <row r="4494" spans="1:22" x14ac:dyDescent="0.35">
      <c r="A4494" t="s">
        <v>4791</v>
      </c>
      <c r="B4494" s="2">
        <v>44988</v>
      </c>
      <c r="C4494" s="2">
        <v>44993</v>
      </c>
      <c r="D4494" t="s">
        <v>511</v>
      </c>
      <c r="E4494" t="s">
        <v>512</v>
      </c>
      <c r="F4494" t="s">
        <v>31</v>
      </c>
      <c r="G4494" t="s">
        <v>49</v>
      </c>
      <c r="H4494" t="s">
        <v>50</v>
      </c>
      <c r="I4494" t="s">
        <v>50</v>
      </c>
      <c r="J4494" t="s">
        <v>152</v>
      </c>
      <c r="K4494" t="s">
        <v>42</v>
      </c>
      <c r="L4494" t="s">
        <v>73</v>
      </c>
      <c r="M4494" t="s">
        <v>153</v>
      </c>
      <c r="N4494" s="3">
        <v>205.02</v>
      </c>
      <c r="O4494">
        <v>6</v>
      </c>
      <c r="P4494" s="4">
        <v>0.1</v>
      </c>
      <c r="Q4494" s="3">
        <v>34.85</v>
      </c>
      <c r="R4494">
        <f t="shared" si="350"/>
        <v>2023</v>
      </c>
      <c r="S4494" t="str">
        <f t="shared" si="351"/>
        <v>March</v>
      </c>
      <c r="T4494" s="1">
        <f t="shared" si="352"/>
        <v>0.16998341625207297</v>
      </c>
      <c r="U4494" t="str">
        <f t="shared" si="353"/>
        <v>Profit</v>
      </c>
      <c r="V4494" t="str">
        <f t="shared" si="354"/>
        <v>Small Order</v>
      </c>
    </row>
    <row r="4495" spans="1:22" x14ac:dyDescent="0.35">
      <c r="A4495" t="s">
        <v>4792</v>
      </c>
      <c r="B4495" s="2">
        <v>45126</v>
      </c>
      <c r="C4495" s="2">
        <v>45128</v>
      </c>
      <c r="D4495" t="s">
        <v>37</v>
      </c>
      <c r="E4495" t="s">
        <v>38</v>
      </c>
      <c r="F4495" t="s">
        <v>20</v>
      </c>
      <c r="G4495" t="s">
        <v>39</v>
      </c>
      <c r="H4495" t="s">
        <v>40</v>
      </c>
      <c r="I4495" t="s">
        <v>40</v>
      </c>
      <c r="J4495" t="s">
        <v>24</v>
      </c>
      <c r="K4495" t="s">
        <v>25</v>
      </c>
      <c r="L4495" t="s">
        <v>26</v>
      </c>
      <c r="M4495" t="s">
        <v>27</v>
      </c>
      <c r="N4495" s="3">
        <v>1585.43</v>
      </c>
      <c r="O4495">
        <v>7</v>
      </c>
      <c r="P4495" s="4">
        <v>0</v>
      </c>
      <c r="Q4495" s="3">
        <v>396.36</v>
      </c>
      <c r="R4495">
        <f t="shared" si="350"/>
        <v>2023</v>
      </c>
      <c r="S4495" t="str">
        <f t="shared" si="351"/>
        <v>July</v>
      </c>
      <c r="T4495" s="1">
        <f t="shared" si="352"/>
        <v>0.25000157685927477</v>
      </c>
      <c r="U4495" t="str">
        <f t="shared" si="353"/>
        <v>Profit</v>
      </c>
      <c r="V4495" t="str">
        <f t="shared" si="354"/>
        <v>Large Order</v>
      </c>
    </row>
    <row r="4496" spans="1:22" x14ac:dyDescent="0.35">
      <c r="A4496" t="s">
        <v>4793</v>
      </c>
      <c r="B4496" s="2">
        <v>45504</v>
      </c>
      <c r="C4496" s="2">
        <v>45508</v>
      </c>
      <c r="D4496" t="s">
        <v>410</v>
      </c>
      <c r="E4496" t="s">
        <v>411</v>
      </c>
      <c r="F4496" t="s">
        <v>31</v>
      </c>
      <c r="G4496" t="s">
        <v>49</v>
      </c>
      <c r="H4496" t="s">
        <v>50</v>
      </c>
      <c r="I4496" t="s">
        <v>50</v>
      </c>
      <c r="J4496" t="s">
        <v>141</v>
      </c>
      <c r="K4496" t="s">
        <v>33</v>
      </c>
      <c r="L4496" t="s">
        <v>88</v>
      </c>
      <c r="M4496" t="s">
        <v>142</v>
      </c>
      <c r="N4496" s="3">
        <v>832.23</v>
      </c>
      <c r="O4496">
        <v>3</v>
      </c>
      <c r="P4496" s="4">
        <v>0</v>
      </c>
      <c r="Q4496" s="3">
        <v>208.06</v>
      </c>
      <c r="R4496">
        <f t="shared" si="350"/>
        <v>2024</v>
      </c>
      <c r="S4496" t="str">
        <f t="shared" si="351"/>
        <v>July</v>
      </c>
      <c r="T4496" s="1">
        <f t="shared" si="352"/>
        <v>0.25000300397726588</v>
      </c>
      <c r="U4496" t="str">
        <f t="shared" si="353"/>
        <v>Profit</v>
      </c>
      <c r="V4496" t="str">
        <f t="shared" si="354"/>
        <v>Small Order</v>
      </c>
    </row>
    <row r="4497" spans="1:22" x14ac:dyDescent="0.35">
      <c r="A4497" t="s">
        <v>4794</v>
      </c>
      <c r="B4497" s="2">
        <v>45139</v>
      </c>
      <c r="C4497" s="2">
        <v>45142</v>
      </c>
      <c r="D4497" t="s">
        <v>309</v>
      </c>
      <c r="E4497" t="s">
        <v>310</v>
      </c>
      <c r="F4497" t="s">
        <v>20</v>
      </c>
      <c r="G4497" t="s">
        <v>39</v>
      </c>
      <c r="H4497" t="s">
        <v>40</v>
      </c>
      <c r="I4497" t="s">
        <v>40</v>
      </c>
      <c r="J4497" t="s">
        <v>62</v>
      </c>
      <c r="K4497" t="s">
        <v>25</v>
      </c>
      <c r="L4497" t="s">
        <v>26</v>
      </c>
      <c r="M4497" t="s">
        <v>63</v>
      </c>
      <c r="N4497" s="3">
        <v>422.86</v>
      </c>
      <c r="O4497">
        <v>10</v>
      </c>
      <c r="P4497" s="4">
        <v>0.3</v>
      </c>
      <c r="Q4497" s="3">
        <v>4.2300000000000004</v>
      </c>
      <c r="R4497">
        <f t="shared" si="350"/>
        <v>2023</v>
      </c>
      <c r="S4497" t="str">
        <f t="shared" si="351"/>
        <v>August</v>
      </c>
      <c r="T4497" s="1">
        <f t="shared" si="352"/>
        <v>1.000331078844062E-2</v>
      </c>
      <c r="U4497" t="str">
        <f t="shared" si="353"/>
        <v>Profit</v>
      </c>
      <c r="V4497" t="str">
        <f t="shared" si="354"/>
        <v>Small Order</v>
      </c>
    </row>
    <row r="4498" spans="1:22" x14ac:dyDescent="0.35">
      <c r="A4498" t="s">
        <v>4795</v>
      </c>
      <c r="B4498" s="2">
        <v>45208</v>
      </c>
      <c r="C4498" s="2">
        <v>45210</v>
      </c>
      <c r="D4498" t="s">
        <v>226</v>
      </c>
      <c r="E4498" t="s">
        <v>227</v>
      </c>
      <c r="F4498" t="s">
        <v>48</v>
      </c>
      <c r="G4498" t="s">
        <v>78</v>
      </c>
      <c r="H4498" t="s">
        <v>79</v>
      </c>
      <c r="I4498" t="s">
        <v>80</v>
      </c>
      <c r="J4498" t="s">
        <v>51</v>
      </c>
      <c r="K4498" t="s">
        <v>33</v>
      </c>
      <c r="L4498" t="s">
        <v>34</v>
      </c>
      <c r="M4498" t="s">
        <v>52</v>
      </c>
      <c r="N4498" s="3">
        <v>1544.15</v>
      </c>
      <c r="O4498">
        <v>6</v>
      </c>
      <c r="P4498" s="4">
        <v>0.1</v>
      </c>
      <c r="Q4498" s="3">
        <v>262.51</v>
      </c>
      <c r="R4498">
        <f t="shared" si="350"/>
        <v>2023</v>
      </c>
      <c r="S4498" t="str">
        <f t="shared" si="351"/>
        <v>October</v>
      </c>
      <c r="T4498" s="1">
        <f t="shared" si="352"/>
        <v>0.17000291422465433</v>
      </c>
      <c r="U4498" t="str">
        <f t="shared" si="353"/>
        <v>Profit</v>
      </c>
      <c r="V4498" t="str">
        <f t="shared" si="354"/>
        <v>Large Order</v>
      </c>
    </row>
    <row r="4499" spans="1:22" x14ac:dyDescent="0.35">
      <c r="A4499" t="s">
        <v>4796</v>
      </c>
      <c r="B4499" s="2">
        <v>45122</v>
      </c>
      <c r="C4499" s="2">
        <v>45128</v>
      </c>
      <c r="D4499" t="s">
        <v>91</v>
      </c>
      <c r="E4499" t="s">
        <v>92</v>
      </c>
      <c r="F4499" t="s">
        <v>31</v>
      </c>
      <c r="G4499" t="s">
        <v>49</v>
      </c>
      <c r="H4499" t="s">
        <v>50</v>
      </c>
      <c r="I4499" t="s">
        <v>50</v>
      </c>
      <c r="J4499" t="s">
        <v>72</v>
      </c>
      <c r="K4499" t="s">
        <v>42</v>
      </c>
      <c r="L4499" t="s">
        <v>73</v>
      </c>
      <c r="M4499" t="s">
        <v>74</v>
      </c>
      <c r="N4499" s="3">
        <v>1442.8</v>
      </c>
      <c r="O4499">
        <v>8</v>
      </c>
      <c r="P4499" s="4">
        <v>0.3</v>
      </c>
      <c r="Q4499" s="3">
        <v>14.43</v>
      </c>
      <c r="R4499">
        <f t="shared" si="350"/>
        <v>2023</v>
      </c>
      <c r="S4499" t="str">
        <f t="shared" si="351"/>
        <v>July</v>
      </c>
      <c r="T4499" s="1">
        <f t="shared" si="352"/>
        <v>1.0001386193512615E-2</v>
      </c>
      <c r="U4499" t="str">
        <f t="shared" si="353"/>
        <v>Profit</v>
      </c>
      <c r="V4499" t="str">
        <f t="shared" si="354"/>
        <v>Large Order</v>
      </c>
    </row>
    <row r="4500" spans="1:22" x14ac:dyDescent="0.35">
      <c r="A4500" t="s">
        <v>4797</v>
      </c>
      <c r="B4500" s="2">
        <v>45302</v>
      </c>
      <c r="C4500" s="2">
        <v>45306</v>
      </c>
      <c r="D4500" t="s">
        <v>362</v>
      </c>
      <c r="E4500" t="s">
        <v>363</v>
      </c>
      <c r="F4500" t="s">
        <v>31</v>
      </c>
      <c r="G4500" t="s">
        <v>39</v>
      </c>
      <c r="H4500" t="s">
        <v>40</v>
      </c>
      <c r="I4500" t="s">
        <v>40</v>
      </c>
      <c r="J4500" t="s">
        <v>126</v>
      </c>
      <c r="K4500" t="s">
        <v>25</v>
      </c>
      <c r="L4500" t="s">
        <v>26</v>
      </c>
      <c r="M4500" t="s">
        <v>127</v>
      </c>
      <c r="N4500" s="3">
        <v>1747.32</v>
      </c>
      <c r="O4500">
        <v>6</v>
      </c>
      <c r="P4500" s="4">
        <v>0.1</v>
      </c>
      <c r="Q4500" s="3">
        <v>297.04000000000002</v>
      </c>
      <c r="R4500">
        <f t="shared" si="350"/>
        <v>2024</v>
      </c>
      <c r="S4500" t="str">
        <f t="shared" si="351"/>
        <v>January</v>
      </c>
      <c r="T4500" s="1">
        <f t="shared" si="352"/>
        <v>0.16999748185793101</v>
      </c>
      <c r="U4500" t="str">
        <f t="shared" si="353"/>
        <v>Profit</v>
      </c>
      <c r="V4500" t="str">
        <f t="shared" si="354"/>
        <v>Large Order</v>
      </c>
    </row>
    <row r="4501" spans="1:22" x14ac:dyDescent="0.35">
      <c r="A4501" t="s">
        <v>4798</v>
      </c>
      <c r="B4501" s="2">
        <v>44994</v>
      </c>
      <c r="C4501" s="2">
        <v>44997</v>
      </c>
      <c r="D4501" t="s">
        <v>118</v>
      </c>
      <c r="E4501" t="s">
        <v>119</v>
      </c>
      <c r="F4501" t="s">
        <v>20</v>
      </c>
      <c r="G4501" t="s">
        <v>78</v>
      </c>
      <c r="H4501" t="s">
        <v>79</v>
      </c>
      <c r="I4501" t="s">
        <v>80</v>
      </c>
      <c r="J4501" t="s">
        <v>93</v>
      </c>
      <c r="K4501" t="s">
        <v>33</v>
      </c>
      <c r="L4501" t="s">
        <v>88</v>
      </c>
      <c r="M4501" t="s">
        <v>94</v>
      </c>
      <c r="N4501" s="3">
        <v>366.98</v>
      </c>
      <c r="O4501">
        <v>8</v>
      </c>
      <c r="P4501" s="4">
        <v>0.2</v>
      </c>
      <c r="Q4501" s="3">
        <v>33.03</v>
      </c>
      <c r="R4501">
        <f t="shared" si="350"/>
        <v>2023</v>
      </c>
      <c r="S4501" t="str">
        <f t="shared" si="351"/>
        <v>March</v>
      </c>
      <c r="T4501" s="1">
        <f t="shared" si="352"/>
        <v>9.0004904899449553E-2</v>
      </c>
      <c r="U4501" t="str">
        <f t="shared" si="353"/>
        <v>Profit</v>
      </c>
      <c r="V4501" t="str">
        <f t="shared" si="354"/>
        <v>Small Order</v>
      </c>
    </row>
    <row r="4502" spans="1:22" x14ac:dyDescent="0.35">
      <c r="A4502" t="s">
        <v>4799</v>
      </c>
      <c r="B4502" s="2">
        <v>45359</v>
      </c>
      <c r="C4502" s="2">
        <v>45364</v>
      </c>
      <c r="D4502" t="s">
        <v>18</v>
      </c>
      <c r="E4502" t="s">
        <v>19</v>
      </c>
      <c r="F4502" t="s">
        <v>20</v>
      </c>
      <c r="G4502" t="s">
        <v>21</v>
      </c>
      <c r="H4502" t="s">
        <v>22</v>
      </c>
      <c r="I4502" t="s">
        <v>23</v>
      </c>
      <c r="J4502" t="s">
        <v>334</v>
      </c>
      <c r="K4502" t="s">
        <v>25</v>
      </c>
      <c r="L4502" t="s">
        <v>171</v>
      </c>
      <c r="M4502" t="s">
        <v>335</v>
      </c>
      <c r="N4502" s="3">
        <v>653.98</v>
      </c>
      <c r="O4502">
        <v>1</v>
      </c>
      <c r="P4502" s="4">
        <v>0.05</v>
      </c>
      <c r="Q4502" s="3">
        <v>137.34</v>
      </c>
      <c r="R4502">
        <f t="shared" si="350"/>
        <v>2024</v>
      </c>
      <c r="S4502" t="str">
        <f t="shared" si="351"/>
        <v>March</v>
      </c>
      <c r="T4502" s="1">
        <f t="shared" si="352"/>
        <v>0.21000642221474664</v>
      </c>
      <c r="U4502" t="str">
        <f t="shared" si="353"/>
        <v>Profit</v>
      </c>
      <c r="V4502" t="str">
        <f t="shared" si="354"/>
        <v>Small Order</v>
      </c>
    </row>
    <row r="4503" spans="1:22" x14ac:dyDescent="0.35">
      <c r="A4503" t="s">
        <v>4800</v>
      </c>
      <c r="B4503" s="2">
        <v>45246</v>
      </c>
      <c r="C4503" s="2">
        <v>45250</v>
      </c>
      <c r="D4503" t="s">
        <v>484</v>
      </c>
      <c r="E4503" t="s">
        <v>485</v>
      </c>
      <c r="F4503" t="s">
        <v>20</v>
      </c>
      <c r="G4503" t="s">
        <v>78</v>
      </c>
      <c r="H4503" t="s">
        <v>79</v>
      </c>
      <c r="I4503" t="s">
        <v>80</v>
      </c>
      <c r="J4503" t="s">
        <v>189</v>
      </c>
      <c r="K4503" t="s">
        <v>42</v>
      </c>
      <c r="L4503" t="s">
        <v>43</v>
      </c>
      <c r="M4503" t="s">
        <v>190</v>
      </c>
      <c r="N4503" s="3">
        <v>28.83</v>
      </c>
      <c r="O4503">
        <v>7</v>
      </c>
      <c r="P4503" s="4">
        <v>0.1</v>
      </c>
      <c r="Q4503" s="3">
        <v>4.9000000000000004</v>
      </c>
      <c r="R4503">
        <f t="shared" si="350"/>
        <v>2023</v>
      </c>
      <c r="S4503" t="str">
        <f t="shared" si="351"/>
        <v>November</v>
      </c>
      <c r="T4503" s="1">
        <f t="shared" si="352"/>
        <v>0.16996184530003472</v>
      </c>
      <c r="U4503" t="str">
        <f t="shared" si="353"/>
        <v>Profit</v>
      </c>
      <c r="V4503" t="str">
        <f t="shared" si="354"/>
        <v>Small Order</v>
      </c>
    </row>
    <row r="4504" spans="1:22" x14ac:dyDescent="0.35">
      <c r="A4504" t="s">
        <v>4801</v>
      </c>
      <c r="B4504" s="2">
        <v>45151</v>
      </c>
      <c r="C4504" s="2">
        <v>45153</v>
      </c>
      <c r="D4504" t="s">
        <v>150</v>
      </c>
      <c r="E4504" t="s">
        <v>151</v>
      </c>
      <c r="F4504" t="s">
        <v>48</v>
      </c>
      <c r="G4504" t="s">
        <v>39</v>
      </c>
      <c r="H4504" t="s">
        <v>40</v>
      </c>
      <c r="I4504" t="s">
        <v>40</v>
      </c>
      <c r="J4504" t="s">
        <v>32</v>
      </c>
      <c r="K4504" t="s">
        <v>33</v>
      </c>
      <c r="L4504" t="s">
        <v>34</v>
      </c>
      <c r="M4504" t="s">
        <v>35</v>
      </c>
      <c r="N4504" s="3">
        <v>651.70000000000005</v>
      </c>
      <c r="O4504">
        <v>2</v>
      </c>
      <c r="P4504" s="4">
        <v>0.3</v>
      </c>
      <c r="Q4504" s="3">
        <v>6.52</v>
      </c>
      <c r="R4504">
        <f t="shared" si="350"/>
        <v>2023</v>
      </c>
      <c r="S4504" t="str">
        <f t="shared" si="351"/>
        <v>August</v>
      </c>
      <c r="T4504" s="1">
        <f t="shared" si="352"/>
        <v>1.0004603345097436E-2</v>
      </c>
      <c r="U4504" t="str">
        <f t="shared" si="353"/>
        <v>Profit</v>
      </c>
      <c r="V4504" t="str">
        <f t="shared" si="354"/>
        <v>Small Order</v>
      </c>
    </row>
    <row r="4505" spans="1:22" x14ac:dyDescent="0.35">
      <c r="A4505" t="s">
        <v>4802</v>
      </c>
      <c r="B4505" s="2">
        <v>45054</v>
      </c>
      <c r="C4505" s="2">
        <v>45058</v>
      </c>
      <c r="D4505" t="s">
        <v>305</v>
      </c>
      <c r="E4505" t="s">
        <v>306</v>
      </c>
      <c r="F4505" t="s">
        <v>31</v>
      </c>
      <c r="G4505" t="s">
        <v>49</v>
      </c>
      <c r="H4505" t="s">
        <v>50</v>
      </c>
      <c r="I4505" t="s">
        <v>50</v>
      </c>
      <c r="J4505" t="s">
        <v>320</v>
      </c>
      <c r="K4505" t="s">
        <v>25</v>
      </c>
      <c r="L4505" t="s">
        <v>171</v>
      </c>
      <c r="M4505" t="s">
        <v>321</v>
      </c>
      <c r="N4505" s="3">
        <v>165.83</v>
      </c>
      <c r="O4505">
        <v>6</v>
      </c>
      <c r="P4505" s="4">
        <v>0</v>
      </c>
      <c r="Q4505" s="3">
        <v>41.46</v>
      </c>
      <c r="R4505">
        <f t="shared" si="350"/>
        <v>2023</v>
      </c>
      <c r="S4505" t="str">
        <f t="shared" si="351"/>
        <v>May</v>
      </c>
      <c r="T4505" s="1">
        <f t="shared" si="352"/>
        <v>0.25001507567991316</v>
      </c>
      <c r="U4505" t="str">
        <f t="shared" si="353"/>
        <v>Profit</v>
      </c>
      <c r="V4505" t="str">
        <f t="shared" si="354"/>
        <v>Small Order</v>
      </c>
    </row>
    <row r="4506" spans="1:22" x14ac:dyDescent="0.35">
      <c r="A4506" t="s">
        <v>4803</v>
      </c>
      <c r="B4506" s="2">
        <v>45075</v>
      </c>
      <c r="C4506" s="2">
        <v>45078</v>
      </c>
      <c r="D4506" t="s">
        <v>37</v>
      </c>
      <c r="E4506" t="s">
        <v>38</v>
      </c>
      <c r="F4506" t="s">
        <v>20</v>
      </c>
      <c r="G4506" t="s">
        <v>78</v>
      </c>
      <c r="H4506" t="s">
        <v>79</v>
      </c>
      <c r="I4506" t="s">
        <v>80</v>
      </c>
      <c r="J4506" t="s">
        <v>84</v>
      </c>
      <c r="K4506" t="s">
        <v>33</v>
      </c>
      <c r="L4506" t="s">
        <v>34</v>
      </c>
      <c r="M4506" t="s">
        <v>85</v>
      </c>
      <c r="N4506" s="3">
        <v>1141.04</v>
      </c>
      <c r="O4506">
        <v>10</v>
      </c>
      <c r="P4506" s="4">
        <v>0.05</v>
      </c>
      <c r="Q4506" s="3">
        <v>239.62</v>
      </c>
      <c r="R4506">
        <f t="shared" si="350"/>
        <v>2023</v>
      </c>
      <c r="S4506" t="str">
        <f t="shared" si="351"/>
        <v>May</v>
      </c>
      <c r="T4506" s="1">
        <f t="shared" si="352"/>
        <v>0.210001402229545</v>
      </c>
      <c r="U4506" t="str">
        <f t="shared" si="353"/>
        <v>Profit</v>
      </c>
      <c r="V4506" t="str">
        <f t="shared" si="354"/>
        <v>Large Order</v>
      </c>
    </row>
    <row r="4507" spans="1:22" x14ac:dyDescent="0.35">
      <c r="A4507" t="s">
        <v>4804</v>
      </c>
      <c r="B4507" s="2">
        <v>44981</v>
      </c>
      <c r="C4507" s="2">
        <v>44984</v>
      </c>
      <c r="D4507" t="s">
        <v>150</v>
      </c>
      <c r="E4507" t="s">
        <v>151</v>
      </c>
      <c r="F4507" t="s">
        <v>48</v>
      </c>
      <c r="G4507" t="s">
        <v>78</v>
      </c>
      <c r="H4507" t="s">
        <v>79</v>
      </c>
      <c r="I4507" t="s">
        <v>80</v>
      </c>
      <c r="J4507" t="s">
        <v>41</v>
      </c>
      <c r="K4507" t="s">
        <v>42</v>
      </c>
      <c r="L4507" t="s">
        <v>43</v>
      </c>
      <c r="M4507" t="s">
        <v>44</v>
      </c>
      <c r="N4507" s="3">
        <v>468.19</v>
      </c>
      <c r="O4507">
        <v>8</v>
      </c>
      <c r="P4507" s="4">
        <v>0.1</v>
      </c>
      <c r="Q4507" s="3">
        <v>79.59</v>
      </c>
      <c r="R4507">
        <f t="shared" si="350"/>
        <v>2023</v>
      </c>
      <c r="S4507" t="str">
        <f t="shared" si="351"/>
        <v>February</v>
      </c>
      <c r="T4507" s="1">
        <f t="shared" si="352"/>
        <v>0.16999508746449091</v>
      </c>
      <c r="U4507" t="str">
        <f t="shared" si="353"/>
        <v>Profit</v>
      </c>
      <c r="V4507" t="str">
        <f t="shared" si="354"/>
        <v>Small Order</v>
      </c>
    </row>
    <row r="4508" spans="1:22" x14ac:dyDescent="0.35">
      <c r="A4508" t="s">
        <v>4805</v>
      </c>
      <c r="B4508" s="2">
        <v>45449</v>
      </c>
      <c r="C4508" s="2">
        <v>45451</v>
      </c>
      <c r="D4508" t="s">
        <v>326</v>
      </c>
      <c r="E4508" t="s">
        <v>327</v>
      </c>
      <c r="F4508" t="s">
        <v>20</v>
      </c>
      <c r="G4508" t="s">
        <v>39</v>
      </c>
      <c r="H4508" t="s">
        <v>40</v>
      </c>
      <c r="I4508" t="s">
        <v>40</v>
      </c>
      <c r="J4508" t="s">
        <v>24</v>
      </c>
      <c r="K4508" t="s">
        <v>25</v>
      </c>
      <c r="L4508" t="s">
        <v>26</v>
      </c>
      <c r="M4508" t="s">
        <v>27</v>
      </c>
      <c r="N4508" s="3">
        <v>836.73</v>
      </c>
      <c r="O4508">
        <v>8</v>
      </c>
      <c r="P4508" s="4">
        <v>0</v>
      </c>
      <c r="Q4508" s="3">
        <v>209.18</v>
      </c>
      <c r="R4508">
        <f t="shared" si="350"/>
        <v>2024</v>
      </c>
      <c r="S4508" t="str">
        <f t="shared" si="351"/>
        <v>June</v>
      </c>
      <c r="T4508" s="1">
        <f t="shared" si="352"/>
        <v>0.24999701217836101</v>
      </c>
      <c r="U4508" t="str">
        <f t="shared" si="353"/>
        <v>Profit</v>
      </c>
      <c r="V4508" t="str">
        <f t="shared" si="354"/>
        <v>Small Order</v>
      </c>
    </row>
    <row r="4509" spans="1:22" x14ac:dyDescent="0.35">
      <c r="A4509" t="s">
        <v>4806</v>
      </c>
      <c r="B4509" s="2">
        <v>45564</v>
      </c>
      <c r="C4509" s="2">
        <v>45570</v>
      </c>
      <c r="D4509" t="s">
        <v>405</v>
      </c>
      <c r="E4509" t="s">
        <v>406</v>
      </c>
      <c r="F4509" t="s">
        <v>20</v>
      </c>
      <c r="G4509" t="s">
        <v>39</v>
      </c>
      <c r="H4509" t="s">
        <v>40</v>
      </c>
      <c r="I4509" t="s">
        <v>40</v>
      </c>
      <c r="J4509" t="s">
        <v>32</v>
      </c>
      <c r="K4509" t="s">
        <v>33</v>
      </c>
      <c r="L4509" t="s">
        <v>34</v>
      </c>
      <c r="M4509" t="s">
        <v>35</v>
      </c>
      <c r="N4509" s="3">
        <v>143.69</v>
      </c>
      <c r="O4509">
        <v>7</v>
      </c>
      <c r="P4509" s="4">
        <v>0.3</v>
      </c>
      <c r="Q4509" s="3">
        <v>1.44</v>
      </c>
      <c r="R4509">
        <f t="shared" si="350"/>
        <v>2024</v>
      </c>
      <c r="S4509" t="str">
        <f t="shared" si="351"/>
        <v>September</v>
      </c>
      <c r="T4509" s="1">
        <f t="shared" si="352"/>
        <v>1.0021574222284084E-2</v>
      </c>
      <c r="U4509" t="str">
        <f t="shared" si="353"/>
        <v>Profit</v>
      </c>
      <c r="V4509" t="str">
        <f t="shared" si="354"/>
        <v>Small Order</v>
      </c>
    </row>
    <row r="4510" spans="1:22" x14ac:dyDescent="0.35">
      <c r="A4510" t="s">
        <v>4807</v>
      </c>
      <c r="B4510" s="2">
        <v>45046</v>
      </c>
      <c r="C4510" s="2">
        <v>45050</v>
      </c>
      <c r="D4510" t="s">
        <v>165</v>
      </c>
      <c r="E4510" t="s">
        <v>166</v>
      </c>
      <c r="F4510" t="s">
        <v>31</v>
      </c>
      <c r="G4510" t="s">
        <v>49</v>
      </c>
      <c r="H4510" t="s">
        <v>50</v>
      </c>
      <c r="I4510" t="s">
        <v>50</v>
      </c>
      <c r="J4510" t="s">
        <v>141</v>
      </c>
      <c r="K4510" t="s">
        <v>33</v>
      </c>
      <c r="L4510" t="s">
        <v>88</v>
      </c>
      <c r="M4510" t="s">
        <v>142</v>
      </c>
      <c r="N4510" s="3">
        <v>1278.8</v>
      </c>
      <c r="O4510">
        <v>2</v>
      </c>
      <c r="P4510" s="4">
        <v>0.05</v>
      </c>
      <c r="Q4510" s="3">
        <v>268.55</v>
      </c>
      <c r="R4510">
        <f t="shared" si="350"/>
        <v>2023</v>
      </c>
      <c r="S4510" t="str">
        <f t="shared" si="351"/>
        <v>April</v>
      </c>
      <c r="T4510" s="1">
        <f t="shared" si="352"/>
        <v>0.21000156396621836</v>
      </c>
      <c r="U4510" t="str">
        <f t="shared" si="353"/>
        <v>Profit</v>
      </c>
      <c r="V4510" t="str">
        <f t="shared" si="354"/>
        <v>Large Order</v>
      </c>
    </row>
    <row r="4511" spans="1:22" x14ac:dyDescent="0.35">
      <c r="A4511" t="s">
        <v>4808</v>
      </c>
      <c r="B4511" s="2">
        <v>45506</v>
      </c>
      <c r="C4511" s="2">
        <v>45512</v>
      </c>
      <c r="D4511" t="s">
        <v>229</v>
      </c>
      <c r="E4511" t="s">
        <v>230</v>
      </c>
      <c r="F4511" t="s">
        <v>48</v>
      </c>
      <c r="G4511" t="s">
        <v>78</v>
      </c>
      <c r="H4511" t="s">
        <v>79</v>
      </c>
      <c r="I4511" t="s">
        <v>80</v>
      </c>
      <c r="J4511" t="s">
        <v>67</v>
      </c>
      <c r="K4511" t="s">
        <v>42</v>
      </c>
      <c r="L4511" t="s">
        <v>43</v>
      </c>
      <c r="M4511" t="s">
        <v>68</v>
      </c>
      <c r="N4511" s="3">
        <v>1975.46</v>
      </c>
      <c r="O4511">
        <v>1</v>
      </c>
      <c r="P4511" s="4">
        <v>0</v>
      </c>
      <c r="Q4511" s="3">
        <v>493.87</v>
      </c>
      <c r="R4511">
        <f t="shared" si="350"/>
        <v>2024</v>
      </c>
      <c r="S4511" t="str">
        <f t="shared" si="351"/>
        <v>August</v>
      </c>
      <c r="T4511" s="1">
        <f t="shared" si="352"/>
        <v>0.25000253105605785</v>
      </c>
      <c r="U4511" t="str">
        <f t="shared" si="353"/>
        <v>Profit</v>
      </c>
      <c r="V4511" t="str">
        <f t="shared" si="354"/>
        <v>Large Order</v>
      </c>
    </row>
    <row r="4512" spans="1:22" x14ac:dyDescent="0.35">
      <c r="A4512" t="s">
        <v>4809</v>
      </c>
      <c r="B4512" s="2">
        <v>45031</v>
      </c>
      <c r="C4512" s="2">
        <v>45034</v>
      </c>
      <c r="D4512" t="s">
        <v>150</v>
      </c>
      <c r="E4512" t="s">
        <v>151</v>
      </c>
      <c r="F4512" t="s">
        <v>48</v>
      </c>
      <c r="G4512" t="s">
        <v>49</v>
      </c>
      <c r="H4512" t="s">
        <v>50</v>
      </c>
      <c r="I4512" t="s">
        <v>50</v>
      </c>
      <c r="J4512" t="s">
        <v>126</v>
      </c>
      <c r="K4512" t="s">
        <v>25</v>
      </c>
      <c r="L4512" t="s">
        <v>26</v>
      </c>
      <c r="M4512" t="s">
        <v>127</v>
      </c>
      <c r="N4512" s="3">
        <v>1454.48</v>
      </c>
      <c r="O4512">
        <v>3</v>
      </c>
      <c r="P4512" s="4">
        <v>0.3</v>
      </c>
      <c r="Q4512" s="3">
        <v>14.54</v>
      </c>
      <c r="R4512">
        <f t="shared" si="350"/>
        <v>2023</v>
      </c>
      <c r="S4512" t="str">
        <f t="shared" si="351"/>
        <v>April</v>
      </c>
      <c r="T4512" s="1">
        <f t="shared" si="352"/>
        <v>9.9966998514933163E-3</v>
      </c>
      <c r="U4512" t="str">
        <f t="shared" si="353"/>
        <v>Profit</v>
      </c>
      <c r="V4512" t="str">
        <f t="shared" si="354"/>
        <v>Large Order</v>
      </c>
    </row>
    <row r="4513" spans="1:22" x14ac:dyDescent="0.35">
      <c r="A4513" t="s">
        <v>4810</v>
      </c>
      <c r="B4513" s="2">
        <v>45352</v>
      </c>
      <c r="C4513" s="2">
        <v>45358</v>
      </c>
      <c r="D4513" t="s">
        <v>344</v>
      </c>
      <c r="E4513" t="s">
        <v>345</v>
      </c>
      <c r="F4513" t="s">
        <v>31</v>
      </c>
      <c r="G4513" t="s">
        <v>21</v>
      </c>
      <c r="H4513" t="s">
        <v>22</v>
      </c>
      <c r="I4513" t="s">
        <v>23</v>
      </c>
      <c r="J4513" t="s">
        <v>24</v>
      </c>
      <c r="K4513" t="s">
        <v>25</v>
      </c>
      <c r="L4513" t="s">
        <v>26</v>
      </c>
      <c r="M4513" t="s">
        <v>27</v>
      </c>
      <c r="N4513" s="3">
        <v>1607.14</v>
      </c>
      <c r="O4513">
        <v>9</v>
      </c>
      <c r="P4513" s="4">
        <v>0.3</v>
      </c>
      <c r="Q4513" s="3">
        <v>16.07</v>
      </c>
      <c r="R4513">
        <f t="shared" si="350"/>
        <v>2024</v>
      </c>
      <c r="S4513" t="str">
        <f t="shared" si="351"/>
        <v>March</v>
      </c>
      <c r="T4513" s="1">
        <f t="shared" si="352"/>
        <v>9.9991288873402442E-3</v>
      </c>
      <c r="U4513" t="str">
        <f t="shared" si="353"/>
        <v>Profit</v>
      </c>
      <c r="V4513" t="str">
        <f t="shared" si="354"/>
        <v>Large Order</v>
      </c>
    </row>
    <row r="4514" spans="1:22" x14ac:dyDescent="0.35">
      <c r="A4514" t="s">
        <v>4811</v>
      </c>
      <c r="B4514" s="2">
        <v>45033</v>
      </c>
      <c r="C4514" s="2">
        <v>45039</v>
      </c>
      <c r="D4514" t="s">
        <v>99</v>
      </c>
      <c r="E4514" t="s">
        <v>100</v>
      </c>
      <c r="F4514" t="s">
        <v>31</v>
      </c>
      <c r="G4514" t="s">
        <v>21</v>
      </c>
      <c r="H4514" t="s">
        <v>22</v>
      </c>
      <c r="I4514" t="s">
        <v>23</v>
      </c>
      <c r="J4514" t="s">
        <v>32</v>
      </c>
      <c r="K4514" t="s">
        <v>33</v>
      </c>
      <c r="L4514" t="s">
        <v>34</v>
      </c>
      <c r="M4514" t="s">
        <v>35</v>
      </c>
      <c r="N4514" s="3">
        <v>493.59</v>
      </c>
      <c r="O4514">
        <v>3</v>
      </c>
      <c r="P4514" s="4">
        <v>0.2</v>
      </c>
      <c r="Q4514" s="3">
        <v>44.42</v>
      </c>
      <c r="R4514">
        <f t="shared" si="350"/>
        <v>2023</v>
      </c>
      <c r="S4514" t="str">
        <f t="shared" si="351"/>
        <v>April</v>
      </c>
      <c r="T4514" s="1">
        <f t="shared" si="352"/>
        <v>8.9993719483782098E-2</v>
      </c>
      <c r="U4514" t="str">
        <f t="shared" si="353"/>
        <v>Profit</v>
      </c>
      <c r="V4514" t="str">
        <f t="shared" si="354"/>
        <v>Small Order</v>
      </c>
    </row>
    <row r="4515" spans="1:22" x14ac:dyDescent="0.35">
      <c r="A4515" t="s">
        <v>4812</v>
      </c>
      <c r="B4515" s="2">
        <v>45418</v>
      </c>
      <c r="C4515" s="2">
        <v>45421</v>
      </c>
      <c r="D4515" t="s">
        <v>259</v>
      </c>
      <c r="E4515" t="s">
        <v>260</v>
      </c>
      <c r="F4515" t="s">
        <v>20</v>
      </c>
      <c r="G4515" t="s">
        <v>49</v>
      </c>
      <c r="H4515" t="s">
        <v>50</v>
      </c>
      <c r="I4515" t="s">
        <v>50</v>
      </c>
      <c r="J4515" t="s">
        <v>62</v>
      </c>
      <c r="K4515" t="s">
        <v>25</v>
      </c>
      <c r="L4515" t="s">
        <v>26</v>
      </c>
      <c r="M4515" t="s">
        <v>63</v>
      </c>
      <c r="N4515" s="3">
        <v>405.28</v>
      </c>
      <c r="O4515">
        <v>9</v>
      </c>
      <c r="P4515" s="4">
        <v>0.1</v>
      </c>
      <c r="Q4515" s="3">
        <v>68.900000000000006</v>
      </c>
      <c r="R4515">
        <f t="shared" si="350"/>
        <v>2024</v>
      </c>
      <c r="S4515" t="str">
        <f t="shared" si="351"/>
        <v>May</v>
      </c>
      <c r="T4515" s="1">
        <f t="shared" si="352"/>
        <v>0.17000592183182001</v>
      </c>
      <c r="U4515" t="str">
        <f t="shared" si="353"/>
        <v>Profit</v>
      </c>
      <c r="V4515" t="str">
        <f t="shared" si="354"/>
        <v>Small Order</v>
      </c>
    </row>
    <row r="4516" spans="1:22" x14ac:dyDescent="0.35">
      <c r="A4516" t="s">
        <v>4813</v>
      </c>
      <c r="B4516" s="2">
        <v>45024</v>
      </c>
      <c r="C4516" s="2">
        <v>45029</v>
      </c>
      <c r="D4516" t="s">
        <v>738</v>
      </c>
      <c r="E4516" t="s">
        <v>739</v>
      </c>
      <c r="F4516" t="s">
        <v>48</v>
      </c>
      <c r="G4516" t="s">
        <v>78</v>
      </c>
      <c r="H4516" t="s">
        <v>79</v>
      </c>
      <c r="I4516" t="s">
        <v>80</v>
      </c>
      <c r="J4516" t="s">
        <v>72</v>
      </c>
      <c r="K4516" t="s">
        <v>42</v>
      </c>
      <c r="L4516" t="s">
        <v>73</v>
      </c>
      <c r="M4516" t="s">
        <v>74</v>
      </c>
      <c r="N4516" s="3">
        <v>1410.22</v>
      </c>
      <c r="O4516">
        <v>9</v>
      </c>
      <c r="P4516" s="4">
        <v>0</v>
      </c>
      <c r="Q4516" s="3">
        <v>352.56</v>
      </c>
      <c r="R4516">
        <f t="shared" si="350"/>
        <v>2023</v>
      </c>
      <c r="S4516" t="str">
        <f t="shared" si="351"/>
        <v>April</v>
      </c>
      <c r="T4516" s="1">
        <f t="shared" si="352"/>
        <v>0.250003545546085</v>
      </c>
      <c r="U4516" t="str">
        <f t="shared" si="353"/>
        <v>Profit</v>
      </c>
      <c r="V4516" t="str">
        <f t="shared" si="354"/>
        <v>Large Order</v>
      </c>
    </row>
    <row r="4517" spans="1:22" x14ac:dyDescent="0.35">
      <c r="A4517" t="s">
        <v>4814</v>
      </c>
      <c r="B4517" s="2">
        <v>45253</v>
      </c>
      <c r="C4517" s="2">
        <v>45259</v>
      </c>
      <c r="D4517" t="s">
        <v>344</v>
      </c>
      <c r="E4517" t="s">
        <v>345</v>
      </c>
      <c r="F4517" t="s">
        <v>31</v>
      </c>
      <c r="G4517" t="s">
        <v>78</v>
      </c>
      <c r="H4517" t="s">
        <v>79</v>
      </c>
      <c r="I4517" t="s">
        <v>80</v>
      </c>
      <c r="J4517" t="s">
        <v>87</v>
      </c>
      <c r="K4517" t="s">
        <v>33</v>
      </c>
      <c r="L4517" t="s">
        <v>88</v>
      </c>
      <c r="M4517" t="s">
        <v>89</v>
      </c>
      <c r="N4517" s="3">
        <v>408.22</v>
      </c>
      <c r="O4517">
        <v>1</v>
      </c>
      <c r="P4517" s="4">
        <v>0.1</v>
      </c>
      <c r="Q4517" s="3">
        <v>69.400000000000006</v>
      </c>
      <c r="R4517">
        <f t="shared" si="350"/>
        <v>2023</v>
      </c>
      <c r="S4517" t="str">
        <f t="shared" si="351"/>
        <v>November</v>
      </c>
      <c r="T4517" s="1">
        <f t="shared" si="352"/>
        <v>0.17000636911469305</v>
      </c>
      <c r="U4517" t="str">
        <f t="shared" si="353"/>
        <v>Profit</v>
      </c>
      <c r="V4517" t="str">
        <f t="shared" si="354"/>
        <v>Small Order</v>
      </c>
    </row>
    <row r="4518" spans="1:22" x14ac:dyDescent="0.35">
      <c r="A4518" t="s">
        <v>4815</v>
      </c>
      <c r="B4518" s="2">
        <v>45137</v>
      </c>
      <c r="C4518" s="2">
        <v>45141</v>
      </c>
      <c r="D4518" t="s">
        <v>340</v>
      </c>
      <c r="E4518" t="s">
        <v>341</v>
      </c>
      <c r="F4518" t="s">
        <v>20</v>
      </c>
      <c r="G4518" t="s">
        <v>21</v>
      </c>
      <c r="H4518" t="s">
        <v>22</v>
      </c>
      <c r="I4518" t="s">
        <v>23</v>
      </c>
      <c r="J4518" t="s">
        <v>32</v>
      </c>
      <c r="K4518" t="s">
        <v>33</v>
      </c>
      <c r="L4518" t="s">
        <v>34</v>
      </c>
      <c r="M4518" t="s">
        <v>35</v>
      </c>
      <c r="N4518" s="3">
        <v>1349.44</v>
      </c>
      <c r="O4518">
        <v>5</v>
      </c>
      <c r="P4518" s="4">
        <v>0.05</v>
      </c>
      <c r="Q4518" s="3">
        <v>283.38</v>
      </c>
      <c r="R4518">
        <f t="shared" si="350"/>
        <v>2023</v>
      </c>
      <c r="S4518" t="str">
        <f t="shared" si="351"/>
        <v>July</v>
      </c>
      <c r="T4518" s="1">
        <f t="shared" si="352"/>
        <v>0.20999822148446762</v>
      </c>
      <c r="U4518" t="str">
        <f t="shared" si="353"/>
        <v>Profit</v>
      </c>
      <c r="V4518" t="str">
        <f t="shared" si="354"/>
        <v>Large Order</v>
      </c>
    </row>
    <row r="4519" spans="1:22" x14ac:dyDescent="0.35">
      <c r="A4519" t="s">
        <v>4816</v>
      </c>
      <c r="B4519" s="2">
        <v>45623</v>
      </c>
      <c r="C4519" s="2">
        <v>45628</v>
      </c>
      <c r="D4519" t="s">
        <v>259</v>
      </c>
      <c r="E4519" t="s">
        <v>260</v>
      </c>
      <c r="F4519" t="s">
        <v>20</v>
      </c>
      <c r="G4519" t="s">
        <v>78</v>
      </c>
      <c r="H4519" t="s">
        <v>79</v>
      </c>
      <c r="I4519" t="s">
        <v>80</v>
      </c>
      <c r="J4519" t="s">
        <v>87</v>
      </c>
      <c r="K4519" t="s">
        <v>33</v>
      </c>
      <c r="L4519" t="s">
        <v>88</v>
      </c>
      <c r="M4519" t="s">
        <v>89</v>
      </c>
      <c r="N4519" s="3">
        <v>1236.24</v>
      </c>
      <c r="O4519">
        <v>1</v>
      </c>
      <c r="P4519" s="4">
        <v>0</v>
      </c>
      <c r="Q4519" s="3">
        <v>309.06</v>
      </c>
      <c r="R4519">
        <f t="shared" si="350"/>
        <v>2024</v>
      </c>
      <c r="S4519" t="str">
        <f t="shared" si="351"/>
        <v>November</v>
      </c>
      <c r="T4519" s="1">
        <f t="shared" si="352"/>
        <v>0.25</v>
      </c>
      <c r="U4519" t="str">
        <f t="shared" si="353"/>
        <v>Profit</v>
      </c>
      <c r="V4519" t="str">
        <f t="shared" si="354"/>
        <v>Large Order</v>
      </c>
    </row>
    <row r="4520" spans="1:22" x14ac:dyDescent="0.35">
      <c r="A4520" t="s">
        <v>4817</v>
      </c>
      <c r="B4520" s="2">
        <v>45424</v>
      </c>
      <c r="C4520" s="2">
        <v>45427</v>
      </c>
      <c r="D4520" t="s">
        <v>185</v>
      </c>
      <c r="E4520" t="s">
        <v>186</v>
      </c>
      <c r="F4520" t="s">
        <v>31</v>
      </c>
      <c r="G4520" t="s">
        <v>21</v>
      </c>
      <c r="H4520" t="s">
        <v>22</v>
      </c>
      <c r="I4520" t="s">
        <v>23</v>
      </c>
      <c r="J4520" t="s">
        <v>51</v>
      </c>
      <c r="K4520" t="s">
        <v>33</v>
      </c>
      <c r="L4520" t="s">
        <v>34</v>
      </c>
      <c r="M4520" t="s">
        <v>52</v>
      </c>
      <c r="N4520" s="3">
        <v>751.79</v>
      </c>
      <c r="O4520">
        <v>10</v>
      </c>
      <c r="P4520" s="4">
        <v>0.3</v>
      </c>
      <c r="Q4520" s="3">
        <v>7.52</v>
      </c>
      <c r="R4520">
        <f t="shared" si="350"/>
        <v>2024</v>
      </c>
      <c r="S4520" t="str">
        <f t="shared" si="351"/>
        <v>May</v>
      </c>
      <c r="T4520" s="1">
        <f t="shared" si="352"/>
        <v>1.0002793333244655E-2</v>
      </c>
      <c r="U4520" t="str">
        <f t="shared" si="353"/>
        <v>Profit</v>
      </c>
      <c r="V4520" t="str">
        <f t="shared" si="354"/>
        <v>Small Order</v>
      </c>
    </row>
    <row r="4521" spans="1:22" x14ac:dyDescent="0.35">
      <c r="A4521" t="s">
        <v>4818</v>
      </c>
      <c r="B4521" s="2">
        <v>45354</v>
      </c>
      <c r="C4521" s="2">
        <v>45358</v>
      </c>
      <c r="D4521" t="s">
        <v>249</v>
      </c>
      <c r="E4521" t="s">
        <v>250</v>
      </c>
      <c r="F4521" t="s">
        <v>31</v>
      </c>
      <c r="G4521" t="s">
        <v>39</v>
      </c>
      <c r="H4521" t="s">
        <v>40</v>
      </c>
      <c r="I4521" t="s">
        <v>40</v>
      </c>
      <c r="J4521" t="s">
        <v>162</v>
      </c>
      <c r="K4521" t="s">
        <v>42</v>
      </c>
      <c r="L4521" t="s">
        <v>73</v>
      </c>
      <c r="M4521" t="s">
        <v>163</v>
      </c>
      <c r="N4521" s="3">
        <v>1198.31</v>
      </c>
      <c r="O4521">
        <v>5</v>
      </c>
      <c r="P4521" s="4">
        <v>0.2</v>
      </c>
      <c r="Q4521" s="3">
        <v>107.85</v>
      </c>
      <c r="R4521">
        <f t="shared" si="350"/>
        <v>2024</v>
      </c>
      <c r="S4521" t="str">
        <f t="shared" si="351"/>
        <v>March</v>
      </c>
      <c r="T4521" s="1">
        <f t="shared" si="352"/>
        <v>9.0001752468059179E-2</v>
      </c>
      <c r="U4521" t="str">
        <f t="shared" si="353"/>
        <v>Profit</v>
      </c>
      <c r="V4521" t="str">
        <f t="shared" si="354"/>
        <v>Large Order</v>
      </c>
    </row>
    <row r="4522" spans="1:22" x14ac:dyDescent="0.35">
      <c r="A4522" t="s">
        <v>4819</v>
      </c>
      <c r="B4522" s="2">
        <v>45482</v>
      </c>
      <c r="C4522" s="2">
        <v>45484</v>
      </c>
      <c r="D4522" t="s">
        <v>185</v>
      </c>
      <c r="E4522" t="s">
        <v>186</v>
      </c>
      <c r="F4522" t="s">
        <v>31</v>
      </c>
      <c r="G4522" t="s">
        <v>78</v>
      </c>
      <c r="H4522" t="s">
        <v>79</v>
      </c>
      <c r="I4522" t="s">
        <v>80</v>
      </c>
      <c r="J4522" t="s">
        <v>232</v>
      </c>
      <c r="K4522" t="s">
        <v>33</v>
      </c>
      <c r="L4522" t="s">
        <v>34</v>
      </c>
      <c r="M4522" t="s">
        <v>233</v>
      </c>
      <c r="N4522" s="3">
        <v>1041.58</v>
      </c>
      <c r="O4522">
        <v>8</v>
      </c>
      <c r="P4522" s="4">
        <v>0.3</v>
      </c>
      <c r="Q4522" s="3">
        <v>10.42</v>
      </c>
      <c r="R4522">
        <f t="shared" si="350"/>
        <v>2024</v>
      </c>
      <c r="S4522" t="str">
        <f t="shared" si="351"/>
        <v>July</v>
      </c>
      <c r="T4522" s="1">
        <f t="shared" si="352"/>
        <v>1.0004032335490314E-2</v>
      </c>
      <c r="U4522" t="str">
        <f t="shared" si="353"/>
        <v>Profit</v>
      </c>
      <c r="V4522" t="str">
        <f t="shared" si="354"/>
        <v>Large Order</v>
      </c>
    </row>
    <row r="4523" spans="1:22" x14ac:dyDescent="0.35">
      <c r="A4523" t="s">
        <v>4820</v>
      </c>
      <c r="B4523" s="2">
        <v>45345</v>
      </c>
      <c r="C4523" s="2">
        <v>45349</v>
      </c>
      <c r="D4523" t="s">
        <v>425</v>
      </c>
      <c r="E4523" t="s">
        <v>426</v>
      </c>
      <c r="F4523" t="s">
        <v>31</v>
      </c>
      <c r="G4523" t="s">
        <v>49</v>
      </c>
      <c r="H4523" t="s">
        <v>50</v>
      </c>
      <c r="I4523" t="s">
        <v>50</v>
      </c>
      <c r="J4523" t="s">
        <v>126</v>
      </c>
      <c r="K4523" t="s">
        <v>25</v>
      </c>
      <c r="L4523" t="s">
        <v>26</v>
      </c>
      <c r="M4523" t="s">
        <v>127</v>
      </c>
      <c r="N4523" s="3">
        <v>1016.47</v>
      </c>
      <c r="O4523">
        <v>10</v>
      </c>
      <c r="P4523" s="4">
        <v>0.2</v>
      </c>
      <c r="Q4523" s="3">
        <v>91.48</v>
      </c>
      <c r="R4523">
        <f t="shared" si="350"/>
        <v>2024</v>
      </c>
      <c r="S4523" t="str">
        <f t="shared" si="351"/>
        <v>February</v>
      </c>
      <c r="T4523" s="1">
        <f t="shared" si="352"/>
        <v>8.9997737267209069E-2</v>
      </c>
      <c r="U4523" t="str">
        <f t="shared" si="353"/>
        <v>Profit</v>
      </c>
      <c r="V4523" t="str">
        <f t="shared" si="354"/>
        <v>Large Order</v>
      </c>
    </row>
    <row r="4524" spans="1:22" x14ac:dyDescent="0.35">
      <c r="A4524" t="s">
        <v>4821</v>
      </c>
      <c r="B4524" s="2">
        <v>45444</v>
      </c>
      <c r="C4524" s="2">
        <v>45446</v>
      </c>
      <c r="D4524" t="s">
        <v>110</v>
      </c>
      <c r="E4524" t="s">
        <v>111</v>
      </c>
      <c r="F4524" t="s">
        <v>48</v>
      </c>
      <c r="G4524" t="s">
        <v>21</v>
      </c>
      <c r="H4524" t="s">
        <v>22</v>
      </c>
      <c r="I4524" t="s">
        <v>23</v>
      </c>
      <c r="J4524" t="s">
        <v>251</v>
      </c>
      <c r="K4524" t="s">
        <v>25</v>
      </c>
      <c r="L4524" t="s">
        <v>171</v>
      </c>
      <c r="M4524" t="s">
        <v>252</v>
      </c>
      <c r="N4524" s="3">
        <v>1228.0999999999999</v>
      </c>
      <c r="O4524">
        <v>7</v>
      </c>
      <c r="P4524" s="4">
        <v>0</v>
      </c>
      <c r="Q4524" s="3">
        <v>307.02</v>
      </c>
      <c r="R4524">
        <f t="shared" si="350"/>
        <v>2024</v>
      </c>
      <c r="S4524" t="str">
        <f t="shared" si="351"/>
        <v>June</v>
      </c>
      <c r="T4524" s="1">
        <f t="shared" si="352"/>
        <v>0.24999592867030374</v>
      </c>
      <c r="U4524" t="str">
        <f t="shared" si="353"/>
        <v>Profit</v>
      </c>
      <c r="V4524" t="str">
        <f t="shared" si="354"/>
        <v>Large Order</v>
      </c>
    </row>
    <row r="4525" spans="1:22" x14ac:dyDescent="0.35">
      <c r="A4525" t="s">
        <v>4822</v>
      </c>
      <c r="B4525" s="2">
        <v>45322</v>
      </c>
      <c r="C4525" s="2">
        <v>45327</v>
      </c>
      <c r="D4525" t="s">
        <v>259</v>
      </c>
      <c r="E4525" t="s">
        <v>260</v>
      </c>
      <c r="F4525" t="s">
        <v>20</v>
      </c>
      <c r="G4525" t="s">
        <v>49</v>
      </c>
      <c r="H4525" t="s">
        <v>50</v>
      </c>
      <c r="I4525" t="s">
        <v>50</v>
      </c>
      <c r="J4525" t="s">
        <v>104</v>
      </c>
      <c r="K4525" t="s">
        <v>42</v>
      </c>
      <c r="L4525" t="s">
        <v>73</v>
      </c>
      <c r="M4525" t="s">
        <v>105</v>
      </c>
      <c r="N4525" s="3">
        <v>1757.45</v>
      </c>
      <c r="O4525">
        <v>5</v>
      </c>
      <c r="P4525" s="4">
        <v>0.2</v>
      </c>
      <c r="Q4525" s="3">
        <v>158.16999999999999</v>
      </c>
      <c r="R4525">
        <f t="shared" si="350"/>
        <v>2024</v>
      </c>
      <c r="S4525" t="str">
        <f t="shared" si="351"/>
        <v>January</v>
      </c>
      <c r="T4525" s="1">
        <f t="shared" si="352"/>
        <v>8.999971549688468E-2</v>
      </c>
      <c r="U4525" t="str">
        <f t="shared" si="353"/>
        <v>Profit</v>
      </c>
      <c r="V4525" t="str">
        <f t="shared" si="354"/>
        <v>Large Order</v>
      </c>
    </row>
    <row r="4526" spans="1:22" x14ac:dyDescent="0.35">
      <c r="A4526" t="s">
        <v>4823</v>
      </c>
      <c r="B4526" s="2">
        <v>45237</v>
      </c>
      <c r="C4526" s="2">
        <v>45241</v>
      </c>
      <c r="D4526" t="s">
        <v>57</v>
      </c>
      <c r="E4526" t="s">
        <v>58</v>
      </c>
      <c r="F4526" t="s">
        <v>20</v>
      </c>
      <c r="G4526" t="s">
        <v>39</v>
      </c>
      <c r="H4526" t="s">
        <v>40</v>
      </c>
      <c r="I4526" t="s">
        <v>40</v>
      </c>
      <c r="J4526" t="s">
        <v>176</v>
      </c>
      <c r="K4526" t="s">
        <v>25</v>
      </c>
      <c r="L4526" t="s">
        <v>171</v>
      </c>
      <c r="M4526" t="s">
        <v>177</v>
      </c>
      <c r="N4526" s="3">
        <v>385.65</v>
      </c>
      <c r="O4526">
        <v>9</v>
      </c>
      <c r="P4526" s="4">
        <v>0</v>
      </c>
      <c r="Q4526" s="3">
        <v>96.41</v>
      </c>
      <c r="R4526">
        <f t="shared" si="350"/>
        <v>2023</v>
      </c>
      <c r="S4526" t="str">
        <f t="shared" si="351"/>
        <v>November</v>
      </c>
      <c r="T4526" s="1">
        <f t="shared" si="352"/>
        <v>0.24999351743809153</v>
      </c>
      <c r="U4526" t="str">
        <f t="shared" si="353"/>
        <v>Profit</v>
      </c>
      <c r="V4526" t="str">
        <f t="shared" si="354"/>
        <v>Small Order</v>
      </c>
    </row>
    <row r="4527" spans="1:22" x14ac:dyDescent="0.35">
      <c r="A4527" t="s">
        <v>4824</v>
      </c>
      <c r="B4527" s="2">
        <v>45142</v>
      </c>
      <c r="C4527" s="2">
        <v>45147</v>
      </c>
      <c r="D4527" t="s">
        <v>721</v>
      </c>
      <c r="E4527" t="s">
        <v>722</v>
      </c>
      <c r="F4527" t="s">
        <v>20</v>
      </c>
      <c r="G4527" t="s">
        <v>39</v>
      </c>
      <c r="H4527" t="s">
        <v>40</v>
      </c>
      <c r="I4527" t="s">
        <v>40</v>
      </c>
      <c r="J4527" t="s">
        <v>391</v>
      </c>
      <c r="K4527" t="s">
        <v>33</v>
      </c>
      <c r="L4527" t="s">
        <v>88</v>
      </c>
      <c r="M4527" t="s">
        <v>392</v>
      </c>
      <c r="N4527" s="3">
        <v>1761.75</v>
      </c>
      <c r="O4527">
        <v>8</v>
      </c>
      <c r="P4527" s="4">
        <v>0.05</v>
      </c>
      <c r="Q4527" s="3">
        <v>369.97</v>
      </c>
      <c r="R4527">
        <f t="shared" si="350"/>
        <v>2023</v>
      </c>
      <c r="S4527" t="str">
        <f t="shared" si="351"/>
        <v>August</v>
      </c>
      <c r="T4527" s="1">
        <f t="shared" si="352"/>
        <v>0.21000141904356465</v>
      </c>
      <c r="U4527" t="str">
        <f t="shared" si="353"/>
        <v>Profit</v>
      </c>
      <c r="V4527" t="str">
        <f t="shared" si="354"/>
        <v>Large Order</v>
      </c>
    </row>
    <row r="4528" spans="1:22" x14ac:dyDescent="0.35">
      <c r="A4528" t="s">
        <v>4825</v>
      </c>
      <c r="B4528" s="2">
        <v>45542</v>
      </c>
      <c r="C4528" s="2">
        <v>45543</v>
      </c>
      <c r="D4528" t="s">
        <v>155</v>
      </c>
      <c r="E4528" t="s">
        <v>156</v>
      </c>
      <c r="F4528" t="s">
        <v>20</v>
      </c>
      <c r="G4528" t="s">
        <v>78</v>
      </c>
      <c r="H4528" t="s">
        <v>79</v>
      </c>
      <c r="I4528" t="s">
        <v>80</v>
      </c>
      <c r="J4528" t="s">
        <v>232</v>
      </c>
      <c r="K4528" t="s">
        <v>33</v>
      </c>
      <c r="L4528" t="s">
        <v>34</v>
      </c>
      <c r="M4528" t="s">
        <v>233</v>
      </c>
      <c r="N4528" s="3">
        <v>1118.54</v>
      </c>
      <c r="O4528">
        <v>6</v>
      </c>
      <c r="P4528" s="4">
        <v>0.1</v>
      </c>
      <c r="Q4528" s="3">
        <v>190.15</v>
      </c>
      <c r="R4528">
        <f t="shared" si="350"/>
        <v>2024</v>
      </c>
      <c r="S4528" t="str">
        <f t="shared" si="351"/>
        <v>September</v>
      </c>
      <c r="T4528" s="1">
        <f t="shared" si="352"/>
        <v>0.16999839075938278</v>
      </c>
      <c r="U4528" t="str">
        <f t="shared" si="353"/>
        <v>Profit</v>
      </c>
      <c r="V4528" t="str">
        <f t="shared" si="354"/>
        <v>Large Order</v>
      </c>
    </row>
    <row r="4529" spans="1:22" x14ac:dyDescent="0.35">
      <c r="A4529" t="s">
        <v>4826</v>
      </c>
      <c r="B4529" s="2">
        <v>45346</v>
      </c>
      <c r="C4529" s="2">
        <v>45351</v>
      </c>
      <c r="D4529" t="s">
        <v>347</v>
      </c>
      <c r="E4529" t="s">
        <v>348</v>
      </c>
      <c r="F4529" t="s">
        <v>31</v>
      </c>
      <c r="G4529" t="s">
        <v>78</v>
      </c>
      <c r="H4529" t="s">
        <v>79</v>
      </c>
      <c r="I4529" t="s">
        <v>80</v>
      </c>
      <c r="J4529" t="s">
        <v>232</v>
      </c>
      <c r="K4529" t="s">
        <v>33</v>
      </c>
      <c r="L4529" t="s">
        <v>34</v>
      </c>
      <c r="M4529" t="s">
        <v>233</v>
      </c>
      <c r="N4529" s="3">
        <v>224.31</v>
      </c>
      <c r="O4529">
        <v>2</v>
      </c>
      <c r="P4529" s="4">
        <v>0.1</v>
      </c>
      <c r="Q4529" s="3">
        <v>38.130000000000003</v>
      </c>
      <c r="R4529">
        <f t="shared" si="350"/>
        <v>2024</v>
      </c>
      <c r="S4529" t="str">
        <f t="shared" si="351"/>
        <v>February</v>
      </c>
      <c r="T4529" s="1">
        <f t="shared" si="352"/>
        <v>0.16998796308679953</v>
      </c>
      <c r="U4529" t="str">
        <f t="shared" si="353"/>
        <v>Profit</v>
      </c>
      <c r="V4529" t="str">
        <f t="shared" si="354"/>
        <v>Small Order</v>
      </c>
    </row>
    <row r="4530" spans="1:22" x14ac:dyDescent="0.35">
      <c r="A4530" t="s">
        <v>4827</v>
      </c>
      <c r="B4530" s="2">
        <v>45285</v>
      </c>
      <c r="C4530" s="2">
        <v>45288</v>
      </c>
      <c r="D4530" t="s">
        <v>96</v>
      </c>
      <c r="E4530" t="s">
        <v>97</v>
      </c>
      <c r="F4530" t="s">
        <v>20</v>
      </c>
      <c r="G4530" t="s">
        <v>21</v>
      </c>
      <c r="H4530" t="s">
        <v>22</v>
      </c>
      <c r="I4530" t="s">
        <v>23</v>
      </c>
      <c r="J4530" t="s">
        <v>207</v>
      </c>
      <c r="K4530" t="s">
        <v>25</v>
      </c>
      <c r="L4530" t="s">
        <v>26</v>
      </c>
      <c r="M4530" t="s">
        <v>208</v>
      </c>
      <c r="N4530" s="3">
        <v>1628.54</v>
      </c>
      <c r="O4530">
        <v>2</v>
      </c>
      <c r="P4530" s="4">
        <v>0.1</v>
      </c>
      <c r="Q4530" s="3">
        <v>276.85000000000002</v>
      </c>
      <c r="R4530">
        <f t="shared" si="350"/>
        <v>2023</v>
      </c>
      <c r="S4530" t="str">
        <f t="shared" si="351"/>
        <v>December</v>
      </c>
      <c r="T4530" s="1">
        <f t="shared" si="352"/>
        <v>0.16999889471551208</v>
      </c>
      <c r="U4530" t="str">
        <f t="shared" si="353"/>
        <v>Profit</v>
      </c>
      <c r="V4530" t="str">
        <f t="shared" si="354"/>
        <v>Large Order</v>
      </c>
    </row>
    <row r="4531" spans="1:22" x14ac:dyDescent="0.35">
      <c r="A4531" t="s">
        <v>4828</v>
      </c>
      <c r="B4531" s="2">
        <v>45119</v>
      </c>
      <c r="C4531" s="2">
        <v>45123</v>
      </c>
      <c r="D4531" t="s">
        <v>738</v>
      </c>
      <c r="E4531" t="s">
        <v>739</v>
      </c>
      <c r="F4531" t="s">
        <v>48</v>
      </c>
      <c r="G4531" t="s">
        <v>78</v>
      </c>
      <c r="H4531" t="s">
        <v>79</v>
      </c>
      <c r="I4531" t="s">
        <v>80</v>
      </c>
      <c r="J4531" t="s">
        <v>232</v>
      </c>
      <c r="K4531" t="s">
        <v>33</v>
      </c>
      <c r="L4531" t="s">
        <v>34</v>
      </c>
      <c r="M4531" t="s">
        <v>233</v>
      </c>
      <c r="N4531" s="3">
        <v>282.39999999999998</v>
      </c>
      <c r="O4531">
        <v>8</v>
      </c>
      <c r="P4531" s="4">
        <v>0.2</v>
      </c>
      <c r="Q4531" s="3">
        <v>25.42</v>
      </c>
      <c r="R4531">
        <f t="shared" si="350"/>
        <v>2023</v>
      </c>
      <c r="S4531" t="str">
        <f t="shared" si="351"/>
        <v>July</v>
      </c>
      <c r="T4531" s="1">
        <f t="shared" si="352"/>
        <v>9.0014164305949024E-2</v>
      </c>
      <c r="U4531" t="str">
        <f t="shared" si="353"/>
        <v>Profit</v>
      </c>
      <c r="V4531" t="str">
        <f t="shared" si="354"/>
        <v>Small Order</v>
      </c>
    </row>
    <row r="4532" spans="1:22" x14ac:dyDescent="0.35">
      <c r="A4532" t="s">
        <v>4829</v>
      </c>
      <c r="B4532" s="2">
        <v>45587</v>
      </c>
      <c r="C4532" s="2">
        <v>45591</v>
      </c>
      <c r="D4532" t="s">
        <v>110</v>
      </c>
      <c r="E4532" t="s">
        <v>111</v>
      </c>
      <c r="F4532" t="s">
        <v>48</v>
      </c>
      <c r="G4532" t="s">
        <v>21</v>
      </c>
      <c r="H4532" t="s">
        <v>22</v>
      </c>
      <c r="I4532" t="s">
        <v>23</v>
      </c>
      <c r="J4532" t="s">
        <v>179</v>
      </c>
      <c r="K4532" t="s">
        <v>33</v>
      </c>
      <c r="L4532" t="s">
        <v>88</v>
      </c>
      <c r="M4532" t="s">
        <v>180</v>
      </c>
      <c r="N4532" s="3">
        <v>269.89999999999998</v>
      </c>
      <c r="O4532">
        <v>4</v>
      </c>
      <c r="P4532" s="4">
        <v>0.3</v>
      </c>
      <c r="Q4532" s="3">
        <v>2.7</v>
      </c>
      <c r="R4532">
        <f t="shared" si="350"/>
        <v>2024</v>
      </c>
      <c r="S4532" t="str">
        <f t="shared" si="351"/>
        <v>October</v>
      </c>
      <c r="T4532" s="1">
        <f t="shared" si="352"/>
        <v>1.0003705075954059E-2</v>
      </c>
      <c r="U4532" t="str">
        <f t="shared" si="353"/>
        <v>Profit</v>
      </c>
      <c r="V4532" t="str">
        <f t="shared" si="354"/>
        <v>Small Order</v>
      </c>
    </row>
    <row r="4533" spans="1:22" x14ac:dyDescent="0.35">
      <c r="A4533" t="s">
        <v>4830</v>
      </c>
      <c r="B4533" s="2">
        <v>44968</v>
      </c>
      <c r="C4533" s="2">
        <v>44970</v>
      </c>
      <c r="D4533" t="s">
        <v>405</v>
      </c>
      <c r="E4533" t="s">
        <v>406</v>
      </c>
      <c r="F4533" t="s">
        <v>20</v>
      </c>
      <c r="G4533" t="s">
        <v>21</v>
      </c>
      <c r="H4533" t="s">
        <v>22</v>
      </c>
      <c r="I4533" t="s">
        <v>23</v>
      </c>
      <c r="J4533" t="s">
        <v>104</v>
      </c>
      <c r="K4533" t="s">
        <v>42</v>
      </c>
      <c r="L4533" t="s">
        <v>73</v>
      </c>
      <c r="M4533" t="s">
        <v>105</v>
      </c>
      <c r="N4533" s="3">
        <v>1978.65</v>
      </c>
      <c r="O4533">
        <v>3</v>
      </c>
      <c r="P4533" s="4">
        <v>0.3</v>
      </c>
      <c r="Q4533" s="3">
        <v>19.79</v>
      </c>
      <c r="R4533">
        <f t="shared" si="350"/>
        <v>2023</v>
      </c>
      <c r="S4533" t="str">
        <f t="shared" si="351"/>
        <v>February</v>
      </c>
      <c r="T4533" s="1">
        <f t="shared" si="352"/>
        <v>1.0001768882824147E-2</v>
      </c>
      <c r="U4533" t="str">
        <f t="shared" si="353"/>
        <v>Profit</v>
      </c>
      <c r="V4533" t="str">
        <f t="shared" si="354"/>
        <v>Large Order</v>
      </c>
    </row>
    <row r="4534" spans="1:22" x14ac:dyDescent="0.35">
      <c r="A4534" t="s">
        <v>4831</v>
      </c>
      <c r="B4534" s="2">
        <v>45194</v>
      </c>
      <c r="C4534" s="2">
        <v>45199</v>
      </c>
      <c r="D4534" t="s">
        <v>309</v>
      </c>
      <c r="E4534" t="s">
        <v>310</v>
      </c>
      <c r="F4534" t="s">
        <v>20</v>
      </c>
      <c r="G4534" t="s">
        <v>49</v>
      </c>
      <c r="H4534" t="s">
        <v>50</v>
      </c>
      <c r="I4534" t="s">
        <v>50</v>
      </c>
      <c r="J4534" t="s">
        <v>32</v>
      </c>
      <c r="K4534" t="s">
        <v>33</v>
      </c>
      <c r="L4534" t="s">
        <v>34</v>
      </c>
      <c r="M4534" t="s">
        <v>35</v>
      </c>
      <c r="N4534" s="3">
        <v>1367.45</v>
      </c>
      <c r="O4534">
        <v>6</v>
      </c>
      <c r="P4534" s="4">
        <v>0</v>
      </c>
      <c r="Q4534" s="3">
        <v>341.86</v>
      </c>
      <c r="R4534">
        <f t="shared" si="350"/>
        <v>2023</v>
      </c>
      <c r="S4534" t="str">
        <f t="shared" si="351"/>
        <v>September</v>
      </c>
      <c r="T4534" s="1">
        <f t="shared" si="352"/>
        <v>0.24999817177958975</v>
      </c>
      <c r="U4534" t="str">
        <f t="shared" si="353"/>
        <v>Profit</v>
      </c>
      <c r="V4534" t="str">
        <f t="shared" si="354"/>
        <v>Large Order</v>
      </c>
    </row>
    <row r="4535" spans="1:22" x14ac:dyDescent="0.35">
      <c r="A4535" t="s">
        <v>4832</v>
      </c>
      <c r="B4535" s="2">
        <v>45199</v>
      </c>
      <c r="C4535" s="2">
        <v>45201</v>
      </c>
      <c r="D4535" t="s">
        <v>358</v>
      </c>
      <c r="E4535" t="s">
        <v>359</v>
      </c>
      <c r="F4535" t="s">
        <v>31</v>
      </c>
      <c r="G4535" t="s">
        <v>21</v>
      </c>
      <c r="H4535" t="s">
        <v>22</v>
      </c>
      <c r="I4535" t="s">
        <v>23</v>
      </c>
      <c r="J4535" t="s">
        <v>32</v>
      </c>
      <c r="K4535" t="s">
        <v>33</v>
      </c>
      <c r="L4535" t="s">
        <v>34</v>
      </c>
      <c r="M4535" t="s">
        <v>35</v>
      </c>
      <c r="N4535" s="3">
        <v>775.15</v>
      </c>
      <c r="O4535">
        <v>2</v>
      </c>
      <c r="P4535" s="4">
        <v>0.2</v>
      </c>
      <c r="Q4535" s="3">
        <v>69.760000000000005</v>
      </c>
      <c r="R4535">
        <f t="shared" si="350"/>
        <v>2023</v>
      </c>
      <c r="S4535" t="str">
        <f t="shared" si="351"/>
        <v>September</v>
      </c>
      <c r="T4535" s="1">
        <f t="shared" si="352"/>
        <v>8.9995484744888096E-2</v>
      </c>
      <c r="U4535" t="str">
        <f t="shared" si="353"/>
        <v>Profit</v>
      </c>
      <c r="V4535" t="str">
        <f t="shared" si="354"/>
        <v>Small Order</v>
      </c>
    </row>
    <row r="4536" spans="1:22" x14ac:dyDescent="0.35">
      <c r="A4536" t="s">
        <v>4833</v>
      </c>
      <c r="B4536" s="2">
        <v>45248</v>
      </c>
      <c r="C4536" s="2">
        <v>45255</v>
      </c>
      <c r="D4536" t="s">
        <v>323</v>
      </c>
      <c r="E4536" t="s">
        <v>324</v>
      </c>
      <c r="F4536" t="s">
        <v>31</v>
      </c>
      <c r="G4536" t="s">
        <v>39</v>
      </c>
      <c r="H4536" t="s">
        <v>40</v>
      </c>
      <c r="I4536" t="s">
        <v>40</v>
      </c>
      <c r="J4536" t="s">
        <v>207</v>
      </c>
      <c r="K4536" t="s">
        <v>25</v>
      </c>
      <c r="L4536" t="s">
        <v>26</v>
      </c>
      <c r="M4536" t="s">
        <v>208</v>
      </c>
      <c r="N4536" s="3">
        <v>1494.41</v>
      </c>
      <c r="O4536">
        <v>7</v>
      </c>
      <c r="P4536" s="4">
        <v>0.2</v>
      </c>
      <c r="Q4536" s="3">
        <v>134.5</v>
      </c>
      <c r="R4536">
        <f t="shared" si="350"/>
        <v>2023</v>
      </c>
      <c r="S4536" t="str">
        <f t="shared" si="351"/>
        <v>November</v>
      </c>
      <c r="T4536" s="1">
        <f t="shared" si="352"/>
        <v>9.0002074397253759E-2</v>
      </c>
      <c r="U4536" t="str">
        <f t="shared" si="353"/>
        <v>Profit</v>
      </c>
      <c r="V4536" t="str">
        <f t="shared" si="354"/>
        <v>Large Order</v>
      </c>
    </row>
    <row r="4537" spans="1:22" x14ac:dyDescent="0.35">
      <c r="A4537" t="s">
        <v>4834</v>
      </c>
      <c r="B4537" s="2">
        <v>45235</v>
      </c>
      <c r="C4537" s="2">
        <v>45236</v>
      </c>
      <c r="D4537" t="s">
        <v>376</v>
      </c>
      <c r="E4537" t="s">
        <v>377</v>
      </c>
      <c r="F4537" t="s">
        <v>20</v>
      </c>
      <c r="G4537" t="s">
        <v>39</v>
      </c>
      <c r="H4537" t="s">
        <v>40</v>
      </c>
      <c r="I4537" t="s">
        <v>40</v>
      </c>
      <c r="J4537" t="s">
        <v>320</v>
      </c>
      <c r="K4537" t="s">
        <v>25</v>
      </c>
      <c r="L4537" t="s">
        <v>171</v>
      </c>
      <c r="M4537" t="s">
        <v>321</v>
      </c>
      <c r="N4537" s="3">
        <v>529.29999999999995</v>
      </c>
      <c r="O4537">
        <v>1</v>
      </c>
      <c r="P4537" s="4">
        <v>0.1</v>
      </c>
      <c r="Q4537" s="3">
        <v>89.98</v>
      </c>
      <c r="R4537">
        <f t="shared" si="350"/>
        <v>2023</v>
      </c>
      <c r="S4537" t="str">
        <f t="shared" si="351"/>
        <v>November</v>
      </c>
      <c r="T4537" s="1">
        <f t="shared" si="352"/>
        <v>0.16999811071226151</v>
      </c>
      <c r="U4537" t="str">
        <f t="shared" si="353"/>
        <v>Profit</v>
      </c>
      <c r="V4537" t="str">
        <f t="shared" si="354"/>
        <v>Small Order</v>
      </c>
    </row>
    <row r="4538" spans="1:22" x14ac:dyDescent="0.35">
      <c r="A4538" t="s">
        <v>4835</v>
      </c>
      <c r="B4538" s="2">
        <v>45539</v>
      </c>
      <c r="C4538" s="2">
        <v>45543</v>
      </c>
      <c r="D4538" t="s">
        <v>859</v>
      </c>
      <c r="E4538" t="s">
        <v>860</v>
      </c>
      <c r="F4538" t="s">
        <v>31</v>
      </c>
      <c r="G4538" t="s">
        <v>39</v>
      </c>
      <c r="H4538" t="s">
        <v>40</v>
      </c>
      <c r="I4538" t="s">
        <v>40</v>
      </c>
      <c r="J4538" t="s">
        <v>152</v>
      </c>
      <c r="K4538" t="s">
        <v>42</v>
      </c>
      <c r="L4538" t="s">
        <v>73</v>
      </c>
      <c r="M4538" t="s">
        <v>153</v>
      </c>
      <c r="N4538" s="3">
        <v>1258.05</v>
      </c>
      <c r="O4538">
        <v>3</v>
      </c>
      <c r="P4538" s="4">
        <v>0.3</v>
      </c>
      <c r="Q4538" s="3">
        <v>12.58</v>
      </c>
      <c r="R4538">
        <f t="shared" si="350"/>
        <v>2024</v>
      </c>
      <c r="S4538" t="str">
        <f t="shared" si="351"/>
        <v>September</v>
      </c>
      <c r="T4538" s="1">
        <f t="shared" si="352"/>
        <v>9.9996025595167123E-3</v>
      </c>
      <c r="U4538" t="str">
        <f t="shared" si="353"/>
        <v>Profit</v>
      </c>
      <c r="V4538" t="str">
        <f t="shared" si="354"/>
        <v>Large Order</v>
      </c>
    </row>
    <row r="4539" spans="1:22" x14ac:dyDescent="0.35">
      <c r="A4539" t="s">
        <v>4836</v>
      </c>
      <c r="B4539" s="2">
        <v>45419</v>
      </c>
      <c r="C4539" s="2">
        <v>45423</v>
      </c>
      <c r="D4539" t="s">
        <v>150</v>
      </c>
      <c r="E4539" t="s">
        <v>151</v>
      </c>
      <c r="F4539" t="s">
        <v>48</v>
      </c>
      <c r="G4539" t="s">
        <v>21</v>
      </c>
      <c r="H4539" t="s">
        <v>22</v>
      </c>
      <c r="I4539" t="s">
        <v>23</v>
      </c>
      <c r="J4539" t="s">
        <v>207</v>
      </c>
      <c r="K4539" t="s">
        <v>25</v>
      </c>
      <c r="L4539" t="s">
        <v>26</v>
      </c>
      <c r="M4539" t="s">
        <v>208</v>
      </c>
      <c r="N4539" s="3">
        <v>1459.73</v>
      </c>
      <c r="O4539">
        <v>2</v>
      </c>
      <c r="P4539" s="4">
        <v>0.2</v>
      </c>
      <c r="Q4539" s="3">
        <v>131.38</v>
      </c>
      <c r="R4539">
        <f t="shared" si="350"/>
        <v>2024</v>
      </c>
      <c r="S4539" t="str">
        <f t="shared" si="351"/>
        <v>May</v>
      </c>
      <c r="T4539" s="1">
        <f t="shared" si="352"/>
        <v>9.0002945750241481E-2</v>
      </c>
      <c r="U4539" t="str">
        <f t="shared" si="353"/>
        <v>Profit</v>
      </c>
      <c r="V4539" t="str">
        <f t="shared" si="354"/>
        <v>Large Order</v>
      </c>
    </row>
    <row r="4540" spans="1:22" x14ac:dyDescent="0.35">
      <c r="A4540" t="s">
        <v>4837</v>
      </c>
      <c r="B4540" s="2">
        <v>45167</v>
      </c>
      <c r="C4540" s="2">
        <v>45169</v>
      </c>
      <c r="D4540" t="s">
        <v>123</v>
      </c>
      <c r="E4540" t="s">
        <v>124</v>
      </c>
      <c r="F4540" t="s">
        <v>48</v>
      </c>
      <c r="G4540" t="s">
        <v>39</v>
      </c>
      <c r="H4540" t="s">
        <v>40</v>
      </c>
      <c r="I4540" t="s">
        <v>40</v>
      </c>
      <c r="J4540" t="s">
        <v>320</v>
      </c>
      <c r="K4540" t="s">
        <v>25</v>
      </c>
      <c r="L4540" t="s">
        <v>171</v>
      </c>
      <c r="M4540" t="s">
        <v>321</v>
      </c>
      <c r="N4540" s="3">
        <v>1480.5</v>
      </c>
      <c r="O4540">
        <v>5</v>
      </c>
      <c r="P4540" s="4">
        <v>0.1</v>
      </c>
      <c r="Q4540" s="3">
        <v>251.68</v>
      </c>
      <c r="R4540">
        <f t="shared" si="350"/>
        <v>2023</v>
      </c>
      <c r="S4540" t="str">
        <f t="shared" si="351"/>
        <v>August</v>
      </c>
      <c r="T4540" s="1">
        <f t="shared" si="352"/>
        <v>0.16999662276258021</v>
      </c>
      <c r="U4540" t="str">
        <f t="shared" si="353"/>
        <v>Profit</v>
      </c>
      <c r="V4540" t="str">
        <f t="shared" si="354"/>
        <v>Large Order</v>
      </c>
    </row>
    <row r="4541" spans="1:22" x14ac:dyDescent="0.35">
      <c r="A4541" t="s">
        <v>4838</v>
      </c>
      <c r="B4541" s="2">
        <v>45280</v>
      </c>
      <c r="C4541" s="2">
        <v>45285</v>
      </c>
      <c r="D4541" t="s">
        <v>214</v>
      </c>
      <c r="E4541" t="s">
        <v>215</v>
      </c>
      <c r="F4541" t="s">
        <v>48</v>
      </c>
      <c r="G4541" t="s">
        <v>39</v>
      </c>
      <c r="H4541" t="s">
        <v>40</v>
      </c>
      <c r="I4541" t="s">
        <v>40</v>
      </c>
      <c r="J4541" t="s">
        <v>302</v>
      </c>
      <c r="K4541" t="s">
        <v>33</v>
      </c>
      <c r="L4541" t="s">
        <v>34</v>
      </c>
      <c r="M4541" t="s">
        <v>303</v>
      </c>
      <c r="N4541" s="3">
        <v>564.53</v>
      </c>
      <c r="O4541">
        <v>6</v>
      </c>
      <c r="P4541" s="4">
        <v>0.05</v>
      </c>
      <c r="Q4541" s="3">
        <v>118.55</v>
      </c>
      <c r="R4541">
        <f t="shared" si="350"/>
        <v>2023</v>
      </c>
      <c r="S4541" t="str">
        <f t="shared" si="351"/>
        <v>December</v>
      </c>
      <c r="T4541" s="1">
        <f t="shared" si="352"/>
        <v>0.20999769719944025</v>
      </c>
      <c r="U4541" t="str">
        <f t="shared" si="353"/>
        <v>Profit</v>
      </c>
      <c r="V4541" t="str">
        <f t="shared" si="354"/>
        <v>Small Order</v>
      </c>
    </row>
    <row r="4542" spans="1:22" x14ac:dyDescent="0.35">
      <c r="A4542" t="s">
        <v>4839</v>
      </c>
      <c r="B4542" s="2">
        <v>45055</v>
      </c>
      <c r="C4542" s="2">
        <v>45061</v>
      </c>
      <c r="D4542" t="s">
        <v>305</v>
      </c>
      <c r="E4542" t="s">
        <v>306</v>
      </c>
      <c r="F4542" t="s">
        <v>31</v>
      </c>
      <c r="G4542" t="s">
        <v>21</v>
      </c>
      <c r="H4542" t="s">
        <v>22</v>
      </c>
      <c r="I4542" t="s">
        <v>23</v>
      </c>
      <c r="J4542" t="s">
        <v>134</v>
      </c>
      <c r="K4542" t="s">
        <v>42</v>
      </c>
      <c r="L4542" t="s">
        <v>43</v>
      </c>
      <c r="M4542" t="s">
        <v>135</v>
      </c>
      <c r="N4542" s="3">
        <v>820.38</v>
      </c>
      <c r="O4542">
        <v>5</v>
      </c>
      <c r="P4542" s="4">
        <v>0.2</v>
      </c>
      <c r="Q4542" s="3">
        <v>73.83</v>
      </c>
      <c r="R4542">
        <f t="shared" si="350"/>
        <v>2023</v>
      </c>
      <c r="S4542" t="str">
        <f t="shared" si="351"/>
        <v>May</v>
      </c>
      <c r="T4542" s="1">
        <f t="shared" si="352"/>
        <v>8.9994880421268186E-2</v>
      </c>
      <c r="U4542" t="str">
        <f t="shared" si="353"/>
        <v>Profit</v>
      </c>
      <c r="V4542" t="str">
        <f t="shared" si="354"/>
        <v>Small Order</v>
      </c>
    </row>
    <row r="4543" spans="1:22" x14ac:dyDescent="0.35">
      <c r="A4543" t="s">
        <v>4840</v>
      </c>
      <c r="B4543" s="2">
        <v>45486</v>
      </c>
      <c r="C4543" s="2">
        <v>45491</v>
      </c>
      <c r="D4543" t="s">
        <v>110</v>
      </c>
      <c r="E4543" t="s">
        <v>111</v>
      </c>
      <c r="F4543" t="s">
        <v>48</v>
      </c>
      <c r="G4543" t="s">
        <v>21</v>
      </c>
      <c r="H4543" t="s">
        <v>22</v>
      </c>
      <c r="I4543" t="s">
        <v>23</v>
      </c>
      <c r="J4543" t="s">
        <v>67</v>
      </c>
      <c r="K4543" t="s">
        <v>42</v>
      </c>
      <c r="L4543" t="s">
        <v>43</v>
      </c>
      <c r="M4543" t="s">
        <v>68</v>
      </c>
      <c r="N4543" s="3">
        <v>824.44</v>
      </c>
      <c r="O4543">
        <v>6</v>
      </c>
      <c r="P4543" s="4">
        <v>0.2</v>
      </c>
      <c r="Q4543" s="3">
        <v>74.2</v>
      </c>
      <c r="R4543">
        <f t="shared" si="350"/>
        <v>2024</v>
      </c>
      <c r="S4543" t="str">
        <f t="shared" si="351"/>
        <v>July</v>
      </c>
      <c r="T4543" s="1">
        <f t="shared" si="352"/>
        <v>9.0000485177817668E-2</v>
      </c>
      <c r="U4543" t="str">
        <f t="shared" si="353"/>
        <v>Profit</v>
      </c>
      <c r="V4543" t="str">
        <f t="shared" si="354"/>
        <v>Small Order</v>
      </c>
    </row>
    <row r="4544" spans="1:22" x14ac:dyDescent="0.35">
      <c r="A4544" t="s">
        <v>4841</v>
      </c>
      <c r="B4544" s="2">
        <v>45448</v>
      </c>
      <c r="C4544" s="2">
        <v>45451</v>
      </c>
      <c r="D4544" t="s">
        <v>129</v>
      </c>
      <c r="E4544" t="s">
        <v>130</v>
      </c>
      <c r="F4544" t="s">
        <v>48</v>
      </c>
      <c r="G4544" t="s">
        <v>49</v>
      </c>
      <c r="H4544" t="s">
        <v>50</v>
      </c>
      <c r="I4544" t="s">
        <v>50</v>
      </c>
      <c r="J4544" t="s">
        <v>104</v>
      </c>
      <c r="K4544" t="s">
        <v>42</v>
      </c>
      <c r="L4544" t="s">
        <v>73</v>
      </c>
      <c r="M4544" t="s">
        <v>105</v>
      </c>
      <c r="N4544" s="3">
        <v>631.92999999999995</v>
      </c>
      <c r="O4544">
        <v>6</v>
      </c>
      <c r="P4544" s="4">
        <v>0</v>
      </c>
      <c r="Q4544" s="3">
        <v>157.97999999999999</v>
      </c>
      <c r="R4544">
        <f t="shared" si="350"/>
        <v>2024</v>
      </c>
      <c r="S4544" t="str">
        <f t="shared" si="351"/>
        <v>June</v>
      </c>
      <c r="T4544" s="1">
        <f t="shared" si="352"/>
        <v>0.24999604386561802</v>
      </c>
      <c r="U4544" t="str">
        <f t="shared" si="353"/>
        <v>Profit</v>
      </c>
      <c r="V4544" t="str">
        <f t="shared" si="354"/>
        <v>Small Order</v>
      </c>
    </row>
    <row r="4545" spans="1:22" x14ac:dyDescent="0.35">
      <c r="A4545" t="s">
        <v>4842</v>
      </c>
      <c r="B4545" s="2">
        <v>45475</v>
      </c>
      <c r="C4545" s="2">
        <v>45479</v>
      </c>
      <c r="D4545" t="s">
        <v>226</v>
      </c>
      <c r="E4545" t="s">
        <v>227</v>
      </c>
      <c r="F4545" t="s">
        <v>48</v>
      </c>
      <c r="G4545" t="s">
        <v>49</v>
      </c>
      <c r="H4545" t="s">
        <v>50</v>
      </c>
      <c r="I4545" t="s">
        <v>50</v>
      </c>
      <c r="J4545" t="s">
        <v>93</v>
      </c>
      <c r="K4545" t="s">
        <v>33</v>
      </c>
      <c r="L4545" t="s">
        <v>88</v>
      </c>
      <c r="M4545" t="s">
        <v>94</v>
      </c>
      <c r="N4545" s="3">
        <v>1034.9000000000001</v>
      </c>
      <c r="O4545">
        <v>6</v>
      </c>
      <c r="P4545" s="4">
        <v>0.3</v>
      </c>
      <c r="Q4545" s="3">
        <v>10.35</v>
      </c>
      <c r="R4545">
        <f t="shared" si="350"/>
        <v>2024</v>
      </c>
      <c r="S4545" t="str">
        <f t="shared" si="351"/>
        <v>July</v>
      </c>
      <c r="T4545" s="1">
        <f t="shared" si="352"/>
        <v>1.0000966276934968E-2</v>
      </c>
      <c r="U4545" t="str">
        <f t="shared" si="353"/>
        <v>Profit</v>
      </c>
      <c r="V4545" t="str">
        <f t="shared" si="354"/>
        <v>Large Order</v>
      </c>
    </row>
    <row r="4546" spans="1:22" x14ac:dyDescent="0.35">
      <c r="A4546" t="s">
        <v>4843</v>
      </c>
      <c r="B4546" s="2">
        <v>45389</v>
      </c>
      <c r="C4546" s="2">
        <v>45390</v>
      </c>
      <c r="D4546" t="s">
        <v>405</v>
      </c>
      <c r="E4546" t="s">
        <v>406</v>
      </c>
      <c r="F4546" t="s">
        <v>20</v>
      </c>
      <c r="G4546" t="s">
        <v>21</v>
      </c>
      <c r="H4546" t="s">
        <v>22</v>
      </c>
      <c r="I4546" t="s">
        <v>23</v>
      </c>
      <c r="J4546" t="s">
        <v>93</v>
      </c>
      <c r="K4546" t="s">
        <v>33</v>
      </c>
      <c r="L4546" t="s">
        <v>88</v>
      </c>
      <c r="M4546" t="s">
        <v>94</v>
      </c>
      <c r="N4546" s="3">
        <v>1450.9</v>
      </c>
      <c r="O4546">
        <v>5</v>
      </c>
      <c r="P4546" s="4">
        <v>0.3</v>
      </c>
      <c r="Q4546" s="3">
        <v>14.51</v>
      </c>
      <c r="R4546">
        <f t="shared" ref="R4546:R4609" si="355">YEAR(B4546)</f>
        <v>2024</v>
      </c>
      <c r="S4546" t="str">
        <f t="shared" ref="S4546:S4609" si="356">TEXT(B4546,"mmmm")</f>
        <v>April</v>
      </c>
      <c r="T4546" s="1">
        <f t="shared" ref="T4546:T4609" si="357">Q4546/N4546</f>
        <v>1.0000689227376111E-2</v>
      </c>
      <c r="U4546" t="str">
        <f t="shared" ref="U4546:U4609" si="358">IF(Q4546&gt;0,"Profit","Loss")</f>
        <v>Profit</v>
      </c>
      <c r="V4546" t="str">
        <f t="shared" ref="V4546:V4609" si="359">IF(N4546&gt;1000,"Large Order","Small Order")</f>
        <v>Large Order</v>
      </c>
    </row>
    <row r="4547" spans="1:22" x14ac:dyDescent="0.35">
      <c r="A4547" t="s">
        <v>4844</v>
      </c>
      <c r="B4547" s="2">
        <v>45538</v>
      </c>
      <c r="C4547" s="2">
        <v>45539</v>
      </c>
      <c r="D4547" t="s">
        <v>123</v>
      </c>
      <c r="E4547" t="s">
        <v>124</v>
      </c>
      <c r="F4547" t="s">
        <v>48</v>
      </c>
      <c r="G4547" t="s">
        <v>78</v>
      </c>
      <c r="H4547" t="s">
        <v>79</v>
      </c>
      <c r="I4547" t="s">
        <v>80</v>
      </c>
      <c r="J4547" t="s">
        <v>93</v>
      </c>
      <c r="K4547" t="s">
        <v>33</v>
      </c>
      <c r="L4547" t="s">
        <v>88</v>
      </c>
      <c r="M4547" t="s">
        <v>94</v>
      </c>
      <c r="N4547" s="3">
        <v>301.07</v>
      </c>
      <c r="O4547">
        <v>5</v>
      </c>
      <c r="P4547" s="4">
        <v>0.2</v>
      </c>
      <c r="Q4547" s="3">
        <v>27.1</v>
      </c>
      <c r="R4547">
        <f t="shared" si="355"/>
        <v>2024</v>
      </c>
      <c r="S4547" t="str">
        <f t="shared" si="356"/>
        <v>September</v>
      </c>
      <c r="T4547" s="1">
        <f t="shared" si="357"/>
        <v>9.0012289500780551E-2</v>
      </c>
      <c r="U4547" t="str">
        <f t="shared" si="358"/>
        <v>Profit</v>
      </c>
      <c r="V4547" t="str">
        <f t="shared" si="359"/>
        <v>Small Order</v>
      </c>
    </row>
    <row r="4548" spans="1:22" x14ac:dyDescent="0.35">
      <c r="A4548" t="s">
        <v>4845</v>
      </c>
      <c r="B4548" s="2">
        <v>45171</v>
      </c>
      <c r="C4548" s="2">
        <v>45172</v>
      </c>
      <c r="D4548" t="s">
        <v>402</v>
      </c>
      <c r="E4548" t="s">
        <v>403</v>
      </c>
      <c r="F4548" t="s">
        <v>31</v>
      </c>
      <c r="G4548" t="s">
        <v>49</v>
      </c>
      <c r="H4548" t="s">
        <v>50</v>
      </c>
      <c r="I4548" t="s">
        <v>50</v>
      </c>
      <c r="J4548" t="s">
        <v>302</v>
      </c>
      <c r="K4548" t="s">
        <v>33</v>
      </c>
      <c r="L4548" t="s">
        <v>34</v>
      </c>
      <c r="M4548" t="s">
        <v>303</v>
      </c>
      <c r="N4548" s="3">
        <v>561.82000000000005</v>
      </c>
      <c r="O4548">
        <v>5</v>
      </c>
      <c r="P4548" s="4">
        <v>0</v>
      </c>
      <c r="Q4548" s="3">
        <v>140.46</v>
      </c>
      <c r="R4548">
        <f t="shared" si="355"/>
        <v>2023</v>
      </c>
      <c r="S4548" t="str">
        <f t="shared" si="356"/>
        <v>September</v>
      </c>
      <c r="T4548" s="1">
        <f t="shared" si="357"/>
        <v>0.25000889964757395</v>
      </c>
      <c r="U4548" t="str">
        <f t="shared" si="358"/>
        <v>Profit</v>
      </c>
      <c r="V4548" t="str">
        <f t="shared" si="359"/>
        <v>Small Order</v>
      </c>
    </row>
    <row r="4549" spans="1:22" x14ac:dyDescent="0.35">
      <c r="A4549" t="s">
        <v>4846</v>
      </c>
      <c r="B4549" s="2">
        <v>45476</v>
      </c>
      <c r="C4549" s="2">
        <v>45482</v>
      </c>
      <c r="D4549" t="s">
        <v>398</v>
      </c>
      <c r="E4549" t="s">
        <v>399</v>
      </c>
      <c r="F4549" t="s">
        <v>31</v>
      </c>
      <c r="G4549" t="s">
        <v>49</v>
      </c>
      <c r="H4549" t="s">
        <v>50</v>
      </c>
      <c r="I4549" t="s">
        <v>50</v>
      </c>
      <c r="J4549" t="s">
        <v>67</v>
      </c>
      <c r="K4549" t="s">
        <v>42</v>
      </c>
      <c r="L4549" t="s">
        <v>43</v>
      </c>
      <c r="M4549" t="s">
        <v>68</v>
      </c>
      <c r="N4549" s="3">
        <v>1279.42</v>
      </c>
      <c r="O4549">
        <v>4</v>
      </c>
      <c r="P4549" s="4">
        <v>0.05</v>
      </c>
      <c r="Q4549" s="3">
        <v>268.68</v>
      </c>
      <c r="R4549">
        <f t="shared" si="355"/>
        <v>2024</v>
      </c>
      <c r="S4549" t="str">
        <f t="shared" si="356"/>
        <v>July</v>
      </c>
      <c r="T4549" s="1">
        <f t="shared" si="357"/>
        <v>0.21000140688749588</v>
      </c>
      <c r="U4549" t="str">
        <f t="shared" si="358"/>
        <v>Profit</v>
      </c>
      <c r="V4549" t="str">
        <f t="shared" si="359"/>
        <v>Large Order</v>
      </c>
    </row>
    <row r="4550" spans="1:22" x14ac:dyDescent="0.35">
      <c r="A4550" t="s">
        <v>4847</v>
      </c>
      <c r="B4550" s="2">
        <v>45535</v>
      </c>
      <c r="C4550" s="2">
        <v>45536</v>
      </c>
      <c r="D4550" t="s">
        <v>262</v>
      </c>
      <c r="E4550" t="s">
        <v>263</v>
      </c>
      <c r="F4550" t="s">
        <v>31</v>
      </c>
      <c r="G4550" t="s">
        <v>39</v>
      </c>
      <c r="H4550" t="s">
        <v>40</v>
      </c>
      <c r="I4550" t="s">
        <v>40</v>
      </c>
      <c r="J4550" t="s">
        <v>72</v>
      </c>
      <c r="K4550" t="s">
        <v>42</v>
      </c>
      <c r="L4550" t="s">
        <v>73</v>
      </c>
      <c r="M4550" t="s">
        <v>74</v>
      </c>
      <c r="N4550" s="3">
        <v>578.49</v>
      </c>
      <c r="O4550">
        <v>10</v>
      </c>
      <c r="P4550" s="4">
        <v>0.05</v>
      </c>
      <c r="Q4550" s="3">
        <v>121.48</v>
      </c>
      <c r="R4550">
        <f t="shared" si="355"/>
        <v>2024</v>
      </c>
      <c r="S4550" t="str">
        <f t="shared" si="356"/>
        <v>August</v>
      </c>
      <c r="T4550" s="1">
        <f t="shared" si="357"/>
        <v>0.20999498694878044</v>
      </c>
      <c r="U4550" t="str">
        <f t="shared" si="358"/>
        <v>Profit</v>
      </c>
      <c r="V4550" t="str">
        <f t="shared" si="359"/>
        <v>Small Order</v>
      </c>
    </row>
    <row r="4551" spans="1:22" x14ac:dyDescent="0.35">
      <c r="A4551" t="s">
        <v>4848</v>
      </c>
      <c r="B4551" s="2">
        <v>45575</v>
      </c>
      <c r="C4551" s="2">
        <v>45582</v>
      </c>
      <c r="D4551" t="s">
        <v>182</v>
      </c>
      <c r="E4551" t="s">
        <v>183</v>
      </c>
      <c r="F4551" t="s">
        <v>20</v>
      </c>
      <c r="G4551" t="s">
        <v>49</v>
      </c>
      <c r="H4551" t="s">
        <v>50</v>
      </c>
      <c r="I4551" t="s">
        <v>50</v>
      </c>
      <c r="J4551" t="s">
        <v>87</v>
      </c>
      <c r="K4551" t="s">
        <v>33</v>
      </c>
      <c r="L4551" t="s">
        <v>88</v>
      </c>
      <c r="M4551" t="s">
        <v>89</v>
      </c>
      <c r="N4551" s="3">
        <v>729.48</v>
      </c>
      <c r="O4551">
        <v>6</v>
      </c>
      <c r="P4551" s="4">
        <v>0</v>
      </c>
      <c r="Q4551" s="3">
        <v>182.37</v>
      </c>
      <c r="R4551">
        <f t="shared" si="355"/>
        <v>2024</v>
      </c>
      <c r="S4551" t="str">
        <f t="shared" si="356"/>
        <v>October</v>
      </c>
      <c r="T4551" s="1">
        <f t="shared" si="357"/>
        <v>0.25</v>
      </c>
      <c r="U4551" t="str">
        <f t="shared" si="358"/>
        <v>Profit</v>
      </c>
      <c r="V4551" t="str">
        <f t="shared" si="359"/>
        <v>Small Order</v>
      </c>
    </row>
    <row r="4552" spans="1:22" x14ac:dyDescent="0.35">
      <c r="A4552" t="s">
        <v>4849</v>
      </c>
      <c r="B4552" s="2">
        <v>45545</v>
      </c>
      <c r="C4552" s="2">
        <v>45550</v>
      </c>
      <c r="D4552" t="s">
        <v>562</v>
      </c>
      <c r="E4552" t="s">
        <v>563</v>
      </c>
      <c r="F4552" t="s">
        <v>31</v>
      </c>
      <c r="G4552" t="s">
        <v>21</v>
      </c>
      <c r="H4552" t="s">
        <v>22</v>
      </c>
      <c r="I4552" t="s">
        <v>23</v>
      </c>
      <c r="J4552" t="s">
        <v>232</v>
      </c>
      <c r="K4552" t="s">
        <v>33</v>
      </c>
      <c r="L4552" t="s">
        <v>34</v>
      </c>
      <c r="M4552" t="s">
        <v>233</v>
      </c>
      <c r="N4552" s="3">
        <v>1252.32</v>
      </c>
      <c r="O4552">
        <v>8</v>
      </c>
      <c r="P4552" s="4">
        <v>0.1</v>
      </c>
      <c r="Q4552" s="3">
        <v>212.89</v>
      </c>
      <c r="R4552">
        <f t="shared" si="355"/>
        <v>2024</v>
      </c>
      <c r="S4552" t="str">
        <f t="shared" si="356"/>
        <v>September</v>
      </c>
      <c r="T4552" s="1">
        <f t="shared" si="357"/>
        <v>0.16999648652101698</v>
      </c>
      <c r="U4552" t="str">
        <f t="shared" si="358"/>
        <v>Profit</v>
      </c>
      <c r="V4552" t="str">
        <f t="shared" si="359"/>
        <v>Large Order</v>
      </c>
    </row>
    <row r="4553" spans="1:22" x14ac:dyDescent="0.35">
      <c r="A4553" t="s">
        <v>4850</v>
      </c>
      <c r="B4553" s="2">
        <v>45555</v>
      </c>
      <c r="C4553" s="2">
        <v>45562</v>
      </c>
      <c r="D4553" t="s">
        <v>347</v>
      </c>
      <c r="E4553" t="s">
        <v>348</v>
      </c>
      <c r="F4553" t="s">
        <v>31</v>
      </c>
      <c r="G4553" t="s">
        <v>49</v>
      </c>
      <c r="H4553" t="s">
        <v>50</v>
      </c>
      <c r="I4553" t="s">
        <v>50</v>
      </c>
      <c r="J4553" t="s">
        <v>141</v>
      </c>
      <c r="K4553" t="s">
        <v>33</v>
      </c>
      <c r="L4553" t="s">
        <v>88</v>
      </c>
      <c r="M4553" t="s">
        <v>142</v>
      </c>
      <c r="N4553" s="3">
        <v>173.44</v>
      </c>
      <c r="O4553">
        <v>6</v>
      </c>
      <c r="P4553" s="4">
        <v>0</v>
      </c>
      <c r="Q4553" s="3">
        <v>43.36</v>
      </c>
      <c r="R4553">
        <f t="shared" si="355"/>
        <v>2024</v>
      </c>
      <c r="S4553" t="str">
        <f t="shared" si="356"/>
        <v>September</v>
      </c>
      <c r="T4553" s="1">
        <f t="shared" si="357"/>
        <v>0.25</v>
      </c>
      <c r="U4553" t="str">
        <f t="shared" si="358"/>
        <v>Profit</v>
      </c>
      <c r="V4553" t="str">
        <f t="shared" si="359"/>
        <v>Small Order</v>
      </c>
    </row>
    <row r="4554" spans="1:22" x14ac:dyDescent="0.35">
      <c r="A4554" t="s">
        <v>4851</v>
      </c>
      <c r="B4554" s="2">
        <v>45362</v>
      </c>
      <c r="C4554" s="2">
        <v>45369</v>
      </c>
      <c r="D4554" t="s">
        <v>366</v>
      </c>
      <c r="E4554" t="s">
        <v>367</v>
      </c>
      <c r="F4554" t="s">
        <v>20</v>
      </c>
      <c r="G4554" t="s">
        <v>39</v>
      </c>
      <c r="H4554" t="s">
        <v>40</v>
      </c>
      <c r="I4554" t="s">
        <v>40</v>
      </c>
      <c r="J4554" t="s">
        <v>93</v>
      </c>
      <c r="K4554" t="s">
        <v>33</v>
      </c>
      <c r="L4554" t="s">
        <v>88</v>
      </c>
      <c r="M4554" t="s">
        <v>94</v>
      </c>
      <c r="N4554" s="3">
        <v>1856.79</v>
      </c>
      <c r="O4554">
        <v>10</v>
      </c>
      <c r="P4554" s="4">
        <v>0.2</v>
      </c>
      <c r="Q4554" s="3">
        <v>167.11</v>
      </c>
      <c r="R4554">
        <f t="shared" si="355"/>
        <v>2024</v>
      </c>
      <c r="S4554" t="str">
        <f t="shared" si="356"/>
        <v>March</v>
      </c>
      <c r="T4554" s="1">
        <f t="shared" si="357"/>
        <v>8.999940757974785E-2</v>
      </c>
      <c r="U4554" t="str">
        <f t="shared" si="358"/>
        <v>Profit</v>
      </c>
      <c r="V4554" t="str">
        <f t="shared" si="359"/>
        <v>Large Order</v>
      </c>
    </row>
    <row r="4555" spans="1:22" x14ac:dyDescent="0.35">
      <c r="A4555" t="s">
        <v>4852</v>
      </c>
      <c r="B4555" s="2">
        <v>45093</v>
      </c>
      <c r="C4555" s="2">
        <v>45098</v>
      </c>
      <c r="D4555" t="s">
        <v>278</v>
      </c>
      <c r="E4555" t="s">
        <v>279</v>
      </c>
      <c r="F4555" t="s">
        <v>20</v>
      </c>
      <c r="G4555" t="s">
        <v>21</v>
      </c>
      <c r="H4555" t="s">
        <v>22</v>
      </c>
      <c r="I4555" t="s">
        <v>23</v>
      </c>
      <c r="J4555" t="s">
        <v>41</v>
      </c>
      <c r="K4555" t="s">
        <v>42</v>
      </c>
      <c r="L4555" t="s">
        <v>43</v>
      </c>
      <c r="M4555" t="s">
        <v>44</v>
      </c>
      <c r="N4555" s="3">
        <v>1381.04</v>
      </c>
      <c r="O4555">
        <v>7</v>
      </c>
      <c r="P4555" s="4">
        <v>0.2</v>
      </c>
      <c r="Q4555" s="3">
        <v>124.29</v>
      </c>
      <c r="R4555">
        <f t="shared" si="355"/>
        <v>2023</v>
      </c>
      <c r="S4555" t="str">
        <f t="shared" si="356"/>
        <v>June</v>
      </c>
      <c r="T4555" s="1">
        <f t="shared" si="357"/>
        <v>8.9997393268840875E-2</v>
      </c>
      <c r="U4555" t="str">
        <f t="shared" si="358"/>
        <v>Profit</v>
      </c>
      <c r="V4555" t="str">
        <f t="shared" si="359"/>
        <v>Large Order</v>
      </c>
    </row>
    <row r="4556" spans="1:22" x14ac:dyDescent="0.35">
      <c r="A4556" t="s">
        <v>4853</v>
      </c>
      <c r="B4556" s="2">
        <v>45190</v>
      </c>
      <c r="C4556" s="2">
        <v>45197</v>
      </c>
      <c r="D4556" t="s">
        <v>386</v>
      </c>
      <c r="E4556" t="s">
        <v>387</v>
      </c>
      <c r="F4556" t="s">
        <v>48</v>
      </c>
      <c r="G4556" t="s">
        <v>49</v>
      </c>
      <c r="H4556" t="s">
        <v>50</v>
      </c>
      <c r="I4556" t="s">
        <v>50</v>
      </c>
      <c r="J4556" t="s">
        <v>62</v>
      </c>
      <c r="K4556" t="s">
        <v>25</v>
      </c>
      <c r="L4556" t="s">
        <v>26</v>
      </c>
      <c r="M4556" t="s">
        <v>63</v>
      </c>
      <c r="N4556" s="3">
        <v>692.16</v>
      </c>
      <c r="O4556">
        <v>3</v>
      </c>
      <c r="P4556" s="4">
        <v>0.2</v>
      </c>
      <c r="Q4556" s="3">
        <v>62.29</v>
      </c>
      <c r="R4556">
        <f t="shared" si="355"/>
        <v>2023</v>
      </c>
      <c r="S4556" t="str">
        <f t="shared" si="356"/>
        <v>September</v>
      </c>
      <c r="T4556" s="1">
        <f t="shared" si="357"/>
        <v>8.999364308830328E-2</v>
      </c>
      <c r="U4556" t="str">
        <f t="shared" si="358"/>
        <v>Profit</v>
      </c>
      <c r="V4556" t="str">
        <f t="shared" si="359"/>
        <v>Small Order</v>
      </c>
    </row>
    <row r="4557" spans="1:22" x14ac:dyDescent="0.35">
      <c r="A4557" t="s">
        <v>4854</v>
      </c>
      <c r="B4557" s="2">
        <v>45536</v>
      </c>
      <c r="C4557" s="2">
        <v>45541</v>
      </c>
      <c r="D4557" t="s">
        <v>192</v>
      </c>
      <c r="E4557" t="s">
        <v>193</v>
      </c>
      <c r="F4557" t="s">
        <v>48</v>
      </c>
      <c r="G4557" t="s">
        <v>39</v>
      </c>
      <c r="H4557" t="s">
        <v>40</v>
      </c>
      <c r="I4557" t="s">
        <v>40</v>
      </c>
      <c r="J4557" t="s">
        <v>62</v>
      </c>
      <c r="K4557" t="s">
        <v>25</v>
      </c>
      <c r="L4557" t="s">
        <v>26</v>
      </c>
      <c r="M4557" t="s">
        <v>63</v>
      </c>
      <c r="N4557" s="3">
        <v>395.76</v>
      </c>
      <c r="O4557">
        <v>8</v>
      </c>
      <c r="P4557" s="4">
        <v>0.1</v>
      </c>
      <c r="Q4557" s="3">
        <v>67.28</v>
      </c>
      <c r="R4557">
        <f t="shared" si="355"/>
        <v>2024</v>
      </c>
      <c r="S4557" t="str">
        <f t="shared" si="356"/>
        <v>September</v>
      </c>
      <c r="T4557" s="1">
        <f t="shared" si="357"/>
        <v>0.17000202142712756</v>
      </c>
      <c r="U4557" t="str">
        <f t="shared" si="358"/>
        <v>Profit</v>
      </c>
      <c r="V4557" t="str">
        <f t="shared" si="359"/>
        <v>Small Order</v>
      </c>
    </row>
    <row r="4558" spans="1:22" x14ac:dyDescent="0.35">
      <c r="A4558" t="s">
        <v>4855</v>
      </c>
      <c r="B4558" s="2">
        <v>45124</v>
      </c>
      <c r="C4558" s="2">
        <v>45129</v>
      </c>
      <c r="D4558" t="s">
        <v>430</v>
      </c>
      <c r="E4558" t="s">
        <v>431</v>
      </c>
      <c r="F4558" t="s">
        <v>31</v>
      </c>
      <c r="G4558" t="s">
        <v>39</v>
      </c>
      <c r="H4558" t="s">
        <v>40</v>
      </c>
      <c r="I4558" t="s">
        <v>40</v>
      </c>
      <c r="J4558" t="s">
        <v>93</v>
      </c>
      <c r="K4558" t="s">
        <v>33</v>
      </c>
      <c r="L4558" t="s">
        <v>88</v>
      </c>
      <c r="M4558" t="s">
        <v>94</v>
      </c>
      <c r="N4558" s="3">
        <v>1072.77</v>
      </c>
      <c r="O4558">
        <v>8</v>
      </c>
      <c r="P4558" s="4">
        <v>0.05</v>
      </c>
      <c r="Q4558" s="3">
        <v>225.28</v>
      </c>
      <c r="R4558">
        <f t="shared" si="355"/>
        <v>2023</v>
      </c>
      <c r="S4558" t="str">
        <f t="shared" si="356"/>
        <v>July</v>
      </c>
      <c r="T4558" s="1">
        <f t="shared" si="357"/>
        <v>0.209998415317356</v>
      </c>
      <c r="U4558" t="str">
        <f t="shared" si="358"/>
        <v>Profit</v>
      </c>
      <c r="V4558" t="str">
        <f t="shared" si="359"/>
        <v>Large Order</v>
      </c>
    </row>
    <row r="4559" spans="1:22" x14ac:dyDescent="0.35">
      <c r="A4559" t="s">
        <v>4856</v>
      </c>
      <c r="B4559" s="2">
        <v>44930</v>
      </c>
      <c r="C4559" s="2">
        <v>44932</v>
      </c>
      <c r="D4559" t="s">
        <v>487</v>
      </c>
      <c r="E4559" t="s">
        <v>488</v>
      </c>
      <c r="F4559" t="s">
        <v>20</v>
      </c>
      <c r="G4559" t="s">
        <v>21</v>
      </c>
      <c r="H4559" t="s">
        <v>22</v>
      </c>
      <c r="I4559" t="s">
        <v>23</v>
      </c>
      <c r="J4559" t="s">
        <v>41</v>
      </c>
      <c r="K4559" t="s">
        <v>42</v>
      </c>
      <c r="L4559" t="s">
        <v>43</v>
      </c>
      <c r="M4559" t="s">
        <v>44</v>
      </c>
      <c r="N4559" s="3">
        <v>335.25</v>
      </c>
      <c r="O4559">
        <v>4</v>
      </c>
      <c r="P4559" s="4">
        <v>0.05</v>
      </c>
      <c r="Q4559" s="3">
        <v>70.400000000000006</v>
      </c>
      <c r="R4559">
        <f t="shared" si="355"/>
        <v>2023</v>
      </c>
      <c r="S4559" t="str">
        <f t="shared" si="356"/>
        <v>January</v>
      </c>
      <c r="T4559" s="1">
        <f t="shared" si="357"/>
        <v>0.20999254287844893</v>
      </c>
      <c r="U4559" t="str">
        <f t="shared" si="358"/>
        <v>Profit</v>
      </c>
      <c r="V4559" t="str">
        <f t="shared" si="359"/>
        <v>Small Order</v>
      </c>
    </row>
    <row r="4560" spans="1:22" x14ac:dyDescent="0.35">
      <c r="A4560" t="s">
        <v>4857</v>
      </c>
      <c r="B4560" s="2">
        <v>45161</v>
      </c>
      <c r="C4560" s="2">
        <v>45165</v>
      </c>
      <c r="D4560" t="s">
        <v>326</v>
      </c>
      <c r="E4560" t="s">
        <v>327</v>
      </c>
      <c r="F4560" t="s">
        <v>20</v>
      </c>
      <c r="G4560" t="s">
        <v>39</v>
      </c>
      <c r="H4560" t="s">
        <v>40</v>
      </c>
      <c r="I4560" t="s">
        <v>40</v>
      </c>
      <c r="J4560" t="s">
        <v>179</v>
      </c>
      <c r="K4560" t="s">
        <v>33</v>
      </c>
      <c r="L4560" t="s">
        <v>88</v>
      </c>
      <c r="M4560" t="s">
        <v>180</v>
      </c>
      <c r="N4560" s="3">
        <v>35.72</v>
      </c>
      <c r="O4560">
        <v>4</v>
      </c>
      <c r="P4560" s="4">
        <v>0.3</v>
      </c>
      <c r="Q4560" s="3">
        <v>0.36</v>
      </c>
      <c r="R4560">
        <f t="shared" si="355"/>
        <v>2023</v>
      </c>
      <c r="S4560" t="str">
        <f t="shared" si="356"/>
        <v>August</v>
      </c>
      <c r="T4560" s="1">
        <f t="shared" si="357"/>
        <v>1.0078387458006719E-2</v>
      </c>
      <c r="U4560" t="str">
        <f t="shared" si="358"/>
        <v>Profit</v>
      </c>
      <c r="V4560" t="str">
        <f t="shared" si="359"/>
        <v>Small Order</v>
      </c>
    </row>
    <row r="4561" spans="1:22" x14ac:dyDescent="0.35">
      <c r="A4561" t="s">
        <v>4858</v>
      </c>
      <c r="B4561" s="2">
        <v>45084</v>
      </c>
      <c r="C4561" s="2">
        <v>45088</v>
      </c>
      <c r="D4561" t="s">
        <v>456</v>
      </c>
      <c r="E4561" t="s">
        <v>457</v>
      </c>
      <c r="F4561" t="s">
        <v>20</v>
      </c>
      <c r="G4561" t="s">
        <v>49</v>
      </c>
      <c r="H4561" t="s">
        <v>50</v>
      </c>
      <c r="I4561" t="s">
        <v>50</v>
      </c>
      <c r="J4561" t="s">
        <v>391</v>
      </c>
      <c r="K4561" t="s">
        <v>33</v>
      </c>
      <c r="L4561" t="s">
        <v>88</v>
      </c>
      <c r="M4561" t="s">
        <v>392</v>
      </c>
      <c r="N4561" s="3">
        <v>399.14</v>
      </c>
      <c r="O4561">
        <v>1</v>
      </c>
      <c r="P4561" s="4">
        <v>0</v>
      </c>
      <c r="Q4561" s="3">
        <v>99.78</v>
      </c>
      <c r="R4561">
        <f t="shared" si="355"/>
        <v>2023</v>
      </c>
      <c r="S4561" t="str">
        <f t="shared" si="356"/>
        <v>June</v>
      </c>
      <c r="T4561" s="1">
        <f t="shared" si="357"/>
        <v>0.24998747306709426</v>
      </c>
      <c r="U4561" t="str">
        <f t="shared" si="358"/>
        <v>Profit</v>
      </c>
      <c r="V4561" t="str">
        <f t="shared" si="359"/>
        <v>Small Order</v>
      </c>
    </row>
    <row r="4562" spans="1:22" x14ac:dyDescent="0.35">
      <c r="A4562" t="s">
        <v>4859</v>
      </c>
      <c r="B4562" s="2">
        <v>45118</v>
      </c>
      <c r="C4562" s="2">
        <v>45125</v>
      </c>
      <c r="D4562" t="s">
        <v>354</v>
      </c>
      <c r="E4562" t="s">
        <v>355</v>
      </c>
      <c r="F4562" t="s">
        <v>20</v>
      </c>
      <c r="G4562" t="s">
        <v>49</v>
      </c>
      <c r="H4562" t="s">
        <v>50</v>
      </c>
      <c r="I4562" t="s">
        <v>50</v>
      </c>
      <c r="J4562" t="s">
        <v>207</v>
      </c>
      <c r="K4562" t="s">
        <v>25</v>
      </c>
      <c r="L4562" t="s">
        <v>26</v>
      </c>
      <c r="M4562" t="s">
        <v>208</v>
      </c>
      <c r="N4562" s="3">
        <v>318.93</v>
      </c>
      <c r="O4562">
        <v>9</v>
      </c>
      <c r="P4562" s="4">
        <v>0.2</v>
      </c>
      <c r="Q4562" s="3">
        <v>28.7</v>
      </c>
      <c r="R4562">
        <f t="shared" si="355"/>
        <v>2023</v>
      </c>
      <c r="S4562" t="str">
        <f t="shared" si="356"/>
        <v>July</v>
      </c>
      <c r="T4562" s="1">
        <f t="shared" si="357"/>
        <v>8.998839870818047E-2</v>
      </c>
      <c r="U4562" t="str">
        <f t="shared" si="358"/>
        <v>Profit</v>
      </c>
      <c r="V4562" t="str">
        <f t="shared" si="359"/>
        <v>Small Order</v>
      </c>
    </row>
    <row r="4563" spans="1:22" x14ac:dyDescent="0.35">
      <c r="A4563" t="s">
        <v>4860</v>
      </c>
      <c r="B4563" s="2">
        <v>45067</v>
      </c>
      <c r="C4563" s="2">
        <v>45074</v>
      </c>
      <c r="D4563" t="s">
        <v>37</v>
      </c>
      <c r="E4563" t="s">
        <v>38</v>
      </c>
      <c r="F4563" t="s">
        <v>20</v>
      </c>
      <c r="G4563" t="s">
        <v>39</v>
      </c>
      <c r="H4563" t="s">
        <v>40</v>
      </c>
      <c r="I4563" t="s">
        <v>40</v>
      </c>
      <c r="J4563" t="s">
        <v>176</v>
      </c>
      <c r="K4563" t="s">
        <v>25</v>
      </c>
      <c r="L4563" t="s">
        <v>171</v>
      </c>
      <c r="M4563" t="s">
        <v>177</v>
      </c>
      <c r="N4563" s="3">
        <v>781.26</v>
      </c>
      <c r="O4563">
        <v>4</v>
      </c>
      <c r="P4563" s="4">
        <v>0.1</v>
      </c>
      <c r="Q4563" s="3">
        <v>132.81</v>
      </c>
      <c r="R4563">
        <f t="shared" si="355"/>
        <v>2023</v>
      </c>
      <c r="S4563" t="str">
        <f t="shared" si="356"/>
        <v>May</v>
      </c>
      <c r="T4563" s="1">
        <f t="shared" si="357"/>
        <v>0.16999462406881191</v>
      </c>
      <c r="U4563" t="str">
        <f t="shared" si="358"/>
        <v>Profit</v>
      </c>
      <c r="V4563" t="str">
        <f t="shared" si="359"/>
        <v>Small Order</v>
      </c>
    </row>
    <row r="4564" spans="1:22" x14ac:dyDescent="0.35">
      <c r="A4564" t="s">
        <v>4861</v>
      </c>
      <c r="B4564" s="2">
        <v>45044</v>
      </c>
      <c r="C4564" s="2">
        <v>45047</v>
      </c>
      <c r="D4564" t="s">
        <v>240</v>
      </c>
      <c r="E4564" t="s">
        <v>241</v>
      </c>
      <c r="F4564" t="s">
        <v>48</v>
      </c>
      <c r="G4564" t="s">
        <v>21</v>
      </c>
      <c r="H4564" t="s">
        <v>22</v>
      </c>
      <c r="I4564" t="s">
        <v>23</v>
      </c>
      <c r="J4564" t="s">
        <v>67</v>
      </c>
      <c r="K4564" t="s">
        <v>42</v>
      </c>
      <c r="L4564" t="s">
        <v>43</v>
      </c>
      <c r="M4564" t="s">
        <v>68</v>
      </c>
      <c r="N4564" s="3">
        <v>952.93</v>
      </c>
      <c r="O4564">
        <v>4</v>
      </c>
      <c r="P4564" s="4">
        <v>0.1</v>
      </c>
      <c r="Q4564" s="3">
        <v>162</v>
      </c>
      <c r="R4564">
        <f t="shared" si="355"/>
        <v>2023</v>
      </c>
      <c r="S4564" t="str">
        <f t="shared" si="356"/>
        <v>April</v>
      </c>
      <c r="T4564" s="1">
        <f t="shared" si="357"/>
        <v>0.17000199385054518</v>
      </c>
      <c r="U4564" t="str">
        <f t="shared" si="358"/>
        <v>Profit</v>
      </c>
      <c r="V4564" t="str">
        <f t="shared" si="359"/>
        <v>Small Order</v>
      </c>
    </row>
    <row r="4565" spans="1:22" x14ac:dyDescent="0.35">
      <c r="A4565" t="s">
        <v>4862</v>
      </c>
      <c r="B4565" s="2">
        <v>45066</v>
      </c>
      <c r="C4565" s="2">
        <v>45071</v>
      </c>
      <c r="D4565" t="s">
        <v>347</v>
      </c>
      <c r="E4565" t="s">
        <v>348</v>
      </c>
      <c r="F4565" t="s">
        <v>31</v>
      </c>
      <c r="G4565" t="s">
        <v>49</v>
      </c>
      <c r="H4565" t="s">
        <v>50</v>
      </c>
      <c r="I4565" t="s">
        <v>50</v>
      </c>
      <c r="J4565" t="s">
        <v>176</v>
      </c>
      <c r="K4565" t="s">
        <v>25</v>
      </c>
      <c r="L4565" t="s">
        <v>171</v>
      </c>
      <c r="M4565" t="s">
        <v>177</v>
      </c>
      <c r="N4565" s="3">
        <v>1070.95</v>
      </c>
      <c r="O4565">
        <v>2</v>
      </c>
      <c r="P4565" s="4">
        <v>0.3</v>
      </c>
      <c r="Q4565" s="3">
        <v>10.71</v>
      </c>
      <c r="R4565">
        <f t="shared" si="355"/>
        <v>2023</v>
      </c>
      <c r="S4565" t="str">
        <f t="shared" si="356"/>
        <v>May</v>
      </c>
      <c r="T4565" s="1">
        <f t="shared" si="357"/>
        <v>1.0000466875204258E-2</v>
      </c>
      <c r="U4565" t="str">
        <f t="shared" si="358"/>
        <v>Profit</v>
      </c>
      <c r="V4565" t="str">
        <f t="shared" si="359"/>
        <v>Large Order</v>
      </c>
    </row>
    <row r="4566" spans="1:22" x14ac:dyDescent="0.35">
      <c r="A4566" t="s">
        <v>4863</v>
      </c>
      <c r="B4566" s="2">
        <v>45655</v>
      </c>
      <c r="C4566" s="2">
        <v>45656</v>
      </c>
      <c r="D4566" t="s">
        <v>536</v>
      </c>
      <c r="E4566" t="s">
        <v>537</v>
      </c>
      <c r="F4566" t="s">
        <v>48</v>
      </c>
      <c r="G4566" t="s">
        <v>39</v>
      </c>
      <c r="H4566" t="s">
        <v>40</v>
      </c>
      <c r="I4566" t="s">
        <v>40</v>
      </c>
      <c r="J4566" t="s">
        <v>302</v>
      </c>
      <c r="K4566" t="s">
        <v>33</v>
      </c>
      <c r="L4566" t="s">
        <v>34</v>
      </c>
      <c r="M4566" t="s">
        <v>303</v>
      </c>
      <c r="N4566" s="3">
        <v>1430.18</v>
      </c>
      <c r="O4566">
        <v>4</v>
      </c>
      <c r="P4566" s="4">
        <v>0.1</v>
      </c>
      <c r="Q4566" s="3">
        <v>243.13</v>
      </c>
      <c r="R4566">
        <f t="shared" si="355"/>
        <v>2024</v>
      </c>
      <c r="S4566" t="str">
        <f t="shared" si="356"/>
        <v>December</v>
      </c>
      <c r="T4566" s="1">
        <f t="shared" si="357"/>
        <v>0.16999958047238808</v>
      </c>
      <c r="U4566" t="str">
        <f t="shared" si="358"/>
        <v>Profit</v>
      </c>
      <c r="V4566" t="str">
        <f t="shared" si="359"/>
        <v>Large Order</v>
      </c>
    </row>
    <row r="4567" spans="1:22" x14ac:dyDescent="0.35">
      <c r="A4567" t="s">
        <v>4864</v>
      </c>
      <c r="B4567" s="2">
        <v>45060</v>
      </c>
      <c r="C4567" s="2">
        <v>45062</v>
      </c>
      <c r="D4567" t="s">
        <v>118</v>
      </c>
      <c r="E4567" t="s">
        <v>119</v>
      </c>
      <c r="F4567" t="s">
        <v>20</v>
      </c>
      <c r="G4567" t="s">
        <v>39</v>
      </c>
      <c r="H4567" t="s">
        <v>40</v>
      </c>
      <c r="I4567" t="s">
        <v>40</v>
      </c>
      <c r="J4567" t="s">
        <v>93</v>
      </c>
      <c r="K4567" t="s">
        <v>33</v>
      </c>
      <c r="L4567" t="s">
        <v>88</v>
      </c>
      <c r="M4567" t="s">
        <v>94</v>
      </c>
      <c r="N4567" s="3">
        <v>199.78</v>
      </c>
      <c r="O4567">
        <v>3</v>
      </c>
      <c r="P4567" s="4">
        <v>0.05</v>
      </c>
      <c r="Q4567" s="3">
        <v>41.95</v>
      </c>
      <c r="R4567">
        <f t="shared" si="355"/>
        <v>2023</v>
      </c>
      <c r="S4567" t="str">
        <f t="shared" si="356"/>
        <v>May</v>
      </c>
      <c r="T4567" s="1">
        <f t="shared" si="357"/>
        <v>0.20998097907698471</v>
      </c>
      <c r="U4567" t="str">
        <f t="shared" si="358"/>
        <v>Profit</v>
      </c>
      <c r="V4567" t="str">
        <f t="shared" si="359"/>
        <v>Small Order</v>
      </c>
    </row>
    <row r="4568" spans="1:22" x14ac:dyDescent="0.35">
      <c r="A4568" t="s">
        <v>4865</v>
      </c>
      <c r="B4568" s="2">
        <v>45055</v>
      </c>
      <c r="C4568" s="2">
        <v>45060</v>
      </c>
      <c r="D4568" t="s">
        <v>57</v>
      </c>
      <c r="E4568" t="s">
        <v>58</v>
      </c>
      <c r="F4568" t="s">
        <v>20</v>
      </c>
      <c r="G4568" t="s">
        <v>78</v>
      </c>
      <c r="H4568" t="s">
        <v>79</v>
      </c>
      <c r="I4568" t="s">
        <v>80</v>
      </c>
      <c r="J4568" t="s">
        <v>232</v>
      </c>
      <c r="K4568" t="s">
        <v>33</v>
      </c>
      <c r="L4568" t="s">
        <v>34</v>
      </c>
      <c r="M4568" t="s">
        <v>233</v>
      </c>
      <c r="N4568" s="3">
        <v>967.87</v>
      </c>
      <c r="O4568">
        <v>3</v>
      </c>
      <c r="P4568" s="4">
        <v>0</v>
      </c>
      <c r="Q4568" s="3">
        <v>241.97</v>
      </c>
      <c r="R4568">
        <f t="shared" si="355"/>
        <v>2023</v>
      </c>
      <c r="S4568" t="str">
        <f t="shared" si="356"/>
        <v>May</v>
      </c>
      <c r="T4568" s="1">
        <f t="shared" si="357"/>
        <v>0.25000258299151745</v>
      </c>
      <c r="U4568" t="str">
        <f t="shared" si="358"/>
        <v>Profit</v>
      </c>
      <c r="V4568" t="str">
        <f t="shared" si="359"/>
        <v>Small Order</v>
      </c>
    </row>
    <row r="4569" spans="1:22" x14ac:dyDescent="0.35">
      <c r="A4569" t="s">
        <v>4866</v>
      </c>
      <c r="B4569" s="2">
        <v>45204</v>
      </c>
      <c r="C4569" s="2">
        <v>45209</v>
      </c>
      <c r="D4569" t="s">
        <v>165</v>
      </c>
      <c r="E4569" t="s">
        <v>166</v>
      </c>
      <c r="F4569" t="s">
        <v>31</v>
      </c>
      <c r="G4569" t="s">
        <v>49</v>
      </c>
      <c r="H4569" t="s">
        <v>50</v>
      </c>
      <c r="I4569" t="s">
        <v>50</v>
      </c>
      <c r="J4569" t="s">
        <v>302</v>
      </c>
      <c r="K4569" t="s">
        <v>33</v>
      </c>
      <c r="L4569" t="s">
        <v>34</v>
      </c>
      <c r="M4569" t="s">
        <v>303</v>
      </c>
      <c r="N4569" s="3">
        <v>1210.1300000000001</v>
      </c>
      <c r="O4569">
        <v>4</v>
      </c>
      <c r="P4569" s="4">
        <v>0</v>
      </c>
      <c r="Q4569" s="3">
        <v>302.52999999999997</v>
      </c>
      <c r="R4569">
        <f t="shared" si="355"/>
        <v>2023</v>
      </c>
      <c r="S4569" t="str">
        <f t="shared" si="356"/>
        <v>October</v>
      </c>
      <c r="T4569" s="1">
        <f t="shared" si="357"/>
        <v>0.24999793410625301</v>
      </c>
      <c r="U4569" t="str">
        <f t="shared" si="358"/>
        <v>Profit</v>
      </c>
      <c r="V4569" t="str">
        <f t="shared" si="359"/>
        <v>Large Order</v>
      </c>
    </row>
    <row r="4570" spans="1:22" x14ac:dyDescent="0.35">
      <c r="A4570" t="s">
        <v>4867</v>
      </c>
      <c r="B4570" s="2">
        <v>45346</v>
      </c>
      <c r="C4570" s="2">
        <v>45348</v>
      </c>
      <c r="D4570" t="s">
        <v>174</v>
      </c>
      <c r="E4570" t="s">
        <v>175</v>
      </c>
      <c r="F4570" t="s">
        <v>48</v>
      </c>
      <c r="G4570" t="s">
        <v>21</v>
      </c>
      <c r="H4570" t="s">
        <v>22</v>
      </c>
      <c r="I4570" t="s">
        <v>23</v>
      </c>
      <c r="J4570" t="s">
        <v>162</v>
      </c>
      <c r="K4570" t="s">
        <v>42</v>
      </c>
      <c r="L4570" t="s">
        <v>73</v>
      </c>
      <c r="M4570" t="s">
        <v>163</v>
      </c>
      <c r="N4570" s="3">
        <v>364.13</v>
      </c>
      <c r="O4570">
        <v>4</v>
      </c>
      <c r="P4570" s="4">
        <v>0.05</v>
      </c>
      <c r="Q4570" s="3">
        <v>76.47</v>
      </c>
      <c r="R4570">
        <f t="shared" si="355"/>
        <v>2024</v>
      </c>
      <c r="S4570" t="str">
        <f t="shared" si="356"/>
        <v>February</v>
      </c>
      <c r="T4570" s="1">
        <f t="shared" si="357"/>
        <v>0.21000741493422678</v>
      </c>
      <c r="U4570" t="str">
        <f t="shared" si="358"/>
        <v>Profit</v>
      </c>
      <c r="V4570" t="str">
        <f t="shared" si="359"/>
        <v>Small Order</v>
      </c>
    </row>
    <row r="4571" spans="1:22" x14ac:dyDescent="0.35">
      <c r="A4571" t="s">
        <v>4868</v>
      </c>
      <c r="B4571" s="2">
        <v>45062</v>
      </c>
      <c r="C4571" s="2">
        <v>45067</v>
      </c>
      <c r="D4571" t="s">
        <v>202</v>
      </c>
      <c r="E4571" t="s">
        <v>203</v>
      </c>
      <c r="F4571" t="s">
        <v>48</v>
      </c>
      <c r="G4571" t="s">
        <v>39</v>
      </c>
      <c r="H4571" t="s">
        <v>40</v>
      </c>
      <c r="I4571" t="s">
        <v>40</v>
      </c>
      <c r="J4571" t="s">
        <v>302</v>
      </c>
      <c r="K4571" t="s">
        <v>33</v>
      </c>
      <c r="L4571" t="s">
        <v>34</v>
      </c>
      <c r="M4571" t="s">
        <v>303</v>
      </c>
      <c r="N4571" s="3">
        <v>42.15</v>
      </c>
      <c r="O4571">
        <v>6</v>
      </c>
      <c r="P4571" s="4">
        <v>0</v>
      </c>
      <c r="Q4571" s="3">
        <v>10.54</v>
      </c>
      <c r="R4571">
        <f t="shared" si="355"/>
        <v>2023</v>
      </c>
      <c r="S4571" t="str">
        <f t="shared" si="356"/>
        <v>May</v>
      </c>
      <c r="T4571" s="1">
        <f t="shared" si="357"/>
        <v>0.25005931198102016</v>
      </c>
      <c r="U4571" t="str">
        <f t="shared" si="358"/>
        <v>Profit</v>
      </c>
      <c r="V4571" t="str">
        <f t="shared" si="359"/>
        <v>Small Order</v>
      </c>
    </row>
    <row r="4572" spans="1:22" x14ac:dyDescent="0.35">
      <c r="A4572" t="s">
        <v>4869</v>
      </c>
      <c r="B4572" s="2">
        <v>45317</v>
      </c>
      <c r="C4572" s="2">
        <v>45318</v>
      </c>
      <c r="D4572" t="s">
        <v>293</v>
      </c>
      <c r="E4572" t="s">
        <v>294</v>
      </c>
      <c r="F4572" t="s">
        <v>20</v>
      </c>
      <c r="G4572" t="s">
        <v>78</v>
      </c>
      <c r="H4572" t="s">
        <v>79</v>
      </c>
      <c r="I4572" t="s">
        <v>80</v>
      </c>
      <c r="J4572" t="s">
        <v>189</v>
      </c>
      <c r="K4572" t="s">
        <v>42</v>
      </c>
      <c r="L4572" t="s">
        <v>43</v>
      </c>
      <c r="M4572" t="s">
        <v>190</v>
      </c>
      <c r="N4572" s="3">
        <v>114.33</v>
      </c>
      <c r="O4572">
        <v>3</v>
      </c>
      <c r="P4572" s="4">
        <v>0.3</v>
      </c>
      <c r="Q4572" s="3">
        <v>1.1399999999999999</v>
      </c>
      <c r="R4572">
        <f t="shared" si="355"/>
        <v>2024</v>
      </c>
      <c r="S4572" t="str">
        <f t="shared" si="356"/>
        <v>January</v>
      </c>
      <c r="T4572" s="1">
        <f t="shared" si="357"/>
        <v>9.9711361847284168E-3</v>
      </c>
      <c r="U4572" t="str">
        <f t="shared" si="358"/>
        <v>Profit</v>
      </c>
      <c r="V4572" t="str">
        <f t="shared" si="359"/>
        <v>Small Order</v>
      </c>
    </row>
    <row r="4573" spans="1:22" x14ac:dyDescent="0.35">
      <c r="A4573" t="s">
        <v>4870</v>
      </c>
      <c r="B4573" s="2">
        <v>45314</v>
      </c>
      <c r="C4573" s="2">
        <v>45320</v>
      </c>
      <c r="D4573" t="s">
        <v>118</v>
      </c>
      <c r="E4573" t="s">
        <v>119</v>
      </c>
      <c r="F4573" t="s">
        <v>20</v>
      </c>
      <c r="G4573" t="s">
        <v>49</v>
      </c>
      <c r="H4573" t="s">
        <v>50</v>
      </c>
      <c r="I4573" t="s">
        <v>50</v>
      </c>
      <c r="J4573" t="s">
        <v>207</v>
      </c>
      <c r="K4573" t="s">
        <v>25</v>
      </c>
      <c r="L4573" t="s">
        <v>26</v>
      </c>
      <c r="M4573" t="s">
        <v>208</v>
      </c>
      <c r="N4573" s="3">
        <v>442.05</v>
      </c>
      <c r="O4573">
        <v>8</v>
      </c>
      <c r="P4573" s="4">
        <v>0.3</v>
      </c>
      <c r="Q4573" s="3">
        <v>4.42</v>
      </c>
      <c r="R4573">
        <f t="shared" si="355"/>
        <v>2024</v>
      </c>
      <c r="S4573" t="str">
        <f t="shared" si="356"/>
        <v>January</v>
      </c>
      <c r="T4573" s="1">
        <f t="shared" si="357"/>
        <v>9.9988689062323263E-3</v>
      </c>
      <c r="U4573" t="str">
        <f t="shared" si="358"/>
        <v>Profit</v>
      </c>
      <c r="V4573" t="str">
        <f t="shared" si="359"/>
        <v>Small Order</v>
      </c>
    </row>
    <row r="4574" spans="1:22" x14ac:dyDescent="0.35">
      <c r="A4574" t="s">
        <v>4871</v>
      </c>
      <c r="B4574" s="2">
        <v>45607</v>
      </c>
      <c r="C4574" s="2">
        <v>45609</v>
      </c>
      <c r="D4574" t="s">
        <v>484</v>
      </c>
      <c r="E4574" t="s">
        <v>485</v>
      </c>
      <c r="F4574" t="s">
        <v>20</v>
      </c>
      <c r="G4574" t="s">
        <v>21</v>
      </c>
      <c r="H4574" t="s">
        <v>22</v>
      </c>
      <c r="I4574" t="s">
        <v>23</v>
      </c>
      <c r="J4574" t="s">
        <v>157</v>
      </c>
      <c r="K4574" t="s">
        <v>42</v>
      </c>
      <c r="L4574" t="s">
        <v>73</v>
      </c>
      <c r="M4574" t="s">
        <v>158</v>
      </c>
      <c r="N4574" s="3">
        <v>1922.4</v>
      </c>
      <c r="O4574">
        <v>10</v>
      </c>
      <c r="P4574" s="4">
        <v>0.05</v>
      </c>
      <c r="Q4574" s="3">
        <v>403.7</v>
      </c>
      <c r="R4574">
        <f t="shared" si="355"/>
        <v>2024</v>
      </c>
      <c r="S4574" t="str">
        <f t="shared" si="356"/>
        <v>November</v>
      </c>
      <c r="T4574" s="1">
        <f t="shared" si="357"/>
        <v>0.20999791926758218</v>
      </c>
      <c r="U4574" t="str">
        <f t="shared" si="358"/>
        <v>Profit</v>
      </c>
      <c r="V4574" t="str">
        <f t="shared" si="359"/>
        <v>Large Order</v>
      </c>
    </row>
    <row r="4575" spans="1:22" x14ac:dyDescent="0.35">
      <c r="A4575" t="s">
        <v>4872</v>
      </c>
      <c r="B4575" s="2">
        <v>45608</v>
      </c>
      <c r="C4575" s="2">
        <v>45611</v>
      </c>
      <c r="D4575" t="s">
        <v>305</v>
      </c>
      <c r="E4575" t="s">
        <v>306</v>
      </c>
      <c r="F4575" t="s">
        <v>31</v>
      </c>
      <c r="G4575" t="s">
        <v>49</v>
      </c>
      <c r="H4575" t="s">
        <v>50</v>
      </c>
      <c r="I4575" t="s">
        <v>50</v>
      </c>
      <c r="J4575" t="s">
        <v>120</v>
      </c>
      <c r="K4575" t="s">
        <v>42</v>
      </c>
      <c r="L4575" t="s">
        <v>43</v>
      </c>
      <c r="M4575" t="s">
        <v>121</v>
      </c>
      <c r="N4575" s="3">
        <v>151.6</v>
      </c>
      <c r="O4575">
        <v>5</v>
      </c>
      <c r="P4575" s="4">
        <v>0.3</v>
      </c>
      <c r="Q4575" s="3">
        <v>1.52</v>
      </c>
      <c r="R4575">
        <f t="shared" si="355"/>
        <v>2024</v>
      </c>
      <c r="S4575" t="str">
        <f t="shared" si="356"/>
        <v>November</v>
      </c>
      <c r="T4575" s="1">
        <f t="shared" si="357"/>
        <v>1.0026385224274407E-2</v>
      </c>
      <c r="U4575" t="str">
        <f t="shared" si="358"/>
        <v>Profit</v>
      </c>
      <c r="V4575" t="str">
        <f t="shared" si="359"/>
        <v>Small Order</v>
      </c>
    </row>
    <row r="4576" spans="1:22" x14ac:dyDescent="0.35">
      <c r="A4576" t="s">
        <v>4873</v>
      </c>
      <c r="B4576" s="2">
        <v>44943</v>
      </c>
      <c r="C4576" s="2">
        <v>44950</v>
      </c>
      <c r="D4576" t="s">
        <v>362</v>
      </c>
      <c r="E4576" t="s">
        <v>363</v>
      </c>
      <c r="F4576" t="s">
        <v>31</v>
      </c>
      <c r="G4576" t="s">
        <v>21</v>
      </c>
      <c r="H4576" t="s">
        <v>22</v>
      </c>
      <c r="I4576" t="s">
        <v>23</v>
      </c>
      <c r="J4576" t="s">
        <v>232</v>
      </c>
      <c r="K4576" t="s">
        <v>33</v>
      </c>
      <c r="L4576" t="s">
        <v>34</v>
      </c>
      <c r="M4576" t="s">
        <v>233</v>
      </c>
      <c r="N4576" s="3">
        <v>1857.27</v>
      </c>
      <c r="O4576">
        <v>10</v>
      </c>
      <c r="P4576" s="4">
        <v>0.3</v>
      </c>
      <c r="Q4576" s="3">
        <v>18.57</v>
      </c>
      <c r="R4576">
        <f t="shared" si="355"/>
        <v>2023</v>
      </c>
      <c r="S4576" t="str">
        <f t="shared" si="356"/>
        <v>January</v>
      </c>
      <c r="T4576" s="1">
        <f t="shared" si="357"/>
        <v>9.9985462533718848E-3</v>
      </c>
      <c r="U4576" t="str">
        <f t="shared" si="358"/>
        <v>Profit</v>
      </c>
      <c r="V4576" t="str">
        <f t="shared" si="359"/>
        <v>Large Order</v>
      </c>
    </row>
    <row r="4577" spans="1:22" x14ac:dyDescent="0.35">
      <c r="A4577" t="s">
        <v>4874</v>
      </c>
      <c r="B4577" s="2">
        <v>45402</v>
      </c>
      <c r="C4577" s="2">
        <v>45405</v>
      </c>
      <c r="D4577" t="s">
        <v>205</v>
      </c>
      <c r="E4577" t="s">
        <v>206</v>
      </c>
      <c r="F4577" t="s">
        <v>48</v>
      </c>
      <c r="G4577" t="s">
        <v>39</v>
      </c>
      <c r="H4577" t="s">
        <v>40</v>
      </c>
      <c r="I4577" t="s">
        <v>40</v>
      </c>
      <c r="J4577" t="s">
        <v>391</v>
      </c>
      <c r="K4577" t="s">
        <v>33</v>
      </c>
      <c r="L4577" t="s">
        <v>88</v>
      </c>
      <c r="M4577" t="s">
        <v>392</v>
      </c>
      <c r="N4577" s="3">
        <v>188.08</v>
      </c>
      <c r="O4577">
        <v>2</v>
      </c>
      <c r="P4577" s="4">
        <v>0</v>
      </c>
      <c r="Q4577" s="3">
        <v>47.02</v>
      </c>
      <c r="R4577">
        <f t="shared" si="355"/>
        <v>2024</v>
      </c>
      <c r="S4577" t="str">
        <f t="shared" si="356"/>
        <v>April</v>
      </c>
      <c r="T4577" s="1">
        <f t="shared" si="357"/>
        <v>0.25</v>
      </c>
      <c r="U4577" t="str">
        <f t="shared" si="358"/>
        <v>Profit</v>
      </c>
      <c r="V4577" t="str">
        <f t="shared" si="359"/>
        <v>Small Order</v>
      </c>
    </row>
    <row r="4578" spans="1:22" x14ac:dyDescent="0.35">
      <c r="A4578" t="s">
        <v>4875</v>
      </c>
      <c r="B4578" s="2">
        <v>44938</v>
      </c>
      <c r="C4578" s="2">
        <v>44940</v>
      </c>
      <c r="D4578" t="s">
        <v>229</v>
      </c>
      <c r="E4578" t="s">
        <v>230</v>
      </c>
      <c r="F4578" t="s">
        <v>48</v>
      </c>
      <c r="G4578" t="s">
        <v>78</v>
      </c>
      <c r="H4578" t="s">
        <v>79</v>
      </c>
      <c r="I4578" t="s">
        <v>80</v>
      </c>
      <c r="J4578" t="s">
        <v>157</v>
      </c>
      <c r="K4578" t="s">
        <v>42</v>
      </c>
      <c r="L4578" t="s">
        <v>73</v>
      </c>
      <c r="M4578" t="s">
        <v>158</v>
      </c>
      <c r="N4578" s="3">
        <v>1217.19</v>
      </c>
      <c r="O4578">
        <v>6</v>
      </c>
      <c r="P4578" s="4">
        <v>0.2</v>
      </c>
      <c r="Q4578" s="3">
        <v>109.55</v>
      </c>
      <c r="R4578">
        <f t="shared" si="355"/>
        <v>2023</v>
      </c>
      <c r="S4578" t="str">
        <f t="shared" si="356"/>
        <v>January</v>
      </c>
      <c r="T4578" s="1">
        <f t="shared" si="357"/>
        <v>9.0002382536826617E-2</v>
      </c>
      <c r="U4578" t="str">
        <f t="shared" si="358"/>
        <v>Profit</v>
      </c>
      <c r="V4578" t="str">
        <f t="shared" si="359"/>
        <v>Large Order</v>
      </c>
    </row>
    <row r="4579" spans="1:22" x14ac:dyDescent="0.35">
      <c r="A4579" t="s">
        <v>4876</v>
      </c>
      <c r="B4579" s="2">
        <v>45164</v>
      </c>
      <c r="C4579" s="2">
        <v>45168</v>
      </c>
      <c r="D4579" t="s">
        <v>366</v>
      </c>
      <c r="E4579" t="s">
        <v>367</v>
      </c>
      <c r="F4579" t="s">
        <v>20</v>
      </c>
      <c r="G4579" t="s">
        <v>78</v>
      </c>
      <c r="H4579" t="s">
        <v>79</v>
      </c>
      <c r="I4579" t="s">
        <v>80</v>
      </c>
      <c r="J4579" t="s">
        <v>24</v>
      </c>
      <c r="K4579" t="s">
        <v>25</v>
      </c>
      <c r="L4579" t="s">
        <v>26</v>
      </c>
      <c r="M4579" t="s">
        <v>27</v>
      </c>
      <c r="N4579" s="3">
        <v>1333.95</v>
      </c>
      <c r="O4579">
        <v>8</v>
      </c>
      <c r="P4579" s="4">
        <v>0.2</v>
      </c>
      <c r="Q4579" s="3">
        <v>120.06</v>
      </c>
      <c r="R4579">
        <f t="shared" si="355"/>
        <v>2023</v>
      </c>
      <c r="S4579" t="str">
        <f t="shared" si="356"/>
        <v>August</v>
      </c>
      <c r="T4579" s="1">
        <f t="shared" si="357"/>
        <v>9.0003373439784096E-2</v>
      </c>
      <c r="U4579" t="str">
        <f t="shared" si="358"/>
        <v>Profit</v>
      </c>
      <c r="V4579" t="str">
        <f t="shared" si="359"/>
        <v>Large Order</v>
      </c>
    </row>
    <row r="4580" spans="1:22" x14ac:dyDescent="0.35">
      <c r="A4580" t="s">
        <v>4877</v>
      </c>
      <c r="B4580" s="2">
        <v>45269</v>
      </c>
      <c r="C4580" s="2">
        <v>45270</v>
      </c>
      <c r="D4580" t="s">
        <v>220</v>
      </c>
      <c r="E4580" t="s">
        <v>221</v>
      </c>
      <c r="F4580" t="s">
        <v>20</v>
      </c>
      <c r="G4580" t="s">
        <v>49</v>
      </c>
      <c r="H4580" t="s">
        <v>50</v>
      </c>
      <c r="I4580" t="s">
        <v>50</v>
      </c>
      <c r="J4580" t="s">
        <v>152</v>
      </c>
      <c r="K4580" t="s">
        <v>42</v>
      </c>
      <c r="L4580" t="s">
        <v>73</v>
      </c>
      <c r="M4580" t="s">
        <v>153</v>
      </c>
      <c r="N4580" s="3">
        <v>800.7</v>
      </c>
      <c r="O4580">
        <v>1</v>
      </c>
      <c r="P4580" s="4">
        <v>0.05</v>
      </c>
      <c r="Q4580" s="3">
        <v>168.15</v>
      </c>
      <c r="R4580">
        <f t="shared" si="355"/>
        <v>2023</v>
      </c>
      <c r="S4580" t="str">
        <f t="shared" si="356"/>
        <v>December</v>
      </c>
      <c r="T4580" s="1">
        <f t="shared" si="357"/>
        <v>0.21000374672161859</v>
      </c>
      <c r="U4580" t="str">
        <f t="shared" si="358"/>
        <v>Profit</v>
      </c>
      <c r="V4580" t="str">
        <f t="shared" si="359"/>
        <v>Small Order</v>
      </c>
    </row>
    <row r="4581" spans="1:22" x14ac:dyDescent="0.35">
      <c r="A4581" t="s">
        <v>4878</v>
      </c>
      <c r="B4581" s="2">
        <v>45394</v>
      </c>
      <c r="C4581" s="2">
        <v>45401</v>
      </c>
      <c r="D4581" t="s">
        <v>293</v>
      </c>
      <c r="E4581" t="s">
        <v>294</v>
      </c>
      <c r="F4581" t="s">
        <v>20</v>
      </c>
      <c r="G4581" t="s">
        <v>49</v>
      </c>
      <c r="H4581" t="s">
        <v>50</v>
      </c>
      <c r="I4581" t="s">
        <v>50</v>
      </c>
      <c r="J4581" t="s">
        <v>232</v>
      </c>
      <c r="K4581" t="s">
        <v>33</v>
      </c>
      <c r="L4581" t="s">
        <v>34</v>
      </c>
      <c r="M4581" t="s">
        <v>233</v>
      </c>
      <c r="N4581" s="3">
        <v>911.99</v>
      </c>
      <c r="O4581">
        <v>2</v>
      </c>
      <c r="P4581" s="4">
        <v>0.1</v>
      </c>
      <c r="Q4581" s="3">
        <v>155.04</v>
      </c>
      <c r="R4581">
        <f t="shared" si="355"/>
        <v>2024</v>
      </c>
      <c r="S4581" t="str">
        <f t="shared" si="356"/>
        <v>April</v>
      </c>
      <c r="T4581" s="1">
        <f t="shared" si="357"/>
        <v>0.17000186405552692</v>
      </c>
      <c r="U4581" t="str">
        <f t="shared" si="358"/>
        <v>Profit</v>
      </c>
      <c r="V4581" t="str">
        <f t="shared" si="359"/>
        <v>Small Order</v>
      </c>
    </row>
    <row r="4582" spans="1:22" x14ac:dyDescent="0.35">
      <c r="A4582" t="s">
        <v>4879</v>
      </c>
      <c r="B4582" s="2">
        <v>45597</v>
      </c>
      <c r="C4582" s="2">
        <v>45603</v>
      </c>
      <c r="D4582" t="s">
        <v>217</v>
      </c>
      <c r="E4582" t="s">
        <v>218</v>
      </c>
      <c r="F4582" t="s">
        <v>48</v>
      </c>
      <c r="G4582" t="s">
        <v>21</v>
      </c>
      <c r="H4582" t="s">
        <v>22</v>
      </c>
      <c r="I4582" t="s">
        <v>23</v>
      </c>
      <c r="J4582" t="s">
        <v>176</v>
      </c>
      <c r="K4582" t="s">
        <v>25</v>
      </c>
      <c r="L4582" t="s">
        <v>171</v>
      </c>
      <c r="M4582" t="s">
        <v>177</v>
      </c>
      <c r="N4582" s="3">
        <v>1672.44</v>
      </c>
      <c r="O4582">
        <v>8</v>
      </c>
      <c r="P4582" s="4">
        <v>0.05</v>
      </c>
      <c r="Q4582" s="3">
        <v>351.21</v>
      </c>
      <c r="R4582">
        <f t="shared" si="355"/>
        <v>2024</v>
      </c>
      <c r="S4582" t="str">
        <f t="shared" si="356"/>
        <v>November</v>
      </c>
      <c r="T4582" s="1">
        <f t="shared" si="357"/>
        <v>0.20999856497094063</v>
      </c>
      <c r="U4582" t="str">
        <f t="shared" si="358"/>
        <v>Profit</v>
      </c>
      <c r="V4582" t="str">
        <f t="shared" si="359"/>
        <v>Large Order</v>
      </c>
    </row>
    <row r="4583" spans="1:22" x14ac:dyDescent="0.35">
      <c r="A4583" t="s">
        <v>4880</v>
      </c>
      <c r="B4583" s="2">
        <v>45256</v>
      </c>
      <c r="C4583" s="2">
        <v>45257</v>
      </c>
      <c r="D4583" t="s">
        <v>150</v>
      </c>
      <c r="E4583" t="s">
        <v>151</v>
      </c>
      <c r="F4583" t="s">
        <v>48</v>
      </c>
      <c r="G4583" t="s">
        <v>21</v>
      </c>
      <c r="H4583" t="s">
        <v>22</v>
      </c>
      <c r="I4583" t="s">
        <v>23</v>
      </c>
      <c r="J4583" t="s">
        <v>126</v>
      </c>
      <c r="K4583" t="s">
        <v>25</v>
      </c>
      <c r="L4583" t="s">
        <v>26</v>
      </c>
      <c r="M4583" t="s">
        <v>127</v>
      </c>
      <c r="N4583" s="3">
        <v>104.81</v>
      </c>
      <c r="O4583">
        <v>8</v>
      </c>
      <c r="P4583" s="4">
        <v>0.3</v>
      </c>
      <c r="Q4583" s="3">
        <v>1.05</v>
      </c>
      <c r="R4583">
        <f t="shared" si="355"/>
        <v>2023</v>
      </c>
      <c r="S4583" t="str">
        <f t="shared" si="356"/>
        <v>November</v>
      </c>
      <c r="T4583" s="1">
        <f t="shared" si="357"/>
        <v>1.0018128041217442E-2</v>
      </c>
      <c r="U4583" t="str">
        <f t="shared" si="358"/>
        <v>Profit</v>
      </c>
      <c r="V4583" t="str">
        <f t="shared" si="359"/>
        <v>Small Order</v>
      </c>
    </row>
    <row r="4584" spans="1:22" x14ac:dyDescent="0.35">
      <c r="A4584" t="s">
        <v>4881</v>
      </c>
      <c r="B4584" s="2">
        <v>45224</v>
      </c>
      <c r="C4584" s="2">
        <v>45228</v>
      </c>
      <c r="D4584" t="s">
        <v>60</v>
      </c>
      <c r="E4584" t="s">
        <v>61</v>
      </c>
      <c r="F4584" t="s">
        <v>48</v>
      </c>
      <c r="G4584" t="s">
        <v>21</v>
      </c>
      <c r="H4584" t="s">
        <v>22</v>
      </c>
      <c r="I4584" t="s">
        <v>23</v>
      </c>
      <c r="J4584" t="s">
        <v>320</v>
      </c>
      <c r="K4584" t="s">
        <v>25</v>
      </c>
      <c r="L4584" t="s">
        <v>171</v>
      </c>
      <c r="M4584" t="s">
        <v>321</v>
      </c>
      <c r="N4584" s="3">
        <v>943.08</v>
      </c>
      <c r="O4584">
        <v>2</v>
      </c>
      <c r="P4584" s="4">
        <v>0.2</v>
      </c>
      <c r="Q4584" s="3">
        <v>84.88</v>
      </c>
      <c r="R4584">
        <f t="shared" si="355"/>
        <v>2023</v>
      </c>
      <c r="S4584" t="str">
        <f t="shared" si="356"/>
        <v>October</v>
      </c>
      <c r="T4584" s="1">
        <f t="shared" si="357"/>
        <v>9.0002968995207183E-2</v>
      </c>
      <c r="U4584" t="str">
        <f t="shared" si="358"/>
        <v>Profit</v>
      </c>
      <c r="V4584" t="str">
        <f t="shared" si="359"/>
        <v>Small Order</v>
      </c>
    </row>
    <row r="4585" spans="1:22" x14ac:dyDescent="0.35">
      <c r="A4585" t="s">
        <v>4882</v>
      </c>
      <c r="B4585" s="2">
        <v>45496</v>
      </c>
      <c r="C4585" s="2">
        <v>45503</v>
      </c>
      <c r="D4585" t="s">
        <v>145</v>
      </c>
      <c r="E4585" t="s">
        <v>146</v>
      </c>
      <c r="F4585" t="s">
        <v>48</v>
      </c>
      <c r="G4585" t="s">
        <v>39</v>
      </c>
      <c r="H4585" t="s">
        <v>40</v>
      </c>
      <c r="I4585" t="s">
        <v>40</v>
      </c>
      <c r="J4585" t="s">
        <v>112</v>
      </c>
      <c r="K4585" t="s">
        <v>25</v>
      </c>
      <c r="L4585" t="s">
        <v>26</v>
      </c>
      <c r="M4585" t="s">
        <v>113</v>
      </c>
      <c r="N4585" s="3">
        <v>98.34</v>
      </c>
      <c r="O4585">
        <v>5</v>
      </c>
      <c r="P4585" s="4">
        <v>0.1</v>
      </c>
      <c r="Q4585" s="3">
        <v>16.72</v>
      </c>
      <c r="R4585">
        <f t="shared" si="355"/>
        <v>2024</v>
      </c>
      <c r="S4585" t="str">
        <f t="shared" si="356"/>
        <v>July</v>
      </c>
      <c r="T4585" s="1">
        <f t="shared" si="357"/>
        <v>0.17002237136465323</v>
      </c>
      <c r="U4585" t="str">
        <f t="shared" si="358"/>
        <v>Profit</v>
      </c>
      <c r="V4585" t="str">
        <f t="shared" si="359"/>
        <v>Small Order</v>
      </c>
    </row>
    <row r="4586" spans="1:22" x14ac:dyDescent="0.35">
      <c r="A4586" t="s">
        <v>4883</v>
      </c>
      <c r="B4586" s="2">
        <v>45557</v>
      </c>
      <c r="C4586" s="2">
        <v>45562</v>
      </c>
      <c r="D4586" t="s">
        <v>278</v>
      </c>
      <c r="E4586" t="s">
        <v>279</v>
      </c>
      <c r="F4586" t="s">
        <v>20</v>
      </c>
      <c r="G4586" t="s">
        <v>21</v>
      </c>
      <c r="H4586" t="s">
        <v>22</v>
      </c>
      <c r="I4586" t="s">
        <v>23</v>
      </c>
      <c r="J4586" t="s">
        <v>302</v>
      </c>
      <c r="K4586" t="s">
        <v>33</v>
      </c>
      <c r="L4586" t="s">
        <v>34</v>
      </c>
      <c r="M4586" t="s">
        <v>303</v>
      </c>
      <c r="N4586" s="3">
        <v>953.03</v>
      </c>
      <c r="O4586">
        <v>4</v>
      </c>
      <c r="P4586" s="4">
        <v>0.1</v>
      </c>
      <c r="Q4586" s="3">
        <v>162.02000000000001</v>
      </c>
      <c r="R4586">
        <f t="shared" si="355"/>
        <v>2024</v>
      </c>
      <c r="S4586" t="str">
        <f t="shared" si="356"/>
        <v>September</v>
      </c>
      <c r="T4586" s="1">
        <f t="shared" si="357"/>
        <v>0.17000514149607043</v>
      </c>
      <c r="U4586" t="str">
        <f t="shared" si="358"/>
        <v>Profit</v>
      </c>
      <c r="V4586" t="str">
        <f t="shared" si="359"/>
        <v>Small Order</v>
      </c>
    </row>
    <row r="4587" spans="1:22" x14ac:dyDescent="0.35">
      <c r="A4587" t="s">
        <v>4884</v>
      </c>
      <c r="B4587" s="2">
        <v>45507</v>
      </c>
      <c r="C4587" s="2">
        <v>45509</v>
      </c>
      <c r="D4587" t="s">
        <v>240</v>
      </c>
      <c r="E4587" t="s">
        <v>241</v>
      </c>
      <c r="F4587" t="s">
        <v>48</v>
      </c>
      <c r="G4587" t="s">
        <v>39</v>
      </c>
      <c r="H4587" t="s">
        <v>40</v>
      </c>
      <c r="I4587" t="s">
        <v>40</v>
      </c>
      <c r="J4587" t="s">
        <v>62</v>
      </c>
      <c r="K4587" t="s">
        <v>25</v>
      </c>
      <c r="L4587" t="s">
        <v>26</v>
      </c>
      <c r="M4587" t="s">
        <v>63</v>
      </c>
      <c r="N4587" s="3">
        <v>1127.53</v>
      </c>
      <c r="O4587">
        <v>7</v>
      </c>
      <c r="P4587" s="4">
        <v>0.05</v>
      </c>
      <c r="Q4587" s="3">
        <v>236.78</v>
      </c>
      <c r="R4587">
        <f t="shared" si="355"/>
        <v>2024</v>
      </c>
      <c r="S4587" t="str">
        <f t="shared" si="356"/>
        <v>August</v>
      </c>
      <c r="T4587" s="1">
        <f t="shared" si="357"/>
        <v>0.20999884703732938</v>
      </c>
      <c r="U4587" t="str">
        <f t="shared" si="358"/>
        <v>Profit</v>
      </c>
      <c r="V4587" t="str">
        <f t="shared" si="359"/>
        <v>Large Order</v>
      </c>
    </row>
    <row r="4588" spans="1:22" x14ac:dyDescent="0.35">
      <c r="A4588" t="s">
        <v>4885</v>
      </c>
      <c r="B4588" s="2">
        <v>45217</v>
      </c>
      <c r="C4588" s="2">
        <v>45221</v>
      </c>
      <c r="D4588" t="s">
        <v>405</v>
      </c>
      <c r="E4588" t="s">
        <v>406</v>
      </c>
      <c r="F4588" t="s">
        <v>20</v>
      </c>
      <c r="G4588" t="s">
        <v>39</v>
      </c>
      <c r="H4588" t="s">
        <v>40</v>
      </c>
      <c r="I4588" t="s">
        <v>40</v>
      </c>
      <c r="J4588" t="s">
        <v>141</v>
      </c>
      <c r="K4588" t="s">
        <v>33</v>
      </c>
      <c r="L4588" t="s">
        <v>88</v>
      </c>
      <c r="M4588" t="s">
        <v>142</v>
      </c>
      <c r="N4588" s="3">
        <v>1743</v>
      </c>
      <c r="O4588">
        <v>1</v>
      </c>
      <c r="P4588" s="4">
        <v>0.3</v>
      </c>
      <c r="Q4588" s="3">
        <v>17.43</v>
      </c>
      <c r="R4588">
        <f t="shared" si="355"/>
        <v>2023</v>
      </c>
      <c r="S4588" t="str">
        <f t="shared" si="356"/>
        <v>October</v>
      </c>
      <c r="T4588" s="1">
        <f t="shared" si="357"/>
        <v>0.01</v>
      </c>
      <c r="U4588" t="str">
        <f t="shared" si="358"/>
        <v>Profit</v>
      </c>
      <c r="V4588" t="str">
        <f t="shared" si="359"/>
        <v>Large Order</v>
      </c>
    </row>
    <row r="4589" spans="1:22" x14ac:dyDescent="0.35">
      <c r="A4589" t="s">
        <v>4886</v>
      </c>
      <c r="B4589" s="2">
        <v>45367</v>
      </c>
      <c r="C4589" s="2">
        <v>45373</v>
      </c>
      <c r="D4589" t="s">
        <v>487</v>
      </c>
      <c r="E4589" t="s">
        <v>488</v>
      </c>
      <c r="F4589" t="s">
        <v>20</v>
      </c>
      <c r="G4589" t="s">
        <v>39</v>
      </c>
      <c r="H4589" t="s">
        <v>40</v>
      </c>
      <c r="I4589" t="s">
        <v>40</v>
      </c>
      <c r="J4589" t="s">
        <v>62</v>
      </c>
      <c r="K4589" t="s">
        <v>25</v>
      </c>
      <c r="L4589" t="s">
        <v>26</v>
      </c>
      <c r="M4589" t="s">
        <v>63</v>
      </c>
      <c r="N4589" s="3">
        <v>422.61</v>
      </c>
      <c r="O4589">
        <v>10</v>
      </c>
      <c r="P4589" s="4">
        <v>0</v>
      </c>
      <c r="Q4589" s="3">
        <v>105.65</v>
      </c>
      <c r="R4589">
        <f t="shared" si="355"/>
        <v>2024</v>
      </c>
      <c r="S4589" t="str">
        <f t="shared" si="356"/>
        <v>March</v>
      </c>
      <c r="T4589" s="1">
        <f t="shared" si="357"/>
        <v>0.249994084380398</v>
      </c>
      <c r="U4589" t="str">
        <f t="shared" si="358"/>
        <v>Profit</v>
      </c>
      <c r="V4589" t="str">
        <f t="shared" si="359"/>
        <v>Small Order</v>
      </c>
    </row>
    <row r="4590" spans="1:22" x14ac:dyDescent="0.35">
      <c r="A4590" t="s">
        <v>4887</v>
      </c>
      <c r="B4590" s="2">
        <v>45192</v>
      </c>
      <c r="C4590" s="2">
        <v>45195</v>
      </c>
      <c r="D4590" t="s">
        <v>430</v>
      </c>
      <c r="E4590" t="s">
        <v>431</v>
      </c>
      <c r="F4590" t="s">
        <v>31</v>
      </c>
      <c r="G4590" t="s">
        <v>39</v>
      </c>
      <c r="H4590" t="s">
        <v>40</v>
      </c>
      <c r="I4590" t="s">
        <v>40</v>
      </c>
      <c r="J4590" t="s">
        <v>32</v>
      </c>
      <c r="K4590" t="s">
        <v>33</v>
      </c>
      <c r="L4590" t="s">
        <v>34</v>
      </c>
      <c r="M4590" t="s">
        <v>35</v>
      </c>
      <c r="N4590" s="3">
        <v>350.16</v>
      </c>
      <c r="O4590">
        <v>1</v>
      </c>
      <c r="P4590" s="4">
        <v>0.3</v>
      </c>
      <c r="Q4590" s="3">
        <v>3.5</v>
      </c>
      <c r="R4590">
        <f t="shared" si="355"/>
        <v>2023</v>
      </c>
      <c r="S4590" t="str">
        <f t="shared" si="356"/>
        <v>September</v>
      </c>
      <c r="T4590" s="1">
        <f t="shared" si="357"/>
        <v>9.9954306602695903E-3</v>
      </c>
      <c r="U4590" t="str">
        <f t="shared" si="358"/>
        <v>Profit</v>
      </c>
      <c r="V4590" t="str">
        <f t="shared" si="359"/>
        <v>Small Order</v>
      </c>
    </row>
    <row r="4591" spans="1:22" x14ac:dyDescent="0.35">
      <c r="A4591" t="s">
        <v>4888</v>
      </c>
      <c r="B4591" s="2">
        <v>45276</v>
      </c>
      <c r="C4591" s="2">
        <v>45281</v>
      </c>
      <c r="D4591" t="s">
        <v>54</v>
      </c>
      <c r="E4591" t="s">
        <v>55</v>
      </c>
      <c r="F4591" t="s">
        <v>31</v>
      </c>
      <c r="G4591" t="s">
        <v>78</v>
      </c>
      <c r="H4591" t="s">
        <v>79</v>
      </c>
      <c r="I4591" t="s">
        <v>80</v>
      </c>
      <c r="J4591" t="s">
        <v>112</v>
      </c>
      <c r="K4591" t="s">
        <v>25</v>
      </c>
      <c r="L4591" t="s">
        <v>26</v>
      </c>
      <c r="M4591" t="s">
        <v>113</v>
      </c>
      <c r="N4591" s="3">
        <v>1153.49</v>
      </c>
      <c r="O4591">
        <v>1</v>
      </c>
      <c r="P4591" s="4">
        <v>0.3</v>
      </c>
      <c r="Q4591" s="3">
        <v>11.53</v>
      </c>
      <c r="R4591">
        <f t="shared" si="355"/>
        <v>2023</v>
      </c>
      <c r="S4591" t="str">
        <f t="shared" si="356"/>
        <v>December</v>
      </c>
      <c r="T4591" s="1">
        <f t="shared" si="357"/>
        <v>9.995752022124162E-3</v>
      </c>
      <c r="U4591" t="str">
        <f t="shared" si="358"/>
        <v>Profit</v>
      </c>
      <c r="V4591" t="str">
        <f t="shared" si="359"/>
        <v>Large Order</v>
      </c>
    </row>
    <row r="4592" spans="1:22" x14ac:dyDescent="0.35">
      <c r="A4592" t="s">
        <v>4889</v>
      </c>
      <c r="B4592" s="2">
        <v>44927</v>
      </c>
      <c r="C4592" s="2">
        <v>44931</v>
      </c>
      <c r="D4592" t="s">
        <v>370</v>
      </c>
      <c r="E4592" t="s">
        <v>371</v>
      </c>
      <c r="F4592" t="s">
        <v>48</v>
      </c>
      <c r="G4592" t="s">
        <v>21</v>
      </c>
      <c r="H4592" t="s">
        <v>22</v>
      </c>
      <c r="I4592" t="s">
        <v>23</v>
      </c>
      <c r="J4592" t="s">
        <v>179</v>
      </c>
      <c r="K4592" t="s">
        <v>33</v>
      </c>
      <c r="L4592" t="s">
        <v>88</v>
      </c>
      <c r="M4592" t="s">
        <v>180</v>
      </c>
      <c r="N4592" s="3">
        <v>1764.7</v>
      </c>
      <c r="O4592">
        <v>8</v>
      </c>
      <c r="P4592" s="4">
        <v>0.2</v>
      </c>
      <c r="Q4592" s="3">
        <v>158.82</v>
      </c>
      <c r="R4592">
        <f t="shared" si="355"/>
        <v>2023</v>
      </c>
      <c r="S4592" t="str">
        <f t="shared" si="356"/>
        <v>January</v>
      </c>
      <c r="T4592" s="1">
        <f t="shared" si="357"/>
        <v>8.9998299994333314E-2</v>
      </c>
      <c r="U4592" t="str">
        <f t="shared" si="358"/>
        <v>Profit</v>
      </c>
      <c r="V4592" t="str">
        <f t="shared" si="359"/>
        <v>Large Order</v>
      </c>
    </row>
    <row r="4593" spans="1:22" x14ac:dyDescent="0.35">
      <c r="A4593" t="s">
        <v>4890</v>
      </c>
      <c r="B4593" s="2">
        <v>45287</v>
      </c>
      <c r="C4593" s="2">
        <v>45291</v>
      </c>
      <c r="D4593" t="s">
        <v>296</v>
      </c>
      <c r="E4593" t="s">
        <v>297</v>
      </c>
      <c r="F4593" t="s">
        <v>48</v>
      </c>
      <c r="G4593" t="s">
        <v>78</v>
      </c>
      <c r="H4593" t="s">
        <v>79</v>
      </c>
      <c r="I4593" t="s">
        <v>80</v>
      </c>
      <c r="J4593" t="s">
        <v>134</v>
      </c>
      <c r="K4593" t="s">
        <v>42</v>
      </c>
      <c r="L4593" t="s">
        <v>43</v>
      </c>
      <c r="M4593" t="s">
        <v>135</v>
      </c>
      <c r="N4593" s="3">
        <v>1089.51</v>
      </c>
      <c r="O4593">
        <v>8</v>
      </c>
      <c r="P4593" s="4">
        <v>0.1</v>
      </c>
      <c r="Q4593" s="3">
        <v>185.22</v>
      </c>
      <c r="R4593">
        <f t="shared" si="355"/>
        <v>2023</v>
      </c>
      <c r="S4593" t="str">
        <f t="shared" si="356"/>
        <v>December</v>
      </c>
      <c r="T4593" s="1">
        <f t="shared" si="357"/>
        <v>0.17000302888454444</v>
      </c>
      <c r="U4593" t="str">
        <f t="shared" si="358"/>
        <v>Profit</v>
      </c>
      <c r="V4593" t="str">
        <f t="shared" si="359"/>
        <v>Large Order</v>
      </c>
    </row>
    <row r="4594" spans="1:22" x14ac:dyDescent="0.35">
      <c r="A4594" t="s">
        <v>4891</v>
      </c>
      <c r="B4594" s="2">
        <v>45244</v>
      </c>
      <c r="C4594" s="2">
        <v>45246</v>
      </c>
      <c r="D4594" t="s">
        <v>262</v>
      </c>
      <c r="E4594" t="s">
        <v>263</v>
      </c>
      <c r="F4594" t="s">
        <v>31</v>
      </c>
      <c r="G4594" t="s">
        <v>49</v>
      </c>
      <c r="H4594" t="s">
        <v>50</v>
      </c>
      <c r="I4594" t="s">
        <v>50</v>
      </c>
      <c r="J4594" t="s">
        <v>24</v>
      </c>
      <c r="K4594" t="s">
        <v>25</v>
      </c>
      <c r="L4594" t="s">
        <v>26</v>
      </c>
      <c r="M4594" t="s">
        <v>27</v>
      </c>
      <c r="N4594" s="3">
        <v>1042.1400000000001</v>
      </c>
      <c r="O4594">
        <v>6</v>
      </c>
      <c r="P4594" s="4">
        <v>0.05</v>
      </c>
      <c r="Q4594" s="3">
        <v>218.85</v>
      </c>
      <c r="R4594">
        <f t="shared" si="355"/>
        <v>2023</v>
      </c>
      <c r="S4594" t="str">
        <f t="shared" si="356"/>
        <v>November</v>
      </c>
      <c r="T4594" s="1">
        <f t="shared" si="357"/>
        <v>0.21000057573838446</v>
      </c>
      <c r="U4594" t="str">
        <f t="shared" si="358"/>
        <v>Profit</v>
      </c>
      <c r="V4594" t="str">
        <f t="shared" si="359"/>
        <v>Large Order</v>
      </c>
    </row>
    <row r="4595" spans="1:22" x14ac:dyDescent="0.35">
      <c r="A4595" t="s">
        <v>4892</v>
      </c>
      <c r="B4595" s="2">
        <v>45112</v>
      </c>
      <c r="C4595" s="2">
        <v>45116</v>
      </c>
      <c r="D4595" t="s">
        <v>214</v>
      </c>
      <c r="E4595" t="s">
        <v>215</v>
      </c>
      <c r="F4595" t="s">
        <v>48</v>
      </c>
      <c r="G4595" t="s">
        <v>49</v>
      </c>
      <c r="H4595" t="s">
        <v>50</v>
      </c>
      <c r="I4595" t="s">
        <v>50</v>
      </c>
      <c r="J4595" t="s">
        <v>162</v>
      </c>
      <c r="K4595" t="s">
        <v>42</v>
      </c>
      <c r="L4595" t="s">
        <v>73</v>
      </c>
      <c r="M4595" t="s">
        <v>163</v>
      </c>
      <c r="N4595" s="3">
        <v>1454.14</v>
      </c>
      <c r="O4595">
        <v>4</v>
      </c>
      <c r="P4595" s="4">
        <v>0</v>
      </c>
      <c r="Q4595" s="3">
        <v>363.54</v>
      </c>
      <c r="R4595">
        <f t="shared" si="355"/>
        <v>2023</v>
      </c>
      <c r="S4595" t="str">
        <f t="shared" si="356"/>
        <v>July</v>
      </c>
      <c r="T4595" s="1">
        <f t="shared" si="357"/>
        <v>0.25000343845847028</v>
      </c>
      <c r="U4595" t="str">
        <f t="shared" si="358"/>
        <v>Profit</v>
      </c>
      <c r="V4595" t="str">
        <f t="shared" si="359"/>
        <v>Large Order</v>
      </c>
    </row>
    <row r="4596" spans="1:22" x14ac:dyDescent="0.35">
      <c r="A4596" t="s">
        <v>4893</v>
      </c>
      <c r="B4596" s="2">
        <v>45545</v>
      </c>
      <c r="C4596" s="2">
        <v>45552</v>
      </c>
      <c r="D4596" t="s">
        <v>402</v>
      </c>
      <c r="E4596" t="s">
        <v>403</v>
      </c>
      <c r="F4596" t="s">
        <v>31</v>
      </c>
      <c r="G4596" t="s">
        <v>49</v>
      </c>
      <c r="H4596" t="s">
        <v>50</v>
      </c>
      <c r="I4596" t="s">
        <v>50</v>
      </c>
      <c r="J4596" t="s">
        <v>62</v>
      </c>
      <c r="K4596" t="s">
        <v>25</v>
      </c>
      <c r="L4596" t="s">
        <v>26</v>
      </c>
      <c r="M4596" t="s">
        <v>63</v>
      </c>
      <c r="N4596" s="3">
        <v>1943.43</v>
      </c>
      <c r="O4596">
        <v>5</v>
      </c>
      <c r="P4596" s="4">
        <v>0.3</v>
      </c>
      <c r="Q4596" s="3">
        <v>19.43</v>
      </c>
      <c r="R4596">
        <f t="shared" si="355"/>
        <v>2024</v>
      </c>
      <c r="S4596" t="str">
        <f t="shared" si="356"/>
        <v>September</v>
      </c>
      <c r="T4596" s="1">
        <f t="shared" si="357"/>
        <v>9.9977874170924606E-3</v>
      </c>
      <c r="U4596" t="str">
        <f t="shared" si="358"/>
        <v>Profit</v>
      </c>
      <c r="V4596" t="str">
        <f t="shared" si="359"/>
        <v>Large Order</v>
      </c>
    </row>
    <row r="4597" spans="1:22" x14ac:dyDescent="0.35">
      <c r="A4597" t="s">
        <v>4894</v>
      </c>
      <c r="B4597" s="2">
        <v>45214</v>
      </c>
      <c r="C4597" s="2">
        <v>45219</v>
      </c>
      <c r="D4597" t="s">
        <v>29</v>
      </c>
      <c r="E4597" t="s">
        <v>30</v>
      </c>
      <c r="F4597" t="s">
        <v>31</v>
      </c>
      <c r="G4597" t="s">
        <v>49</v>
      </c>
      <c r="H4597" t="s">
        <v>50</v>
      </c>
      <c r="I4597" t="s">
        <v>50</v>
      </c>
      <c r="J4597" t="s">
        <v>120</v>
      </c>
      <c r="K4597" t="s">
        <v>42</v>
      </c>
      <c r="L4597" t="s">
        <v>43</v>
      </c>
      <c r="M4597" t="s">
        <v>121</v>
      </c>
      <c r="N4597" s="3">
        <v>748.68</v>
      </c>
      <c r="O4597">
        <v>1</v>
      </c>
      <c r="P4597" s="4">
        <v>0.3</v>
      </c>
      <c r="Q4597" s="3">
        <v>7.49</v>
      </c>
      <c r="R4597">
        <f t="shared" si="355"/>
        <v>2023</v>
      </c>
      <c r="S4597" t="str">
        <f t="shared" si="356"/>
        <v>October</v>
      </c>
      <c r="T4597" s="1">
        <f t="shared" si="357"/>
        <v>1.000427418923973E-2</v>
      </c>
      <c r="U4597" t="str">
        <f t="shared" si="358"/>
        <v>Profit</v>
      </c>
      <c r="V4597" t="str">
        <f t="shared" si="359"/>
        <v>Small Order</v>
      </c>
    </row>
    <row r="4598" spans="1:22" x14ac:dyDescent="0.35">
      <c r="A4598" t="s">
        <v>4895</v>
      </c>
      <c r="B4598" s="2">
        <v>45225</v>
      </c>
      <c r="C4598" s="2">
        <v>45232</v>
      </c>
      <c r="D4598" t="s">
        <v>272</v>
      </c>
      <c r="E4598" t="s">
        <v>273</v>
      </c>
      <c r="F4598" t="s">
        <v>31</v>
      </c>
      <c r="G4598" t="s">
        <v>78</v>
      </c>
      <c r="H4598" t="s">
        <v>79</v>
      </c>
      <c r="I4598" t="s">
        <v>80</v>
      </c>
      <c r="J4598" t="s">
        <v>126</v>
      </c>
      <c r="K4598" t="s">
        <v>25</v>
      </c>
      <c r="L4598" t="s">
        <v>26</v>
      </c>
      <c r="M4598" t="s">
        <v>127</v>
      </c>
      <c r="N4598" s="3">
        <v>273.98</v>
      </c>
      <c r="O4598">
        <v>8</v>
      </c>
      <c r="P4598" s="4">
        <v>0.2</v>
      </c>
      <c r="Q4598" s="3">
        <v>24.66</v>
      </c>
      <c r="R4598">
        <f t="shared" si="355"/>
        <v>2023</v>
      </c>
      <c r="S4598" t="str">
        <f t="shared" si="356"/>
        <v>October</v>
      </c>
      <c r="T4598" s="1">
        <f t="shared" si="357"/>
        <v>9.000656982261479E-2</v>
      </c>
      <c r="U4598" t="str">
        <f t="shared" si="358"/>
        <v>Profit</v>
      </c>
      <c r="V4598" t="str">
        <f t="shared" si="359"/>
        <v>Small Order</v>
      </c>
    </row>
    <row r="4599" spans="1:22" x14ac:dyDescent="0.35">
      <c r="A4599" t="s">
        <v>4896</v>
      </c>
      <c r="B4599" s="2">
        <v>45098</v>
      </c>
      <c r="C4599" s="2">
        <v>45104</v>
      </c>
      <c r="D4599" t="s">
        <v>229</v>
      </c>
      <c r="E4599" t="s">
        <v>230</v>
      </c>
      <c r="F4599" t="s">
        <v>48</v>
      </c>
      <c r="G4599" t="s">
        <v>78</v>
      </c>
      <c r="H4599" t="s">
        <v>79</v>
      </c>
      <c r="I4599" t="s">
        <v>80</v>
      </c>
      <c r="J4599" t="s">
        <v>41</v>
      </c>
      <c r="K4599" t="s">
        <v>42</v>
      </c>
      <c r="L4599" t="s">
        <v>43</v>
      </c>
      <c r="M4599" t="s">
        <v>44</v>
      </c>
      <c r="N4599" s="3">
        <v>169.11</v>
      </c>
      <c r="O4599">
        <v>4</v>
      </c>
      <c r="P4599" s="4">
        <v>0</v>
      </c>
      <c r="Q4599" s="3">
        <v>42.28</v>
      </c>
      <c r="R4599">
        <f t="shared" si="355"/>
        <v>2023</v>
      </c>
      <c r="S4599" t="str">
        <f t="shared" si="356"/>
        <v>June</v>
      </c>
      <c r="T4599" s="1">
        <f t="shared" si="357"/>
        <v>0.25001478327715687</v>
      </c>
      <c r="U4599" t="str">
        <f t="shared" si="358"/>
        <v>Profit</v>
      </c>
      <c r="V4599" t="str">
        <f t="shared" si="359"/>
        <v>Small Order</v>
      </c>
    </row>
    <row r="4600" spans="1:22" x14ac:dyDescent="0.35">
      <c r="A4600" t="s">
        <v>4897</v>
      </c>
      <c r="B4600" s="2">
        <v>45421</v>
      </c>
      <c r="C4600" s="2">
        <v>45423</v>
      </c>
      <c r="D4600" t="s">
        <v>76</v>
      </c>
      <c r="E4600" t="s">
        <v>77</v>
      </c>
      <c r="F4600" t="s">
        <v>48</v>
      </c>
      <c r="G4600" t="s">
        <v>39</v>
      </c>
      <c r="H4600" t="s">
        <v>40</v>
      </c>
      <c r="I4600" t="s">
        <v>40</v>
      </c>
      <c r="J4600" t="s">
        <v>134</v>
      </c>
      <c r="K4600" t="s">
        <v>42</v>
      </c>
      <c r="L4600" t="s">
        <v>43</v>
      </c>
      <c r="M4600" t="s">
        <v>135</v>
      </c>
      <c r="N4600" s="3">
        <v>680.29</v>
      </c>
      <c r="O4600">
        <v>1</v>
      </c>
      <c r="P4600" s="4">
        <v>0.3</v>
      </c>
      <c r="Q4600" s="3">
        <v>6.8</v>
      </c>
      <c r="R4600">
        <f t="shared" si="355"/>
        <v>2024</v>
      </c>
      <c r="S4600" t="str">
        <f t="shared" si="356"/>
        <v>May</v>
      </c>
      <c r="T4600" s="1">
        <f t="shared" si="357"/>
        <v>9.9957371121139511E-3</v>
      </c>
      <c r="U4600" t="str">
        <f t="shared" si="358"/>
        <v>Profit</v>
      </c>
      <c r="V4600" t="str">
        <f t="shared" si="359"/>
        <v>Small Order</v>
      </c>
    </row>
    <row r="4601" spans="1:22" x14ac:dyDescent="0.35">
      <c r="A4601" t="s">
        <v>4898</v>
      </c>
      <c r="B4601" s="2">
        <v>45498</v>
      </c>
      <c r="C4601" s="2">
        <v>45499</v>
      </c>
      <c r="D4601" t="s">
        <v>376</v>
      </c>
      <c r="E4601" t="s">
        <v>377</v>
      </c>
      <c r="F4601" t="s">
        <v>20</v>
      </c>
      <c r="G4601" t="s">
        <v>39</v>
      </c>
      <c r="H4601" t="s">
        <v>40</v>
      </c>
      <c r="I4601" t="s">
        <v>40</v>
      </c>
      <c r="J4601" t="s">
        <v>120</v>
      </c>
      <c r="K4601" t="s">
        <v>42</v>
      </c>
      <c r="L4601" t="s">
        <v>43</v>
      </c>
      <c r="M4601" t="s">
        <v>121</v>
      </c>
      <c r="N4601" s="3">
        <v>547.88</v>
      </c>
      <c r="O4601">
        <v>8</v>
      </c>
      <c r="P4601" s="4">
        <v>0.1</v>
      </c>
      <c r="Q4601" s="3">
        <v>93.14</v>
      </c>
      <c r="R4601">
        <f t="shared" si="355"/>
        <v>2024</v>
      </c>
      <c r="S4601" t="str">
        <f t="shared" si="356"/>
        <v>July</v>
      </c>
      <c r="T4601" s="1">
        <f t="shared" si="357"/>
        <v>0.17000073008688035</v>
      </c>
      <c r="U4601" t="str">
        <f t="shared" si="358"/>
        <v>Profit</v>
      </c>
      <c r="V4601" t="str">
        <f t="shared" si="359"/>
        <v>Small Order</v>
      </c>
    </row>
    <row r="4602" spans="1:22" x14ac:dyDescent="0.35">
      <c r="A4602" t="s">
        <v>4899</v>
      </c>
      <c r="B4602" s="2">
        <v>45511</v>
      </c>
      <c r="C4602" s="2">
        <v>45514</v>
      </c>
      <c r="D4602" t="s">
        <v>217</v>
      </c>
      <c r="E4602" t="s">
        <v>218</v>
      </c>
      <c r="F4602" t="s">
        <v>48</v>
      </c>
      <c r="G4602" t="s">
        <v>49</v>
      </c>
      <c r="H4602" t="s">
        <v>50</v>
      </c>
      <c r="I4602" t="s">
        <v>50</v>
      </c>
      <c r="J4602" t="s">
        <v>302</v>
      </c>
      <c r="K4602" t="s">
        <v>33</v>
      </c>
      <c r="L4602" t="s">
        <v>34</v>
      </c>
      <c r="M4602" t="s">
        <v>303</v>
      </c>
      <c r="N4602" s="3">
        <v>1959.74</v>
      </c>
      <c r="O4602">
        <v>5</v>
      </c>
      <c r="P4602" s="4">
        <v>0.05</v>
      </c>
      <c r="Q4602" s="3">
        <v>411.55</v>
      </c>
      <c r="R4602">
        <f t="shared" si="355"/>
        <v>2024</v>
      </c>
      <c r="S4602" t="str">
        <f t="shared" si="356"/>
        <v>August</v>
      </c>
      <c r="T4602" s="1">
        <f t="shared" si="357"/>
        <v>0.21000234725014544</v>
      </c>
      <c r="U4602" t="str">
        <f t="shared" si="358"/>
        <v>Profit</v>
      </c>
      <c r="V4602" t="str">
        <f t="shared" si="359"/>
        <v>Large Order</v>
      </c>
    </row>
    <row r="4603" spans="1:22" x14ac:dyDescent="0.35">
      <c r="A4603" t="s">
        <v>4900</v>
      </c>
      <c r="B4603" s="2">
        <v>45114</v>
      </c>
      <c r="C4603" s="2">
        <v>45115</v>
      </c>
      <c r="D4603" t="s">
        <v>96</v>
      </c>
      <c r="E4603" t="s">
        <v>97</v>
      </c>
      <c r="F4603" t="s">
        <v>20</v>
      </c>
      <c r="G4603" t="s">
        <v>21</v>
      </c>
      <c r="H4603" t="s">
        <v>22</v>
      </c>
      <c r="I4603" t="s">
        <v>23</v>
      </c>
      <c r="J4603" t="s">
        <v>179</v>
      </c>
      <c r="K4603" t="s">
        <v>33</v>
      </c>
      <c r="L4603" t="s">
        <v>88</v>
      </c>
      <c r="M4603" t="s">
        <v>180</v>
      </c>
      <c r="N4603" s="3">
        <v>521.1</v>
      </c>
      <c r="O4603">
        <v>3</v>
      </c>
      <c r="P4603" s="4">
        <v>0.3</v>
      </c>
      <c r="Q4603" s="3">
        <v>5.21</v>
      </c>
      <c r="R4603">
        <f t="shared" si="355"/>
        <v>2023</v>
      </c>
      <c r="S4603" t="str">
        <f t="shared" si="356"/>
        <v>July</v>
      </c>
      <c r="T4603" s="1">
        <f t="shared" si="357"/>
        <v>9.9980809825369402E-3</v>
      </c>
      <c r="U4603" t="str">
        <f t="shared" si="358"/>
        <v>Profit</v>
      </c>
      <c r="V4603" t="str">
        <f t="shared" si="359"/>
        <v>Small Order</v>
      </c>
    </row>
    <row r="4604" spans="1:22" x14ac:dyDescent="0.35">
      <c r="A4604" t="s">
        <v>4901</v>
      </c>
      <c r="B4604" s="2">
        <v>45521</v>
      </c>
      <c r="C4604" s="2">
        <v>45526</v>
      </c>
      <c r="D4604" t="s">
        <v>530</v>
      </c>
      <c r="E4604" t="s">
        <v>531</v>
      </c>
      <c r="F4604" t="s">
        <v>31</v>
      </c>
      <c r="G4604" t="s">
        <v>78</v>
      </c>
      <c r="H4604" t="s">
        <v>79</v>
      </c>
      <c r="I4604" t="s">
        <v>80</v>
      </c>
      <c r="J4604" t="s">
        <v>134</v>
      </c>
      <c r="K4604" t="s">
        <v>42</v>
      </c>
      <c r="L4604" t="s">
        <v>43</v>
      </c>
      <c r="M4604" t="s">
        <v>135</v>
      </c>
      <c r="N4604" s="3">
        <v>1140.82</v>
      </c>
      <c r="O4604">
        <v>9</v>
      </c>
      <c r="P4604" s="4">
        <v>0</v>
      </c>
      <c r="Q4604" s="3">
        <v>285.2</v>
      </c>
      <c r="R4604">
        <f t="shared" si="355"/>
        <v>2024</v>
      </c>
      <c r="S4604" t="str">
        <f t="shared" si="356"/>
        <v>August</v>
      </c>
      <c r="T4604" s="1">
        <f t="shared" si="357"/>
        <v>0.24999561718763696</v>
      </c>
      <c r="U4604" t="str">
        <f t="shared" si="358"/>
        <v>Profit</v>
      </c>
      <c r="V4604" t="str">
        <f t="shared" si="359"/>
        <v>Large Order</v>
      </c>
    </row>
    <row r="4605" spans="1:22" x14ac:dyDescent="0.35">
      <c r="A4605" t="s">
        <v>4902</v>
      </c>
      <c r="B4605" s="2">
        <v>44976</v>
      </c>
      <c r="C4605" s="2">
        <v>44981</v>
      </c>
      <c r="D4605" t="s">
        <v>240</v>
      </c>
      <c r="E4605" t="s">
        <v>241</v>
      </c>
      <c r="F4605" t="s">
        <v>48</v>
      </c>
      <c r="G4605" t="s">
        <v>39</v>
      </c>
      <c r="H4605" t="s">
        <v>40</v>
      </c>
      <c r="I4605" t="s">
        <v>40</v>
      </c>
      <c r="J4605" t="s">
        <v>207</v>
      </c>
      <c r="K4605" t="s">
        <v>25</v>
      </c>
      <c r="L4605" t="s">
        <v>26</v>
      </c>
      <c r="M4605" t="s">
        <v>208</v>
      </c>
      <c r="N4605" s="3">
        <v>1171.23</v>
      </c>
      <c r="O4605">
        <v>6</v>
      </c>
      <c r="P4605" s="4">
        <v>0.05</v>
      </c>
      <c r="Q4605" s="3">
        <v>245.96</v>
      </c>
      <c r="R4605">
        <f t="shared" si="355"/>
        <v>2023</v>
      </c>
      <c r="S4605" t="str">
        <f t="shared" si="356"/>
        <v>February</v>
      </c>
      <c r="T4605" s="1">
        <f t="shared" si="357"/>
        <v>0.21000145146555332</v>
      </c>
      <c r="U4605" t="str">
        <f t="shared" si="358"/>
        <v>Profit</v>
      </c>
      <c r="V4605" t="str">
        <f t="shared" si="359"/>
        <v>Large Order</v>
      </c>
    </row>
    <row r="4606" spans="1:22" x14ac:dyDescent="0.35">
      <c r="A4606" t="s">
        <v>4903</v>
      </c>
      <c r="B4606" s="2">
        <v>45204</v>
      </c>
      <c r="C4606" s="2">
        <v>45205</v>
      </c>
      <c r="D4606" t="s">
        <v>168</v>
      </c>
      <c r="E4606" t="s">
        <v>169</v>
      </c>
      <c r="F4606" t="s">
        <v>48</v>
      </c>
      <c r="G4606" t="s">
        <v>78</v>
      </c>
      <c r="H4606" t="s">
        <v>79</v>
      </c>
      <c r="I4606" t="s">
        <v>80</v>
      </c>
      <c r="J4606" t="s">
        <v>51</v>
      </c>
      <c r="K4606" t="s">
        <v>33</v>
      </c>
      <c r="L4606" t="s">
        <v>34</v>
      </c>
      <c r="M4606" t="s">
        <v>52</v>
      </c>
      <c r="N4606" s="3">
        <v>1072.17</v>
      </c>
      <c r="O4606">
        <v>4</v>
      </c>
      <c r="P4606" s="4">
        <v>0.2</v>
      </c>
      <c r="Q4606" s="3">
        <v>96.5</v>
      </c>
      <c r="R4606">
        <f t="shared" si="355"/>
        <v>2023</v>
      </c>
      <c r="S4606" t="str">
        <f t="shared" si="356"/>
        <v>October</v>
      </c>
      <c r="T4606" s="1">
        <f t="shared" si="357"/>
        <v>9.0004383633192492E-2</v>
      </c>
      <c r="U4606" t="str">
        <f t="shared" si="358"/>
        <v>Profit</v>
      </c>
      <c r="V4606" t="str">
        <f t="shared" si="359"/>
        <v>Large Order</v>
      </c>
    </row>
    <row r="4607" spans="1:22" x14ac:dyDescent="0.35">
      <c r="A4607" t="s">
        <v>4904</v>
      </c>
      <c r="B4607" s="2">
        <v>44956</v>
      </c>
      <c r="C4607" s="2">
        <v>44961</v>
      </c>
      <c r="D4607" t="s">
        <v>344</v>
      </c>
      <c r="E4607" t="s">
        <v>345</v>
      </c>
      <c r="F4607" t="s">
        <v>31</v>
      </c>
      <c r="G4607" t="s">
        <v>21</v>
      </c>
      <c r="H4607" t="s">
        <v>22</v>
      </c>
      <c r="I4607" t="s">
        <v>23</v>
      </c>
      <c r="J4607" t="s">
        <v>302</v>
      </c>
      <c r="K4607" t="s">
        <v>33</v>
      </c>
      <c r="L4607" t="s">
        <v>34</v>
      </c>
      <c r="M4607" t="s">
        <v>303</v>
      </c>
      <c r="N4607" s="3">
        <v>1744.44</v>
      </c>
      <c r="O4607">
        <v>8</v>
      </c>
      <c r="P4607" s="4">
        <v>0</v>
      </c>
      <c r="Q4607" s="3">
        <v>436.11</v>
      </c>
      <c r="R4607">
        <f t="shared" si="355"/>
        <v>2023</v>
      </c>
      <c r="S4607" t="str">
        <f t="shared" si="356"/>
        <v>January</v>
      </c>
      <c r="T4607" s="1">
        <f t="shared" si="357"/>
        <v>0.25</v>
      </c>
      <c r="U4607" t="str">
        <f t="shared" si="358"/>
        <v>Profit</v>
      </c>
      <c r="V4607" t="str">
        <f t="shared" si="359"/>
        <v>Large Order</v>
      </c>
    </row>
    <row r="4608" spans="1:22" x14ac:dyDescent="0.35">
      <c r="A4608" t="s">
        <v>4905</v>
      </c>
      <c r="B4608" s="2">
        <v>45089</v>
      </c>
      <c r="C4608" s="2">
        <v>45090</v>
      </c>
      <c r="D4608" t="s">
        <v>65</v>
      </c>
      <c r="E4608" t="s">
        <v>66</v>
      </c>
      <c r="F4608" t="s">
        <v>31</v>
      </c>
      <c r="G4608" t="s">
        <v>78</v>
      </c>
      <c r="H4608" t="s">
        <v>79</v>
      </c>
      <c r="I4608" t="s">
        <v>80</v>
      </c>
      <c r="J4608" t="s">
        <v>320</v>
      </c>
      <c r="K4608" t="s">
        <v>25</v>
      </c>
      <c r="L4608" t="s">
        <v>171</v>
      </c>
      <c r="M4608" t="s">
        <v>321</v>
      </c>
      <c r="N4608" s="3">
        <v>1322.75</v>
      </c>
      <c r="O4608">
        <v>9</v>
      </c>
      <c r="P4608" s="4">
        <v>0.1</v>
      </c>
      <c r="Q4608" s="3">
        <v>224.87</v>
      </c>
      <c r="R4608">
        <f t="shared" si="355"/>
        <v>2023</v>
      </c>
      <c r="S4608" t="str">
        <f t="shared" si="356"/>
        <v>June</v>
      </c>
      <c r="T4608" s="1">
        <f t="shared" si="357"/>
        <v>0.17000189000189</v>
      </c>
      <c r="U4608" t="str">
        <f t="shared" si="358"/>
        <v>Profit</v>
      </c>
      <c r="V4608" t="str">
        <f t="shared" si="359"/>
        <v>Large Order</v>
      </c>
    </row>
    <row r="4609" spans="1:22" x14ac:dyDescent="0.35">
      <c r="A4609" t="s">
        <v>4906</v>
      </c>
      <c r="B4609" s="2">
        <v>45026</v>
      </c>
      <c r="C4609" s="2">
        <v>45032</v>
      </c>
      <c r="D4609" t="s">
        <v>305</v>
      </c>
      <c r="E4609" t="s">
        <v>306</v>
      </c>
      <c r="F4609" t="s">
        <v>31</v>
      </c>
      <c r="G4609" t="s">
        <v>49</v>
      </c>
      <c r="H4609" t="s">
        <v>50</v>
      </c>
      <c r="I4609" t="s">
        <v>50</v>
      </c>
      <c r="J4609" t="s">
        <v>176</v>
      </c>
      <c r="K4609" t="s">
        <v>25</v>
      </c>
      <c r="L4609" t="s">
        <v>171</v>
      </c>
      <c r="M4609" t="s">
        <v>177</v>
      </c>
      <c r="N4609" s="3">
        <v>324.3</v>
      </c>
      <c r="O4609">
        <v>10</v>
      </c>
      <c r="P4609" s="4">
        <v>0.3</v>
      </c>
      <c r="Q4609" s="3">
        <v>3.24</v>
      </c>
      <c r="R4609">
        <f t="shared" si="355"/>
        <v>2023</v>
      </c>
      <c r="S4609" t="str">
        <f t="shared" si="356"/>
        <v>April</v>
      </c>
      <c r="T4609" s="1">
        <f t="shared" si="357"/>
        <v>9.9907493061979647E-3</v>
      </c>
      <c r="U4609" t="str">
        <f t="shared" si="358"/>
        <v>Profit</v>
      </c>
      <c r="V4609" t="str">
        <f t="shared" si="359"/>
        <v>Small Order</v>
      </c>
    </row>
    <row r="4610" spans="1:22" x14ac:dyDescent="0.35">
      <c r="A4610" t="s">
        <v>4907</v>
      </c>
      <c r="B4610" s="2">
        <v>45092</v>
      </c>
      <c r="C4610" s="2">
        <v>45099</v>
      </c>
      <c r="D4610" t="s">
        <v>859</v>
      </c>
      <c r="E4610" t="s">
        <v>860</v>
      </c>
      <c r="F4610" t="s">
        <v>31</v>
      </c>
      <c r="G4610" t="s">
        <v>78</v>
      </c>
      <c r="H4610" t="s">
        <v>79</v>
      </c>
      <c r="I4610" t="s">
        <v>80</v>
      </c>
      <c r="J4610" t="s">
        <v>320</v>
      </c>
      <c r="K4610" t="s">
        <v>25</v>
      </c>
      <c r="L4610" t="s">
        <v>171</v>
      </c>
      <c r="M4610" t="s">
        <v>321</v>
      </c>
      <c r="N4610" s="3">
        <v>986.45</v>
      </c>
      <c r="O4610">
        <v>6</v>
      </c>
      <c r="P4610" s="4">
        <v>0</v>
      </c>
      <c r="Q4610" s="3">
        <v>246.61</v>
      </c>
      <c r="R4610">
        <f t="shared" ref="R4610:R4673" si="360">YEAR(B4610)</f>
        <v>2023</v>
      </c>
      <c r="S4610" t="str">
        <f t="shared" ref="S4610:S4673" si="361">TEXT(B4610,"mmmm")</f>
        <v>June</v>
      </c>
      <c r="T4610" s="1">
        <f t="shared" ref="T4610:T4673" si="362">Q4610/N4610</f>
        <v>0.24999746565968878</v>
      </c>
      <c r="U4610" t="str">
        <f t="shared" ref="U4610:U4673" si="363">IF(Q4610&gt;0,"Profit","Loss")</f>
        <v>Profit</v>
      </c>
      <c r="V4610" t="str">
        <f t="shared" ref="V4610:V4673" si="364">IF(N4610&gt;1000,"Large Order","Small Order")</f>
        <v>Small Order</v>
      </c>
    </row>
    <row r="4611" spans="1:22" x14ac:dyDescent="0.35">
      <c r="A4611" t="s">
        <v>4908</v>
      </c>
      <c r="B4611" s="2">
        <v>45602</v>
      </c>
      <c r="C4611" s="2">
        <v>45607</v>
      </c>
      <c r="D4611" t="s">
        <v>168</v>
      </c>
      <c r="E4611" t="s">
        <v>169</v>
      </c>
      <c r="F4611" t="s">
        <v>48</v>
      </c>
      <c r="G4611" t="s">
        <v>78</v>
      </c>
      <c r="H4611" t="s">
        <v>79</v>
      </c>
      <c r="I4611" t="s">
        <v>80</v>
      </c>
      <c r="J4611" t="s">
        <v>51</v>
      </c>
      <c r="K4611" t="s">
        <v>33</v>
      </c>
      <c r="L4611" t="s">
        <v>34</v>
      </c>
      <c r="M4611" t="s">
        <v>52</v>
      </c>
      <c r="N4611" s="3">
        <v>564.07000000000005</v>
      </c>
      <c r="O4611">
        <v>10</v>
      </c>
      <c r="P4611" s="4">
        <v>0.2</v>
      </c>
      <c r="Q4611" s="3">
        <v>50.77</v>
      </c>
      <c r="R4611">
        <f t="shared" si="360"/>
        <v>2024</v>
      </c>
      <c r="S4611" t="str">
        <f t="shared" si="361"/>
        <v>November</v>
      </c>
      <c r="T4611" s="1">
        <f t="shared" si="362"/>
        <v>9.0006559469569383E-2</v>
      </c>
      <c r="U4611" t="str">
        <f t="shared" si="363"/>
        <v>Profit</v>
      </c>
      <c r="V4611" t="str">
        <f t="shared" si="364"/>
        <v>Small Order</v>
      </c>
    </row>
    <row r="4612" spans="1:22" x14ac:dyDescent="0.35">
      <c r="A4612" t="s">
        <v>4909</v>
      </c>
      <c r="B4612" s="2">
        <v>45511</v>
      </c>
      <c r="C4612" s="2">
        <v>45514</v>
      </c>
      <c r="D4612" t="s">
        <v>323</v>
      </c>
      <c r="E4612" t="s">
        <v>324</v>
      </c>
      <c r="F4612" t="s">
        <v>31</v>
      </c>
      <c r="G4612" t="s">
        <v>21</v>
      </c>
      <c r="H4612" t="s">
        <v>22</v>
      </c>
      <c r="I4612" t="s">
        <v>23</v>
      </c>
      <c r="J4612" t="s">
        <v>391</v>
      </c>
      <c r="K4612" t="s">
        <v>33</v>
      </c>
      <c r="L4612" t="s">
        <v>88</v>
      </c>
      <c r="M4612" t="s">
        <v>392</v>
      </c>
      <c r="N4612" s="3">
        <v>1365.19</v>
      </c>
      <c r="O4612">
        <v>8</v>
      </c>
      <c r="P4612" s="4">
        <v>0.3</v>
      </c>
      <c r="Q4612" s="3">
        <v>13.65</v>
      </c>
      <c r="R4612">
        <f t="shared" si="360"/>
        <v>2024</v>
      </c>
      <c r="S4612" t="str">
        <f t="shared" si="361"/>
        <v>August</v>
      </c>
      <c r="T4612" s="1">
        <f t="shared" si="362"/>
        <v>9.9986082523311776E-3</v>
      </c>
      <c r="U4612" t="str">
        <f t="shared" si="363"/>
        <v>Profit</v>
      </c>
      <c r="V4612" t="str">
        <f t="shared" si="364"/>
        <v>Large Order</v>
      </c>
    </row>
    <row r="4613" spans="1:22" x14ac:dyDescent="0.35">
      <c r="A4613" t="s">
        <v>4910</v>
      </c>
      <c r="B4613" s="2">
        <v>45618</v>
      </c>
      <c r="C4613" s="2">
        <v>45620</v>
      </c>
      <c r="D4613" t="s">
        <v>484</v>
      </c>
      <c r="E4613" t="s">
        <v>485</v>
      </c>
      <c r="F4613" t="s">
        <v>20</v>
      </c>
      <c r="G4613" t="s">
        <v>78</v>
      </c>
      <c r="H4613" t="s">
        <v>79</v>
      </c>
      <c r="I4613" t="s">
        <v>80</v>
      </c>
      <c r="J4613" t="s">
        <v>41</v>
      </c>
      <c r="K4613" t="s">
        <v>42</v>
      </c>
      <c r="L4613" t="s">
        <v>43</v>
      </c>
      <c r="M4613" t="s">
        <v>44</v>
      </c>
      <c r="N4613" s="3">
        <v>718.27</v>
      </c>
      <c r="O4613">
        <v>4</v>
      </c>
      <c r="P4613" s="4">
        <v>0.2</v>
      </c>
      <c r="Q4613" s="3">
        <v>64.64</v>
      </c>
      <c r="R4613">
        <f t="shared" si="360"/>
        <v>2024</v>
      </c>
      <c r="S4613" t="str">
        <f t="shared" si="361"/>
        <v>November</v>
      </c>
      <c r="T4613" s="1">
        <f t="shared" si="362"/>
        <v>8.9994013393292216E-2</v>
      </c>
      <c r="U4613" t="str">
        <f t="shared" si="363"/>
        <v>Profit</v>
      </c>
      <c r="V4613" t="str">
        <f t="shared" si="364"/>
        <v>Small Order</v>
      </c>
    </row>
    <row r="4614" spans="1:22" x14ac:dyDescent="0.35">
      <c r="A4614" t="s">
        <v>4911</v>
      </c>
      <c r="B4614" s="2">
        <v>45191</v>
      </c>
      <c r="C4614" s="2">
        <v>45197</v>
      </c>
      <c r="D4614" t="s">
        <v>168</v>
      </c>
      <c r="E4614" t="s">
        <v>169</v>
      </c>
      <c r="F4614" t="s">
        <v>48</v>
      </c>
      <c r="G4614" t="s">
        <v>21</v>
      </c>
      <c r="H4614" t="s">
        <v>22</v>
      </c>
      <c r="I4614" t="s">
        <v>23</v>
      </c>
      <c r="J4614" t="s">
        <v>334</v>
      </c>
      <c r="K4614" t="s">
        <v>25</v>
      </c>
      <c r="L4614" t="s">
        <v>171</v>
      </c>
      <c r="M4614" t="s">
        <v>335</v>
      </c>
      <c r="N4614" s="3">
        <v>1923.76</v>
      </c>
      <c r="O4614">
        <v>3</v>
      </c>
      <c r="P4614" s="4">
        <v>0.3</v>
      </c>
      <c r="Q4614" s="3">
        <v>19.239999999999998</v>
      </c>
      <c r="R4614">
        <f t="shared" si="360"/>
        <v>2023</v>
      </c>
      <c r="S4614" t="str">
        <f t="shared" si="361"/>
        <v>September</v>
      </c>
      <c r="T4614" s="1">
        <f t="shared" si="362"/>
        <v>1.00012475568678E-2</v>
      </c>
      <c r="U4614" t="str">
        <f t="shared" si="363"/>
        <v>Profit</v>
      </c>
      <c r="V4614" t="str">
        <f t="shared" si="364"/>
        <v>Large Order</v>
      </c>
    </row>
    <row r="4615" spans="1:22" x14ac:dyDescent="0.35">
      <c r="A4615" t="s">
        <v>4912</v>
      </c>
      <c r="B4615" s="2">
        <v>45555</v>
      </c>
      <c r="C4615" s="2">
        <v>45562</v>
      </c>
      <c r="D4615" t="s">
        <v>145</v>
      </c>
      <c r="E4615" t="s">
        <v>146</v>
      </c>
      <c r="F4615" t="s">
        <v>48</v>
      </c>
      <c r="G4615" t="s">
        <v>39</v>
      </c>
      <c r="H4615" t="s">
        <v>40</v>
      </c>
      <c r="I4615" t="s">
        <v>40</v>
      </c>
      <c r="J4615" t="s">
        <v>302</v>
      </c>
      <c r="K4615" t="s">
        <v>33</v>
      </c>
      <c r="L4615" t="s">
        <v>34</v>
      </c>
      <c r="M4615" t="s">
        <v>303</v>
      </c>
      <c r="N4615" s="3">
        <v>1877.72</v>
      </c>
      <c r="O4615">
        <v>8</v>
      </c>
      <c r="P4615" s="4">
        <v>0.2</v>
      </c>
      <c r="Q4615" s="3">
        <v>168.99</v>
      </c>
      <c r="R4615">
        <f t="shared" si="360"/>
        <v>2024</v>
      </c>
      <c r="S4615" t="str">
        <f t="shared" si="361"/>
        <v>September</v>
      </c>
      <c r="T4615" s="1">
        <f t="shared" si="362"/>
        <v>8.9997443708327129E-2</v>
      </c>
      <c r="U4615" t="str">
        <f t="shared" si="363"/>
        <v>Profit</v>
      </c>
      <c r="V4615" t="str">
        <f t="shared" si="364"/>
        <v>Large Order</v>
      </c>
    </row>
    <row r="4616" spans="1:22" x14ac:dyDescent="0.35">
      <c r="A4616" t="s">
        <v>4913</v>
      </c>
      <c r="B4616" s="2">
        <v>45480</v>
      </c>
      <c r="C4616" s="2">
        <v>45485</v>
      </c>
      <c r="D4616" t="s">
        <v>358</v>
      </c>
      <c r="E4616" t="s">
        <v>359</v>
      </c>
      <c r="F4616" t="s">
        <v>31</v>
      </c>
      <c r="G4616" t="s">
        <v>21</v>
      </c>
      <c r="H4616" t="s">
        <v>22</v>
      </c>
      <c r="I4616" t="s">
        <v>23</v>
      </c>
      <c r="J4616" t="s">
        <v>112</v>
      </c>
      <c r="K4616" t="s">
        <v>25</v>
      </c>
      <c r="L4616" t="s">
        <v>26</v>
      </c>
      <c r="M4616" t="s">
        <v>113</v>
      </c>
      <c r="N4616" s="3">
        <v>1631.97</v>
      </c>
      <c r="O4616">
        <v>1</v>
      </c>
      <c r="P4616" s="4">
        <v>0.1</v>
      </c>
      <c r="Q4616" s="3">
        <v>277.43</v>
      </c>
      <c r="R4616">
        <f t="shared" si="360"/>
        <v>2024</v>
      </c>
      <c r="S4616" t="str">
        <f t="shared" si="361"/>
        <v>July</v>
      </c>
      <c r="T4616" s="1">
        <f t="shared" si="362"/>
        <v>0.16999699749382649</v>
      </c>
      <c r="U4616" t="str">
        <f t="shared" si="363"/>
        <v>Profit</v>
      </c>
      <c r="V4616" t="str">
        <f t="shared" si="364"/>
        <v>Large Order</v>
      </c>
    </row>
    <row r="4617" spans="1:22" x14ac:dyDescent="0.35">
      <c r="A4617" t="s">
        <v>4914</v>
      </c>
      <c r="B4617" s="2">
        <v>45067</v>
      </c>
      <c r="C4617" s="2">
        <v>45068</v>
      </c>
      <c r="D4617" t="s">
        <v>57</v>
      </c>
      <c r="E4617" t="s">
        <v>58</v>
      </c>
      <c r="F4617" t="s">
        <v>20</v>
      </c>
      <c r="G4617" t="s">
        <v>39</v>
      </c>
      <c r="H4617" t="s">
        <v>40</v>
      </c>
      <c r="I4617" t="s">
        <v>40</v>
      </c>
      <c r="J4617" t="s">
        <v>141</v>
      </c>
      <c r="K4617" t="s">
        <v>33</v>
      </c>
      <c r="L4617" t="s">
        <v>88</v>
      </c>
      <c r="M4617" t="s">
        <v>142</v>
      </c>
      <c r="N4617" s="3">
        <v>601.51</v>
      </c>
      <c r="O4617">
        <v>6</v>
      </c>
      <c r="P4617" s="4">
        <v>0</v>
      </c>
      <c r="Q4617" s="3">
        <v>150.38</v>
      </c>
      <c r="R4617">
        <f t="shared" si="360"/>
        <v>2023</v>
      </c>
      <c r="S4617" t="str">
        <f t="shared" si="361"/>
        <v>May</v>
      </c>
      <c r="T4617" s="1">
        <f t="shared" si="362"/>
        <v>0.25000415620687932</v>
      </c>
      <c r="U4617" t="str">
        <f t="shared" si="363"/>
        <v>Profit</v>
      </c>
      <c r="V4617" t="str">
        <f t="shared" si="364"/>
        <v>Small Order</v>
      </c>
    </row>
    <row r="4618" spans="1:22" x14ac:dyDescent="0.35">
      <c r="A4618" t="s">
        <v>4915</v>
      </c>
      <c r="B4618" s="2">
        <v>45014</v>
      </c>
      <c r="C4618" s="2">
        <v>45018</v>
      </c>
      <c r="D4618" t="s">
        <v>195</v>
      </c>
      <c r="E4618" t="s">
        <v>196</v>
      </c>
      <c r="F4618" t="s">
        <v>31</v>
      </c>
      <c r="G4618" t="s">
        <v>49</v>
      </c>
      <c r="H4618" t="s">
        <v>50</v>
      </c>
      <c r="I4618" t="s">
        <v>50</v>
      </c>
      <c r="J4618" t="s">
        <v>157</v>
      </c>
      <c r="K4618" t="s">
        <v>42</v>
      </c>
      <c r="L4618" t="s">
        <v>73</v>
      </c>
      <c r="M4618" t="s">
        <v>158</v>
      </c>
      <c r="N4618" s="3">
        <v>1621.4</v>
      </c>
      <c r="O4618">
        <v>8</v>
      </c>
      <c r="P4618" s="4">
        <v>0.3</v>
      </c>
      <c r="Q4618" s="3">
        <v>16.21</v>
      </c>
      <c r="R4618">
        <f t="shared" si="360"/>
        <v>2023</v>
      </c>
      <c r="S4618" t="str">
        <f t="shared" si="361"/>
        <v>March</v>
      </c>
      <c r="T4618" s="1">
        <f t="shared" si="362"/>
        <v>9.9975329961761433E-3</v>
      </c>
      <c r="U4618" t="str">
        <f t="shared" si="363"/>
        <v>Profit</v>
      </c>
      <c r="V4618" t="str">
        <f t="shared" si="364"/>
        <v>Large Order</v>
      </c>
    </row>
    <row r="4619" spans="1:22" x14ac:dyDescent="0.35">
      <c r="A4619" t="s">
        <v>4916</v>
      </c>
      <c r="B4619" s="2">
        <v>44961</v>
      </c>
      <c r="C4619" s="2">
        <v>44962</v>
      </c>
      <c r="D4619" t="s">
        <v>530</v>
      </c>
      <c r="E4619" t="s">
        <v>531</v>
      </c>
      <c r="F4619" t="s">
        <v>31</v>
      </c>
      <c r="G4619" t="s">
        <v>39</v>
      </c>
      <c r="H4619" t="s">
        <v>40</v>
      </c>
      <c r="I4619" t="s">
        <v>40</v>
      </c>
      <c r="J4619" t="s">
        <v>134</v>
      </c>
      <c r="K4619" t="s">
        <v>42</v>
      </c>
      <c r="L4619" t="s">
        <v>43</v>
      </c>
      <c r="M4619" t="s">
        <v>135</v>
      </c>
      <c r="N4619" s="3">
        <v>767.23</v>
      </c>
      <c r="O4619">
        <v>7</v>
      </c>
      <c r="P4619" s="4">
        <v>0.1</v>
      </c>
      <c r="Q4619" s="3">
        <v>130.43</v>
      </c>
      <c r="R4619">
        <f t="shared" si="360"/>
        <v>2023</v>
      </c>
      <c r="S4619" t="str">
        <f t="shared" si="361"/>
        <v>February</v>
      </c>
      <c r="T4619" s="1">
        <f t="shared" si="362"/>
        <v>0.17000117305110593</v>
      </c>
      <c r="U4619" t="str">
        <f t="shared" si="363"/>
        <v>Profit</v>
      </c>
      <c r="V4619" t="str">
        <f t="shared" si="364"/>
        <v>Small Order</v>
      </c>
    </row>
    <row r="4620" spans="1:22" x14ac:dyDescent="0.35">
      <c r="A4620" t="s">
        <v>4917</v>
      </c>
      <c r="B4620" s="2">
        <v>45446</v>
      </c>
      <c r="C4620" s="2">
        <v>45453</v>
      </c>
      <c r="D4620" t="s">
        <v>145</v>
      </c>
      <c r="E4620" t="s">
        <v>146</v>
      </c>
      <c r="F4620" t="s">
        <v>48</v>
      </c>
      <c r="G4620" t="s">
        <v>49</v>
      </c>
      <c r="H4620" t="s">
        <v>50</v>
      </c>
      <c r="I4620" t="s">
        <v>50</v>
      </c>
      <c r="J4620" t="s">
        <v>334</v>
      </c>
      <c r="K4620" t="s">
        <v>25</v>
      </c>
      <c r="L4620" t="s">
        <v>171</v>
      </c>
      <c r="M4620" t="s">
        <v>335</v>
      </c>
      <c r="N4620" s="3">
        <v>1060.57</v>
      </c>
      <c r="O4620">
        <v>1</v>
      </c>
      <c r="P4620" s="4">
        <v>0.3</v>
      </c>
      <c r="Q4620" s="3">
        <v>10.61</v>
      </c>
      <c r="R4620">
        <f t="shared" si="360"/>
        <v>2024</v>
      </c>
      <c r="S4620" t="str">
        <f t="shared" si="361"/>
        <v>June</v>
      </c>
      <c r="T4620" s="1">
        <f t="shared" si="362"/>
        <v>1.0004054423564687E-2</v>
      </c>
      <c r="U4620" t="str">
        <f t="shared" si="363"/>
        <v>Profit</v>
      </c>
      <c r="V4620" t="str">
        <f t="shared" si="364"/>
        <v>Large Order</v>
      </c>
    </row>
    <row r="4621" spans="1:22" x14ac:dyDescent="0.35">
      <c r="A4621" t="s">
        <v>4918</v>
      </c>
      <c r="B4621" s="2">
        <v>45115</v>
      </c>
      <c r="C4621" s="2">
        <v>45116</v>
      </c>
      <c r="D4621" t="s">
        <v>281</v>
      </c>
      <c r="E4621" t="s">
        <v>282</v>
      </c>
      <c r="F4621" t="s">
        <v>20</v>
      </c>
      <c r="G4621" t="s">
        <v>21</v>
      </c>
      <c r="H4621" t="s">
        <v>22</v>
      </c>
      <c r="I4621" t="s">
        <v>23</v>
      </c>
      <c r="J4621" t="s">
        <v>32</v>
      </c>
      <c r="K4621" t="s">
        <v>33</v>
      </c>
      <c r="L4621" t="s">
        <v>34</v>
      </c>
      <c r="M4621" t="s">
        <v>35</v>
      </c>
      <c r="N4621" s="3">
        <v>1283.32</v>
      </c>
      <c r="O4621">
        <v>6</v>
      </c>
      <c r="P4621" s="4">
        <v>0.05</v>
      </c>
      <c r="Q4621" s="3">
        <v>269.5</v>
      </c>
      <c r="R4621">
        <f t="shared" si="360"/>
        <v>2023</v>
      </c>
      <c r="S4621" t="str">
        <f t="shared" si="361"/>
        <v>July</v>
      </c>
      <c r="T4621" s="1">
        <f t="shared" si="362"/>
        <v>0.21000218184085032</v>
      </c>
      <c r="U4621" t="str">
        <f t="shared" si="363"/>
        <v>Profit</v>
      </c>
      <c r="V4621" t="str">
        <f t="shared" si="364"/>
        <v>Large Order</v>
      </c>
    </row>
    <row r="4622" spans="1:22" x14ac:dyDescent="0.35">
      <c r="A4622" t="s">
        <v>4919</v>
      </c>
      <c r="B4622" s="2">
        <v>45617</v>
      </c>
      <c r="C4622" s="2">
        <v>45621</v>
      </c>
      <c r="D4622" t="s">
        <v>366</v>
      </c>
      <c r="E4622" t="s">
        <v>367</v>
      </c>
      <c r="F4622" t="s">
        <v>20</v>
      </c>
      <c r="G4622" t="s">
        <v>21</v>
      </c>
      <c r="H4622" t="s">
        <v>22</v>
      </c>
      <c r="I4622" t="s">
        <v>23</v>
      </c>
      <c r="J4622" t="s">
        <v>152</v>
      </c>
      <c r="K4622" t="s">
        <v>42</v>
      </c>
      <c r="L4622" t="s">
        <v>73</v>
      </c>
      <c r="M4622" t="s">
        <v>153</v>
      </c>
      <c r="N4622" s="3">
        <v>616.89</v>
      </c>
      <c r="O4622">
        <v>2</v>
      </c>
      <c r="P4622" s="4">
        <v>0</v>
      </c>
      <c r="Q4622" s="3">
        <v>154.22</v>
      </c>
      <c r="R4622">
        <f t="shared" si="360"/>
        <v>2024</v>
      </c>
      <c r="S4622" t="str">
        <f t="shared" si="361"/>
        <v>November</v>
      </c>
      <c r="T4622" s="1">
        <f t="shared" si="362"/>
        <v>0.2499959474136394</v>
      </c>
      <c r="U4622" t="str">
        <f t="shared" si="363"/>
        <v>Profit</v>
      </c>
      <c r="V4622" t="str">
        <f t="shared" si="364"/>
        <v>Small Order</v>
      </c>
    </row>
    <row r="4623" spans="1:22" x14ac:dyDescent="0.35">
      <c r="A4623" t="s">
        <v>4920</v>
      </c>
      <c r="B4623" s="2">
        <v>44929</v>
      </c>
      <c r="C4623" s="2">
        <v>44935</v>
      </c>
      <c r="D4623" t="s">
        <v>46</v>
      </c>
      <c r="E4623" t="s">
        <v>47</v>
      </c>
      <c r="F4623" t="s">
        <v>48</v>
      </c>
      <c r="G4623" t="s">
        <v>39</v>
      </c>
      <c r="H4623" t="s">
        <v>40</v>
      </c>
      <c r="I4623" t="s">
        <v>40</v>
      </c>
      <c r="J4623" t="s">
        <v>391</v>
      </c>
      <c r="K4623" t="s">
        <v>33</v>
      </c>
      <c r="L4623" t="s">
        <v>88</v>
      </c>
      <c r="M4623" t="s">
        <v>392</v>
      </c>
      <c r="N4623" s="3">
        <v>647.66999999999996</v>
      </c>
      <c r="O4623">
        <v>9</v>
      </c>
      <c r="P4623" s="4">
        <v>0</v>
      </c>
      <c r="Q4623" s="3">
        <v>161.91999999999999</v>
      </c>
      <c r="R4623">
        <f t="shared" si="360"/>
        <v>2023</v>
      </c>
      <c r="S4623" t="str">
        <f t="shared" si="361"/>
        <v>January</v>
      </c>
      <c r="T4623" s="1">
        <f t="shared" si="362"/>
        <v>0.25000385999042724</v>
      </c>
      <c r="U4623" t="str">
        <f t="shared" si="363"/>
        <v>Profit</v>
      </c>
      <c r="V4623" t="str">
        <f t="shared" si="364"/>
        <v>Small Order</v>
      </c>
    </row>
    <row r="4624" spans="1:22" x14ac:dyDescent="0.35">
      <c r="A4624" t="s">
        <v>4921</v>
      </c>
      <c r="B4624" s="2">
        <v>45026</v>
      </c>
      <c r="C4624" s="2">
        <v>45031</v>
      </c>
      <c r="D4624" t="s">
        <v>456</v>
      </c>
      <c r="E4624" t="s">
        <v>457</v>
      </c>
      <c r="F4624" t="s">
        <v>20</v>
      </c>
      <c r="G4624" t="s">
        <v>21</v>
      </c>
      <c r="H4624" t="s">
        <v>22</v>
      </c>
      <c r="I4624" t="s">
        <v>23</v>
      </c>
      <c r="J4624" t="s">
        <v>157</v>
      </c>
      <c r="K4624" t="s">
        <v>42</v>
      </c>
      <c r="L4624" t="s">
        <v>73</v>
      </c>
      <c r="M4624" t="s">
        <v>158</v>
      </c>
      <c r="N4624" s="3">
        <v>1026.3499999999999</v>
      </c>
      <c r="O4624">
        <v>9</v>
      </c>
      <c r="P4624" s="4">
        <v>0.1</v>
      </c>
      <c r="Q4624" s="3">
        <v>174.48</v>
      </c>
      <c r="R4624">
        <f t="shared" si="360"/>
        <v>2023</v>
      </c>
      <c r="S4624" t="str">
        <f t="shared" si="361"/>
        <v>April</v>
      </c>
      <c r="T4624" s="1">
        <f t="shared" si="362"/>
        <v>0.17000048716324842</v>
      </c>
      <c r="U4624" t="str">
        <f t="shared" si="363"/>
        <v>Profit</v>
      </c>
      <c r="V4624" t="str">
        <f t="shared" si="364"/>
        <v>Large Order</v>
      </c>
    </row>
    <row r="4625" spans="1:22" x14ac:dyDescent="0.35">
      <c r="A4625" t="s">
        <v>4922</v>
      </c>
      <c r="B4625" s="2">
        <v>45013</v>
      </c>
      <c r="C4625" s="2">
        <v>45016</v>
      </c>
      <c r="D4625" t="s">
        <v>262</v>
      </c>
      <c r="E4625" t="s">
        <v>263</v>
      </c>
      <c r="F4625" t="s">
        <v>31</v>
      </c>
      <c r="G4625" t="s">
        <v>21</v>
      </c>
      <c r="H4625" t="s">
        <v>22</v>
      </c>
      <c r="I4625" t="s">
        <v>23</v>
      </c>
      <c r="J4625" t="s">
        <v>176</v>
      </c>
      <c r="K4625" t="s">
        <v>25</v>
      </c>
      <c r="L4625" t="s">
        <v>171</v>
      </c>
      <c r="M4625" t="s">
        <v>177</v>
      </c>
      <c r="N4625" s="3">
        <v>756.9</v>
      </c>
      <c r="O4625">
        <v>7</v>
      </c>
      <c r="P4625" s="4">
        <v>0.1</v>
      </c>
      <c r="Q4625" s="3">
        <v>128.66999999999999</v>
      </c>
      <c r="R4625">
        <f t="shared" si="360"/>
        <v>2023</v>
      </c>
      <c r="S4625" t="str">
        <f t="shared" si="361"/>
        <v>March</v>
      </c>
      <c r="T4625" s="1">
        <f t="shared" si="362"/>
        <v>0.16999603646452635</v>
      </c>
      <c r="U4625" t="str">
        <f t="shared" si="363"/>
        <v>Profit</v>
      </c>
      <c r="V4625" t="str">
        <f t="shared" si="364"/>
        <v>Small Order</v>
      </c>
    </row>
    <row r="4626" spans="1:22" x14ac:dyDescent="0.35">
      <c r="A4626" t="s">
        <v>4923</v>
      </c>
      <c r="B4626" s="2">
        <v>44991</v>
      </c>
      <c r="C4626" s="2">
        <v>44992</v>
      </c>
      <c r="D4626" t="s">
        <v>150</v>
      </c>
      <c r="E4626" t="s">
        <v>151</v>
      </c>
      <c r="F4626" t="s">
        <v>48</v>
      </c>
      <c r="G4626" t="s">
        <v>49</v>
      </c>
      <c r="H4626" t="s">
        <v>50</v>
      </c>
      <c r="I4626" t="s">
        <v>50</v>
      </c>
      <c r="J4626" t="s">
        <v>134</v>
      </c>
      <c r="K4626" t="s">
        <v>42</v>
      </c>
      <c r="L4626" t="s">
        <v>43</v>
      </c>
      <c r="M4626" t="s">
        <v>135</v>
      </c>
      <c r="N4626" s="3">
        <v>1150.76</v>
      </c>
      <c r="O4626">
        <v>6</v>
      </c>
      <c r="P4626" s="4">
        <v>0.3</v>
      </c>
      <c r="Q4626" s="3">
        <v>11.51</v>
      </c>
      <c r="R4626">
        <f t="shared" si="360"/>
        <v>2023</v>
      </c>
      <c r="S4626" t="str">
        <f t="shared" si="361"/>
        <v>March</v>
      </c>
      <c r="T4626" s="1">
        <f t="shared" si="362"/>
        <v>1.0002085578226563E-2</v>
      </c>
      <c r="U4626" t="str">
        <f t="shared" si="363"/>
        <v>Profit</v>
      </c>
      <c r="V4626" t="str">
        <f t="shared" si="364"/>
        <v>Large Order</v>
      </c>
    </row>
    <row r="4627" spans="1:22" x14ac:dyDescent="0.35">
      <c r="A4627" t="s">
        <v>4924</v>
      </c>
      <c r="B4627" s="2">
        <v>45251</v>
      </c>
      <c r="C4627" s="2">
        <v>45252</v>
      </c>
      <c r="D4627" t="s">
        <v>318</v>
      </c>
      <c r="E4627" t="s">
        <v>319</v>
      </c>
      <c r="F4627" t="s">
        <v>48</v>
      </c>
      <c r="G4627" t="s">
        <v>39</v>
      </c>
      <c r="H4627" t="s">
        <v>40</v>
      </c>
      <c r="I4627" t="s">
        <v>40</v>
      </c>
      <c r="J4627" t="s">
        <v>24</v>
      </c>
      <c r="K4627" t="s">
        <v>25</v>
      </c>
      <c r="L4627" t="s">
        <v>26</v>
      </c>
      <c r="M4627" t="s">
        <v>27</v>
      </c>
      <c r="N4627" s="3">
        <v>532.87</v>
      </c>
      <c r="O4627">
        <v>8</v>
      </c>
      <c r="P4627" s="4">
        <v>0.3</v>
      </c>
      <c r="Q4627" s="3">
        <v>5.33</v>
      </c>
      <c r="R4627">
        <f t="shared" si="360"/>
        <v>2023</v>
      </c>
      <c r="S4627" t="str">
        <f t="shared" si="361"/>
        <v>November</v>
      </c>
      <c r="T4627" s="1">
        <f t="shared" si="362"/>
        <v>1.000243961941937E-2</v>
      </c>
      <c r="U4627" t="str">
        <f t="shared" si="363"/>
        <v>Profit</v>
      </c>
      <c r="V4627" t="str">
        <f t="shared" si="364"/>
        <v>Small Order</v>
      </c>
    </row>
    <row r="4628" spans="1:22" x14ac:dyDescent="0.35">
      <c r="A4628" t="s">
        <v>4925</v>
      </c>
      <c r="B4628" s="2">
        <v>45321</v>
      </c>
      <c r="C4628" s="2">
        <v>45326</v>
      </c>
      <c r="D4628" t="s">
        <v>344</v>
      </c>
      <c r="E4628" t="s">
        <v>345</v>
      </c>
      <c r="F4628" t="s">
        <v>31</v>
      </c>
      <c r="G4628" t="s">
        <v>78</v>
      </c>
      <c r="H4628" t="s">
        <v>79</v>
      </c>
      <c r="I4628" t="s">
        <v>80</v>
      </c>
      <c r="J4628" t="s">
        <v>126</v>
      </c>
      <c r="K4628" t="s">
        <v>25</v>
      </c>
      <c r="L4628" t="s">
        <v>26</v>
      </c>
      <c r="M4628" t="s">
        <v>127</v>
      </c>
      <c r="N4628" s="3">
        <v>1595.49</v>
      </c>
      <c r="O4628">
        <v>2</v>
      </c>
      <c r="P4628" s="4">
        <v>0</v>
      </c>
      <c r="Q4628" s="3">
        <v>398.87</v>
      </c>
      <c r="R4628">
        <f t="shared" si="360"/>
        <v>2024</v>
      </c>
      <c r="S4628" t="str">
        <f t="shared" si="361"/>
        <v>January</v>
      </c>
      <c r="T4628" s="1">
        <f t="shared" si="362"/>
        <v>0.24999843308325342</v>
      </c>
      <c r="U4628" t="str">
        <f t="shared" si="363"/>
        <v>Profit</v>
      </c>
      <c r="V4628" t="str">
        <f t="shared" si="364"/>
        <v>Large Order</v>
      </c>
    </row>
    <row r="4629" spans="1:22" x14ac:dyDescent="0.35">
      <c r="A4629" t="s">
        <v>4926</v>
      </c>
      <c r="B4629" s="2">
        <v>45023</v>
      </c>
      <c r="C4629" s="2">
        <v>45030</v>
      </c>
      <c r="D4629" t="s">
        <v>220</v>
      </c>
      <c r="E4629" t="s">
        <v>221</v>
      </c>
      <c r="F4629" t="s">
        <v>20</v>
      </c>
      <c r="G4629" t="s">
        <v>39</v>
      </c>
      <c r="H4629" t="s">
        <v>40</v>
      </c>
      <c r="I4629" t="s">
        <v>40</v>
      </c>
      <c r="J4629" t="s">
        <v>189</v>
      </c>
      <c r="K4629" t="s">
        <v>42</v>
      </c>
      <c r="L4629" t="s">
        <v>43</v>
      </c>
      <c r="M4629" t="s">
        <v>190</v>
      </c>
      <c r="N4629" s="3">
        <v>1310.06</v>
      </c>
      <c r="O4629">
        <v>3</v>
      </c>
      <c r="P4629" s="4">
        <v>0.2</v>
      </c>
      <c r="Q4629" s="3">
        <v>117.91</v>
      </c>
      <c r="R4629">
        <f t="shared" si="360"/>
        <v>2023</v>
      </c>
      <c r="S4629" t="str">
        <f t="shared" si="361"/>
        <v>April</v>
      </c>
      <c r="T4629" s="1">
        <f t="shared" si="362"/>
        <v>9.000351128955926E-2</v>
      </c>
      <c r="U4629" t="str">
        <f t="shared" si="363"/>
        <v>Profit</v>
      </c>
      <c r="V4629" t="str">
        <f t="shared" si="364"/>
        <v>Large Order</v>
      </c>
    </row>
    <row r="4630" spans="1:22" x14ac:dyDescent="0.35">
      <c r="A4630" t="s">
        <v>4927</v>
      </c>
      <c r="B4630" s="2">
        <v>45450</v>
      </c>
      <c r="C4630" s="2">
        <v>45451</v>
      </c>
      <c r="D4630" t="s">
        <v>235</v>
      </c>
      <c r="E4630" t="s">
        <v>236</v>
      </c>
      <c r="F4630" t="s">
        <v>48</v>
      </c>
      <c r="G4630" t="s">
        <v>78</v>
      </c>
      <c r="H4630" t="s">
        <v>79</v>
      </c>
      <c r="I4630" t="s">
        <v>80</v>
      </c>
      <c r="J4630" t="s">
        <v>207</v>
      </c>
      <c r="K4630" t="s">
        <v>25</v>
      </c>
      <c r="L4630" t="s">
        <v>26</v>
      </c>
      <c r="M4630" t="s">
        <v>208</v>
      </c>
      <c r="N4630" s="3">
        <v>1355.8</v>
      </c>
      <c r="O4630">
        <v>6</v>
      </c>
      <c r="P4630" s="4">
        <v>0.05</v>
      </c>
      <c r="Q4630" s="3">
        <v>284.72000000000003</v>
      </c>
      <c r="R4630">
        <f t="shared" si="360"/>
        <v>2024</v>
      </c>
      <c r="S4630" t="str">
        <f t="shared" si="361"/>
        <v>June</v>
      </c>
      <c r="T4630" s="1">
        <f t="shared" si="362"/>
        <v>0.21000147514382655</v>
      </c>
      <c r="U4630" t="str">
        <f t="shared" si="363"/>
        <v>Profit</v>
      </c>
      <c r="V4630" t="str">
        <f t="shared" si="364"/>
        <v>Large Order</v>
      </c>
    </row>
    <row r="4631" spans="1:22" x14ac:dyDescent="0.35">
      <c r="A4631" t="s">
        <v>4928</v>
      </c>
      <c r="B4631" s="2">
        <v>45007</v>
      </c>
      <c r="C4631" s="2">
        <v>45012</v>
      </c>
      <c r="D4631" t="s">
        <v>223</v>
      </c>
      <c r="E4631" t="s">
        <v>224</v>
      </c>
      <c r="F4631" t="s">
        <v>31</v>
      </c>
      <c r="G4631" t="s">
        <v>49</v>
      </c>
      <c r="H4631" t="s">
        <v>50</v>
      </c>
      <c r="I4631" t="s">
        <v>50</v>
      </c>
      <c r="J4631" t="s">
        <v>51</v>
      </c>
      <c r="K4631" t="s">
        <v>33</v>
      </c>
      <c r="L4631" t="s">
        <v>34</v>
      </c>
      <c r="M4631" t="s">
        <v>52</v>
      </c>
      <c r="N4631" s="3">
        <v>1349.53</v>
      </c>
      <c r="O4631">
        <v>4</v>
      </c>
      <c r="P4631" s="4">
        <v>0.1</v>
      </c>
      <c r="Q4631" s="3">
        <v>229.42</v>
      </c>
      <c r="R4631">
        <f t="shared" si="360"/>
        <v>2023</v>
      </c>
      <c r="S4631" t="str">
        <f t="shared" si="361"/>
        <v>March</v>
      </c>
      <c r="T4631" s="1">
        <f t="shared" si="362"/>
        <v>0.16999992590012819</v>
      </c>
      <c r="U4631" t="str">
        <f t="shared" si="363"/>
        <v>Profit</v>
      </c>
      <c r="V4631" t="str">
        <f t="shared" si="364"/>
        <v>Large Order</v>
      </c>
    </row>
    <row r="4632" spans="1:22" x14ac:dyDescent="0.35">
      <c r="A4632" t="s">
        <v>4929</v>
      </c>
      <c r="B4632" s="2">
        <v>45361</v>
      </c>
      <c r="C4632" s="2">
        <v>45364</v>
      </c>
      <c r="D4632" t="s">
        <v>132</v>
      </c>
      <c r="E4632" t="s">
        <v>133</v>
      </c>
      <c r="F4632" t="s">
        <v>48</v>
      </c>
      <c r="G4632" t="s">
        <v>78</v>
      </c>
      <c r="H4632" t="s">
        <v>79</v>
      </c>
      <c r="I4632" t="s">
        <v>80</v>
      </c>
      <c r="J4632" t="s">
        <v>251</v>
      </c>
      <c r="K4632" t="s">
        <v>25</v>
      </c>
      <c r="L4632" t="s">
        <v>171</v>
      </c>
      <c r="M4632" t="s">
        <v>252</v>
      </c>
      <c r="N4632" s="3">
        <v>716.23</v>
      </c>
      <c r="O4632">
        <v>8</v>
      </c>
      <c r="P4632" s="4">
        <v>0.2</v>
      </c>
      <c r="Q4632" s="3">
        <v>64.459999999999994</v>
      </c>
      <c r="R4632">
        <f t="shared" si="360"/>
        <v>2024</v>
      </c>
      <c r="S4632" t="str">
        <f t="shared" si="361"/>
        <v>March</v>
      </c>
      <c r="T4632" s="1">
        <f t="shared" si="362"/>
        <v>8.9999022660318603E-2</v>
      </c>
      <c r="U4632" t="str">
        <f t="shared" si="363"/>
        <v>Profit</v>
      </c>
      <c r="V4632" t="str">
        <f t="shared" si="364"/>
        <v>Small Order</v>
      </c>
    </row>
    <row r="4633" spans="1:22" x14ac:dyDescent="0.35">
      <c r="A4633" t="s">
        <v>4930</v>
      </c>
      <c r="B4633" s="2">
        <v>45366</v>
      </c>
      <c r="C4633" s="2">
        <v>45373</v>
      </c>
      <c r="D4633" t="s">
        <v>217</v>
      </c>
      <c r="E4633" t="s">
        <v>218</v>
      </c>
      <c r="F4633" t="s">
        <v>48</v>
      </c>
      <c r="G4633" t="s">
        <v>39</v>
      </c>
      <c r="H4633" t="s">
        <v>40</v>
      </c>
      <c r="I4633" t="s">
        <v>40</v>
      </c>
      <c r="J4633" t="s">
        <v>189</v>
      </c>
      <c r="K4633" t="s">
        <v>42</v>
      </c>
      <c r="L4633" t="s">
        <v>43</v>
      </c>
      <c r="M4633" t="s">
        <v>190</v>
      </c>
      <c r="N4633" s="3">
        <v>1606.72</v>
      </c>
      <c r="O4633">
        <v>3</v>
      </c>
      <c r="P4633" s="4">
        <v>0.3</v>
      </c>
      <c r="Q4633" s="3">
        <v>16.07</v>
      </c>
      <c r="R4633">
        <f t="shared" si="360"/>
        <v>2024</v>
      </c>
      <c r="S4633" t="str">
        <f t="shared" si="361"/>
        <v>March</v>
      </c>
      <c r="T4633" s="1">
        <f t="shared" si="362"/>
        <v>1.0001742680740888E-2</v>
      </c>
      <c r="U4633" t="str">
        <f t="shared" si="363"/>
        <v>Profit</v>
      </c>
      <c r="V4633" t="str">
        <f t="shared" si="364"/>
        <v>Large Order</v>
      </c>
    </row>
    <row r="4634" spans="1:22" x14ac:dyDescent="0.35">
      <c r="A4634" t="s">
        <v>4931</v>
      </c>
      <c r="B4634" s="2">
        <v>45490</v>
      </c>
      <c r="C4634" s="2">
        <v>45491</v>
      </c>
      <c r="D4634" t="s">
        <v>185</v>
      </c>
      <c r="E4634" t="s">
        <v>186</v>
      </c>
      <c r="F4634" t="s">
        <v>31</v>
      </c>
      <c r="G4634" t="s">
        <v>78</v>
      </c>
      <c r="H4634" t="s">
        <v>79</v>
      </c>
      <c r="I4634" t="s">
        <v>80</v>
      </c>
      <c r="J4634" t="s">
        <v>72</v>
      </c>
      <c r="K4634" t="s">
        <v>42</v>
      </c>
      <c r="L4634" t="s">
        <v>73</v>
      </c>
      <c r="M4634" t="s">
        <v>74</v>
      </c>
      <c r="N4634" s="3">
        <v>1347.07</v>
      </c>
      <c r="O4634">
        <v>2</v>
      </c>
      <c r="P4634" s="4">
        <v>0.3</v>
      </c>
      <c r="Q4634" s="3">
        <v>13.47</v>
      </c>
      <c r="R4634">
        <f t="shared" si="360"/>
        <v>2024</v>
      </c>
      <c r="S4634" t="str">
        <f t="shared" si="361"/>
        <v>July</v>
      </c>
      <c r="T4634" s="1">
        <f t="shared" si="362"/>
        <v>9.9994803536564546E-3</v>
      </c>
      <c r="U4634" t="str">
        <f t="shared" si="363"/>
        <v>Profit</v>
      </c>
      <c r="V4634" t="str">
        <f t="shared" si="364"/>
        <v>Large Order</v>
      </c>
    </row>
    <row r="4635" spans="1:22" x14ac:dyDescent="0.35">
      <c r="A4635" t="s">
        <v>4932</v>
      </c>
      <c r="B4635" s="2">
        <v>45300</v>
      </c>
      <c r="C4635" s="2">
        <v>45304</v>
      </c>
      <c r="D4635" t="s">
        <v>405</v>
      </c>
      <c r="E4635" t="s">
        <v>406</v>
      </c>
      <c r="F4635" t="s">
        <v>20</v>
      </c>
      <c r="G4635" t="s">
        <v>21</v>
      </c>
      <c r="H4635" t="s">
        <v>22</v>
      </c>
      <c r="I4635" t="s">
        <v>23</v>
      </c>
      <c r="J4635" t="s">
        <v>84</v>
      </c>
      <c r="K4635" t="s">
        <v>33</v>
      </c>
      <c r="L4635" t="s">
        <v>34</v>
      </c>
      <c r="M4635" t="s">
        <v>85</v>
      </c>
      <c r="N4635" s="3">
        <v>632.72</v>
      </c>
      <c r="O4635">
        <v>3</v>
      </c>
      <c r="P4635" s="4">
        <v>0</v>
      </c>
      <c r="Q4635" s="3">
        <v>158.18</v>
      </c>
      <c r="R4635">
        <f t="shared" si="360"/>
        <v>2024</v>
      </c>
      <c r="S4635" t="str">
        <f t="shared" si="361"/>
        <v>January</v>
      </c>
      <c r="T4635" s="1">
        <f t="shared" si="362"/>
        <v>0.25</v>
      </c>
      <c r="U4635" t="str">
        <f t="shared" si="363"/>
        <v>Profit</v>
      </c>
      <c r="V4635" t="str">
        <f t="shared" si="364"/>
        <v>Small Order</v>
      </c>
    </row>
    <row r="4636" spans="1:22" x14ac:dyDescent="0.35">
      <c r="A4636" t="s">
        <v>4933</v>
      </c>
      <c r="B4636" s="2">
        <v>45573</v>
      </c>
      <c r="C4636" s="2">
        <v>45574</v>
      </c>
      <c r="D4636" t="s">
        <v>415</v>
      </c>
      <c r="E4636" t="s">
        <v>416</v>
      </c>
      <c r="F4636" t="s">
        <v>48</v>
      </c>
      <c r="G4636" t="s">
        <v>21</v>
      </c>
      <c r="H4636" t="s">
        <v>22</v>
      </c>
      <c r="I4636" t="s">
        <v>23</v>
      </c>
      <c r="J4636" t="s">
        <v>189</v>
      </c>
      <c r="K4636" t="s">
        <v>42</v>
      </c>
      <c r="L4636" t="s">
        <v>43</v>
      </c>
      <c r="M4636" t="s">
        <v>190</v>
      </c>
      <c r="N4636" s="3">
        <v>313.01</v>
      </c>
      <c r="O4636">
        <v>10</v>
      </c>
      <c r="P4636" s="4">
        <v>0</v>
      </c>
      <c r="Q4636" s="3">
        <v>78.25</v>
      </c>
      <c r="R4636">
        <f t="shared" si="360"/>
        <v>2024</v>
      </c>
      <c r="S4636" t="str">
        <f t="shared" si="361"/>
        <v>October</v>
      </c>
      <c r="T4636" s="1">
        <f t="shared" si="362"/>
        <v>0.24999201303472735</v>
      </c>
      <c r="U4636" t="str">
        <f t="shared" si="363"/>
        <v>Profit</v>
      </c>
      <c r="V4636" t="str">
        <f t="shared" si="364"/>
        <v>Small Order</v>
      </c>
    </row>
    <row r="4637" spans="1:22" x14ac:dyDescent="0.35">
      <c r="A4637" t="s">
        <v>4934</v>
      </c>
      <c r="B4637" s="2">
        <v>45355</v>
      </c>
      <c r="C4637" s="2">
        <v>45360</v>
      </c>
      <c r="D4637" t="s">
        <v>430</v>
      </c>
      <c r="E4637" t="s">
        <v>431</v>
      </c>
      <c r="F4637" t="s">
        <v>31</v>
      </c>
      <c r="G4637" t="s">
        <v>21</v>
      </c>
      <c r="H4637" t="s">
        <v>22</v>
      </c>
      <c r="I4637" t="s">
        <v>23</v>
      </c>
      <c r="J4637" t="s">
        <v>232</v>
      </c>
      <c r="K4637" t="s">
        <v>33</v>
      </c>
      <c r="L4637" t="s">
        <v>34</v>
      </c>
      <c r="M4637" t="s">
        <v>233</v>
      </c>
      <c r="N4637" s="3">
        <v>1154.6400000000001</v>
      </c>
      <c r="O4637">
        <v>5</v>
      </c>
      <c r="P4637" s="4">
        <v>0.1</v>
      </c>
      <c r="Q4637" s="3">
        <v>196.29</v>
      </c>
      <c r="R4637">
        <f t="shared" si="360"/>
        <v>2024</v>
      </c>
      <c r="S4637" t="str">
        <f t="shared" si="361"/>
        <v>March</v>
      </c>
      <c r="T4637" s="1">
        <f t="shared" si="362"/>
        <v>0.17000103928497193</v>
      </c>
      <c r="U4637" t="str">
        <f t="shared" si="363"/>
        <v>Profit</v>
      </c>
      <c r="V4637" t="str">
        <f t="shared" si="364"/>
        <v>Large Order</v>
      </c>
    </row>
    <row r="4638" spans="1:22" x14ac:dyDescent="0.35">
      <c r="A4638" t="s">
        <v>4935</v>
      </c>
      <c r="B4638" s="2">
        <v>45487</v>
      </c>
      <c r="C4638" s="2">
        <v>45488</v>
      </c>
      <c r="D4638" t="s">
        <v>235</v>
      </c>
      <c r="E4638" t="s">
        <v>236</v>
      </c>
      <c r="F4638" t="s">
        <v>48</v>
      </c>
      <c r="G4638" t="s">
        <v>21</v>
      </c>
      <c r="H4638" t="s">
        <v>22</v>
      </c>
      <c r="I4638" t="s">
        <v>23</v>
      </c>
      <c r="J4638" t="s">
        <v>72</v>
      </c>
      <c r="K4638" t="s">
        <v>42</v>
      </c>
      <c r="L4638" t="s">
        <v>73</v>
      </c>
      <c r="M4638" t="s">
        <v>74</v>
      </c>
      <c r="N4638" s="3">
        <v>1782.43</v>
      </c>
      <c r="O4638">
        <v>2</v>
      </c>
      <c r="P4638" s="4">
        <v>0.2</v>
      </c>
      <c r="Q4638" s="3">
        <v>160.41999999999999</v>
      </c>
      <c r="R4638">
        <f t="shared" si="360"/>
        <v>2024</v>
      </c>
      <c r="S4638" t="str">
        <f t="shared" si="361"/>
        <v>July</v>
      </c>
      <c r="T4638" s="1">
        <f t="shared" si="362"/>
        <v>9.0000729341404698E-2</v>
      </c>
      <c r="U4638" t="str">
        <f t="shared" si="363"/>
        <v>Profit</v>
      </c>
      <c r="V4638" t="str">
        <f t="shared" si="364"/>
        <v>Large Order</v>
      </c>
    </row>
    <row r="4639" spans="1:22" x14ac:dyDescent="0.35">
      <c r="A4639" t="s">
        <v>4936</v>
      </c>
      <c r="B4639" s="2">
        <v>45638</v>
      </c>
      <c r="C4639" s="2">
        <v>45641</v>
      </c>
      <c r="D4639" t="s">
        <v>60</v>
      </c>
      <c r="E4639" t="s">
        <v>61</v>
      </c>
      <c r="F4639" t="s">
        <v>48</v>
      </c>
      <c r="G4639" t="s">
        <v>49</v>
      </c>
      <c r="H4639" t="s">
        <v>50</v>
      </c>
      <c r="I4639" t="s">
        <v>50</v>
      </c>
      <c r="J4639" t="s">
        <v>152</v>
      </c>
      <c r="K4639" t="s">
        <v>42</v>
      </c>
      <c r="L4639" t="s">
        <v>73</v>
      </c>
      <c r="M4639" t="s">
        <v>153</v>
      </c>
      <c r="N4639" s="3">
        <v>1855.03</v>
      </c>
      <c r="O4639">
        <v>6</v>
      </c>
      <c r="P4639" s="4">
        <v>0</v>
      </c>
      <c r="Q4639" s="3">
        <v>463.76</v>
      </c>
      <c r="R4639">
        <f t="shared" si="360"/>
        <v>2024</v>
      </c>
      <c r="S4639" t="str">
        <f t="shared" si="361"/>
        <v>December</v>
      </c>
      <c r="T4639" s="1">
        <f t="shared" si="362"/>
        <v>0.25000134768709942</v>
      </c>
      <c r="U4639" t="str">
        <f t="shared" si="363"/>
        <v>Profit</v>
      </c>
      <c r="V4639" t="str">
        <f t="shared" si="364"/>
        <v>Large Order</v>
      </c>
    </row>
    <row r="4640" spans="1:22" x14ac:dyDescent="0.35">
      <c r="A4640" t="s">
        <v>4937</v>
      </c>
      <c r="B4640" s="2">
        <v>45346</v>
      </c>
      <c r="C4640" s="2">
        <v>45353</v>
      </c>
      <c r="D4640" t="s">
        <v>552</v>
      </c>
      <c r="E4640" t="s">
        <v>553</v>
      </c>
      <c r="F4640" t="s">
        <v>48</v>
      </c>
      <c r="G4640" t="s">
        <v>39</v>
      </c>
      <c r="H4640" t="s">
        <v>40</v>
      </c>
      <c r="I4640" t="s">
        <v>40</v>
      </c>
      <c r="J4640" t="s">
        <v>176</v>
      </c>
      <c r="K4640" t="s">
        <v>25</v>
      </c>
      <c r="L4640" t="s">
        <v>171</v>
      </c>
      <c r="M4640" t="s">
        <v>177</v>
      </c>
      <c r="N4640" s="3">
        <v>612.41</v>
      </c>
      <c r="O4640">
        <v>9</v>
      </c>
      <c r="P4640" s="4">
        <v>0.1</v>
      </c>
      <c r="Q4640" s="3">
        <v>104.11</v>
      </c>
      <c r="R4640">
        <f t="shared" si="360"/>
        <v>2024</v>
      </c>
      <c r="S4640" t="str">
        <f t="shared" si="361"/>
        <v>February</v>
      </c>
      <c r="T4640" s="1">
        <f t="shared" si="362"/>
        <v>0.17000048986789895</v>
      </c>
      <c r="U4640" t="str">
        <f t="shared" si="363"/>
        <v>Profit</v>
      </c>
      <c r="V4640" t="str">
        <f t="shared" si="364"/>
        <v>Small Order</v>
      </c>
    </row>
    <row r="4641" spans="1:22" x14ac:dyDescent="0.35">
      <c r="A4641" t="s">
        <v>4938</v>
      </c>
      <c r="B4641" s="2">
        <v>45020</v>
      </c>
      <c r="C4641" s="2">
        <v>45025</v>
      </c>
      <c r="D4641" t="s">
        <v>330</v>
      </c>
      <c r="E4641" t="s">
        <v>331</v>
      </c>
      <c r="F4641" t="s">
        <v>31</v>
      </c>
      <c r="G4641" t="s">
        <v>78</v>
      </c>
      <c r="H4641" t="s">
        <v>79</v>
      </c>
      <c r="I4641" t="s">
        <v>80</v>
      </c>
      <c r="J4641" t="s">
        <v>126</v>
      </c>
      <c r="K4641" t="s">
        <v>25</v>
      </c>
      <c r="L4641" t="s">
        <v>26</v>
      </c>
      <c r="M4641" t="s">
        <v>127</v>
      </c>
      <c r="N4641" s="3">
        <v>924.18</v>
      </c>
      <c r="O4641">
        <v>4</v>
      </c>
      <c r="P4641" s="4">
        <v>0.05</v>
      </c>
      <c r="Q4641" s="3">
        <v>194.08</v>
      </c>
      <c r="R4641">
        <f t="shared" si="360"/>
        <v>2023</v>
      </c>
      <c r="S4641" t="str">
        <f t="shared" si="361"/>
        <v>April</v>
      </c>
      <c r="T4641" s="1">
        <f t="shared" si="362"/>
        <v>0.21000238048864941</v>
      </c>
      <c r="U4641" t="str">
        <f t="shared" si="363"/>
        <v>Profit</v>
      </c>
      <c r="V4641" t="str">
        <f t="shared" si="364"/>
        <v>Small Order</v>
      </c>
    </row>
    <row r="4642" spans="1:22" x14ac:dyDescent="0.35">
      <c r="A4642" t="s">
        <v>4939</v>
      </c>
      <c r="B4642" s="2">
        <v>45319</v>
      </c>
      <c r="C4642" s="2">
        <v>45324</v>
      </c>
      <c r="D4642" t="s">
        <v>738</v>
      </c>
      <c r="E4642" t="s">
        <v>739</v>
      </c>
      <c r="F4642" t="s">
        <v>48</v>
      </c>
      <c r="G4642" t="s">
        <v>78</v>
      </c>
      <c r="H4642" t="s">
        <v>79</v>
      </c>
      <c r="I4642" t="s">
        <v>80</v>
      </c>
      <c r="J4642" t="s">
        <v>72</v>
      </c>
      <c r="K4642" t="s">
        <v>42</v>
      </c>
      <c r="L4642" t="s">
        <v>73</v>
      </c>
      <c r="M4642" t="s">
        <v>74</v>
      </c>
      <c r="N4642" s="3">
        <v>1653.93</v>
      </c>
      <c r="O4642">
        <v>6</v>
      </c>
      <c r="P4642" s="4">
        <v>0.2</v>
      </c>
      <c r="Q4642" s="3">
        <v>148.85</v>
      </c>
      <c r="R4642">
        <f t="shared" si="360"/>
        <v>2024</v>
      </c>
      <c r="S4642" t="str">
        <f t="shared" si="361"/>
        <v>January</v>
      </c>
      <c r="T4642" s="1">
        <f t="shared" si="362"/>
        <v>8.9997762904113224E-2</v>
      </c>
      <c r="U4642" t="str">
        <f t="shared" si="363"/>
        <v>Profit</v>
      </c>
      <c r="V4642" t="str">
        <f t="shared" si="364"/>
        <v>Large Order</v>
      </c>
    </row>
    <row r="4643" spans="1:22" x14ac:dyDescent="0.35">
      <c r="A4643" t="s">
        <v>4940</v>
      </c>
      <c r="B4643" s="2">
        <v>45326</v>
      </c>
      <c r="C4643" s="2">
        <v>45327</v>
      </c>
      <c r="D4643" t="s">
        <v>721</v>
      </c>
      <c r="E4643" t="s">
        <v>722</v>
      </c>
      <c r="F4643" t="s">
        <v>20</v>
      </c>
      <c r="G4643" t="s">
        <v>78</v>
      </c>
      <c r="H4643" t="s">
        <v>79</v>
      </c>
      <c r="I4643" t="s">
        <v>80</v>
      </c>
      <c r="J4643" t="s">
        <v>391</v>
      </c>
      <c r="K4643" t="s">
        <v>33</v>
      </c>
      <c r="L4643" t="s">
        <v>88</v>
      </c>
      <c r="M4643" t="s">
        <v>392</v>
      </c>
      <c r="N4643" s="3">
        <v>93.05</v>
      </c>
      <c r="O4643">
        <v>10</v>
      </c>
      <c r="P4643" s="4">
        <v>0.1</v>
      </c>
      <c r="Q4643" s="3">
        <v>15.82</v>
      </c>
      <c r="R4643">
        <f t="shared" si="360"/>
        <v>2024</v>
      </c>
      <c r="S4643" t="str">
        <f t="shared" si="361"/>
        <v>February</v>
      </c>
      <c r="T4643" s="1">
        <f t="shared" si="362"/>
        <v>0.17001612036539496</v>
      </c>
      <c r="U4643" t="str">
        <f t="shared" si="363"/>
        <v>Profit</v>
      </c>
      <c r="V4643" t="str">
        <f t="shared" si="364"/>
        <v>Small Order</v>
      </c>
    </row>
    <row r="4644" spans="1:22" x14ac:dyDescent="0.35">
      <c r="A4644" t="s">
        <v>4941</v>
      </c>
      <c r="B4644" s="2">
        <v>45628</v>
      </c>
      <c r="C4644" s="2">
        <v>45632</v>
      </c>
      <c r="D4644" t="s">
        <v>139</v>
      </c>
      <c r="E4644" t="s">
        <v>140</v>
      </c>
      <c r="F4644" t="s">
        <v>31</v>
      </c>
      <c r="G4644" t="s">
        <v>21</v>
      </c>
      <c r="H4644" t="s">
        <v>22</v>
      </c>
      <c r="I4644" t="s">
        <v>23</v>
      </c>
      <c r="J4644" t="s">
        <v>41</v>
      </c>
      <c r="K4644" t="s">
        <v>42</v>
      </c>
      <c r="L4644" t="s">
        <v>43</v>
      </c>
      <c r="M4644" t="s">
        <v>44</v>
      </c>
      <c r="N4644" s="3">
        <v>1127.33</v>
      </c>
      <c r="O4644">
        <v>6</v>
      </c>
      <c r="P4644" s="4">
        <v>0.05</v>
      </c>
      <c r="Q4644" s="3">
        <v>236.74</v>
      </c>
      <c r="R4644">
        <f t="shared" si="360"/>
        <v>2024</v>
      </c>
      <c r="S4644" t="str">
        <f t="shared" si="361"/>
        <v>December</v>
      </c>
      <c r="T4644" s="1">
        <f t="shared" si="362"/>
        <v>0.2100006209361944</v>
      </c>
      <c r="U4644" t="str">
        <f t="shared" si="363"/>
        <v>Profit</v>
      </c>
      <c r="V4644" t="str">
        <f t="shared" si="364"/>
        <v>Large Order</v>
      </c>
    </row>
    <row r="4645" spans="1:22" x14ac:dyDescent="0.35">
      <c r="A4645" t="s">
        <v>4942</v>
      </c>
      <c r="B4645" s="2">
        <v>45470</v>
      </c>
      <c r="C4645" s="2">
        <v>45473</v>
      </c>
      <c r="D4645" t="s">
        <v>220</v>
      </c>
      <c r="E4645" t="s">
        <v>221</v>
      </c>
      <c r="F4645" t="s">
        <v>20</v>
      </c>
      <c r="G4645" t="s">
        <v>21</v>
      </c>
      <c r="H4645" t="s">
        <v>22</v>
      </c>
      <c r="I4645" t="s">
        <v>23</v>
      </c>
      <c r="J4645" t="s">
        <v>126</v>
      </c>
      <c r="K4645" t="s">
        <v>25</v>
      </c>
      <c r="L4645" t="s">
        <v>26</v>
      </c>
      <c r="M4645" t="s">
        <v>127</v>
      </c>
      <c r="N4645" s="3">
        <v>866.31</v>
      </c>
      <c r="O4645">
        <v>1</v>
      </c>
      <c r="P4645" s="4">
        <v>0.05</v>
      </c>
      <c r="Q4645" s="3">
        <v>181.93</v>
      </c>
      <c r="R4645">
        <f t="shared" si="360"/>
        <v>2024</v>
      </c>
      <c r="S4645" t="str">
        <f t="shared" si="361"/>
        <v>June</v>
      </c>
      <c r="T4645" s="1">
        <f t="shared" si="362"/>
        <v>0.21000565617388697</v>
      </c>
      <c r="U4645" t="str">
        <f t="shared" si="363"/>
        <v>Profit</v>
      </c>
      <c r="V4645" t="str">
        <f t="shared" si="364"/>
        <v>Small Order</v>
      </c>
    </row>
    <row r="4646" spans="1:22" x14ac:dyDescent="0.35">
      <c r="A4646" t="s">
        <v>4943</v>
      </c>
      <c r="B4646" s="2">
        <v>45172</v>
      </c>
      <c r="C4646" s="2">
        <v>45173</v>
      </c>
      <c r="D4646" t="s">
        <v>362</v>
      </c>
      <c r="E4646" t="s">
        <v>363</v>
      </c>
      <c r="F4646" t="s">
        <v>31</v>
      </c>
      <c r="G4646" t="s">
        <v>21</v>
      </c>
      <c r="H4646" t="s">
        <v>22</v>
      </c>
      <c r="I4646" t="s">
        <v>23</v>
      </c>
      <c r="J4646" t="s">
        <v>41</v>
      </c>
      <c r="K4646" t="s">
        <v>42</v>
      </c>
      <c r="L4646" t="s">
        <v>43</v>
      </c>
      <c r="M4646" t="s">
        <v>44</v>
      </c>
      <c r="N4646" s="3">
        <v>1364.58</v>
      </c>
      <c r="O4646">
        <v>6</v>
      </c>
      <c r="P4646" s="4">
        <v>0.05</v>
      </c>
      <c r="Q4646" s="3">
        <v>286.56</v>
      </c>
      <c r="R4646">
        <f t="shared" si="360"/>
        <v>2023</v>
      </c>
      <c r="S4646" t="str">
        <f t="shared" si="361"/>
        <v>September</v>
      </c>
      <c r="T4646" s="1">
        <f t="shared" si="362"/>
        <v>0.20999868091280835</v>
      </c>
      <c r="U4646" t="str">
        <f t="shared" si="363"/>
        <v>Profit</v>
      </c>
      <c r="V4646" t="str">
        <f t="shared" si="364"/>
        <v>Large Order</v>
      </c>
    </row>
    <row r="4647" spans="1:22" x14ac:dyDescent="0.35">
      <c r="A4647" t="s">
        <v>4944</v>
      </c>
      <c r="B4647" s="2">
        <v>45360</v>
      </c>
      <c r="C4647" s="2">
        <v>45365</v>
      </c>
      <c r="D4647" t="s">
        <v>721</v>
      </c>
      <c r="E4647" t="s">
        <v>722</v>
      </c>
      <c r="F4647" t="s">
        <v>20</v>
      </c>
      <c r="G4647" t="s">
        <v>78</v>
      </c>
      <c r="H4647" t="s">
        <v>79</v>
      </c>
      <c r="I4647" t="s">
        <v>80</v>
      </c>
      <c r="J4647" t="s">
        <v>32</v>
      </c>
      <c r="K4647" t="s">
        <v>33</v>
      </c>
      <c r="L4647" t="s">
        <v>34</v>
      </c>
      <c r="M4647" t="s">
        <v>35</v>
      </c>
      <c r="N4647" s="3">
        <v>675.3</v>
      </c>
      <c r="O4647">
        <v>4</v>
      </c>
      <c r="P4647" s="4">
        <v>0.3</v>
      </c>
      <c r="Q4647" s="3">
        <v>6.75</v>
      </c>
      <c r="R4647">
        <f t="shared" si="360"/>
        <v>2024</v>
      </c>
      <c r="S4647" t="str">
        <f t="shared" si="361"/>
        <v>March</v>
      </c>
      <c r="T4647" s="1">
        <f t="shared" si="362"/>
        <v>9.995557529986673E-3</v>
      </c>
      <c r="U4647" t="str">
        <f t="shared" si="363"/>
        <v>Profit</v>
      </c>
      <c r="V4647" t="str">
        <f t="shared" si="364"/>
        <v>Small Order</v>
      </c>
    </row>
    <row r="4648" spans="1:22" x14ac:dyDescent="0.35">
      <c r="A4648" t="s">
        <v>4945</v>
      </c>
      <c r="B4648" s="2">
        <v>45157</v>
      </c>
      <c r="C4648" s="2">
        <v>45162</v>
      </c>
      <c r="D4648" t="s">
        <v>278</v>
      </c>
      <c r="E4648" t="s">
        <v>279</v>
      </c>
      <c r="F4648" t="s">
        <v>20</v>
      </c>
      <c r="G4648" t="s">
        <v>39</v>
      </c>
      <c r="H4648" t="s">
        <v>40</v>
      </c>
      <c r="I4648" t="s">
        <v>40</v>
      </c>
      <c r="J4648" t="s">
        <v>24</v>
      </c>
      <c r="K4648" t="s">
        <v>25</v>
      </c>
      <c r="L4648" t="s">
        <v>26</v>
      </c>
      <c r="M4648" t="s">
        <v>27</v>
      </c>
      <c r="N4648" s="3">
        <v>1238.06</v>
      </c>
      <c r="O4648">
        <v>10</v>
      </c>
      <c r="P4648" s="4">
        <v>0</v>
      </c>
      <c r="Q4648" s="3">
        <v>309.51</v>
      </c>
      <c r="R4648">
        <f t="shared" si="360"/>
        <v>2023</v>
      </c>
      <c r="S4648" t="str">
        <f t="shared" si="361"/>
        <v>August</v>
      </c>
      <c r="T4648" s="1">
        <f t="shared" si="362"/>
        <v>0.24999596142351743</v>
      </c>
      <c r="U4648" t="str">
        <f t="shared" si="363"/>
        <v>Profit</v>
      </c>
      <c r="V4648" t="str">
        <f t="shared" si="364"/>
        <v>Large Order</v>
      </c>
    </row>
    <row r="4649" spans="1:22" x14ac:dyDescent="0.35">
      <c r="A4649" t="s">
        <v>4946</v>
      </c>
      <c r="B4649" s="2">
        <v>45528</v>
      </c>
      <c r="C4649" s="2">
        <v>45535</v>
      </c>
      <c r="D4649" t="s">
        <v>511</v>
      </c>
      <c r="E4649" t="s">
        <v>512</v>
      </c>
      <c r="F4649" t="s">
        <v>31</v>
      </c>
      <c r="G4649" t="s">
        <v>49</v>
      </c>
      <c r="H4649" t="s">
        <v>50</v>
      </c>
      <c r="I4649" t="s">
        <v>50</v>
      </c>
      <c r="J4649" t="s">
        <v>207</v>
      </c>
      <c r="K4649" t="s">
        <v>25</v>
      </c>
      <c r="L4649" t="s">
        <v>26</v>
      </c>
      <c r="M4649" t="s">
        <v>208</v>
      </c>
      <c r="N4649" s="3">
        <v>946.92</v>
      </c>
      <c r="O4649">
        <v>8</v>
      </c>
      <c r="P4649" s="4">
        <v>0.3</v>
      </c>
      <c r="Q4649" s="3">
        <v>9.4700000000000006</v>
      </c>
      <c r="R4649">
        <f t="shared" si="360"/>
        <v>2024</v>
      </c>
      <c r="S4649" t="str">
        <f t="shared" si="361"/>
        <v>August</v>
      </c>
      <c r="T4649" s="1">
        <f t="shared" si="362"/>
        <v>1.0000844844337432E-2</v>
      </c>
      <c r="U4649" t="str">
        <f t="shared" si="363"/>
        <v>Profit</v>
      </c>
      <c r="V4649" t="str">
        <f t="shared" si="364"/>
        <v>Small Order</v>
      </c>
    </row>
    <row r="4650" spans="1:22" x14ac:dyDescent="0.35">
      <c r="A4650" t="s">
        <v>4947</v>
      </c>
      <c r="B4650" s="2">
        <v>45337</v>
      </c>
      <c r="C4650" s="2">
        <v>45339</v>
      </c>
      <c r="D4650" t="s">
        <v>54</v>
      </c>
      <c r="E4650" t="s">
        <v>55</v>
      </c>
      <c r="F4650" t="s">
        <v>31</v>
      </c>
      <c r="G4650" t="s">
        <v>21</v>
      </c>
      <c r="H4650" t="s">
        <v>22</v>
      </c>
      <c r="I4650" t="s">
        <v>23</v>
      </c>
      <c r="J4650" t="s">
        <v>232</v>
      </c>
      <c r="K4650" t="s">
        <v>33</v>
      </c>
      <c r="L4650" t="s">
        <v>34</v>
      </c>
      <c r="M4650" t="s">
        <v>233</v>
      </c>
      <c r="N4650" s="3">
        <v>1144.45</v>
      </c>
      <c r="O4650">
        <v>10</v>
      </c>
      <c r="P4650" s="4">
        <v>0.2</v>
      </c>
      <c r="Q4650" s="3">
        <v>103</v>
      </c>
      <c r="R4650">
        <f t="shared" si="360"/>
        <v>2024</v>
      </c>
      <c r="S4650" t="str">
        <f t="shared" si="361"/>
        <v>February</v>
      </c>
      <c r="T4650" s="1">
        <f t="shared" si="362"/>
        <v>8.999956310891695E-2</v>
      </c>
      <c r="U4650" t="str">
        <f t="shared" si="363"/>
        <v>Profit</v>
      </c>
      <c r="V4650" t="str">
        <f t="shared" si="364"/>
        <v>Large Order</v>
      </c>
    </row>
    <row r="4651" spans="1:22" x14ac:dyDescent="0.35">
      <c r="A4651" t="s">
        <v>4948</v>
      </c>
      <c r="B4651" s="2">
        <v>45449</v>
      </c>
      <c r="C4651" s="2">
        <v>45453</v>
      </c>
      <c r="D4651" t="s">
        <v>373</v>
      </c>
      <c r="E4651" t="s">
        <v>374</v>
      </c>
      <c r="F4651" t="s">
        <v>48</v>
      </c>
      <c r="G4651" t="s">
        <v>39</v>
      </c>
      <c r="H4651" t="s">
        <v>40</v>
      </c>
      <c r="I4651" t="s">
        <v>40</v>
      </c>
      <c r="J4651" t="s">
        <v>334</v>
      </c>
      <c r="K4651" t="s">
        <v>25</v>
      </c>
      <c r="L4651" t="s">
        <v>171</v>
      </c>
      <c r="M4651" t="s">
        <v>335</v>
      </c>
      <c r="N4651" s="3">
        <v>341.38</v>
      </c>
      <c r="O4651">
        <v>3</v>
      </c>
      <c r="P4651" s="4">
        <v>0.05</v>
      </c>
      <c r="Q4651" s="3">
        <v>71.69</v>
      </c>
      <c r="R4651">
        <f t="shared" si="360"/>
        <v>2024</v>
      </c>
      <c r="S4651" t="str">
        <f t="shared" si="361"/>
        <v>June</v>
      </c>
      <c r="T4651" s="1">
        <f t="shared" si="362"/>
        <v>0.21000058585740231</v>
      </c>
      <c r="U4651" t="str">
        <f t="shared" si="363"/>
        <v>Profit</v>
      </c>
      <c r="V4651" t="str">
        <f t="shared" si="364"/>
        <v>Small Order</v>
      </c>
    </row>
    <row r="4652" spans="1:22" x14ac:dyDescent="0.35">
      <c r="A4652" t="s">
        <v>4949</v>
      </c>
      <c r="B4652" s="2">
        <v>45564</v>
      </c>
      <c r="C4652" s="2">
        <v>45566</v>
      </c>
      <c r="D4652" t="s">
        <v>110</v>
      </c>
      <c r="E4652" t="s">
        <v>111</v>
      </c>
      <c r="F4652" t="s">
        <v>48</v>
      </c>
      <c r="G4652" t="s">
        <v>39</v>
      </c>
      <c r="H4652" t="s">
        <v>40</v>
      </c>
      <c r="I4652" t="s">
        <v>40</v>
      </c>
      <c r="J4652" t="s">
        <v>87</v>
      </c>
      <c r="K4652" t="s">
        <v>33</v>
      </c>
      <c r="L4652" t="s">
        <v>88</v>
      </c>
      <c r="M4652" t="s">
        <v>89</v>
      </c>
      <c r="N4652" s="3">
        <v>1609.57</v>
      </c>
      <c r="O4652">
        <v>4</v>
      </c>
      <c r="P4652" s="4">
        <v>0</v>
      </c>
      <c r="Q4652" s="3">
        <v>402.39</v>
      </c>
      <c r="R4652">
        <f t="shared" si="360"/>
        <v>2024</v>
      </c>
      <c r="S4652" t="str">
        <f t="shared" si="361"/>
        <v>September</v>
      </c>
      <c r="T4652" s="1">
        <f t="shared" si="362"/>
        <v>0.2499984467901365</v>
      </c>
      <c r="U4652" t="str">
        <f t="shared" si="363"/>
        <v>Profit</v>
      </c>
      <c r="V4652" t="str">
        <f t="shared" si="364"/>
        <v>Large Order</v>
      </c>
    </row>
    <row r="4653" spans="1:22" x14ac:dyDescent="0.35">
      <c r="A4653" t="s">
        <v>4950</v>
      </c>
      <c r="B4653" s="2">
        <v>45650</v>
      </c>
      <c r="C4653" s="2">
        <v>45652</v>
      </c>
      <c r="D4653" t="s">
        <v>174</v>
      </c>
      <c r="E4653" t="s">
        <v>175</v>
      </c>
      <c r="F4653" t="s">
        <v>48</v>
      </c>
      <c r="G4653" t="s">
        <v>21</v>
      </c>
      <c r="H4653" t="s">
        <v>22</v>
      </c>
      <c r="I4653" t="s">
        <v>23</v>
      </c>
      <c r="J4653" t="s">
        <v>112</v>
      </c>
      <c r="K4653" t="s">
        <v>25</v>
      </c>
      <c r="L4653" t="s">
        <v>26</v>
      </c>
      <c r="M4653" t="s">
        <v>113</v>
      </c>
      <c r="N4653" s="3">
        <v>1086.8499999999999</v>
      </c>
      <c r="O4653">
        <v>8</v>
      </c>
      <c r="P4653" s="4">
        <v>0.2</v>
      </c>
      <c r="Q4653" s="3">
        <v>97.82</v>
      </c>
      <c r="R4653">
        <f t="shared" si="360"/>
        <v>2024</v>
      </c>
      <c r="S4653" t="str">
        <f t="shared" si="361"/>
        <v>December</v>
      </c>
      <c r="T4653" s="1">
        <f t="shared" si="362"/>
        <v>9.0003220315590923E-2</v>
      </c>
      <c r="U4653" t="str">
        <f t="shared" si="363"/>
        <v>Profit</v>
      </c>
      <c r="V4653" t="str">
        <f t="shared" si="364"/>
        <v>Large Order</v>
      </c>
    </row>
    <row r="4654" spans="1:22" x14ac:dyDescent="0.35">
      <c r="A4654" t="s">
        <v>4951</v>
      </c>
      <c r="B4654" s="2">
        <v>45259</v>
      </c>
      <c r="C4654" s="2">
        <v>45263</v>
      </c>
      <c r="D4654" t="s">
        <v>168</v>
      </c>
      <c r="E4654" t="s">
        <v>169</v>
      </c>
      <c r="F4654" t="s">
        <v>48</v>
      </c>
      <c r="G4654" t="s">
        <v>78</v>
      </c>
      <c r="H4654" t="s">
        <v>79</v>
      </c>
      <c r="I4654" t="s">
        <v>80</v>
      </c>
      <c r="J4654" t="s">
        <v>112</v>
      </c>
      <c r="K4654" t="s">
        <v>25</v>
      </c>
      <c r="L4654" t="s">
        <v>26</v>
      </c>
      <c r="M4654" t="s">
        <v>113</v>
      </c>
      <c r="N4654" s="3">
        <v>498.36</v>
      </c>
      <c r="O4654">
        <v>8</v>
      </c>
      <c r="P4654" s="4">
        <v>0.3</v>
      </c>
      <c r="Q4654" s="3">
        <v>4.9800000000000004</v>
      </c>
      <c r="R4654">
        <f t="shared" si="360"/>
        <v>2023</v>
      </c>
      <c r="S4654" t="str">
        <f t="shared" si="361"/>
        <v>November</v>
      </c>
      <c r="T4654" s="1">
        <f t="shared" si="362"/>
        <v>9.9927763062846141E-3</v>
      </c>
      <c r="U4654" t="str">
        <f t="shared" si="363"/>
        <v>Profit</v>
      </c>
      <c r="V4654" t="str">
        <f t="shared" si="364"/>
        <v>Small Order</v>
      </c>
    </row>
    <row r="4655" spans="1:22" x14ac:dyDescent="0.35">
      <c r="A4655" t="s">
        <v>4952</v>
      </c>
      <c r="B4655" s="2">
        <v>45262</v>
      </c>
      <c r="C4655" s="2">
        <v>45263</v>
      </c>
      <c r="D4655" t="s">
        <v>60</v>
      </c>
      <c r="E4655" t="s">
        <v>61</v>
      </c>
      <c r="F4655" t="s">
        <v>48</v>
      </c>
      <c r="G4655" t="s">
        <v>49</v>
      </c>
      <c r="H4655" t="s">
        <v>50</v>
      </c>
      <c r="I4655" t="s">
        <v>50</v>
      </c>
      <c r="J4655" t="s">
        <v>176</v>
      </c>
      <c r="K4655" t="s">
        <v>25</v>
      </c>
      <c r="L4655" t="s">
        <v>171</v>
      </c>
      <c r="M4655" t="s">
        <v>177</v>
      </c>
      <c r="N4655" s="3">
        <v>1662.86</v>
      </c>
      <c r="O4655">
        <v>6</v>
      </c>
      <c r="P4655" s="4">
        <v>0.1</v>
      </c>
      <c r="Q4655" s="3">
        <v>282.69</v>
      </c>
      <c r="R4655">
        <f t="shared" si="360"/>
        <v>2023</v>
      </c>
      <c r="S4655" t="str">
        <f t="shared" si="361"/>
        <v>December</v>
      </c>
      <c r="T4655" s="1">
        <f t="shared" si="362"/>
        <v>0.17000228521944122</v>
      </c>
      <c r="U4655" t="str">
        <f t="shared" si="363"/>
        <v>Profit</v>
      </c>
      <c r="V4655" t="str">
        <f t="shared" si="364"/>
        <v>Large Order</v>
      </c>
    </row>
    <row r="4656" spans="1:22" x14ac:dyDescent="0.35">
      <c r="A4656" t="s">
        <v>4953</v>
      </c>
      <c r="B4656" s="2">
        <v>44927</v>
      </c>
      <c r="C4656" s="2">
        <v>44930</v>
      </c>
      <c r="D4656" t="s">
        <v>312</v>
      </c>
      <c r="E4656" t="s">
        <v>313</v>
      </c>
      <c r="F4656" t="s">
        <v>48</v>
      </c>
      <c r="G4656" t="s">
        <v>49</v>
      </c>
      <c r="H4656" t="s">
        <v>50</v>
      </c>
      <c r="I4656" t="s">
        <v>50</v>
      </c>
      <c r="J4656" t="s">
        <v>232</v>
      </c>
      <c r="K4656" t="s">
        <v>33</v>
      </c>
      <c r="L4656" t="s">
        <v>34</v>
      </c>
      <c r="M4656" t="s">
        <v>233</v>
      </c>
      <c r="N4656" s="3">
        <v>1876.08</v>
      </c>
      <c r="O4656">
        <v>3</v>
      </c>
      <c r="P4656" s="4">
        <v>0.3</v>
      </c>
      <c r="Q4656" s="3">
        <v>18.760000000000002</v>
      </c>
      <c r="R4656">
        <f t="shared" si="360"/>
        <v>2023</v>
      </c>
      <c r="S4656" t="str">
        <f t="shared" si="361"/>
        <v>January</v>
      </c>
      <c r="T4656" s="1">
        <f t="shared" si="362"/>
        <v>9.9995735789518581E-3</v>
      </c>
      <c r="U4656" t="str">
        <f t="shared" si="363"/>
        <v>Profit</v>
      </c>
      <c r="V4656" t="str">
        <f t="shared" si="364"/>
        <v>Large Order</v>
      </c>
    </row>
    <row r="4657" spans="1:22" x14ac:dyDescent="0.35">
      <c r="A4657" t="s">
        <v>4954</v>
      </c>
      <c r="B4657" s="2">
        <v>45059</v>
      </c>
      <c r="C4657" s="2">
        <v>45062</v>
      </c>
      <c r="D4657" t="s">
        <v>249</v>
      </c>
      <c r="E4657" t="s">
        <v>250</v>
      </c>
      <c r="F4657" t="s">
        <v>31</v>
      </c>
      <c r="G4657" t="s">
        <v>49</v>
      </c>
      <c r="H4657" t="s">
        <v>50</v>
      </c>
      <c r="I4657" t="s">
        <v>50</v>
      </c>
      <c r="J4657" t="s">
        <v>189</v>
      </c>
      <c r="K4657" t="s">
        <v>42</v>
      </c>
      <c r="L4657" t="s">
        <v>43</v>
      </c>
      <c r="M4657" t="s">
        <v>190</v>
      </c>
      <c r="N4657" s="3">
        <v>644.49</v>
      </c>
      <c r="O4657">
        <v>4</v>
      </c>
      <c r="P4657" s="4">
        <v>0</v>
      </c>
      <c r="Q4657" s="3">
        <v>161.12</v>
      </c>
      <c r="R4657">
        <f t="shared" si="360"/>
        <v>2023</v>
      </c>
      <c r="S4657" t="str">
        <f t="shared" si="361"/>
        <v>May</v>
      </c>
      <c r="T4657" s="1">
        <f t="shared" si="362"/>
        <v>0.24999612096386289</v>
      </c>
      <c r="U4657" t="str">
        <f t="shared" si="363"/>
        <v>Profit</v>
      </c>
      <c r="V4657" t="str">
        <f t="shared" si="364"/>
        <v>Small Order</v>
      </c>
    </row>
    <row r="4658" spans="1:22" x14ac:dyDescent="0.35">
      <c r="A4658" t="s">
        <v>4955</v>
      </c>
      <c r="B4658" s="2">
        <v>45574</v>
      </c>
      <c r="C4658" s="2">
        <v>45575</v>
      </c>
      <c r="D4658" t="s">
        <v>330</v>
      </c>
      <c r="E4658" t="s">
        <v>331</v>
      </c>
      <c r="F4658" t="s">
        <v>31</v>
      </c>
      <c r="G4658" t="s">
        <v>49</v>
      </c>
      <c r="H4658" t="s">
        <v>50</v>
      </c>
      <c r="I4658" t="s">
        <v>50</v>
      </c>
      <c r="J4658" t="s">
        <v>87</v>
      </c>
      <c r="K4658" t="s">
        <v>33</v>
      </c>
      <c r="L4658" t="s">
        <v>88</v>
      </c>
      <c r="M4658" t="s">
        <v>89</v>
      </c>
      <c r="N4658" s="3">
        <v>246.55</v>
      </c>
      <c r="O4658">
        <v>4</v>
      </c>
      <c r="P4658" s="4">
        <v>0.2</v>
      </c>
      <c r="Q4658" s="3">
        <v>22.19</v>
      </c>
      <c r="R4658">
        <f t="shared" si="360"/>
        <v>2024</v>
      </c>
      <c r="S4658" t="str">
        <f t="shared" si="361"/>
        <v>October</v>
      </c>
      <c r="T4658" s="1">
        <f t="shared" si="362"/>
        <v>9.0002027986209696E-2</v>
      </c>
      <c r="U4658" t="str">
        <f t="shared" si="363"/>
        <v>Profit</v>
      </c>
      <c r="V4658" t="str">
        <f t="shared" si="364"/>
        <v>Small Order</v>
      </c>
    </row>
    <row r="4659" spans="1:22" x14ac:dyDescent="0.35">
      <c r="A4659" t="s">
        <v>4956</v>
      </c>
      <c r="B4659" s="2">
        <v>45025</v>
      </c>
      <c r="C4659" s="2">
        <v>45028</v>
      </c>
      <c r="D4659" t="s">
        <v>123</v>
      </c>
      <c r="E4659" t="s">
        <v>124</v>
      </c>
      <c r="F4659" t="s">
        <v>48</v>
      </c>
      <c r="G4659" t="s">
        <v>21</v>
      </c>
      <c r="H4659" t="s">
        <v>22</v>
      </c>
      <c r="I4659" t="s">
        <v>23</v>
      </c>
      <c r="J4659" t="s">
        <v>141</v>
      </c>
      <c r="K4659" t="s">
        <v>33</v>
      </c>
      <c r="L4659" t="s">
        <v>88</v>
      </c>
      <c r="M4659" t="s">
        <v>142</v>
      </c>
      <c r="N4659" s="3">
        <v>1837.23</v>
      </c>
      <c r="O4659">
        <v>8</v>
      </c>
      <c r="P4659" s="4">
        <v>0.3</v>
      </c>
      <c r="Q4659" s="3">
        <v>18.37</v>
      </c>
      <c r="R4659">
        <f t="shared" si="360"/>
        <v>2023</v>
      </c>
      <c r="S4659" t="str">
        <f t="shared" si="361"/>
        <v>April</v>
      </c>
      <c r="T4659" s="1">
        <f t="shared" si="362"/>
        <v>9.9987481153693339E-3</v>
      </c>
      <c r="U4659" t="str">
        <f t="shared" si="363"/>
        <v>Profit</v>
      </c>
      <c r="V4659" t="str">
        <f t="shared" si="364"/>
        <v>Large Order</v>
      </c>
    </row>
    <row r="4660" spans="1:22" x14ac:dyDescent="0.35">
      <c r="A4660" t="s">
        <v>4957</v>
      </c>
      <c r="B4660" s="2">
        <v>45633</v>
      </c>
      <c r="C4660" s="2">
        <v>45640</v>
      </c>
      <c r="D4660" t="s">
        <v>18</v>
      </c>
      <c r="E4660" t="s">
        <v>19</v>
      </c>
      <c r="F4660" t="s">
        <v>20</v>
      </c>
      <c r="G4660" t="s">
        <v>78</v>
      </c>
      <c r="H4660" t="s">
        <v>79</v>
      </c>
      <c r="I4660" t="s">
        <v>80</v>
      </c>
      <c r="J4660" t="s">
        <v>302</v>
      </c>
      <c r="K4660" t="s">
        <v>33</v>
      </c>
      <c r="L4660" t="s">
        <v>34</v>
      </c>
      <c r="M4660" t="s">
        <v>303</v>
      </c>
      <c r="N4660" s="3">
        <v>135.22</v>
      </c>
      <c r="O4660">
        <v>2</v>
      </c>
      <c r="P4660" s="4">
        <v>0.2</v>
      </c>
      <c r="Q4660" s="3">
        <v>12.17</v>
      </c>
      <c r="R4660">
        <f t="shared" si="360"/>
        <v>2024</v>
      </c>
      <c r="S4660" t="str">
        <f t="shared" si="361"/>
        <v>December</v>
      </c>
      <c r="T4660" s="1">
        <f t="shared" si="362"/>
        <v>9.0001479071143323E-2</v>
      </c>
      <c r="U4660" t="str">
        <f t="shared" si="363"/>
        <v>Profit</v>
      </c>
      <c r="V4660" t="str">
        <f t="shared" si="364"/>
        <v>Small Order</v>
      </c>
    </row>
    <row r="4661" spans="1:22" x14ac:dyDescent="0.35">
      <c r="A4661" t="s">
        <v>4958</v>
      </c>
      <c r="B4661" s="2">
        <v>44977</v>
      </c>
      <c r="C4661" s="2">
        <v>44984</v>
      </c>
      <c r="D4661" t="s">
        <v>562</v>
      </c>
      <c r="E4661" t="s">
        <v>563</v>
      </c>
      <c r="F4661" t="s">
        <v>31</v>
      </c>
      <c r="G4661" t="s">
        <v>21</v>
      </c>
      <c r="H4661" t="s">
        <v>22</v>
      </c>
      <c r="I4661" t="s">
        <v>23</v>
      </c>
      <c r="J4661" t="s">
        <v>157</v>
      </c>
      <c r="K4661" t="s">
        <v>42</v>
      </c>
      <c r="L4661" t="s">
        <v>73</v>
      </c>
      <c r="M4661" t="s">
        <v>158</v>
      </c>
      <c r="N4661" s="3">
        <v>673.17</v>
      </c>
      <c r="O4661">
        <v>10</v>
      </c>
      <c r="P4661" s="4">
        <v>0.3</v>
      </c>
      <c r="Q4661" s="3">
        <v>6.73</v>
      </c>
      <c r="R4661">
        <f t="shared" si="360"/>
        <v>2023</v>
      </c>
      <c r="S4661" t="str">
        <f t="shared" si="361"/>
        <v>February</v>
      </c>
      <c r="T4661" s="1">
        <f t="shared" si="362"/>
        <v>9.9974746349361984E-3</v>
      </c>
      <c r="U4661" t="str">
        <f t="shared" si="363"/>
        <v>Profit</v>
      </c>
      <c r="V4661" t="str">
        <f t="shared" si="364"/>
        <v>Small Order</v>
      </c>
    </row>
    <row r="4662" spans="1:22" x14ac:dyDescent="0.35">
      <c r="A4662" t="s">
        <v>4959</v>
      </c>
      <c r="B4662" s="2">
        <v>45227</v>
      </c>
      <c r="C4662" s="2">
        <v>45229</v>
      </c>
      <c r="D4662" t="s">
        <v>115</v>
      </c>
      <c r="E4662" t="s">
        <v>116</v>
      </c>
      <c r="F4662" t="s">
        <v>20</v>
      </c>
      <c r="G4662" t="s">
        <v>78</v>
      </c>
      <c r="H4662" t="s">
        <v>79</v>
      </c>
      <c r="I4662" t="s">
        <v>80</v>
      </c>
      <c r="J4662" t="s">
        <v>141</v>
      </c>
      <c r="K4662" t="s">
        <v>33</v>
      </c>
      <c r="L4662" t="s">
        <v>88</v>
      </c>
      <c r="M4662" t="s">
        <v>142</v>
      </c>
      <c r="N4662" s="3">
        <v>485.47</v>
      </c>
      <c r="O4662">
        <v>9</v>
      </c>
      <c r="P4662" s="4">
        <v>0.1</v>
      </c>
      <c r="Q4662" s="3">
        <v>82.53</v>
      </c>
      <c r="R4662">
        <f t="shared" si="360"/>
        <v>2023</v>
      </c>
      <c r="S4662" t="str">
        <f t="shared" si="361"/>
        <v>October</v>
      </c>
      <c r="T4662" s="1">
        <f t="shared" si="362"/>
        <v>0.17000020598595175</v>
      </c>
      <c r="U4662" t="str">
        <f t="shared" si="363"/>
        <v>Profit</v>
      </c>
      <c r="V4662" t="str">
        <f t="shared" si="364"/>
        <v>Small Order</v>
      </c>
    </row>
    <row r="4663" spans="1:22" x14ac:dyDescent="0.35">
      <c r="A4663" t="s">
        <v>4960</v>
      </c>
      <c r="B4663" s="2">
        <v>45586</v>
      </c>
      <c r="C4663" s="2">
        <v>45591</v>
      </c>
      <c r="D4663" t="s">
        <v>522</v>
      </c>
      <c r="E4663" t="s">
        <v>523</v>
      </c>
      <c r="F4663" t="s">
        <v>31</v>
      </c>
      <c r="G4663" t="s">
        <v>78</v>
      </c>
      <c r="H4663" t="s">
        <v>79</v>
      </c>
      <c r="I4663" t="s">
        <v>80</v>
      </c>
      <c r="J4663" t="s">
        <v>41</v>
      </c>
      <c r="K4663" t="s">
        <v>42</v>
      </c>
      <c r="L4663" t="s">
        <v>43</v>
      </c>
      <c r="M4663" t="s">
        <v>44</v>
      </c>
      <c r="N4663" s="3">
        <v>603.98</v>
      </c>
      <c r="O4663">
        <v>1</v>
      </c>
      <c r="P4663" s="4">
        <v>0.05</v>
      </c>
      <c r="Q4663" s="3">
        <v>126.84</v>
      </c>
      <c r="R4663">
        <f t="shared" si="360"/>
        <v>2024</v>
      </c>
      <c r="S4663" t="str">
        <f t="shared" si="361"/>
        <v>October</v>
      </c>
      <c r="T4663" s="1">
        <f t="shared" si="362"/>
        <v>0.21000695387264479</v>
      </c>
      <c r="U4663" t="str">
        <f t="shared" si="363"/>
        <v>Profit</v>
      </c>
      <c r="V4663" t="str">
        <f t="shared" si="364"/>
        <v>Small Order</v>
      </c>
    </row>
    <row r="4664" spans="1:22" x14ac:dyDescent="0.35">
      <c r="A4664" t="s">
        <v>4961</v>
      </c>
      <c r="B4664" s="2">
        <v>45652</v>
      </c>
      <c r="C4664" s="2">
        <v>45657</v>
      </c>
      <c r="D4664" t="s">
        <v>99</v>
      </c>
      <c r="E4664" t="s">
        <v>100</v>
      </c>
      <c r="F4664" t="s">
        <v>31</v>
      </c>
      <c r="G4664" t="s">
        <v>39</v>
      </c>
      <c r="H4664" t="s">
        <v>40</v>
      </c>
      <c r="I4664" t="s">
        <v>40</v>
      </c>
      <c r="J4664" t="s">
        <v>162</v>
      </c>
      <c r="K4664" t="s">
        <v>42</v>
      </c>
      <c r="L4664" t="s">
        <v>73</v>
      </c>
      <c r="M4664" t="s">
        <v>163</v>
      </c>
      <c r="N4664" s="3">
        <v>1003.2</v>
      </c>
      <c r="O4664">
        <v>2</v>
      </c>
      <c r="P4664" s="4">
        <v>0.2</v>
      </c>
      <c r="Q4664" s="3">
        <v>90.29</v>
      </c>
      <c r="R4664">
        <f t="shared" si="360"/>
        <v>2024</v>
      </c>
      <c r="S4664" t="str">
        <f t="shared" si="361"/>
        <v>December</v>
      </c>
      <c r="T4664" s="1">
        <f t="shared" si="362"/>
        <v>9.000199362041468E-2</v>
      </c>
      <c r="U4664" t="str">
        <f t="shared" si="363"/>
        <v>Profit</v>
      </c>
      <c r="V4664" t="str">
        <f t="shared" si="364"/>
        <v>Large Order</v>
      </c>
    </row>
    <row r="4665" spans="1:22" x14ac:dyDescent="0.35">
      <c r="A4665" t="s">
        <v>4962</v>
      </c>
      <c r="B4665" s="2">
        <v>45553</v>
      </c>
      <c r="C4665" s="2">
        <v>45554</v>
      </c>
      <c r="D4665" t="s">
        <v>226</v>
      </c>
      <c r="E4665" t="s">
        <v>227</v>
      </c>
      <c r="F4665" t="s">
        <v>48</v>
      </c>
      <c r="G4665" t="s">
        <v>39</v>
      </c>
      <c r="H4665" t="s">
        <v>40</v>
      </c>
      <c r="I4665" t="s">
        <v>40</v>
      </c>
      <c r="J4665" t="s">
        <v>93</v>
      </c>
      <c r="K4665" t="s">
        <v>33</v>
      </c>
      <c r="L4665" t="s">
        <v>88</v>
      </c>
      <c r="M4665" t="s">
        <v>94</v>
      </c>
      <c r="N4665" s="3">
        <v>1955.8</v>
      </c>
      <c r="O4665">
        <v>4</v>
      </c>
      <c r="P4665" s="4">
        <v>0.1</v>
      </c>
      <c r="Q4665" s="3">
        <v>332.49</v>
      </c>
      <c r="R4665">
        <f t="shared" si="360"/>
        <v>2024</v>
      </c>
      <c r="S4665" t="str">
        <f t="shared" si="361"/>
        <v>September</v>
      </c>
      <c r="T4665" s="1">
        <f t="shared" si="362"/>
        <v>0.17000204519889561</v>
      </c>
      <c r="U4665" t="str">
        <f t="shared" si="363"/>
        <v>Profit</v>
      </c>
      <c r="V4665" t="str">
        <f t="shared" si="364"/>
        <v>Large Order</v>
      </c>
    </row>
    <row r="4666" spans="1:22" x14ac:dyDescent="0.35">
      <c r="A4666" t="s">
        <v>4963</v>
      </c>
      <c r="B4666" s="2">
        <v>44956</v>
      </c>
      <c r="C4666" s="2">
        <v>44962</v>
      </c>
      <c r="D4666" t="s">
        <v>96</v>
      </c>
      <c r="E4666" t="s">
        <v>97</v>
      </c>
      <c r="F4666" t="s">
        <v>20</v>
      </c>
      <c r="G4666" t="s">
        <v>49</v>
      </c>
      <c r="H4666" t="s">
        <v>50</v>
      </c>
      <c r="I4666" t="s">
        <v>50</v>
      </c>
      <c r="J4666" t="s">
        <v>84</v>
      </c>
      <c r="K4666" t="s">
        <v>33</v>
      </c>
      <c r="L4666" t="s">
        <v>34</v>
      </c>
      <c r="M4666" t="s">
        <v>85</v>
      </c>
      <c r="N4666" s="3">
        <v>637.84</v>
      </c>
      <c r="O4666">
        <v>8</v>
      </c>
      <c r="P4666" s="4">
        <v>0</v>
      </c>
      <c r="Q4666" s="3">
        <v>159.46</v>
      </c>
      <c r="R4666">
        <f t="shared" si="360"/>
        <v>2023</v>
      </c>
      <c r="S4666" t="str">
        <f t="shared" si="361"/>
        <v>January</v>
      </c>
      <c r="T4666" s="1">
        <f t="shared" si="362"/>
        <v>0.25</v>
      </c>
      <c r="U4666" t="str">
        <f t="shared" si="363"/>
        <v>Profit</v>
      </c>
      <c r="V4666" t="str">
        <f t="shared" si="364"/>
        <v>Small Order</v>
      </c>
    </row>
    <row r="4667" spans="1:22" x14ac:dyDescent="0.35">
      <c r="A4667" t="s">
        <v>4964</v>
      </c>
      <c r="B4667" s="2">
        <v>45237</v>
      </c>
      <c r="C4667" s="2">
        <v>45238</v>
      </c>
      <c r="D4667" t="s">
        <v>859</v>
      </c>
      <c r="E4667" t="s">
        <v>860</v>
      </c>
      <c r="F4667" t="s">
        <v>31</v>
      </c>
      <c r="G4667" t="s">
        <v>39</v>
      </c>
      <c r="H4667" t="s">
        <v>40</v>
      </c>
      <c r="I4667" t="s">
        <v>40</v>
      </c>
      <c r="J4667" t="s">
        <v>179</v>
      </c>
      <c r="K4667" t="s">
        <v>33</v>
      </c>
      <c r="L4667" t="s">
        <v>88</v>
      </c>
      <c r="M4667" t="s">
        <v>180</v>
      </c>
      <c r="N4667" s="3">
        <v>744.55</v>
      </c>
      <c r="O4667">
        <v>10</v>
      </c>
      <c r="P4667" s="4">
        <v>0</v>
      </c>
      <c r="Q4667" s="3">
        <v>186.14</v>
      </c>
      <c r="R4667">
        <f t="shared" si="360"/>
        <v>2023</v>
      </c>
      <c r="S4667" t="str">
        <f t="shared" si="361"/>
        <v>November</v>
      </c>
      <c r="T4667" s="1">
        <f t="shared" si="362"/>
        <v>0.25000335773285876</v>
      </c>
      <c r="U4667" t="str">
        <f t="shared" si="363"/>
        <v>Profit</v>
      </c>
      <c r="V4667" t="str">
        <f t="shared" si="364"/>
        <v>Small Order</v>
      </c>
    </row>
    <row r="4668" spans="1:22" x14ac:dyDescent="0.35">
      <c r="A4668" t="s">
        <v>4965</v>
      </c>
      <c r="B4668" s="2">
        <v>45021</v>
      </c>
      <c r="C4668" s="2">
        <v>45024</v>
      </c>
      <c r="D4668" t="s">
        <v>118</v>
      </c>
      <c r="E4668" t="s">
        <v>119</v>
      </c>
      <c r="F4668" t="s">
        <v>20</v>
      </c>
      <c r="G4668" t="s">
        <v>78</v>
      </c>
      <c r="H4668" t="s">
        <v>79</v>
      </c>
      <c r="I4668" t="s">
        <v>80</v>
      </c>
      <c r="J4668" t="s">
        <v>84</v>
      </c>
      <c r="K4668" t="s">
        <v>33</v>
      </c>
      <c r="L4668" t="s">
        <v>34</v>
      </c>
      <c r="M4668" t="s">
        <v>85</v>
      </c>
      <c r="N4668" s="3">
        <v>1379.3</v>
      </c>
      <c r="O4668">
        <v>6</v>
      </c>
      <c r="P4668" s="4">
        <v>0.1</v>
      </c>
      <c r="Q4668" s="3">
        <v>234.48</v>
      </c>
      <c r="R4668">
        <f t="shared" si="360"/>
        <v>2023</v>
      </c>
      <c r="S4668" t="str">
        <f t="shared" si="361"/>
        <v>April</v>
      </c>
      <c r="T4668" s="1">
        <f t="shared" si="362"/>
        <v>0.16999927499456247</v>
      </c>
      <c r="U4668" t="str">
        <f t="shared" si="363"/>
        <v>Profit</v>
      </c>
      <c r="V4668" t="str">
        <f t="shared" si="364"/>
        <v>Large Order</v>
      </c>
    </row>
    <row r="4669" spans="1:22" x14ac:dyDescent="0.35">
      <c r="A4669" t="s">
        <v>4966</v>
      </c>
      <c r="B4669" s="2">
        <v>45176</v>
      </c>
      <c r="C4669" s="2">
        <v>45181</v>
      </c>
      <c r="D4669" t="s">
        <v>139</v>
      </c>
      <c r="E4669" t="s">
        <v>140</v>
      </c>
      <c r="F4669" t="s">
        <v>31</v>
      </c>
      <c r="G4669" t="s">
        <v>21</v>
      </c>
      <c r="H4669" t="s">
        <v>22</v>
      </c>
      <c r="I4669" t="s">
        <v>23</v>
      </c>
      <c r="J4669" t="s">
        <v>126</v>
      </c>
      <c r="K4669" t="s">
        <v>25</v>
      </c>
      <c r="L4669" t="s">
        <v>26</v>
      </c>
      <c r="M4669" t="s">
        <v>127</v>
      </c>
      <c r="N4669" s="3">
        <v>309.01</v>
      </c>
      <c r="O4669">
        <v>1</v>
      </c>
      <c r="P4669" s="4">
        <v>0.05</v>
      </c>
      <c r="Q4669" s="3">
        <v>64.89</v>
      </c>
      <c r="R4669">
        <f t="shared" si="360"/>
        <v>2023</v>
      </c>
      <c r="S4669" t="str">
        <f t="shared" si="361"/>
        <v>September</v>
      </c>
      <c r="T4669" s="1">
        <f t="shared" si="362"/>
        <v>0.20999320410342709</v>
      </c>
      <c r="U4669" t="str">
        <f t="shared" si="363"/>
        <v>Profit</v>
      </c>
      <c r="V4669" t="str">
        <f t="shared" si="364"/>
        <v>Small Order</v>
      </c>
    </row>
    <row r="4670" spans="1:22" x14ac:dyDescent="0.35">
      <c r="A4670" t="s">
        <v>4967</v>
      </c>
      <c r="B4670" s="2">
        <v>44999</v>
      </c>
      <c r="C4670" s="2">
        <v>45002</v>
      </c>
      <c r="D4670" t="s">
        <v>195</v>
      </c>
      <c r="E4670" t="s">
        <v>196</v>
      </c>
      <c r="F4670" t="s">
        <v>31</v>
      </c>
      <c r="G4670" t="s">
        <v>49</v>
      </c>
      <c r="H4670" t="s">
        <v>50</v>
      </c>
      <c r="I4670" t="s">
        <v>50</v>
      </c>
      <c r="J4670" t="s">
        <v>179</v>
      </c>
      <c r="K4670" t="s">
        <v>33</v>
      </c>
      <c r="L4670" t="s">
        <v>88</v>
      </c>
      <c r="M4670" t="s">
        <v>180</v>
      </c>
      <c r="N4670" s="3">
        <v>1877.24</v>
      </c>
      <c r="O4670">
        <v>3</v>
      </c>
      <c r="P4670" s="4">
        <v>0.3</v>
      </c>
      <c r="Q4670" s="3">
        <v>18.77</v>
      </c>
      <c r="R4670">
        <f t="shared" si="360"/>
        <v>2023</v>
      </c>
      <c r="S4670" t="str">
        <f t="shared" si="361"/>
        <v>March</v>
      </c>
      <c r="T4670" s="1">
        <f t="shared" si="362"/>
        <v>9.9987215273486599E-3</v>
      </c>
      <c r="U4670" t="str">
        <f t="shared" si="363"/>
        <v>Profit</v>
      </c>
      <c r="V4670" t="str">
        <f t="shared" si="364"/>
        <v>Large Order</v>
      </c>
    </row>
    <row r="4671" spans="1:22" x14ac:dyDescent="0.35">
      <c r="A4671" t="s">
        <v>4968</v>
      </c>
      <c r="B4671" s="2">
        <v>44935</v>
      </c>
      <c r="C4671" s="2">
        <v>44938</v>
      </c>
      <c r="D4671" t="s">
        <v>102</v>
      </c>
      <c r="E4671" t="s">
        <v>103</v>
      </c>
      <c r="F4671" t="s">
        <v>20</v>
      </c>
      <c r="G4671" t="s">
        <v>21</v>
      </c>
      <c r="H4671" t="s">
        <v>22</v>
      </c>
      <c r="I4671" t="s">
        <v>23</v>
      </c>
      <c r="J4671" t="s">
        <v>87</v>
      </c>
      <c r="K4671" t="s">
        <v>33</v>
      </c>
      <c r="L4671" t="s">
        <v>88</v>
      </c>
      <c r="M4671" t="s">
        <v>89</v>
      </c>
      <c r="N4671" s="3">
        <v>1684.17</v>
      </c>
      <c r="O4671">
        <v>1</v>
      </c>
      <c r="P4671" s="4">
        <v>0.2</v>
      </c>
      <c r="Q4671" s="3">
        <v>151.58000000000001</v>
      </c>
      <c r="R4671">
        <f t="shared" si="360"/>
        <v>2023</v>
      </c>
      <c r="S4671" t="str">
        <f t="shared" si="361"/>
        <v>January</v>
      </c>
      <c r="T4671" s="1">
        <f t="shared" si="362"/>
        <v>9.000279069215103E-2</v>
      </c>
      <c r="U4671" t="str">
        <f t="shared" si="363"/>
        <v>Profit</v>
      </c>
      <c r="V4671" t="str">
        <f t="shared" si="364"/>
        <v>Large Order</v>
      </c>
    </row>
    <row r="4672" spans="1:22" x14ac:dyDescent="0.35">
      <c r="A4672" t="s">
        <v>4969</v>
      </c>
      <c r="B4672" s="2">
        <v>45072</v>
      </c>
      <c r="C4672" s="2">
        <v>45075</v>
      </c>
      <c r="D4672" t="s">
        <v>312</v>
      </c>
      <c r="E4672" t="s">
        <v>313</v>
      </c>
      <c r="F4672" t="s">
        <v>48</v>
      </c>
      <c r="G4672" t="s">
        <v>49</v>
      </c>
      <c r="H4672" t="s">
        <v>50</v>
      </c>
      <c r="I4672" t="s">
        <v>50</v>
      </c>
      <c r="J4672" t="s">
        <v>207</v>
      </c>
      <c r="K4672" t="s">
        <v>25</v>
      </c>
      <c r="L4672" t="s">
        <v>26</v>
      </c>
      <c r="M4672" t="s">
        <v>208</v>
      </c>
      <c r="N4672" s="3">
        <v>922.37</v>
      </c>
      <c r="O4672">
        <v>4</v>
      </c>
      <c r="P4672" s="4">
        <v>0.3</v>
      </c>
      <c r="Q4672" s="3">
        <v>9.2200000000000006</v>
      </c>
      <c r="R4672">
        <f t="shared" si="360"/>
        <v>2023</v>
      </c>
      <c r="S4672" t="str">
        <f t="shared" si="361"/>
        <v>May</v>
      </c>
      <c r="T4672" s="1">
        <f t="shared" si="362"/>
        <v>9.9959885945986975E-3</v>
      </c>
      <c r="U4672" t="str">
        <f t="shared" si="363"/>
        <v>Profit</v>
      </c>
      <c r="V4672" t="str">
        <f t="shared" si="364"/>
        <v>Small Order</v>
      </c>
    </row>
    <row r="4673" spans="1:22" x14ac:dyDescent="0.35">
      <c r="A4673" t="s">
        <v>4970</v>
      </c>
      <c r="B4673" s="2">
        <v>45507</v>
      </c>
      <c r="C4673" s="2">
        <v>45514</v>
      </c>
      <c r="D4673" t="s">
        <v>376</v>
      </c>
      <c r="E4673" t="s">
        <v>377</v>
      </c>
      <c r="F4673" t="s">
        <v>20</v>
      </c>
      <c r="G4673" t="s">
        <v>78</v>
      </c>
      <c r="H4673" t="s">
        <v>79</v>
      </c>
      <c r="I4673" t="s">
        <v>80</v>
      </c>
      <c r="J4673" t="s">
        <v>251</v>
      </c>
      <c r="K4673" t="s">
        <v>25</v>
      </c>
      <c r="L4673" t="s">
        <v>171</v>
      </c>
      <c r="M4673" t="s">
        <v>252</v>
      </c>
      <c r="N4673" s="3">
        <v>1923.48</v>
      </c>
      <c r="O4673">
        <v>5</v>
      </c>
      <c r="P4673" s="4">
        <v>0.3</v>
      </c>
      <c r="Q4673" s="3">
        <v>19.23</v>
      </c>
      <c r="R4673">
        <f t="shared" si="360"/>
        <v>2024</v>
      </c>
      <c r="S4673" t="str">
        <f t="shared" si="361"/>
        <v>August</v>
      </c>
      <c r="T4673" s="1">
        <f t="shared" si="362"/>
        <v>9.9975045230519689E-3</v>
      </c>
      <c r="U4673" t="str">
        <f t="shared" si="363"/>
        <v>Profit</v>
      </c>
      <c r="V4673" t="str">
        <f t="shared" si="364"/>
        <v>Large Order</v>
      </c>
    </row>
    <row r="4674" spans="1:22" x14ac:dyDescent="0.35">
      <c r="A4674" t="s">
        <v>4971</v>
      </c>
      <c r="B4674" s="2">
        <v>45162</v>
      </c>
      <c r="C4674" s="2">
        <v>45167</v>
      </c>
      <c r="D4674" t="s">
        <v>202</v>
      </c>
      <c r="E4674" t="s">
        <v>203</v>
      </c>
      <c r="F4674" t="s">
        <v>48</v>
      </c>
      <c r="G4674" t="s">
        <v>39</v>
      </c>
      <c r="H4674" t="s">
        <v>40</v>
      </c>
      <c r="I4674" t="s">
        <v>40</v>
      </c>
      <c r="J4674" t="s">
        <v>152</v>
      </c>
      <c r="K4674" t="s">
        <v>42</v>
      </c>
      <c r="L4674" t="s">
        <v>73</v>
      </c>
      <c r="M4674" t="s">
        <v>153</v>
      </c>
      <c r="N4674" s="3">
        <v>1477.33</v>
      </c>
      <c r="O4674">
        <v>2</v>
      </c>
      <c r="P4674" s="4">
        <v>0</v>
      </c>
      <c r="Q4674" s="3">
        <v>369.33</v>
      </c>
      <c r="R4674">
        <f t="shared" ref="R4674:R4737" si="365">YEAR(B4674)</f>
        <v>2023</v>
      </c>
      <c r="S4674" t="str">
        <f t="shared" ref="S4674:S4737" si="366">TEXT(B4674,"mmmm")</f>
        <v>August</v>
      </c>
      <c r="T4674" s="1">
        <f t="shared" ref="T4674:T4737" si="367">Q4674/N4674</f>
        <v>0.24999830775791462</v>
      </c>
      <c r="U4674" t="str">
        <f t="shared" ref="U4674:U4737" si="368">IF(Q4674&gt;0,"Profit","Loss")</f>
        <v>Profit</v>
      </c>
      <c r="V4674" t="str">
        <f t="shared" ref="V4674:V4737" si="369">IF(N4674&gt;1000,"Large Order","Small Order")</f>
        <v>Large Order</v>
      </c>
    </row>
    <row r="4675" spans="1:22" x14ac:dyDescent="0.35">
      <c r="A4675" t="s">
        <v>4972</v>
      </c>
      <c r="B4675" s="2">
        <v>45335</v>
      </c>
      <c r="C4675" s="2">
        <v>45336</v>
      </c>
      <c r="D4675" t="s">
        <v>65</v>
      </c>
      <c r="E4675" t="s">
        <v>66</v>
      </c>
      <c r="F4675" t="s">
        <v>31</v>
      </c>
      <c r="G4675" t="s">
        <v>39</v>
      </c>
      <c r="H4675" t="s">
        <v>40</v>
      </c>
      <c r="I4675" t="s">
        <v>40</v>
      </c>
      <c r="J4675" t="s">
        <v>134</v>
      </c>
      <c r="K4675" t="s">
        <v>42</v>
      </c>
      <c r="L4675" t="s">
        <v>43</v>
      </c>
      <c r="M4675" t="s">
        <v>135</v>
      </c>
      <c r="N4675" s="3">
        <v>383.25</v>
      </c>
      <c r="O4675">
        <v>1</v>
      </c>
      <c r="P4675" s="4">
        <v>0.05</v>
      </c>
      <c r="Q4675" s="3">
        <v>80.48</v>
      </c>
      <c r="R4675">
        <f t="shared" si="365"/>
        <v>2024</v>
      </c>
      <c r="S4675" t="str">
        <f t="shared" si="366"/>
        <v>February</v>
      </c>
      <c r="T4675" s="1">
        <f t="shared" si="367"/>
        <v>0.20999347684279193</v>
      </c>
      <c r="U4675" t="str">
        <f t="shared" si="368"/>
        <v>Profit</v>
      </c>
      <c r="V4675" t="str">
        <f t="shared" si="369"/>
        <v>Small Order</v>
      </c>
    </row>
    <row r="4676" spans="1:22" x14ac:dyDescent="0.35">
      <c r="A4676" t="s">
        <v>4973</v>
      </c>
      <c r="B4676" s="2">
        <v>45554</v>
      </c>
      <c r="C4676" s="2">
        <v>45560</v>
      </c>
      <c r="D4676" t="s">
        <v>249</v>
      </c>
      <c r="E4676" t="s">
        <v>250</v>
      </c>
      <c r="F4676" t="s">
        <v>31</v>
      </c>
      <c r="G4676" t="s">
        <v>39</v>
      </c>
      <c r="H4676" t="s">
        <v>40</v>
      </c>
      <c r="I4676" t="s">
        <v>40</v>
      </c>
      <c r="J4676" t="s">
        <v>87</v>
      </c>
      <c r="K4676" t="s">
        <v>33</v>
      </c>
      <c r="L4676" t="s">
        <v>88</v>
      </c>
      <c r="M4676" t="s">
        <v>89</v>
      </c>
      <c r="N4676" s="3">
        <v>91.05</v>
      </c>
      <c r="O4676">
        <v>2</v>
      </c>
      <c r="P4676" s="4">
        <v>0.1</v>
      </c>
      <c r="Q4676" s="3">
        <v>15.48</v>
      </c>
      <c r="R4676">
        <f t="shared" si="365"/>
        <v>2024</v>
      </c>
      <c r="S4676" t="str">
        <f t="shared" si="366"/>
        <v>September</v>
      </c>
      <c r="T4676" s="1">
        <f t="shared" si="367"/>
        <v>0.1700164744645799</v>
      </c>
      <c r="U4676" t="str">
        <f t="shared" si="368"/>
        <v>Profit</v>
      </c>
      <c r="V4676" t="str">
        <f t="shared" si="369"/>
        <v>Small Order</v>
      </c>
    </row>
    <row r="4677" spans="1:22" x14ac:dyDescent="0.35">
      <c r="A4677" t="s">
        <v>4974</v>
      </c>
      <c r="B4677" s="2">
        <v>45346</v>
      </c>
      <c r="C4677" s="2">
        <v>45347</v>
      </c>
      <c r="D4677" t="s">
        <v>107</v>
      </c>
      <c r="E4677" t="s">
        <v>108</v>
      </c>
      <c r="F4677" t="s">
        <v>48</v>
      </c>
      <c r="G4677" t="s">
        <v>39</v>
      </c>
      <c r="H4677" t="s">
        <v>40</v>
      </c>
      <c r="I4677" t="s">
        <v>40</v>
      </c>
      <c r="J4677" t="s">
        <v>112</v>
      </c>
      <c r="K4677" t="s">
        <v>25</v>
      </c>
      <c r="L4677" t="s">
        <v>26</v>
      </c>
      <c r="M4677" t="s">
        <v>113</v>
      </c>
      <c r="N4677" s="3">
        <v>194.87</v>
      </c>
      <c r="O4677">
        <v>1</v>
      </c>
      <c r="P4677" s="4">
        <v>0.1</v>
      </c>
      <c r="Q4677" s="3">
        <v>33.130000000000003</v>
      </c>
      <c r="R4677">
        <f t="shared" si="365"/>
        <v>2024</v>
      </c>
      <c r="S4677" t="str">
        <f t="shared" si="366"/>
        <v>February</v>
      </c>
      <c r="T4677" s="1">
        <f t="shared" si="367"/>
        <v>0.17001077641504594</v>
      </c>
      <c r="U4677" t="str">
        <f t="shared" si="368"/>
        <v>Profit</v>
      </c>
      <c r="V4677" t="str">
        <f t="shared" si="369"/>
        <v>Small Order</v>
      </c>
    </row>
    <row r="4678" spans="1:22" x14ac:dyDescent="0.35">
      <c r="A4678" t="s">
        <v>4975</v>
      </c>
      <c r="B4678" s="2">
        <v>45469</v>
      </c>
      <c r="C4678" s="2">
        <v>45471</v>
      </c>
      <c r="D4678" t="s">
        <v>165</v>
      </c>
      <c r="E4678" t="s">
        <v>166</v>
      </c>
      <c r="F4678" t="s">
        <v>31</v>
      </c>
      <c r="G4678" t="s">
        <v>39</v>
      </c>
      <c r="H4678" t="s">
        <v>40</v>
      </c>
      <c r="I4678" t="s">
        <v>40</v>
      </c>
      <c r="J4678" t="s">
        <v>232</v>
      </c>
      <c r="K4678" t="s">
        <v>33</v>
      </c>
      <c r="L4678" t="s">
        <v>34</v>
      </c>
      <c r="M4678" t="s">
        <v>233</v>
      </c>
      <c r="N4678" s="3">
        <v>1004.23</v>
      </c>
      <c r="O4678">
        <v>9</v>
      </c>
      <c r="P4678" s="4">
        <v>0</v>
      </c>
      <c r="Q4678" s="3">
        <v>251.06</v>
      </c>
      <c r="R4678">
        <f t="shared" si="365"/>
        <v>2024</v>
      </c>
      <c r="S4678" t="str">
        <f t="shared" si="366"/>
        <v>June</v>
      </c>
      <c r="T4678" s="1">
        <f t="shared" si="367"/>
        <v>0.25000248946954384</v>
      </c>
      <c r="U4678" t="str">
        <f t="shared" si="368"/>
        <v>Profit</v>
      </c>
      <c r="V4678" t="str">
        <f t="shared" si="369"/>
        <v>Large Order</v>
      </c>
    </row>
    <row r="4679" spans="1:22" x14ac:dyDescent="0.35">
      <c r="A4679" t="s">
        <v>4976</v>
      </c>
      <c r="B4679" s="2">
        <v>45527</v>
      </c>
      <c r="C4679" s="2">
        <v>45534</v>
      </c>
      <c r="D4679" t="s">
        <v>487</v>
      </c>
      <c r="E4679" t="s">
        <v>488</v>
      </c>
      <c r="F4679" t="s">
        <v>20</v>
      </c>
      <c r="G4679" t="s">
        <v>49</v>
      </c>
      <c r="H4679" t="s">
        <v>50</v>
      </c>
      <c r="I4679" t="s">
        <v>50</v>
      </c>
      <c r="J4679" t="s">
        <v>207</v>
      </c>
      <c r="K4679" t="s">
        <v>25</v>
      </c>
      <c r="L4679" t="s">
        <v>26</v>
      </c>
      <c r="M4679" t="s">
        <v>208</v>
      </c>
      <c r="N4679" s="3">
        <v>1937.15</v>
      </c>
      <c r="O4679">
        <v>6</v>
      </c>
      <c r="P4679" s="4">
        <v>0</v>
      </c>
      <c r="Q4679" s="3">
        <v>484.29</v>
      </c>
      <c r="R4679">
        <f t="shared" si="365"/>
        <v>2024</v>
      </c>
      <c r="S4679" t="str">
        <f t="shared" si="366"/>
        <v>August</v>
      </c>
      <c r="T4679" s="1">
        <f t="shared" si="367"/>
        <v>0.2500012905557133</v>
      </c>
      <c r="U4679" t="str">
        <f t="shared" si="368"/>
        <v>Profit</v>
      </c>
      <c r="V4679" t="str">
        <f t="shared" si="369"/>
        <v>Large Order</v>
      </c>
    </row>
    <row r="4680" spans="1:22" x14ac:dyDescent="0.35">
      <c r="A4680" t="s">
        <v>4977</v>
      </c>
      <c r="B4680" s="2">
        <v>45343</v>
      </c>
      <c r="C4680" s="2">
        <v>45344</v>
      </c>
      <c r="D4680" t="s">
        <v>330</v>
      </c>
      <c r="E4680" t="s">
        <v>331</v>
      </c>
      <c r="F4680" t="s">
        <v>31</v>
      </c>
      <c r="G4680" t="s">
        <v>49</v>
      </c>
      <c r="H4680" t="s">
        <v>50</v>
      </c>
      <c r="I4680" t="s">
        <v>50</v>
      </c>
      <c r="J4680" t="s">
        <v>41</v>
      </c>
      <c r="K4680" t="s">
        <v>42</v>
      </c>
      <c r="L4680" t="s">
        <v>43</v>
      </c>
      <c r="M4680" t="s">
        <v>44</v>
      </c>
      <c r="N4680" s="3">
        <v>1558.33</v>
      </c>
      <c r="O4680">
        <v>6</v>
      </c>
      <c r="P4680" s="4">
        <v>0.05</v>
      </c>
      <c r="Q4680" s="3">
        <v>327.25</v>
      </c>
      <c r="R4680">
        <f t="shared" si="365"/>
        <v>2024</v>
      </c>
      <c r="S4680" t="str">
        <f t="shared" si="366"/>
        <v>February</v>
      </c>
      <c r="T4680" s="1">
        <f t="shared" si="367"/>
        <v>0.21000044919882183</v>
      </c>
      <c r="U4680" t="str">
        <f t="shared" si="368"/>
        <v>Profit</v>
      </c>
      <c r="V4680" t="str">
        <f t="shared" si="369"/>
        <v>Large Order</v>
      </c>
    </row>
    <row r="4681" spans="1:22" x14ac:dyDescent="0.35">
      <c r="A4681" t="s">
        <v>4978</v>
      </c>
      <c r="B4681" s="2">
        <v>45041</v>
      </c>
      <c r="C4681" s="2">
        <v>45047</v>
      </c>
      <c r="D4681" t="s">
        <v>99</v>
      </c>
      <c r="E4681" t="s">
        <v>100</v>
      </c>
      <c r="F4681" t="s">
        <v>31</v>
      </c>
      <c r="G4681" t="s">
        <v>21</v>
      </c>
      <c r="H4681" t="s">
        <v>22</v>
      </c>
      <c r="I4681" t="s">
        <v>23</v>
      </c>
      <c r="J4681" t="s">
        <v>120</v>
      </c>
      <c r="K4681" t="s">
        <v>42</v>
      </c>
      <c r="L4681" t="s">
        <v>43</v>
      </c>
      <c r="M4681" t="s">
        <v>121</v>
      </c>
      <c r="N4681" s="3">
        <v>1819.44</v>
      </c>
      <c r="O4681">
        <v>5</v>
      </c>
      <c r="P4681" s="4">
        <v>0</v>
      </c>
      <c r="Q4681" s="3">
        <v>454.86</v>
      </c>
      <c r="R4681">
        <f t="shared" si="365"/>
        <v>2023</v>
      </c>
      <c r="S4681" t="str">
        <f t="shared" si="366"/>
        <v>April</v>
      </c>
      <c r="T4681" s="1">
        <f t="shared" si="367"/>
        <v>0.25</v>
      </c>
      <c r="U4681" t="str">
        <f t="shared" si="368"/>
        <v>Profit</v>
      </c>
      <c r="V4681" t="str">
        <f t="shared" si="369"/>
        <v>Large Order</v>
      </c>
    </row>
    <row r="4682" spans="1:22" x14ac:dyDescent="0.35">
      <c r="A4682" t="s">
        <v>4979</v>
      </c>
      <c r="B4682" s="2">
        <v>45216</v>
      </c>
      <c r="C4682" s="2">
        <v>45221</v>
      </c>
      <c r="D4682" t="s">
        <v>362</v>
      </c>
      <c r="E4682" t="s">
        <v>363</v>
      </c>
      <c r="F4682" t="s">
        <v>31</v>
      </c>
      <c r="G4682" t="s">
        <v>78</v>
      </c>
      <c r="H4682" t="s">
        <v>79</v>
      </c>
      <c r="I4682" t="s">
        <v>80</v>
      </c>
      <c r="J4682" t="s">
        <v>232</v>
      </c>
      <c r="K4682" t="s">
        <v>33</v>
      </c>
      <c r="L4682" t="s">
        <v>34</v>
      </c>
      <c r="M4682" t="s">
        <v>233</v>
      </c>
      <c r="N4682" s="3">
        <v>370.45</v>
      </c>
      <c r="O4682">
        <v>4</v>
      </c>
      <c r="P4682" s="4">
        <v>0.3</v>
      </c>
      <c r="Q4682" s="3">
        <v>3.7</v>
      </c>
      <c r="R4682">
        <f t="shared" si="365"/>
        <v>2023</v>
      </c>
      <c r="S4682" t="str">
        <f t="shared" si="366"/>
        <v>October</v>
      </c>
      <c r="T4682" s="1">
        <f t="shared" si="367"/>
        <v>9.9878526116884882E-3</v>
      </c>
      <c r="U4682" t="str">
        <f t="shared" si="368"/>
        <v>Profit</v>
      </c>
      <c r="V4682" t="str">
        <f t="shared" si="369"/>
        <v>Small Order</v>
      </c>
    </row>
    <row r="4683" spans="1:22" x14ac:dyDescent="0.35">
      <c r="A4683" t="s">
        <v>4980</v>
      </c>
      <c r="B4683" s="2">
        <v>44964</v>
      </c>
      <c r="C4683" s="2">
        <v>44967</v>
      </c>
      <c r="D4683" t="s">
        <v>376</v>
      </c>
      <c r="E4683" t="s">
        <v>377</v>
      </c>
      <c r="F4683" t="s">
        <v>20</v>
      </c>
      <c r="G4683" t="s">
        <v>39</v>
      </c>
      <c r="H4683" t="s">
        <v>40</v>
      </c>
      <c r="I4683" t="s">
        <v>40</v>
      </c>
      <c r="J4683" t="s">
        <v>162</v>
      </c>
      <c r="K4683" t="s">
        <v>42</v>
      </c>
      <c r="L4683" t="s">
        <v>73</v>
      </c>
      <c r="M4683" t="s">
        <v>163</v>
      </c>
      <c r="N4683" s="3">
        <v>150.93</v>
      </c>
      <c r="O4683">
        <v>9</v>
      </c>
      <c r="P4683" s="4">
        <v>0.05</v>
      </c>
      <c r="Q4683" s="3">
        <v>31.7</v>
      </c>
      <c r="R4683">
        <f t="shared" si="365"/>
        <v>2023</v>
      </c>
      <c r="S4683" t="str">
        <f t="shared" si="366"/>
        <v>February</v>
      </c>
      <c r="T4683" s="1">
        <f t="shared" si="367"/>
        <v>0.2100311402636984</v>
      </c>
      <c r="U4683" t="str">
        <f t="shared" si="368"/>
        <v>Profit</v>
      </c>
      <c r="V4683" t="str">
        <f t="shared" si="369"/>
        <v>Small Order</v>
      </c>
    </row>
    <row r="4684" spans="1:22" x14ac:dyDescent="0.35">
      <c r="A4684" t="s">
        <v>4981</v>
      </c>
      <c r="B4684" s="2">
        <v>45054</v>
      </c>
      <c r="C4684" s="2">
        <v>45056</v>
      </c>
      <c r="D4684" t="s">
        <v>57</v>
      </c>
      <c r="E4684" t="s">
        <v>58</v>
      </c>
      <c r="F4684" t="s">
        <v>20</v>
      </c>
      <c r="G4684" t="s">
        <v>49</v>
      </c>
      <c r="H4684" t="s">
        <v>50</v>
      </c>
      <c r="I4684" t="s">
        <v>50</v>
      </c>
      <c r="J4684" t="s">
        <v>207</v>
      </c>
      <c r="K4684" t="s">
        <v>25</v>
      </c>
      <c r="L4684" t="s">
        <v>26</v>
      </c>
      <c r="M4684" t="s">
        <v>208</v>
      </c>
      <c r="N4684" s="3">
        <v>1680.81</v>
      </c>
      <c r="O4684">
        <v>10</v>
      </c>
      <c r="P4684" s="4">
        <v>0.1</v>
      </c>
      <c r="Q4684" s="3">
        <v>285.74</v>
      </c>
      <c r="R4684">
        <f t="shared" si="365"/>
        <v>2023</v>
      </c>
      <c r="S4684" t="str">
        <f t="shared" si="366"/>
        <v>May</v>
      </c>
      <c r="T4684" s="1">
        <f t="shared" si="367"/>
        <v>0.17000136838786062</v>
      </c>
      <c r="U4684" t="str">
        <f t="shared" si="368"/>
        <v>Profit</v>
      </c>
      <c r="V4684" t="str">
        <f t="shared" si="369"/>
        <v>Large Order</v>
      </c>
    </row>
    <row r="4685" spans="1:22" x14ac:dyDescent="0.35">
      <c r="A4685" t="s">
        <v>4982</v>
      </c>
      <c r="B4685" s="2">
        <v>45338</v>
      </c>
      <c r="C4685" s="2">
        <v>45340</v>
      </c>
      <c r="D4685" t="s">
        <v>738</v>
      </c>
      <c r="E4685" t="s">
        <v>739</v>
      </c>
      <c r="F4685" t="s">
        <v>48</v>
      </c>
      <c r="G4685" t="s">
        <v>21</v>
      </c>
      <c r="H4685" t="s">
        <v>22</v>
      </c>
      <c r="I4685" t="s">
        <v>23</v>
      </c>
      <c r="J4685" t="s">
        <v>126</v>
      </c>
      <c r="K4685" t="s">
        <v>25</v>
      </c>
      <c r="L4685" t="s">
        <v>26</v>
      </c>
      <c r="M4685" t="s">
        <v>127</v>
      </c>
      <c r="N4685" s="3">
        <v>1824.57</v>
      </c>
      <c r="O4685">
        <v>1</v>
      </c>
      <c r="P4685" s="4">
        <v>0</v>
      </c>
      <c r="Q4685" s="3">
        <v>456.14</v>
      </c>
      <c r="R4685">
        <f t="shared" si="365"/>
        <v>2024</v>
      </c>
      <c r="S4685" t="str">
        <f t="shared" si="366"/>
        <v>February</v>
      </c>
      <c r="T4685" s="1">
        <f t="shared" si="367"/>
        <v>0.249998629814148</v>
      </c>
      <c r="U4685" t="str">
        <f t="shared" si="368"/>
        <v>Profit</v>
      </c>
      <c r="V4685" t="str">
        <f t="shared" si="369"/>
        <v>Large Order</v>
      </c>
    </row>
    <row r="4686" spans="1:22" x14ac:dyDescent="0.35">
      <c r="A4686" t="s">
        <v>4983</v>
      </c>
      <c r="B4686" s="2">
        <v>45048</v>
      </c>
      <c r="C4686" s="2">
        <v>45050</v>
      </c>
      <c r="D4686" t="s">
        <v>530</v>
      </c>
      <c r="E4686" t="s">
        <v>531</v>
      </c>
      <c r="F4686" t="s">
        <v>31</v>
      </c>
      <c r="G4686" t="s">
        <v>39</v>
      </c>
      <c r="H4686" t="s">
        <v>40</v>
      </c>
      <c r="I4686" t="s">
        <v>40</v>
      </c>
      <c r="J4686" t="s">
        <v>170</v>
      </c>
      <c r="K4686" t="s">
        <v>25</v>
      </c>
      <c r="L4686" t="s">
        <v>171</v>
      </c>
      <c r="M4686" t="s">
        <v>172</v>
      </c>
      <c r="N4686" s="3">
        <v>1888.28</v>
      </c>
      <c r="O4686">
        <v>4</v>
      </c>
      <c r="P4686" s="4">
        <v>0.05</v>
      </c>
      <c r="Q4686" s="3">
        <v>396.54</v>
      </c>
      <c r="R4686">
        <f t="shared" si="365"/>
        <v>2023</v>
      </c>
      <c r="S4686" t="str">
        <f t="shared" si="366"/>
        <v>May</v>
      </c>
      <c r="T4686" s="1">
        <f t="shared" si="367"/>
        <v>0.21000063549897263</v>
      </c>
      <c r="U4686" t="str">
        <f t="shared" si="368"/>
        <v>Profit</v>
      </c>
      <c r="V4686" t="str">
        <f t="shared" si="369"/>
        <v>Large Order</v>
      </c>
    </row>
    <row r="4687" spans="1:22" x14ac:dyDescent="0.35">
      <c r="A4687" t="s">
        <v>4984</v>
      </c>
      <c r="B4687" s="2">
        <v>45197</v>
      </c>
      <c r="C4687" s="2">
        <v>45201</v>
      </c>
      <c r="D4687" t="s">
        <v>278</v>
      </c>
      <c r="E4687" t="s">
        <v>279</v>
      </c>
      <c r="F4687" t="s">
        <v>20</v>
      </c>
      <c r="G4687" t="s">
        <v>39</v>
      </c>
      <c r="H4687" t="s">
        <v>40</v>
      </c>
      <c r="I4687" t="s">
        <v>40</v>
      </c>
      <c r="J4687" t="s">
        <v>93</v>
      </c>
      <c r="K4687" t="s">
        <v>33</v>
      </c>
      <c r="L4687" t="s">
        <v>88</v>
      </c>
      <c r="M4687" t="s">
        <v>94</v>
      </c>
      <c r="N4687" s="3">
        <v>140.93</v>
      </c>
      <c r="O4687">
        <v>4</v>
      </c>
      <c r="P4687" s="4">
        <v>0.1</v>
      </c>
      <c r="Q4687" s="3">
        <v>23.96</v>
      </c>
      <c r="R4687">
        <f t="shared" si="365"/>
        <v>2023</v>
      </c>
      <c r="S4687" t="str">
        <f t="shared" si="366"/>
        <v>September</v>
      </c>
      <c r="T4687" s="1">
        <f t="shared" si="367"/>
        <v>0.17001348187043214</v>
      </c>
      <c r="U4687" t="str">
        <f t="shared" si="368"/>
        <v>Profit</v>
      </c>
      <c r="V4687" t="str">
        <f t="shared" si="369"/>
        <v>Small Order</v>
      </c>
    </row>
    <row r="4688" spans="1:22" x14ac:dyDescent="0.35">
      <c r="A4688" t="s">
        <v>4985</v>
      </c>
      <c r="B4688" s="2">
        <v>45126</v>
      </c>
      <c r="C4688" s="2">
        <v>45127</v>
      </c>
      <c r="D4688" t="s">
        <v>259</v>
      </c>
      <c r="E4688" t="s">
        <v>260</v>
      </c>
      <c r="F4688" t="s">
        <v>20</v>
      </c>
      <c r="G4688" t="s">
        <v>49</v>
      </c>
      <c r="H4688" t="s">
        <v>50</v>
      </c>
      <c r="I4688" t="s">
        <v>50</v>
      </c>
      <c r="J4688" t="s">
        <v>67</v>
      </c>
      <c r="K4688" t="s">
        <v>42</v>
      </c>
      <c r="L4688" t="s">
        <v>43</v>
      </c>
      <c r="M4688" t="s">
        <v>68</v>
      </c>
      <c r="N4688" s="3">
        <v>1886.65</v>
      </c>
      <c r="O4688">
        <v>7</v>
      </c>
      <c r="P4688" s="4">
        <v>0.3</v>
      </c>
      <c r="Q4688" s="3">
        <v>18.87</v>
      </c>
      <c r="R4688">
        <f t="shared" si="365"/>
        <v>2023</v>
      </c>
      <c r="S4688" t="str">
        <f t="shared" si="366"/>
        <v>July</v>
      </c>
      <c r="T4688" s="1">
        <f t="shared" si="367"/>
        <v>1.0001855140063074E-2</v>
      </c>
      <c r="U4688" t="str">
        <f t="shared" si="368"/>
        <v>Profit</v>
      </c>
      <c r="V4688" t="str">
        <f t="shared" si="369"/>
        <v>Large Order</v>
      </c>
    </row>
    <row r="4689" spans="1:22" x14ac:dyDescent="0.35">
      <c r="A4689" t="s">
        <v>4986</v>
      </c>
      <c r="B4689" s="2">
        <v>45153</v>
      </c>
      <c r="C4689" s="2">
        <v>45159</v>
      </c>
      <c r="D4689" t="s">
        <v>366</v>
      </c>
      <c r="E4689" t="s">
        <v>367</v>
      </c>
      <c r="F4689" t="s">
        <v>20</v>
      </c>
      <c r="G4689" t="s">
        <v>49</v>
      </c>
      <c r="H4689" t="s">
        <v>50</v>
      </c>
      <c r="I4689" t="s">
        <v>50</v>
      </c>
      <c r="J4689" t="s">
        <v>120</v>
      </c>
      <c r="K4689" t="s">
        <v>42</v>
      </c>
      <c r="L4689" t="s">
        <v>43</v>
      </c>
      <c r="M4689" t="s">
        <v>121</v>
      </c>
      <c r="N4689" s="3">
        <v>524.72</v>
      </c>
      <c r="O4689">
        <v>1</v>
      </c>
      <c r="P4689" s="4">
        <v>0.1</v>
      </c>
      <c r="Q4689" s="3">
        <v>89.2</v>
      </c>
      <c r="R4689">
        <f t="shared" si="365"/>
        <v>2023</v>
      </c>
      <c r="S4689" t="str">
        <f t="shared" si="366"/>
        <v>August</v>
      </c>
      <c r="T4689" s="1">
        <f t="shared" si="367"/>
        <v>0.16999542613203231</v>
      </c>
      <c r="U4689" t="str">
        <f t="shared" si="368"/>
        <v>Profit</v>
      </c>
      <c r="V4689" t="str">
        <f t="shared" si="369"/>
        <v>Small Order</v>
      </c>
    </row>
    <row r="4690" spans="1:22" x14ac:dyDescent="0.35">
      <c r="A4690" t="s">
        <v>4987</v>
      </c>
      <c r="B4690" s="2">
        <v>45291</v>
      </c>
      <c r="C4690" s="2">
        <v>45294</v>
      </c>
      <c r="D4690" t="s">
        <v>76</v>
      </c>
      <c r="E4690" t="s">
        <v>77</v>
      </c>
      <c r="F4690" t="s">
        <v>48</v>
      </c>
      <c r="G4690" t="s">
        <v>39</v>
      </c>
      <c r="H4690" t="s">
        <v>40</v>
      </c>
      <c r="I4690" t="s">
        <v>40</v>
      </c>
      <c r="J4690" t="s">
        <v>72</v>
      </c>
      <c r="K4690" t="s">
        <v>42</v>
      </c>
      <c r="L4690" t="s">
        <v>73</v>
      </c>
      <c r="M4690" t="s">
        <v>74</v>
      </c>
      <c r="N4690" s="3">
        <v>1589.82</v>
      </c>
      <c r="O4690">
        <v>9</v>
      </c>
      <c r="P4690" s="4">
        <v>0</v>
      </c>
      <c r="Q4690" s="3">
        <v>397.45</v>
      </c>
      <c r="R4690">
        <f t="shared" si="365"/>
        <v>2023</v>
      </c>
      <c r="S4690" t="str">
        <f t="shared" si="366"/>
        <v>December</v>
      </c>
      <c r="T4690" s="1">
        <f t="shared" si="367"/>
        <v>0.24999685498987306</v>
      </c>
      <c r="U4690" t="str">
        <f t="shared" si="368"/>
        <v>Profit</v>
      </c>
      <c r="V4690" t="str">
        <f t="shared" si="369"/>
        <v>Large Order</v>
      </c>
    </row>
    <row r="4691" spans="1:22" x14ac:dyDescent="0.35">
      <c r="A4691" t="s">
        <v>4988</v>
      </c>
      <c r="B4691" s="2">
        <v>45090</v>
      </c>
      <c r="C4691" s="2">
        <v>45092</v>
      </c>
      <c r="D4691" t="s">
        <v>145</v>
      </c>
      <c r="E4691" t="s">
        <v>146</v>
      </c>
      <c r="F4691" t="s">
        <v>48</v>
      </c>
      <c r="G4691" t="s">
        <v>39</v>
      </c>
      <c r="H4691" t="s">
        <v>40</v>
      </c>
      <c r="I4691" t="s">
        <v>40</v>
      </c>
      <c r="J4691" t="s">
        <v>84</v>
      </c>
      <c r="K4691" t="s">
        <v>33</v>
      </c>
      <c r="L4691" t="s">
        <v>34</v>
      </c>
      <c r="M4691" t="s">
        <v>85</v>
      </c>
      <c r="N4691" s="3">
        <v>1339.66</v>
      </c>
      <c r="O4691">
        <v>1</v>
      </c>
      <c r="P4691" s="4">
        <v>0.2</v>
      </c>
      <c r="Q4691" s="3">
        <v>120.57</v>
      </c>
      <c r="R4691">
        <f t="shared" si="365"/>
        <v>2023</v>
      </c>
      <c r="S4691" t="str">
        <f t="shared" si="366"/>
        <v>June</v>
      </c>
      <c r="T4691" s="1">
        <f t="shared" si="367"/>
        <v>9.0000447874833897E-2</v>
      </c>
      <c r="U4691" t="str">
        <f t="shared" si="368"/>
        <v>Profit</v>
      </c>
      <c r="V4691" t="str">
        <f t="shared" si="369"/>
        <v>Large Order</v>
      </c>
    </row>
    <row r="4692" spans="1:22" x14ac:dyDescent="0.35">
      <c r="A4692" t="s">
        <v>4989</v>
      </c>
      <c r="B4692" s="2">
        <v>45409</v>
      </c>
      <c r="C4692" s="2">
        <v>45413</v>
      </c>
      <c r="D4692" t="s">
        <v>410</v>
      </c>
      <c r="E4692" t="s">
        <v>411</v>
      </c>
      <c r="F4692" t="s">
        <v>31</v>
      </c>
      <c r="G4692" t="s">
        <v>78</v>
      </c>
      <c r="H4692" t="s">
        <v>79</v>
      </c>
      <c r="I4692" t="s">
        <v>80</v>
      </c>
      <c r="J4692" t="s">
        <v>120</v>
      </c>
      <c r="K4692" t="s">
        <v>42</v>
      </c>
      <c r="L4692" t="s">
        <v>43</v>
      </c>
      <c r="M4692" t="s">
        <v>121</v>
      </c>
      <c r="N4692" s="3">
        <v>521.76</v>
      </c>
      <c r="O4692">
        <v>2</v>
      </c>
      <c r="P4692" s="4">
        <v>0.2</v>
      </c>
      <c r="Q4692" s="3">
        <v>46.96</v>
      </c>
      <c r="R4692">
        <f t="shared" si="365"/>
        <v>2024</v>
      </c>
      <c r="S4692" t="str">
        <f t="shared" si="366"/>
        <v>April</v>
      </c>
      <c r="T4692" s="1">
        <f t="shared" si="367"/>
        <v>9.0003066544004903E-2</v>
      </c>
      <c r="U4692" t="str">
        <f t="shared" si="368"/>
        <v>Profit</v>
      </c>
      <c r="V4692" t="str">
        <f t="shared" si="369"/>
        <v>Small Order</v>
      </c>
    </row>
    <row r="4693" spans="1:22" x14ac:dyDescent="0.35">
      <c r="A4693" t="s">
        <v>4990</v>
      </c>
      <c r="B4693" s="2">
        <v>45624</v>
      </c>
      <c r="C4693" s="2">
        <v>45629</v>
      </c>
      <c r="D4693" t="s">
        <v>373</v>
      </c>
      <c r="E4693" t="s">
        <v>374</v>
      </c>
      <c r="F4693" t="s">
        <v>48</v>
      </c>
      <c r="G4693" t="s">
        <v>39</v>
      </c>
      <c r="H4693" t="s">
        <v>40</v>
      </c>
      <c r="I4693" t="s">
        <v>40</v>
      </c>
      <c r="J4693" t="s">
        <v>41</v>
      </c>
      <c r="K4693" t="s">
        <v>42</v>
      </c>
      <c r="L4693" t="s">
        <v>43</v>
      </c>
      <c r="M4693" t="s">
        <v>44</v>
      </c>
      <c r="N4693" s="3">
        <v>1950.61</v>
      </c>
      <c r="O4693">
        <v>3</v>
      </c>
      <c r="P4693" s="4">
        <v>0.2</v>
      </c>
      <c r="Q4693" s="3">
        <v>175.55</v>
      </c>
      <c r="R4693">
        <f t="shared" si="365"/>
        <v>2024</v>
      </c>
      <c r="S4693" t="str">
        <f t="shared" si="366"/>
        <v>November</v>
      </c>
      <c r="T4693" s="1">
        <f t="shared" si="367"/>
        <v>8.9997487965303172E-2</v>
      </c>
      <c r="U4693" t="str">
        <f t="shared" si="368"/>
        <v>Profit</v>
      </c>
      <c r="V4693" t="str">
        <f t="shared" si="369"/>
        <v>Large Order</v>
      </c>
    </row>
    <row r="4694" spans="1:22" x14ac:dyDescent="0.35">
      <c r="A4694" t="s">
        <v>4991</v>
      </c>
      <c r="B4694" s="2">
        <v>45311</v>
      </c>
      <c r="C4694" s="2">
        <v>45316</v>
      </c>
      <c r="D4694" t="s">
        <v>522</v>
      </c>
      <c r="E4694" t="s">
        <v>523</v>
      </c>
      <c r="F4694" t="s">
        <v>31</v>
      </c>
      <c r="G4694" t="s">
        <v>39</v>
      </c>
      <c r="H4694" t="s">
        <v>40</v>
      </c>
      <c r="I4694" t="s">
        <v>40</v>
      </c>
      <c r="J4694" t="s">
        <v>162</v>
      </c>
      <c r="K4694" t="s">
        <v>42</v>
      </c>
      <c r="L4694" t="s">
        <v>73</v>
      </c>
      <c r="M4694" t="s">
        <v>163</v>
      </c>
      <c r="N4694" s="3">
        <v>978.09</v>
      </c>
      <c r="O4694">
        <v>9</v>
      </c>
      <c r="P4694" s="4">
        <v>0</v>
      </c>
      <c r="Q4694" s="3">
        <v>244.52</v>
      </c>
      <c r="R4694">
        <f t="shared" si="365"/>
        <v>2024</v>
      </c>
      <c r="S4694" t="str">
        <f t="shared" si="366"/>
        <v>January</v>
      </c>
      <c r="T4694" s="1">
        <f t="shared" si="367"/>
        <v>0.24999744399799609</v>
      </c>
      <c r="U4694" t="str">
        <f t="shared" si="368"/>
        <v>Profit</v>
      </c>
      <c r="V4694" t="str">
        <f t="shared" si="369"/>
        <v>Small Order</v>
      </c>
    </row>
    <row r="4695" spans="1:22" x14ac:dyDescent="0.35">
      <c r="A4695" t="s">
        <v>4992</v>
      </c>
      <c r="B4695" s="2">
        <v>45159</v>
      </c>
      <c r="C4695" s="2">
        <v>45164</v>
      </c>
      <c r="D4695" t="s">
        <v>859</v>
      </c>
      <c r="E4695" t="s">
        <v>860</v>
      </c>
      <c r="F4695" t="s">
        <v>31</v>
      </c>
      <c r="G4695" t="s">
        <v>49</v>
      </c>
      <c r="H4695" t="s">
        <v>50</v>
      </c>
      <c r="I4695" t="s">
        <v>50</v>
      </c>
      <c r="J4695" t="s">
        <v>176</v>
      </c>
      <c r="K4695" t="s">
        <v>25</v>
      </c>
      <c r="L4695" t="s">
        <v>171</v>
      </c>
      <c r="M4695" t="s">
        <v>177</v>
      </c>
      <c r="N4695" s="3">
        <v>473.12</v>
      </c>
      <c r="O4695">
        <v>1</v>
      </c>
      <c r="P4695" s="4">
        <v>0.1</v>
      </c>
      <c r="Q4695" s="3">
        <v>80.430000000000007</v>
      </c>
      <c r="R4695">
        <f t="shared" si="365"/>
        <v>2023</v>
      </c>
      <c r="S4695" t="str">
        <f t="shared" si="366"/>
        <v>August</v>
      </c>
      <c r="T4695" s="1">
        <f t="shared" si="367"/>
        <v>0.16999915454852893</v>
      </c>
      <c r="U4695" t="str">
        <f t="shared" si="368"/>
        <v>Profit</v>
      </c>
      <c r="V4695" t="str">
        <f t="shared" si="369"/>
        <v>Small Order</v>
      </c>
    </row>
    <row r="4696" spans="1:22" x14ac:dyDescent="0.35">
      <c r="A4696" t="s">
        <v>4993</v>
      </c>
      <c r="B4696" s="2">
        <v>45395</v>
      </c>
      <c r="C4696" s="2">
        <v>45399</v>
      </c>
      <c r="D4696" t="s">
        <v>229</v>
      </c>
      <c r="E4696" t="s">
        <v>230</v>
      </c>
      <c r="F4696" t="s">
        <v>48</v>
      </c>
      <c r="G4696" t="s">
        <v>39</v>
      </c>
      <c r="H4696" t="s">
        <v>40</v>
      </c>
      <c r="I4696" t="s">
        <v>40</v>
      </c>
      <c r="J4696" t="s">
        <v>157</v>
      </c>
      <c r="K4696" t="s">
        <v>42</v>
      </c>
      <c r="L4696" t="s">
        <v>73</v>
      </c>
      <c r="M4696" t="s">
        <v>158</v>
      </c>
      <c r="N4696" s="3">
        <v>682.86</v>
      </c>
      <c r="O4696">
        <v>7</v>
      </c>
      <c r="P4696" s="4">
        <v>0</v>
      </c>
      <c r="Q4696" s="3">
        <v>170.72</v>
      </c>
      <c r="R4696">
        <f t="shared" si="365"/>
        <v>2024</v>
      </c>
      <c r="S4696" t="str">
        <f t="shared" si="366"/>
        <v>April</v>
      </c>
      <c r="T4696" s="1">
        <f t="shared" si="367"/>
        <v>0.25000732214509563</v>
      </c>
      <c r="U4696" t="str">
        <f t="shared" si="368"/>
        <v>Profit</v>
      </c>
      <c r="V4696" t="str">
        <f t="shared" si="369"/>
        <v>Small Order</v>
      </c>
    </row>
    <row r="4697" spans="1:22" x14ac:dyDescent="0.35">
      <c r="A4697" t="s">
        <v>4994</v>
      </c>
      <c r="B4697" s="2">
        <v>45596</v>
      </c>
      <c r="C4697" s="2">
        <v>45598</v>
      </c>
      <c r="D4697" t="s">
        <v>91</v>
      </c>
      <c r="E4697" t="s">
        <v>92</v>
      </c>
      <c r="F4697" t="s">
        <v>31</v>
      </c>
      <c r="G4697" t="s">
        <v>78</v>
      </c>
      <c r="H4697" t="s">
        <v>79</v>
      </c>
      <c r="I4697" t="s">
        <v>80</v>
      </c>
      <c r="J4697" t="s">
        <v>62</v>
      </c>
      <c r="K4697" t="s">
        <v>25</v>
      </c>
      <c r="L4697" t="s">
        <v>26</v>
      </c>
      <c r="M4697" t="s">
        <v>63</v>
      </c>
      <c r="N4697" s="3">
        <v>1116.44</v>
      </c>
      <c r="O4697">
        <v>1</v>
      </c>
      <c r="P4697" s="4">
        <v>0.2</v>
      </c>
      <c r="Q4697" s="3">
        <v>100.48</v>
      </c>
      <c r="R4697">
        <f t="shared" si="365"/>
        <v>2024</v>
      </c>
      <c r="S4697" t="str">
        <f t="shared" si="366"/>
        <v>October</v>
      </c>
      <c r="T4697" s="1">
        <f t="shared" si="367"/>
        <v>9.0000358281681056E-2</v>
      </c>
      <c r="U4697" t="str">
        <f t="shared" si="368"/>
        <v>Profit</v>
      </c>
      <c r="V4697" t="str">
        <f t="shared" si="369"/>
        <v>Large Order</v>
      </c>
    </row>
    <row r="4698" spans="1:22" x14ac:dyDescent="0.35">
      <c r="A4698" t="s">
        <v>4995</v>
      </c>
      <c r="B4698" s="2">
        <v>45425</v>
      </c>
      <c r="C4698" s="2">
        <v>45430</v>
      </c>
      <c r="D4698" t="s">
        <v>60</v>
      </c>
      <c r="E4698" t="s">
        <v>61</v>
      </c>
      <c r="F4698" t="s">
        <v>48</v>
      </c>
      <c r="G4698" t="s">
        <v>39</v>
      </c>
      <c r="H4698" t="s">
        <v>40</v>
      </c>
      <c r="I4698" t="s">
        <v>40</v>
      </c>
      <c r="J4698" t="s">
        <v>152</v>
      </c>
      <c r="K4698" t="s">
        <v>42</v>
      </c>
      <c r="L4698" t="s">
        <v>73</v>
      </c>
      <c r="M4698" t="s">
        <v>153</v>
      </c>
      <c r="N4698" s="3">
        <v>1943.57</v>
      </c>
      <c r="O4698">
        <v>8</v>
      </c>
      <c r="P4698" s="4">
        <v>0.2</v>
      </c>
      <c r="Q4698" s="3">
        <v>174.92</v>
      </c>
      <c r="R4698">
        <f t="shared" si="365"/>
        <v>2024</v>
      </c>
      <c r="S4698" t="str">
        <f t="shared" si="366"/>
        <v>May</v>
      </c>
      <c r="T4698" s="1">
        <f t="shared" si="367"/>
        <v>8.9999331127770033E-2</v>
      </c>
      <c r="U4698" t="str">
        <f t="shared" si="368"/>
        <v>Profit</v>
      </c>
      <c r="V4698" t="str">
        <f t="shared" si="369"/>
        <v>Large Order</v>
      </c>
    </row>
    <row r="4699" spans="1:22" x14ac:dyDescent="0.35">
      <c r="A4699" t="s">
        <v>4996</v>
      </c>
      <c r="B4699" s="2">
        <v>45147</v>
      </c>
      <c r="C4699" s="2">
        <v>45154</v>
      </c>
      <c r="D4699" t="s">
        <v>410</v>
      </c>
      <c r="E4699" t="s">
        <v>411</v>
      </c>
      <c r="F4699" t="s">
        <v>31</v>
      </c>
      <c r="G4699" t="s">
        <v>78</v>
      </c>
      <c r="H4699" t="s">
        <v>79</v>
      </c>
      <c r="I4699" t="s">
        <v>80</v>
      </c>
      <c r="J4699" t="s">
        <v>189</v>
      </c>
      <c r="K4699" t="s">
        <v>42</v>
      </c>
      <c r="L4699" t="s">
        <v>43</v>
      </c>
      <c r="M4699" t="s">
        <v>190</v>
      </c>
      <c r="N4699" s="3">
        <v>1373.72</v>
      </c>
      <c r="O4699">
        <v>7</v>
      </c>
      <c r="P4699" s="4">
        <v>0.1</v>
      </c>
      <c r="Q4699" s="3">
        <v>233.53</v>
      </c>
      <c r="R4699">
        <f t="shared" si="365"/>
        <v>2023</v>
      </c>
      <c r="S4699" t="str">
        <f t="shared" si="366"/>
        <v>August</v>
      </c>
      <c r="T4699" s="1">
        <f t="shared" si="367"/>
        <v>0.16999825291908102</v>
      </c>
      <c r="U4699" t="str">
        <f t="shared" si="368"/>
        <v>Profit</v>
      </c>
      <c r="V4699" t="str">
        <f t="shared" si="369"/>
        <v>Large Order</v>
      </c>
    </row>
    <row r="4700" spans="1:22" x14ac:dyDescent="0.35">
      <c r="A4700" t="s">
        <v>4997</v>
      </c>
      <c r="B4700" s="2">
        <v>45348</v>
      </c>
      <c r="C4700" s="2">
        <v>45352</v>
      </c>
      <c r="D4700" t="s">
        <v>246</v>
      </c>
      <c r="E4700" t="s">
        <v>247</v>
      </c>
      <c r="F4700" t="s">
        <v>31</v>
      </c>
      <c r="G4700" t="s">
        <v>21</v>
      </c>
      <c r="H4700" t="s">
        <v>22</v>
      </c>
      <c r="I4700" t="s">
        <v>23</v>
      </c>
      <c r="J4700" t="s">
        <v>51</v>
      </c>
      <c r="K4700" t="s">
        <v>33</v>
      </c>
      <c r="L4700" t="s">
        <v>34</v>
      </c>
      <c r="M4700" t="s">
        <v>52</v>
      </c>
      <c r="N4700" s="3">
        <v>1903.5</v>
      </c>
      <c r="O4700">
        <v>5</v>
      </c>
      <c r="P4700" s="4">
        <v>0.3</v>
      </c>
      <c r="Q4700" s="3">
        <v>19.04</v>
      </c>
      <c r="R4700">
        <f t="shared" si="365"/>
        <v>2024</v>
      </c>
      <c r="S4700" t="str">
        <f t="shared" si="366"/>
        <v>February</v>
      </c>
      <c r="T4700" s="1">
        <f t="shared" si="367"/>
        <v>1.0002626740215393E-2</v>
      </c>
      <c r="U4700" t="str">
        <f t="shared" si="368"/>
        <v>Profit</v>
      </c>
      <c r="V4700" t="str">
        <f t="shared" si="369"/>
        <v>Large Order</v>
      </c>
    </row>
    <row r="4701" spans="1:22" x14ac:dyDescent="0.35">
      <c r="A4701" t="s">
        <v>4998</v>
      </c>
      <c r="B4701" s="2">
        <v>45100</v>
      </c>
      <c r="C4701" s="2">
        <v>45102</v>
      </c>
      <c r="D4701" t="s">
        <v>205</v>
      </c>
      <c r="E4701" t="s">
        <v>206</v>
      </c>
      <c r="F4701" t="s">
        <v>48</v>
      </c>
      <c r="G4701" t="s">
        <v>49</v>
      </c>
      <c r="H4701" t="s">
        <v>50</v>
      </c>
      <c r="I4701" t="s">
        <v>50</v>
      </c>
      <c r="J4701" t="s">
        <v>157</v>
      </c>
      <c r="K4701" t="s">
        <v>42</v>
      </c>
      <c r="L4701" t="s">
        <v>73</v>
      </c>
      <c r="M4701" t="s">
        <v>158</v>
      </c>
      <c r="N4701" s="3">
        <v>1827.2</v>
      </c>
      <c r="O4701">
        <v>7</v>
      </c>
      <c r="P4701" s="4">
        <v>0</v>
      </c>
      <c r="Q4701" s="3">
        <v>456.8</v>
      </c>
      <c r="R4701">
        <f t="shared" si="365"/>
        <v>2023</v>
      </c>
      <c r="S4701" t="str">
        <f t="shared" si="366"/>
        <v>June</v>
      </c>
      <c r="T4701" s="1">
        <f t="shared" si="367"/>
        <v>0.25</v>
      </c>
      <c r="U4701" t="str">
        <f t="shared" si="368"/>
        <v>Profit</v>
      </c>
      <c r="V4701" t="str">
        <f t="shared" si="369"/>
        <v>Large Order</v>
      </c>
    </row>
    <row r="4702" spans="1:22" x14ac:dyDescent="0.35">
      <c r="A4702" t="s">
        <v>4999</v>
      </c>
      <c r="B4702" s="2">
        <v>45391</v>
      </c>
      <c r="C4702" s="2">
        <v>45394</v>
      </c>
      <c r="D4702" t="s">
        <v>57</v>
      </c>
      <c r="E4702" t="s">
        <v>58</v>
      </c>
      <c r="F4702" t="s">
        <v>20</v>
      </c>
      <c r="G4702" t="s">
        <v>49</v>
      </c>
      <c r="H4702" t="s">
        <v>50</v>
      </c>
      <c r="I4702" t="s">
        <v>50</v>
      </c>
      <c r="J4702" t="s">
        <v>152</v>
      </c>
      <c r="K4702" t="s">
        <v>42</v>
      </c>
      <c r="L4702" t="s">
        <v>73</v>
      </c>
      <c r="M4702" t="s">
        <v>153</v>
      </c>
      <c r="N4702" s="3">
        <v>842.76</v>
      </c>
      <c r="O4702">
        <v>8</v>
      </c>
      <c r="P4702" s="4">
        <v>0.2</v>
      </c>
      <c r="Q4702" s="3">
        <v>75.849999999999994</v>
      </c>
      <c r="R4702">
        <f t="shared" si="365"/>
        <v>2024</v>
      </c>
      <c r="S4702" t="str">
        <f t="shared" si="366"/>
        <v>April</v>
      </c>
      <c r="T4702" s="1">
        <f t="shared" si="367"/>
        <v>9.0001898523897658E-2</v>
      </c>
      <c r="U4702" t="str">
        <f t="shared" si="368"/>
        <v>Profit</v>
      </c>
      <c r="V4702" t="str">
        <f t="shared" si="369"/>
        <v>Small Order</v>
      </c>
    </row>
    <row r="4703" spans="1:22" x14ac:dyDescent="0.35">
      <c r="A4703" t="s">
        <v>5000</v>
      </c>
      <c r="B4703" s="2">
        <v>45256</v>
      </c>
      <c r="C4703" s="2">
        <v>45257</v>
      </c>
      <c r="D4703" t="s">
        <v>405</v>
      </c>
      <c r="E4703" t="s">
        <v>406</v>
      </c>
      <c r="F4703" t="s">
        <v>20</v>
      </c>
      <c r="G4703" t="s">
        <v>21</v>
      </c>
      <c r="H4703" t="s">
        <v>22</v>
      </c>
      <c r="I4703" t="s">
        <v>23</v>
      </c>
      <c r="J4703" t="s">
        <v>72</v>
      </c>
      <c r="K4703" t="s">
        <v>42</v>
      </c>
      <c r="L4703" t="s">
        <v>73</v>
      </c>
      <c r="M4703" t="s">
        <v>74</v>
      </c>
      <c r="N4703" s="3">
        <v>835.72</v>
      </c>
      <c r="O4703">
        <v>7</v>
      </c>
      <c r="P4703" s="4">
        <v>0.3</v>
      </c>
      <c r="Q4703" s="3">
        <v>8.36</v>
      </c>
      <c r="R4703">
        <f t="shared" si="365"/>
        <v>2023</v>
      </c>
      <c r="S4703" t="str">
        <f t="shared" si="366"/>
        <v>November</v>
      </c>
      <c r="T4703" s="1">
        <f t="shared" si="367"/>
        <v>1.0003350404441677E-2</v>
      </c>
      <c r="U4703" t="str">
        <f t="shared" si="368"/>
        <v>Profit</v>
      </c>
      <c r="V4703" t="str">
        <f t="shared" si="369"/>
        <v>Small Order</v>
      </c>
    </row>
    <row r="4704" spans="1:22" x14ac:dyDescent="0.35">
      <c r="A4704" t="s">
        <v>5001</v>
      </c>
      <c r="B4704" s="2">
        <v>45372</v>
      </c>
      <c r="C4704" s="2">
        <v>45377</v>
      </c>
      <c r="D4704" t="s">
        <v>60</v>
      </c>
      <c r="E4704" t="s">
        <v>61</v>
      </c>
      <c r="F4704" t="s">
        <v>48</v>
      </c>
      <c r="G4704" t="s">
        <v>39</v>
      </c>
      <c r="H4704" t="s">
        <v>40</v>
      </c>
      <c r="I4704" t="s">
        <v>40</v>
      </c>
      <c r="J4704" t="s">
        <v>157</v>
      </c>
      <c r="K4704" t="s">
        <v>42</v>
      </c>
      <c r="L4704" t="s">
        <v>73</v>
      </c>
      <c r="M4704" t="s">
        <v>158</v>
      </c>
      <c r="N4704" s="3">
        <v>994.67</v>
      </c>
      <c r="O4704">
        <v>10</v>
      </c>
      <c r="P4704" s="4">
        <v>0.1</v>
      </c>
      <c r="Q4704" s="3">
        <v>169.09</v>
      </c>
      <c r="R4704">
        <f t="shared" si="365"/>
        <v>2024</v>
      </c>
      <c r="S4704" t="str">
        <f t="shared" si="366"/>
        <v>March</v>
      </c>
      <c r="T4704" s="1">
        <f t="shared" si="367"/>
        <v>0.1699960791016116</v>
      </c>
      <c r="U4704" t="str">
        <f t="shared" si="368"/>
        <v>Profit</v>
      </c>
      <c r="V4704" t="str">
        <f t="shared" si="369"/>
        <v>Small Order</v>
      </c>
    </row>
    <row r="4705" spans="1:22" x14ac:dyDescent="0.35">
      <c r="A4705" t="s">
        <v>5002</v>
      </c>
      <c r="B4705" s="2">
        <v>45368</v>
      </c>
      <c r="C4705" s="2">
        <v>45372</v>
      </c>
      <c r="D4705" t="s">
        <v>235</v>
      </c>
      <c r="E4705" t="s">
        <v>236</v>
      </c>
      <c r="F4705" t="s">
        <v>48</v>
      </c>
      <c r="G4705" t="s">
        <v>39</v>
      </c>
      <c r="H4705" t="s">
        <v>40</v>
      </c>
      <c r="I4705" t="s">
        <v>40</v>
      </c>
      <c r="J4705" t="s">
        <v>157</v>
      </c>
      <c r="K4705" t="s">
        <v>42</v>
      </c>
      <c r="L4705" t="s">
        <v>73</v>
      </c>
      <c r="M4705" t="s">
        <v>158</v>
      </c>
      <c r="N4705" s="3">
        <v>428.98</v>
      </c>
      <c r="O4705">
        <v>1</v>
      </c>
      <c r="P4705" s="4">
        <v>0.05</v>
      </c>
      <c r="Q4705" s="3">
        <v>90.09</v>
      </c>
      <c r="R4705">
        <f t="shared" si="365"/>
        <v>2024</v>
      </c>
      <c r="S4705" t="str">
        <f t="shared" si="366"/>
        <v>March</v>
      </c>
      <c r="T4705" s="1">
        <f t="shared" si="367"/>
        <v>0.21000979066623152</v>
      </c>
      <c r="U4705" t="str">
        <f t="shared" si="368"/>
        <v>Profit</v>
      </c>
      <c r="V4705" t="str">
        <f t="shared" si="369"/>
        <v>Small Order</v>
      </c>
    </row>
    <row r="4706" spans="1:22" x14ac:dyDescent="0.35">
      <c r="A4706" t="s">
        <v>5003</v>
      </c>
      <c r="B4706" s="2">
        <v>45571</v>
      </c>
      <c r="C4706" s="2">
        <v>45576</v>
      </c>
      <c r="D4706" t="s">
        <v>358</v>
      </c>
      <c r="E4706" t="s">
        <v>359</v>
      </c>
      <c r="F4706" t="s">
        <v>31</v>
      </c>
      <c r="G4706" t="s">
        <v>49</v>
      </c>
      <c r="H4706" t="s">
        <v>50</v>
      </c>
      <c r="I4706" t="s">
        <v>50</v>
      </c>
      <c r="J4706" t="s">
        <v>176</v>
      </c>
      <c r="K4706" t="s">
        <v>25</v>
      </c>
      <c r="L4706" t="s">
        <v>171</v>
      </c>
      <c r="M4706" t="s">
        <v>177</v>
      </c>
      <c r="N4706" s="3">
        <v>1828.52</v>
      </c>
      <c r="O4706">
        <v>10</v>
      </c>
      <c r="P4706" s="4">
        <v>0.05</v>
      </c>
      <c r="Q4706" s="3">
        <v>383.99</v>
      </c>
      <c r="R4706">
        <f t="shared" si="365"/>
        <v>2024</v>
      </c>
      <c r="S4706" t="str">
        <f t="shared" si="366"/>
        <v>October</v>
      </c>
      <c r="T4706" s="1">
        <f t="shared" si="367"/>
        <v>0.21000043751230504</v>
      </c>
      <c r="U4706" t="str">
        <f t="shared" si="368"/>
        <v>Profit</v>
      </c>
      <c r="V4706" t="str">
        <f t="shared" si="369"/>
        <v>Large Order</v>
      </c>
    </row>
    <row r="4707" spans="1:22" x14ac:dyDescent="0.35">
      <c r="A4707" t="s">
        <v>5004</v>
      </c>
      <c r="B4707" s="2">
        <v>44927</v>
      </c>
      <c r="C4707" s="2">
        <v>44930</v>
      </c>
      <c r="D4707" t="s">
        <v>165</v>
      </c>
      <c r="E4707" t="s">
        <v>166</v>
      </c>
      <c r="F4707" t="s">
        <v>31</v>
      </c>
      <c r="G4707" t="s">
        <v>49</v>
      </c>
      <c r="H4707" t="s">
        <v>50</v>
      </c>
      <c r="I4707" t="s">
        <v>50</v>
      </c>
      <c r="J4707" t="s">
        <v>320</v>
      </c>
      <c r="K4707" t="s">
        <v>25</v>
      </c>
      <c r="L4707" t="s">
        <v>171</v>
      </c>
      <c r="M4707" t="s">
        <v>321</v>
      </c>
      <c r="N4707" s="3">
        <v>1894.9</v>
      </c>
      <c r="O4707">
        <v>8</v>
      </c>
      <c r="P4707" s="4">
        <v>0.05</v>
      </c>
      <c r="Q4707" s="3">
        <v>397.93</v>
      </c>
      <c r="R4707">
        <f t="shared" si="365"/>
        <v>2023</v>
      </c>
      <c r="S4707" t="str">
        <f t="shared" si="366"/>
        <v>January</v>
      </c>
      <c r="T4707" s="1">
        <f t="shared" si="367"/>
        <v>0.21000052773233416</v>
      </c>
      <c r="U4707" t="str">
        <f t="shared" si="368"/>
        <v>Profit</v>
      </c>
      <c r="V4707" t="str">
        <f t="shared" si="369"/>
        <v>Large Order</v>
      </c>
    </row>
    <row r="4708" spans="1:22" x14ac:dyDescent="0.35">
      <c r="A4708" t="s">
        <v>5005</v>
      </c>
      <c r="B4708" s="2">
        <v>45020</v>
      </c>
      <c r="C4708" s="2">
        <v>45023</v>
      </c>
      <c r="D4708" t="s">
        <v>362</v>
      </c>
      <c r="E4708" t="s">
        <v>363</v>
      </c>
      <c r="F4708" t="s">
        <v>31</v>
      </c>
      <c r="G4708" t="s">
        <v>39</v>
      </c>
      <c r="H4708" t="s">
        <v>40</v>
      </c>
      <c r="I4708" t="s">
        <v>40</v>
      </c>
      <c r="J4708" t="s">
        <v>104</v>
      </c>
      <c r="K4708" t="s">
        <v>42</v>
      </c>
      <c r="L4708" t="s">
        <v>73</v>
      </c>
      <c r="M4708" t="s">
        <v>105</v>
      </c>
      <c r="N4708" s="3">
        <v>1602.88</v>
      </c>
      <c r="O4708">
        <v>10</v>
      </c>
      <c r="P4708" s="4">
        <v>0.05</v>
      </c>
      <c r="Q4708" s="3">
        <v>336.6</v>
      </c>
      <c r="R4708">
        <f t="shared" si="365"/>
        <v>2023</v>
      </c>
      <c r="S4708" t="str">
        <f t="shared" si="366"/>
        <v>April</v>
      </c>
      <c r="T4708" s="1">
        <f t="shared" si="367"/>
        <v>0.20999700539029748</v>
      </c>
      <c r="U4708" t="str">
        <f t="shared" si="368"/>
        <v>Profit</v>
      </c>
      <c r="V4708" t="str">
        <f t="shared" si="369"/>
        <v>Large Order</v>
      </c>
    </row>
    <row r="4709" spans="1:22" x14ac:dyDescent="0.35">
      <c r="A4709" t="s">
        <v>5006</v>
      </c>
      <c r="B4709" s="2">
        <v>45383</v>
      </c>
      <c r="C4709" s="2">
        <v>45385</v>
      </c>
      <c r="D4709" t="s">
        <v>487</v>
      </c>
      <c r="E4709" t="s">
        <v>488</v>
      </c>
      <c r="F4709" t="s">
        <v>20</v>
      </c>
      <c r="G4709" t="s">
        <v>78</v>
      </c>
      <c r="H4709" t="s">
        <v>79</v>
      </c>
      <c r="I4709" t="s">
        <v>80</v>
      </c>
      <c r="J4709" t="s">
        <v>141</v>
      </c>
      <c r="K4709" t="s">
        <v>33</v>
      </c>
      <c r="L4709" t="s">
        <v>88</v>
      </c>
      <c r="M4709" t="s">
        <v>142</v>
      </c>
      <c r="N4709" s="3">
        <v>696.23</v>
      </c>
      <c r="O4709">
        <v>2</v>
      </c>
      <c r="P4709" s="4">
        <v>0.1</v>
      </c>
      <c r="Q4709" s="3">
        <v>118.36</v>
      </c>
      <c r="R4709">
        <f t="shared" si="365"/>
        <v>2024</v>
      </c>
      <c r="S4709" t="str">
        <f t="shared" si="366"/>
        <v>April</v>
      </c>
      <c r="T4709" s="1">
        <f t="shared" si="367"/>
        <v>0.17000129267627076</v>
      </c>
      <c r="U4709" t="str">
        <f t="shared" si="368"/>
        <v>Profit</v>
      </c>
      <c r="V4709" t="str">
        <f t="shared" si="369"/>
        <v>Small Order</v>
      </c>
    </row>
    <row r="4710" spans="1:22" x14ac:dyDescent="0.35">
      <c r="A4710" t="s">
        <v>5007</v>
      </c>
      <c r="B4710" s="2">
        <v>45211</v>
      </c>
      <c r="C4710" s="2">
        <v>45215</v>
      </c>
      <c r="D4710" t="s">
        <v>155</v>
      </c>
      <c r="E4710" t="s">
        <v>156</v>
      </c>
      <c r="F4710" t="s">
        <v>20</v>
      </c>
      <c r="G4710" t="s">
        <v>78</v>
      </c>
      <c r="H4710" t="s">
        <v>79</v>
      </c>
      <c r="I4710" t="s">
        <v>80</v>
      </c>
      <c r="J4710" t="s">
        <v>51</v>
      </c>
      <c r="K4710" t="s">
        <v>33</v>
      </c>
      <c r="L4710" t="s">
        <v>34</v>
      </c>
      <c r="M4710" t="s">
        <v>52</v>
      </c>
      <c r="N4710" s="3">
        <v>570.36</v>
      </c>
      <c r="O4710">
        <v>5</v>
      </c>
      <c r="P4710" s="4">
        <v>0.3</v>
      </c>
      <c r="Q4710" s="3">
        <v>5.7</v>
      </c>
      <c r="R4710">
        <f t="shared" si="365"/>
        <v>2023</v>
      </c>
      <c r="S4710" t="str">
        <f t="shared" si="366"/>
        <v>October</v>
      </c>
      <c r="T4710" s="1">
        <f t="shared" si="367"/>
        <v>9.9936881969282555E-3</v>
      </c>
      <c r="U4710" t="str">
        <f t="shared" si="368"/>
        <v>Profit</v>
      </c>
      <c r="V4710" t="str">
        <f t="shared" si="369"/>
        <v>Small Order</v>
      </c>
    </row>
    <row r="4711" spans="1:22" x14ac:dyDescent="0.35">
      <c r="A4711" t="s">
        <v>5008</v>
      </c>
      <c r="B4711" s="2">
        <v>45265</v>
      </c>
      <c r="C4711" s="2">
        <v>45272</v>
      </c>
      <c r="D4711" t="s">
        <v>362</v>
      </c>
      <c r="E4711" t="s">
        <v>363</v>
      </c>
      <c r="F4711" t="s">
        <v>31</v>
      </c>
      <c r="G4711" t="s">
        <v>78</v>
      </c>
      <c r="H4711" t="s">
        <v>79</v>
      </c>
      <c r="I4711" t="s">
        <v>80</v>
      </c>
      <c r="J4711" t="s">
        <v>232</v>
      </c>
      <c r="K4711" t="s">
        <v>33</v>
      </c>
      <c r="L4711" t="s">
        <v>34</v>
      </c>
      <c r="M4711" t="s">
        <v>233</v>
      </c>
      <c r="N4711" s="3">
        <v>631.23</v>
      </c>
      <c r="O4711">
        <v>5</v>
      </c>
      <c r="P4711" s="4">
        <v>0.1</v>
      </c>
      <c r="Q4711" s="3">
        <v>107.31</v>
      </c>
      <c r="R4711">
        <f t="shared" si="365"/>
        <v>2023</v>
      </c>
      <c r="S4711" t="str">
        <f t="shared" si="366"/>
        <v>December</v>
      </c>
      <c r="T4711" s="1">
        <f t="shared" si="367"/>
        <v>0.17000142578774774</v>
      </c>
      <c r="U4711" t="str">
        <f t="shared" si="368"/>
        <v>Profit</v>
      </c>
      <c r="V4711" t="str">
        <f t="shared" si="369"/>
        <v>Small Order</v>
      </c>
    </row>
    <row r="4712" spans="1:22" x14ac:dyDescent="0.35">
      <c r="A4712" t="s">
        <v>5009</v>
      </c>
      <c r="B4712" s="2">
        <v>45145</v>
      </c>
      <c r="C4712" s="2">
        <v>45146</v>
      </c>
      <c r="D4712" t="s">
        <v>358</v>
      </c>
      <c r="E4712" t="s">
        <v>359</v>
      </c>
      <c r="F4712" t="s">
        <v>31</v>
      </c>
      <c r="G4712" t="s">
        <v>39</v>
      </c>
      <c r="H4712" t="s">
        <v>40</v>
      </c>
      <c r="I4712" t="s">
        <v>40</v>
      </c>
      <c r="J4712" t="s">
        <v>41</v>
      </c>
      <c r="K4712" t="s">
        <v>42</v>
      </c>
      <c r="L4712" t="s">
        <v>43</v>
      </c>
      <c r="M4712" t="s">
        <v>44</v>
      </c>
      <c r="N4712" s="3">
        <v>701.76</v>
      </c>
      <c r="O4712">
        <v>5</v>
      </c>
      <c r="P4712" s="4">
        <v>0.1</v>
      </c>
      <c r="Q4712" s="3">
        <v>119.3</v>
      </c>
      <c r="R4712">
        <f t="shared" si="365"/>
        <v>2023</v>
      </c>
      <c r="S4712" t="str">
        <f t="shared" si="366"/>
        <v>August</v>
      </c>
      <c r="T4712" s="1">
        <f t="shared" si="367"/>
        <v>0.17000113999088007</v>
      </c>
      <c r="U4712" t="str">
        <f t="shared" si="368"/>
        <v>Profit</v>
      </c>
      <c r="V4712" t="str">
        <f t="shared" si="369"/>
        <v>Small Order</v>
      </c>
    </row>
    <row r="4713" spans="1:22" x14ac:dyDescent="0.35">
      <c r="A4713" t="s">
        <v>5010</v>
      </c>
      <c r="B4713" s="2">
        <v>45638</v>
      </c>
      <c r="C4713" s="2">
        <v>45639</v>
      </c>
      <c r="D4713" t="s">
        <v>223</v>
      </c>
      <c r="E4713" t="s">
        <v>224</v>
      </c>
      <c r="F4713" t="s">
        <v>31</v>
      </c>
      <c r="G4713" t="s">
        <v>49</v>
      </c>
      <c r="H4713" t="s">
        <v>50</v>
      </c>
      <c r="I4713" t="s">
        <v>50</v>
      </c>
      <c r="J4713" t="s">
        <v>72</v>
      </c>
      <c r="K4713" t="s">
        <v>42</v>
      </c>
      <c r="L4713" t="s">
        <v>73</v>
      </c>
      <c r="M4713" t="s">
        <v>74</v>
      </c>
      <c r="N4713" s="3">
        <v>1939.12</v>
      </c>
      <c r="O4713">
        <v>8</v>
      </c>
      <c r="P4713" s="4">
        <v>0.3</v>
      </c>
      <c r="Q4713" s="3">
        <v>19.39</v>
      </c>
      <c r="R4713">
        <f t="shared" si="365"/>
        <v>2024</v>
      </c>
      <c r="S4713" t="str">
        <f t="shared" si="366"/>
        <v>December</v>
      </c>
      <c r="T4713" s="1">
        <f t="shared" si="367"/>
        <v>9.9993811625892163E-3</v>
      </c>
      <c r="U4713" t="str">
        <f t="shared" si="368"/>
        <v>Profit</v>
      </c>
      <c r="V4713" t="str">
        <f t="shared" si="369"/>
        <v>Large Order</v>
      </c>
    </row>
    <row r="4714" spans="1:22" x14ac:dyDescent="0.35">
      <c r="A4714" t="s">
        <v>5011</v>
      </c>
      <c r="B4714" s="2">
        <v>45010</v>
      </c>
      <c r="C4714" s="2">
        <v>45011</v>
      </c>
      <c r="D4714" t="s">
        <v>46</v>
      </c>
      <c r="E4714" t="s">
        <v>47</v>
      </c>
      <c r="F4714" t="s">
        <v>48</v>
      </c>
      <c r="G4714" t="s">
        <v>39</v>
      </c>
      <c r="H4714" t="s">
        <v>40</v>
      </c>
      <c r="I4714" t="s">
        <v>40</v>
      </c>
      <c r="J4714" t="s">
        <v>391</v>
      </c>
      <c r="K4714" t="s">
        <v>33</v>
      </c>
      <c r="L4714" t="s">
        <v>88</v>
      </c>
      <c r="M4714" t="s">
        <v>392</v>
      </c>
      <c r="N4714" s="3">
        <v>1349.74</v>
      </c>
      <c r="O4714">
        <v>3</v>
      </c>
      <c r="P4714" s="4">
        <v>0.1</v>
      </c>
      <c r="Q4714" s="3">
        <v>229.46</v>
      </c>
      <c r="R4714">
        <f t="shared" si="365"/>
        <v>2023</v>
      </c>
      <c r="S4714" t="str">
        <f t="shared" si="366"/>
        <v>March</v>
      </c>
      <c r="T4714" s="1">
        <f t="shared" si="367"/>
        <v>0.1700031117104035</v>
      </c>
      <c r="U4714" t="str">
        <f t="shared" si="368"/>
        <v>Profit</v>
      </c>
      <c r="V4714" t="str">
        <f t="shared" si="369"/>
        <v>Large Order</v>
      </c>
    </row>
    <row r="4715" spans="1:22" x14ac:dyDescent="0.35">
      <c r="A4715" t="s">
        <v>5012</v>
      </c>
      <c r="B4715" s="2">
        <v>45370</v>
      </c>
      <c r="C4715" s="2">
        <v>45376</v>
      </c>
      <c r="D4715" t="s">
        <v>344</v>
      </c>
      <c r="E4715" t="s">
        <v>345</v>
      </c>
      <c r="F4715" t="s">
        <v>31</v>
      </c>
      <c r="G4715" t="s">
        <v>78</v>
      </c>
      <c r="H4715" t="s">
        <v>79</v>
      </c>
      <c r="I4715" t="s">
        <v>80</v>
      </c>
      <c r="J4715" t="s">
        <v>104</v>
      </c>
      <c r="K4715" t="s">
        <v>42</v>
      </c>
      <c r="L4715" t="s">
        <v>73</v>
      </c>
      <c r="M4715" t="s">
        <v>105</v>
      </c>
      <c r="N4715" s="3">
        <v>1929.12</v>
      </c>
      <c r="O4715">
        <v>4</v>
      </c>
      <c r="P4715" s="4">
        <v>0.1</v>
      </c>
      <c r="Q4715" s="3">
        <v>327.95</v>
      </c>
      <c r="R4715">
        <f t="shared" si="365"/>
        <v>2024</v>
      </c>
      <c r="S4715" t="str">
        <f t="shared" si="366"/>
        <v>March</v>
      </c>
      <c r="T4715" s="1">
        <f t="shared" si="367"/>
        <v>0.1699997926515717</v>
      </c>
      <c r="U4715" t="str">
        <f t="shared" si="368"/>
        <v>Profit</v>
      </c>
      <c r="V4715" t="str">
        <f t="shared" si="369"/>
        <v>Large Order</v>
      </c>
    </row>
    <row r="4716" spans="1:22" x14ac:dyDescent="0.35">
      <c r="A4716" t="s">
        <v>5013</v>
      </c>
      <c r="B4716" s="2">
        <v>45401</v>
      </c>
      <c r="C4716" s="2">
        <v>45404</v>
      </c>
      <c r="D4716" t="s">
        <v>344</v>
      </c>
      <c r="E4716" t="s">
        <v>345</v>
      </c>
      <c r="F4716" t="s">
        <v>31</v>
      </c>
      <c r="G4716" t="s">
        <v>21</v>
      </c>
      <c r="H4716" t="s">
        <v>22</v>
      </c>
      <c r="I4716" t="s">
        <v>23</v>
      </c>
      <c r="J4716" t="s">
        <v>62</v>
      </c>
      <c r="K4716" t="s">
        <v>25</v>
      </c>
      <c r="L4716" t="s">
        <v>26</v>
      </c>
      <c r="M4716" t="s">
        <v>63</v>
      </c>
      <c r="N4716" s="3">
        <v>90.65</v>
      </c>
      <c r="O4716">
        <v>3</v>
      </c>
      <c r="P4716" s="4">
        <v>0.1</v>
      </c>
      <c r="Q4716" s="3">
        <v>15.41</v>
      </c>
      <c r="R4716">
        <f t="shared" si="365"/>
        <v>2024</v>
      </c>
      <c r="S4716" t="str">
        <f t="shared" si="366"/>
        <v>April</v>
      </c>
      <c r="T4716" s="1">
        <f t="shared" si="367"/>
        <v>0.16999448428019856</v>
      </c>
      <c r="U4716" t="str">
        <f t="shared" si="368"/>
        <v>Profit</v>
      </c>
      <c r="V4716" t="str">
        <f t="shared" si="369"/>
        <v>Small Order</v>
      </c>
    </row>
    <row r="4717" spans="1:22" x14ac:dyDescent="0.35">
      <c r="A4717" t="s">
        <v>5014</v>
      </c>
      <c r="B4717" s="2">
        <v>45280</v>
      </c>
      <c r="C4717" s="2">
        <v>45282</v>
      </c>
      <c r="D4717" t="s">
        <v>366</v>
      </c>
      <c r="E4717" t="s">
        <v>367</v>
      </c>
      <c r="F4717" t="s">
        <v>20</v>
      </c>
      <c r="G4717" t="s">
        <v>39</v>
      </c>
      <c r="H4717" t="s">
        <v>40</v>
      </c>
      <c r="I4717" t="s">
        <v>40</v>
      </c>
      <c r="J4717" t="s">
        <v>41</v>
      </c>
      <c r="K4717" t="s">
        <v>42</v>
      </c>
      <c r="L4717" t="s">
        <v>43</v>
      </c>
      <c r="M4717" t="s">
        <v>44</v>
      </c>
      <c r="N4717" s="3">
        <v>1856.77</v>
      </c>
      <c r="O4717">
        <v>7</v>
      </c>
      <c r="P4717" s="4">
        <v>0.05</v>
      </c>
      <c r="Q4717" s="3">
        <v>389.92</v>
      </c>
      <c r="R4717">
        <f t="shared" si="365"/>
        <v>2023</v>
      </c>
      <c r="S4717" t="str">
        <f t="shared" si="366"/>
        <v>December</v>
      </c>
      <c r="T4717" s="1">
        <f t="shared" si="367"/>
        <v>0.20999908443156665</v>
      </c>
      <c r="U4717" t="str">
        <f t="shared" si="368"/>
        <v>Profit</v>
      </c>
      <c r="V4717" t="str">
        <f t="shared" si="369"/>
        <v>Large Order</v>
      </c>
    </row>
    <row r="4718" spans="1:22" x14ac:dyDescent="0.35">
      <c r="A4718" t="s">
        <v>5015</v>
      </c>
      <c r="B4718" s="2">
        <v>44944</v>
      </c>
      <c r="C4718" s="2">
        <v>44951</v>
      </c>
      <c r="D4718" t="s">
        <v>288</v>
      </c>
      <c r="E4718" t="s">
        <v>289</v>
      </c>
      <c r="F4718" t="s">
        <v>31</v>
      </c>
      <c r="G4718" t="s">
        <v>39</v>
      </c>
      <c r="H4718" t="s">
        <v>40</v>
      </c>
      <c r="I4718" t="s">
        <v>40</v>
      </c>
      <c r="J4718" t="s">
        <v>41</v>
      </c>
      <c r="K4718" t="s">
        <v>42</v>
      </c>
      <c r="L4718" t="s">
        <v>43</v>
      </c>
      <c r="M4718" t="s">
        <v>44</v>
      </c>
      <c r="N4718" s="3">
        <v>1949.62</v>
      </c>
      <c r="O4718">
        <v>4</v>
      </c>
      <c r="P4718" s="4">
        <v>0.05</v>
      </c>
      <c r="Q4718" s="3">
        <v>409.42</v>
      </c>
      <c r="R4718">
        <f t="shared" si="365"/>
        <v>2023</v>
      </c>
      <c r="S4718" t="str">
        <f t="shared" si="366"/>
        <v>January</v>
      </c>
      <c r="T4718" s="1">
        <f t="shared" si="367"/>
        <v>0.20999989741590672</v>
      </c>
      <c r="U4718" t="str">
        <f t="shared" si="368"/>
        <v>Profit</v>
      </c>
      <c r="V4718" t="str">
        <f t="shared" si="369"/>
        <v>Large Order</v>
      </c>
    </row>
    <row r="4719" spans="1:22" x14ac:dyDescent="0.35">
      <c r="A4719" t="s">
        <v>5016</v>
      </c>
      <c r="B4719" s="2">
        <v>45533</v>
      </c>
      <c r="C4719" s="2">
        <v>45539</v>
      </c>
      <c r="D4719" t="s">
        <v>386</v>
      </c>
      <c r="E4719" t="s">
        <v>387</v>
      </c>
      <c r="F4719" t="s">
        <v>48</v>
      </c>
      <c r="G4719" t="s">
        <v>39</v>
      </c>
      <c r="H4719" t="s">
        <v>40</v>
      </c>
      <c r="I4719" t="s">
        <v>40</v>
      </c>
      <c r="J4719" t="s">
        <v>334</v>
      </c>
      <c r="K4719" t="s">
        <v>25</v>
      </c>
      <c r="L4719" t="s">
        <v>171</v>
      </c>
      <c r="M4719" t="s">
        <v>335</v>
      </c>
      <c r="N4719" s="3">
        <v>537.39</v>
      </c>
      <c r="O4719">
        <v>1</v>
      </c>
      <c r="P4719" s="4">
        <v>0.05</v>
      </c>
      <c r="Q4719" s="3">
        <v>112.85</v>
      </c>
      <c r="R4719">
        <f t="shared" si="365"/>
        <v>2024</v>
      </c>
      <c r="S4719" t="str">
        <f t="shared" si="366"/>
        <v>August</v>
      </c>
      <c r="T4719" s="1">
        <f t="shared" si="367"/>
        <v>0.20999646439271291</v>
      </c>
      <c r="U4719" t="str">
        <f t="shared" si="368"/>
        <v>Profit</v>
      </c>
      <c r="V4719" t="str">
        <f t="shared" si="369"/>
        <v>Small Order</v>
      </c>
    </row>
    <row r="4720" spans="1:22" x14ac:dyDescent="0.35">
      <c r="A4720" t="s">
        <v>5017</v>
      </c>
      <c r="B4720" s="2">
        <v>45099</v>
      </c>
      <c r="C4720" s="2">
        <v>45106</v>
      </c>
      <c r="D4720" t="s">
        <v>288</v>
      </c>
      <c r="E4720" t="s">
        <v>289</v>
      </c>
      <c r="F4720" t="s">
        <v>31</v>
      </c>
      <c r="G4720" t="s">
        <v>21</v>
      </c>
      <c r="H4720" t="s">
        <v>22</v>
      </c>
      <c r="I4720" t="s">
        <v>23</v>
      </c>
      <c r="J4720" t="s">
        <v>134</v>
      </c>
      <c r="K4720" t="s">
        <v>42</v>
      </c>
      <c r="L4720" t="s">
        <v>43</v>
      </c>
      <c r="M4720" t="s">
        <v>135</v>
      </c>
      <c r="N4720" s="3">
        <v>1933.21</v>
      </c>
      <c r="O4720">
        <v>1</v>
      </c>
      <c r="P4720" s="4">
        <v>0</v>
      </c>
      <c r="Q4720" s="3">
        <v>483.3</v>
      </c>
      <c r="R4720">
        <f t="shared" si="365"/>
        <v>2023</v>
      </c>
      <c r="S4720" t="str">
        <f t="shared" si="366"/>
        <v>June</v>
      </c>
      <c r="T4720" s="1">
        <f t="shared" si="367"/>
        <v>0.24999870681405539</v>
      </c>
      <c r="U4720" t="str">
        <f t="shared" si="368"/>
        <v>Profit</v>
      </c>
      <c r="V4720" t="str">
        <f t="shared" si="369"/>
        <v>Large Order</v>
      </c>
    </row>
    <row r="4721" spans="1:22" x14ac:dyDescent="0.35">
      <c r="A4721" t="s">
        <v>5018</v>
      </c>
      <c r="B4721" s="2">
        <v>45292</v>
      </c>
      <c r="C4721" s="2">
        <v>45297</v>
      </c>
      <c r="D4721" t="s">
        <v>76</v>
      </c>
      <c r="E4721" t="s">
        <v>77</v>
      </c>
      <c r="F4721" t="s">
        <v>48</v>
      </c>
      <c r="G4721" t="s">
        <v>49</v>
      </c>
      <c r="H4721" t="s">
        <v>50</v>
      </c>
      <c r="I4721" t="s">
        <v>50</v>
      </c>
      <c r="J4721" t="s">
        <v>84</v>
      </c>
      <c r="K4721" t="s">
        <v>33</v>
      </c>
      <c r="L4721" t="s">
        <v>34</v>
      </c>
      <c r="M4721" t="s">
        <v>85</v>
      </c>
      <c r="N4721" s="3">
        <v>1662.33</v>
      </c>
      <c r="O4721">
        <v>4</v>
      </c>
      <c r="P4721" s="4">
        <v>0.3</v>
      </c>
      <c r="Q4721" s="3">
        <v>16.62</v>
      </c>
      <c r="R4721">
        <f t="shared" si="365"/>
        <v>2024</v>
      </c>
      <c r="S4721" t="str">
        <f t="shared" si="366"/>
        <v>January</v>
      </c>
      <c r="T4721" s="1">
        <f t="shared" si="367"/>
        <v>9.9980148345996285E-3</v>
      </c>
      <c r="U4721" t="str">
        <f t="shared" si="368"/>
        <v>Profit</v>
      </c>
      <c r="V4721" t="str">
        <f t="shared" si="369"/>
        <v>Large Order</v>
      </c>
    </row>
    <row r="4722" spans="1:22" x14ac:dyDescent="0.35">
      <c r="A4722" t="s">
        <v>5019</v>
      </c>
      <c r="B4722" s="2">
        <v>44927</v>
      </c>
      <c r="C4722" s="2">
        <v>44933</v>
      </c>
      <c r="D4722" t="s">
        <v>185</v>
      </c>
      <c r="E4722" t="s">
        <v>186</v>
      </c>
      <c r="F4722" t="s">
        <v>31</v>
      </c>
      <c r="G4722" t="s">
        <v>49</v>
      </c>
      <c r="H4722" t="s">
        <v>50</v>
      </c>
      <c r="I4722" t="s">
        <v>50</v>
      </c>
      <c r="J4722" t="s">
        <v>41</v>
      </c>
      <c r="K4722" t="s">
        <v>42</v>
      </c>
      <c r="L4722" t="s">
        <v>43</v>
      </c>
      <c r="M4722" t="s">
        <v>44</v>
      </c>
      <c r="N4722" s="3">
        <v>558.71</v>
      </c>
      <c r="O4722">
        <v>2</v>
      </c>
      <c r="P4722" s="4">
        <v>0.1</v>
      </c>
      <c r="Q4722" s="3">
        <v>94.98</v>
      </c>
      <c r="R4722">
        <f t="shared" si="365"/>
        <v>2023</v>
      </c>
      <c r="S4722" t="str">
        <f t="shared" si="366"/>
        <v>January</v>
      </c>
      <c r="T4722" s="1">
        <f t="shared" si="367"/>
        <v>0.16999874711388735</v>
      </c>
      <c r="U4722" t="str">
        <f t="shared" si="368"/>
        <v>Profit</v>
      </c>
      <c r="V4722" t="str">
        <f t="shared" si="369"/>
        <v>Small Order</v>
      </c>
    </row>
    <row r="4723" spans="1:22" x14ac:dyDescent="0.35">
      <c r="A4723" t="s">
        <v>5020</v>
      </c>
      <c r="B4723" s="2">
        <v>45131</v>
      </c>
      <c r="C4723" s="2">
        <v>45133</v>
      </c>
      <c r="D4723" t="s">
        <v>503</v>
      </c>
      <c r="E4723" t="s">
        <v>504</v>
      </c>
      <c r="F4723" t="s">
        <v>31</v>
      </c>
      <c r="G4723" t="s">
        <v>78</v>
      </c>
      <c r="H4723" t="s">
        <v>79</v>
      </c>
      <c r="I4723" t="s">
        <v>80</v>
      </c>
      <c r="J4723" t="s">
        <v>391</v>
      </c>
      <c r="K4723" t="s">
        <v>33</v>
      </c>
      <c r="L4723" t="s">
        <v>88</v>
      </c>
      <c r="M4723" t="s">
        <v>392</v>
      </c>
      <c r="N4723" s="3">
        <v>940.22</v>
      </c>
      <c r="O4723">
        <v>1</v>
      </c>
      <c r="P4723" s="4">
        <v>0</v>
      </c>
      <c r="Q4723" s="3">
        <v>235.06</v>
      </c>
      <c r="R4723">
        <f t="shared" si="365"/>
        <v>2023</v>
      </c>
      <c r="S4723" t="str">
        <f t="shared" si="366"/>
        <v>July</v>
      </c>
      <c r="T4723" s="1">
        <f t="shared" si="367"/>
        <v>0.25000531790432023</v>
      </c>
      <c r="U4723" t="str">
        <f t="shared" si="368"/>
        <v>Profit</v>
      </c>
      <c r="V4723" t="str">
        <f t="shared" si="369"/>
        <v>Small Order</v>
      </c>
    </row>
    <row r="4724" spans="1:22" x14ac:dyDescent="0.35">
      <c r="A4724" t="s">
        <v>5021</v>
      </c>
      <c r="B4724" s="2">
        <v>45393</v>
      </c>
      <c r="C4724" s="2">
        <v>45396</v>
      </c>
      <c r="D4724" t="s">
        <v>132</v>
      </c>
      <c r="E4724" t="s">
        <v>133</v>
      </c>
      <c r="F4724" t="s">
        <v>48</v>
      </c>
      <c r="G4724" t="s">
        <v>39</v>
      </c>
      <c r="H4724" t="s">
        <v>40</v>
      </c>
      <c r="I4724" t="s">
        <v>40</v>
      </c>
      <c r="J4724" t="s">
        <v>162</v>
      </c>
      <c r="K4724" t="s">
        <v>42</v>
      </c>
      <c r="L4724" t="s">
        <v>73</v>
      </c>
      <c r="M4724" t="s">
        <v>163</v>
      </c>
      <c r="N4724" s="3">
        <v>705.48</v>
      </c>
      <c r="O4724">
        <v>9</v>
      </c>
      <c r="P4724" s="4">
        <v>0.3</v>
      </c>
      <c r="Q4724" s="3">
        <v>7.05</v>
      </c>
      <c r="R4724">
        <f t="shared" si="365"/>
        <v>2024</v>
      </c>
      <c r="S4724" t="str">
        <f t="shared" si="366"/>
        <v>April</v>
      </c>
      <c r="T4724" s="1">
        <f t="shared" si="367"/>
        <v>9.9931961217894199E-3</v>
      </c>
      <c r="U4724" t="str">
        <f t="shared" si="368"/>
        <v>Profit</v>
      </c>
      <c r="V4724" t="str">
        <f t="shared" si="369"/>
        <v>Small Order</v>
      </c>
    </row>
    <row r="4725" spans="1:22" x14ac:dyDescent="0.35">
      <c r="A4725" t="s">
        <v>5022</v>
      </c>
      <c r="B4725" s="2">
        <v>44965</v>
      </c>
      <c r="C4725" s="2">
        <v>44969</v>
      </c>
      <c r="D4725" t="s">
        <v>267</v>
      </c>
      <c r="E4725" t="s">
        <v>268</v>
      </c>
      <c r="F4725" t="s">
        <v>31</v>
      </c>
      <c r="G4725" t="s">
        <v>21</v>
      </c>
      <c r="H4725" t="s">
        <v>22</v>
      </c>
      <c r="I4725" t="s">
        <v>23</v>
      </c>
      <c r="J4725" t="s">
        <v>93</v>
      </c>
      <c r="K4725" t="s">
        <v>33</v>
      </c>
      <c r="L4725" t="s">
        <v>88</v>
      </c>
      <c r="M4725" t="s">
        <v>94</v>
      </c>
      <c r="N4725" s="3">
        <v>190.19</v>
      </c>
      <c r="O4725">
        <v>8</v>
      </c>
      <c r="P4725" s="4">
        <v>0.05</v>
      </c>
      <c r="Q4725" s="3">
        <v>39.94</v>
      </c>
      <c r="R4725">
        <f t="shared" si="365"/>
        <v>2023</v>
      </c>
      <c r="S4725" t="str">
        <f t="shared" si="366"/>
        <v>February</v>
      </c>
      <c r="T4725" s="1">
        <f t="shared" si="367"/>
        <v>0.21000052578999948</v>
      </c>
      <c r="U4725" t="str">
        <f t="shared" si="368"/>
        <v>Profit</v>
      </c>
      <c r="V4725" t="str">
        <f t="shared" si="369"/>
        <v>Small Order</v>
      </c>
    </row>
    <row r="4726" spans="1:22" x14ac:dyDescent="0.35">
      <c r="A4726" t="s">
        <v>5023</v>
      </c>
      <c r="B4726" s="2">
        <v>45253</v>
      </c>
      <c r="C4726" s="2">
        <v>45256</v>
      </c>
      <c r="D4726" t="s">
        <v>358</v>
      </c>
      <c r="E4726" t="s">
        <v>359</v>
      </c>
      <c r="F4726" t="s">
        <v>31</v>
      </c>
      <c r="G4726" t="s">
        <v>21</v>
      </c>
      <c r="H4726" t="s">
        <v>22</v>
      </c>
      <c r="I4726" t="s">
        <v>23</v>
      </c>
      <c r="J4726" t="s">
        <v>134</v>
      </c>
      <c r="K4726" t="s">
        <v>42</v>
      </c>
      <c r="L4726" t="s">
        <v>43</v>
      </c>
      <c r="M4726" t="s">
        <v>135</v>
      </c>
      <c r="N4726" s="3">
        <v>90.62</v>
      </c>
      <c r="O4726">
        <v>10</v>
      </c>
      <c r="P4726" s="4">
        <v>0.3</v>
      </c>
      <c r="Q4726" s="3">
        <v>0.91</v>
      </c>
      <c r="R4726">
        <f t="shared" si="365"/>
        <v>2023</v>
      </c>
      <c r="S4726" t="str">
        <f t="shared" si="366"/>
        <v>November</v>
      </c>
      <c r="T4726" s="1">
        <f t="shared" si="367"/>
        <v>1.0041933348046789E-2</v>
      </c>
      <c r="U4726" t="str">
        <f t="shared" si="368"/>
        <v>Profit</v>
      </c>
      <c r="V4726" t="str">
        <f t="shared" si="369"/>
        <v>Small Order</v>
      </c>
    </row>
    <row r="4727" spans="1:22" x14ac:dyDescent="0.35">
      <c r="A4727" t="s">
        <v>5024</v>
      </c>
      <c r="B4727" s="2">
        <v>45372</v>
      </c>
      <c r="C4727" s="2">
        <v>45375</v>
      </c>
      <c r="D4727" t="s">
        <v>262</v>
      </c>
      <c r="E4727" t="s">
        <v>263</v>
      </c>
      <c r="F4727" t="s">
        <v>31</v>
      </c>
      <c r="G4727" t="s">
        <v>49</v>
      </c>
      <c r="H4727" t="s">
        <v>50</v>
      </c>
      <c r="I4727" t="s">
        <v>50</v>
      </c>
      <c r="J4727" t="s">
        <v>176</v>
      </c>
      <c r="K4727" t="s">
        <v>25</v>
      </c>
      <c r="L4727" t="s">
        <v>171</v>
      </c>
      <c r="M4727" t="s">
        <v>177</v>
      </c>
      <c r="N4727" s="3">
        <v>1014.36</v>
      </c>
      <c r="O4727">
        <v>10</v>
      </c>
      <c r="P4727" s="4">
        <v>0.05</v>
      </c>
      <c r="Q4727" s="3">
        <v>213.02</v>
      </c>
      <c r="R4727">
        <f t="shared" si="365"/>
        <v>2024</v>
      </c>
      <c r="S4727" t="str">
        <f t="shared" si="366"/>
        <v>March</v>
      </c>
      <c r="T4727" s="1">
        <f t="shared" si="367"/>
        <v>0.21000433771047755</v>
      </c>
      <c r="U4727" t="str">
        <f t="shared" si="368"/>
        <v>Profit</v>
      </c>
      <c r="V4727" t="str">
        <f t="shared" si="369"/>
        <v>Large Order</v>
      </c>
    </row>
    <row r="4728" spans="1:22" x14ac:dyDescent="0.35">
      <c r="A4728" t="s">
        <v>5025</v>
      </c>
      <c r="B4728" s="2">
        <v>45215</v>
      </c>
      <c r="C4728" s="2">
        <v>45219</v>
      </c>
      <c r="D4728" t="s">
        <v>199</v>
      </c>
      <c r="E4728" t="s">
        <v>200</v>
      </c>
      <c r="F4728" t="s">
        <v>48</v>
      </c>
      <c r="G4728" t="s">
        <v>39</v>
      </c>
      <c r="H4728" t="s">
        <v>40</v>
      </c>
      <c r="I4728" t="s">
        <v>40</v>
      </c>
      <c r="J4728" t="s">
        <v>126</v>
      </c>
      <c r="K4728" t="s">
        <v>25</v>
      </c>
      <c r="L4728" t="s">
        <v>26</v>
      </c>
      <c r="M4728" t="s">
        <v>127</v>
      </c>
      <c r="N4728" s="3">
        <v>380.64</v>
      </c>
      <c r="O4728">
        <v>10</v>
      </c>
      <c r="P4728" s="4">
        <v>0.1</v>
      </c>
      <c r="Q4728" s="3">
        <v>64.709999999999994</v>
      </c>
      <c r="R4728">
        <f t="shared" si="365"/>
        <v>2023</v>
      </c>
      <c r="S4728" t="str">
        <f t="shared" si="366"/>
        <v>October</v>
      </c>
      <c r="T4728" s="1">
        <f t="shared" si="367"/>
        <v>0.17000315258511978</v>
      </c>
      <c r="U4728" t="str">
        <f t="shared" si="368"/>
        <v>Profit</v>
      </c>
      <c r="V4728" t="str">
        <f t="shared" si="369"/>
        <v>Small Order</v>
      </c>
    </row>
    <row r="4729" spans="1:22" x14ac:dyDescent="0.35">
      <c r="A4729" t="s">
        <v>5026</v>
      </c>
      <c r="B4729" s="2">
        <v>45650</v>
      </c>
      <c r="C4729" s="2">
        <v>45656</v>
      </c>
      <c r="D4729" t="s">
        <v>18</v>
      </c>
      <c r="E4729" t="s">
        <v>19</v>
      </c>
      <c r="F4729" t="s">
        <v>20</v>
      </c>
      <c r="G4729" t="s">
        <v>49</v>
      </c>
      <c r="H4729" t="s">
        <v>50</v>
      </c>
      <c r="I4729" t="s">
        <v>50</v>
      </c>
      <c r="J4729" t="s">
        <v>126</v>
      </c>
      <c r="K4729" t="s">
        <v>25</v>
      </c>
      <c r="L4729" t="s">
        <v>26</v>
      </c>
      <c r="M4729" t="s">
        <v>127</v>
      </c>
      <c r="N4729" s="3">
        <v>684.83</v>
      </c>
      <c r="O4729">
        <v>1</v>
      </c>
      <c r="P4729" s="4">
        <v>0.1</v>
      </c>
      <c r="Q4729" s="3">
        <v>116.42</v>
      </c>
      <c r="R4729">
        <f t="shared" si="365"/>
        <v>2024</v>
      </c>
      <c r="S4729" t="str">
        <f t="shared" si="366"/>
        <v>December</v>
      </c>
      <c r="T4729" s="1">
        <f t="shared" si="367"/>
        <v>0.16999839376195552</v>
      </c>
      <c r="U4729" t="str">
        <f t="shared" si="368"/>
        <v>Profit</v>
      </c>
      <c r="V4729" t="str">
        <f t="shared" si="369"/>
        <v>Small Order</v>
      </c>
    </row>
    <row r="4730" spans="1:22" x14ac:dyDescent="0.35">
      <c r="A4730" t="s">
        <v>5027</v>
      </c>
      <c r="B4730" s="2">
        <v>45014</v>
      </c>
      <c r="C4730" s="2">
        <v>45021</v>
      </c>
      <c r="D4730" t="s">
        <v>530</v>
      </c>
      <c r="E4730" t="s">
        <v>531</v>
      </c>
      <c r="F4730" t="s">
        <v>31</v>
      </c>
      <c r="G4730" t="s">
        <v>49</v>
      </c>
      <c r="H4730" t="s">
        <v>50</v>
      </c>
      <c r="I4730" t="s">
        <v>50</v>
      </c>
      <c r="J4730" t="s">
        <v>84</v>
      </c>
      <c r="K4730" t="s">
        <v>33</v>
      </c>
      <c r="L4730" t="s">
        <v>34</v>
      </c>
      <c r="M4730" t="s">
        <v>85</v>
      </c>
      <c r="N4730" s="3">
        <v>1721.4</v>
      </c>
      <c r="O4730">
        <v>8</v>
      </c>
      <c r="P4730" s="4">
        <v>0</v>
      </c>
      <c r="Q4730" s="3">
        <v>430.35</v>
      </c>
      <c r="R4730">
        <f t="shared" si="365"/>
        <v>2023</v>
      </c>
      <c r="S4730" t="str">
        <f t="shared" si="366"/>
        <v>March</v>
      </c>
      <c r="T4730" s="1">
        <f t="shared" si="367"/>
        <v>0.25</v>
      </c>
      <c r="U4730" t="str">
        <f t="shared" si="368"/>
        <v>Profit</v>
      </c>
      <c r="V4730" t="str">
        <f t="shared" si="369"/>
        <v>Large Order</v>
      </c>
    </row>
    <row r="4731" spans="1:22" x14ac:dyDescent="0.35">
      <c r="A4731" t="s">
        <v>5028</v>
      </c>
      <c r="B4731" s="2">
        <v>45366</v>
      </c>
      <c r="C4731" s="2">
        <v>45369</v>
      </c>
      <c r="D4731" t="s">
        <v>410</v>
      </c>
      <c r="E4731" t="s">
        <v>411</v>
      </c>
      <c r="F4731" t="s">
        <v>31</v>
      </c>
      <c r="G4731" t="s">
        <v>78</v>
      </c>
      <c r="H4731" t="s">
        <v>79</v>
      </c>
      <c r="I4731" t="s">
        <v>80</v>
      </c>
      <c r="J4731" t="s">
        <v>141</v>
      </c>
      <c r="K4731" t="s">
        <v>33</v>
      </c>
      <c r="L4731" t="s">
        <v>88</v>
      </c>
      <c r="M4731" t="s">
        <v>142</v>
      </c>
      <c r="N4731" s="3">
        <v>1895.26</v>
      </c>
      <c r="O4731">
        <v>1</v>
      </c>
      <c r="P4731" s="4">
        <v>0.2</v>
      </c>
      <c r="Q4731" s="3">
        <v>170.57</v>
      </c>
      <c r="R4731">
        <f t="shared" si="365"/>
        <v>2024</v>
      </c>
      <c r="S4731" t="str">
        <f t="shared" si="366"/>
        <v>March</v>
      </c>
      <c r="T4731" s="1">
        <f t="shared" si="367"/>
        <v>8.9998206050884835E-2</v>
      </c>
      <c r="U4731" t="str">
        <f t="shared" si="368"/>
        <v>Profit</v>
      </c>
      <c r="V4731" t="str">
        <f t="shared" si="369"/>
        <v>Large Order</v>
      </c>
    </row>
    <row r="4732" spans="1:22" x14ac:dyDescent="0.35">
      <c r="A4732" t="s">
        <v>5029</v>
      </c>
      <c r="B4732" s="2">
        <v>44992</v>
      </c>
      <c r="C4732" s="2">
        <v>44995</v>
      </c>
      <c r="D4732" t="s">
        <v>278</v>
      </c>
      <c r="E4732" t="s">
        <v>279</v>
      </c>
      <c r="F4732" t="s">
        <v>20</v>
      </c>
      <c r="G4732" t="s">
        <v>39</v>
      </c>
      <c r="H4732" t="s">
        <v>40</v>
      </c>
      <c r="I4732" t="s">
        <v>40</v>
      </c>
      <c r="J4732" t="s">
        <v>232</v>
      </c>
      <c r="K4732" t="s">
        <v>33</v>
      </c>
      <c r="L4732" t="s">
        <v>34</v>
      </c>
      <c r="M4732" t="s">
        <v>233</v>
      </c>
      <c r="N4732" s="3">
        <v>1316.84</v>
      </c>
      <c r="O4732">
        <v>6</v>
      </c>
      <c r="P4732" s="4">
        <v>0.05</v>
      </c>
      <c r="Q4732" s="3">
        <v>276.54000000000002</v>
      </c>
      <c r="R4732">
        <f t="shared" si="365"/>
        <v>2023</v>
      </c>
      <c r="S4732" t="str">
        <f t="shared" si="366"/>
        <v>March</v>
      </c>
      <c r="T4732" s="1">
        <f t="shared" si="367"/>
        <v>0.21000273381732029</v>
      </c>
      <c r="U4732" t="str">
        <f t="shared" si="368"/>
        <v>Profit</v>
      </c>
      <c r="V4732" t="str">
        <f t="shared" si="369"/>
        <v>Large Order</v>
      </c>
    </row>
    <row r="4733" spans="1:22" x14ac:dyDescent="0.35">
      <c r="A4733" t="s">
        <v>5030</v>
      </c>
      <c r="B4733" s="2">
        <v>45150</v>
      </c>
      <c r="C4733" s="2">
        <v>45153</v>
      </c>
      <c r="D4733" t="s">
        <v>511</v>
      </c>
      <c r="E4733" t="s">
        <v>512</v>
      </c>
      <c r="F4733" t="s">
        <v>31</v>
      </c>
      <c r="G4733" t="s">
        <v>49</v>
      </c>
      <c r="H4733" t="s">
        <v>50</v>
      </c>
      <c r="I4733" t="s">
        <v>50</v>
      </c>
      <c r="J4733" t="s">
        <v>84</v>
      </c>
      <c r="K4733" t="s">
        <v>33</v>
      </c>
      <c r="L4733" t="s">
        <v>34</v>
      </c>
      <c r="M4733" t="s">
        <v>85</v>
      </c>
      <c r="N4733" s="3">
        <v>1609.27</v>
      </c>
      <c r="O4733">
        <v>6</v>
      </c>
      <c r="P4733" s="4">
        <v>0.1</v>
      </c>
      <c r="Q4733" s="3">
        <v>273.58</v>
      </c>
      <c r="R4733">
        <f t="shared" si="365"/>
        <v>2023</v>
      </c>
      <c r="S4733" t="str">
        <f t="shared" si="366"/>
        <v>August</v>
      </c>
      <c r="T4733" s="1">
        <f t="shared" si="367"/>
        <v>0.17000254773903695</v>
      </c>
      <c r="U4733" t="str">
        <f t="shared" si="368"/>
        <v>Profit</v>
      </c>
      <c r="V4733" t="str">
        <f t="shared" si="369"/>
        <v>Large Order</v>
      </c>
    </row>
    <row r="4734" spans="1:22" x14ac:dyDescent="0.35">
      <c r="A4734" t="s">
        <v>5031</v>
      </c>
      <c r="B4734" s="2">
        <v>45187</v>
      </c>
      <c r="C4734" s="2">
        <v>45189</v>
      </c>
      <c r="D4734" t="s">
        <v>318</v>
      </c>
      <c r="E4734" t="s">
        <v>319</v>
      </c>
      <c r="F4734" t="s">
        <v>48</v>
      </c>
      <c r="G4734" t="s">
        <v>78</v>
      </c>
      <c r="H4734" t="s">
        <v>79</v>
      </c>
      <c r="I4734" t="s">
        <v>80</v>
      </c>
      <c r="J4734" t="s">
        <v>157</v>
      </c>
      <c r="K4734" t="s">
        <v>42</v>
      </c>
      <c r="L4734" t="s">
        <v>73</v>
      </c>
      <c r="M4734" t="s">
        <v>158</v>
      </c>
      <c r="N4734" s="3">
        <v>230.46</v>
      </c>
      <c r="O4734">
        <v>3</v>
      </c>
      <c r="P4734" s="4">
        <v>0.2</v>
      </c>
      <c r="Q4734" s="3">
        <v>20.74</v>
      </c>
      <c r="R4734">
        <f t="shared" si="365"/>
        <v>2023</v>
      </c>
      <c r="S4734" t="str">
        <f t="shared" si="366"/>
        <v>September</v>
      </c>
      <c r="T4734" s="1">
        <f t="shared" si="367"/>
        <v>8.9993925193092073E-2</v>
      </c>
      <c r="U4734" t="str">
        <f t="shared" si="368"/>
        <v>Profit</v>
      </c>
      <c r="V4734" t="str">
        <f t="shared" si="369"/>
        <v>Small Order</v>
      </c>
    </row>
    <row r="4735" spans="1:22" x14ac:dyDescent="0.35">
      <c r="A4735" t="s">
        <v>5032</v>
      </c>
      <c r="B4735" s="2">
        <v>45421</v>
      </c>
      <c r="C4735" s="2">
        <v>45428</v>
      </c>
      <c r="D4735" t="s">
        <v>37</v>
      </c>
      <c r="E4735" t="s">
        <v>38</v>
      </c>
      <c r="F4735" t="s">
        <v>20</v>
      </c>
      <c r="G4735" t="s">
        <v>78</v>
      </c>
      <c r="H4735" t="s">
        <v>79</v>
      </c>
      <c r="I4735" t="s">
        <v>80</v>
      </c>
      <c r="J4735" t="s">
        <v>41</v>
      </c>
      <c r="K4735" t="s">
        <v>42</v>
      </c>
      <c r="L4735" t="s">
        <v>43</v>
      </c>
      <c r="M4735" t="s">
        <v>44</v>
      </c>
      <c r="N4735" s="3">
        <v>229.61</v>
      </c>
      <c r="O4735">
        <v>7</v>
      </c>
      <c r="P4735" s="4">
        <v>0.3</v>
      </c>
      <c r="Q4735" s="3">
        <v>2.2999999999999998</v>
      </c>
      <c r="R4735">
        <f t="shared" si="365"/>
        <v>2024</v>
      </c>
      <c r="S4735" t="str">
        <f t="shared" si="366"/>
        <v>May</v>
      </c>
      <c r="T4735" s="1">
        <f t="shared" si="367"/>
        <v>1.0016985322938895E-2</v>
      </c>
      <c r="U4735" t="str">
        <f t="shared" si="368"/>
        <v>Profit</v>
      </c>
      <c r="V4735" t="str">
        <f t="shared" si="369"/>
        <v>Small Order</v>
      </c>
    </row>
    <row r="4736" spans="1:22" x14ac:dyDescent="0.35">
      <c r="A4736" t="s">
        <v>5033</v>
      </c>
      <c r="B4736" s="2">
        <v>45010</v>
      </c>
      <c r="C4736" s="2">
        <v>45015</v>
      </c>
      <c r="D4736" t="s">
        <v>484</v>
      </c>
      <c r="E4736" t="s">
        <v>485</v>
      </c>
      <c r="F4736" t="s">
        <v>20</v>
      </c>
      <c r="G4736" t="s">
        <v>78</v>
      </c>
      <c r="H4736" t="s">
        <v>79</v>
      </c>
      <c r="I4736" t="s">
        <v>80</v>
      </c>
      <c r="J4736" t="s">
        <v>334</v>
      </c>
      <c r="K4736" t="s">
        <v>25</v>
      </c>
      <c r="L4736" t="s">
        <v>171</v>
      </c>
      <c r="M4736" t="s">
        <v>335</v>
      </c>
      <c r="N4736" s="3">
        <v>1380.89</v>
      </c>
      <c r="O4736">
        <v>5</v>
      </c>
      <c r="P4736" s="4">
        <v>0</v>
      </c>
      <c r="Q4736" s="3">
        <v>345.22</v>
      </c>
      <c r="R4736">
        <f t="shared" si="365"/>
        <v>2023</v>
      </c>
      <c r="S4736" t="str">
        <f t="shared" si="366"/>
        <v>March</v>
      </c>
      <c r="T4736" s="1">
        <f t="shared" si="367"/>
        <v>0.24999818957339107</v>
      </c>
      <c r="U4736" t="str">
        <f t="shared" si="368"/>
        <v>Profit</v>
      </c>
      <c r="V4736" t="str">
        <f t="shared" si="369"/>
        <v>Large Order</v>
      </c>
    </row>
    <row r="4737" spans="1:22" x14ac:dyDescent="0.35">
      <c r="A4737" t="s">
        <v>5034</v>
      </c>
      <c r="B4737" s="2">
        <v>45098</v>
      </c>
      <c r="C4737" s="2">
        <v>45104</v>
      </c>
      <c r="D4737" t="s">
        <v>174</v>
      </c>
      <c r="E4737" t="s">
        <v>175</v>
      </c>
      <c r="F4737" t="s">
        <v>48</v>
      </c>
      <c r="G4737" t="s">
        <v>39</v>
      </c>
      <c r="H4737" t="s">
        <v>40</v>
      </c>
      <c r="I4737" t="s">
        <v>40</v>
      </c>
      <c r="J4737" t="s">
        <v>112</v>
      </c>
      <c r="K4737" t="s">
        <v>25</v>
      </c>
      <c r="L4737" t="s">
        <v>26</v>
      </c>
      <c r="M4737" t="s">
        <v>113</v>
      </c>
      <c r="N4737" s="3">
        <v>611.58000000000004</v>
      </c>
      <c r="O4737">
        <v>7</v>
      </c>
      <c r="P4737" s="4">
        <v>0.2</v>
      </c>
      <c r="Q4737" s="3">
        <v>55.04</v>
      </c>
      <c r="R4737">
        <f t="shared" si="365"/>
        <v>2023</v>
      </c>
      <c r="S4737" t="str">
        <f t="shared" si="366"/>
        <v>June</v>
      </c>
      <c r="T4737" s="1">
        <f t="shared" si="367"/>
        <v>8.9996402760064084E-2</v>
      </c>
      <c r="U4737" t="str">
        <f t="shared" si="368"/>
        <v>Profit</v>
      </c>
      <c r="V4737" t="str">
        <f t="shared" si="369"/>
        <v>Small Order</v>
      </c>
    </row>
    <row r="4738" spans="1:22" x14ac:dyDescent="0.35">
      <c r="A4738" t="s">
        <v>5035</v>
      </c>
      <c r="B4738" s="2">
        <v>45410</v>
      </c>
      <c r="C4738" s="2">
        <v>45412</v>
      </c>
      <c r="D4738" t="s">
        <v>456</v>
      </c>
      <c r="E4738" t="s">
        <v>457</v>
      </c>
      <c r="F4738" t="s">
        <v>20</v>
      </c>
      <c r="G4738" t="s">
        <v>49</v>
      </c>
      <c r="H4738" t="s">
        <v>50</v>
      </c>
      <c r="I4738" t="s">
        <v>50</v>
      </c>
      <c r="J4738" t="s">
        <v>189</v>
      </c>
      <c r="K4738" t="s">
        <v>42</v>
      </c>
      <c r="L4738" t="s">
        <v>43</v>
      </c>
      <c r="M4738" t="s">
        <v>190</v>
      </c>
      <c r="N4738" s="3">
        <v>1598</v>
      </c>
      <c r="O4738">
        <v>4</v>
      </c>
      <c r="P4738" s="4">
        <v>0.3</v>
      </c>
      <c r="Q4738" s="3">
        <v>15.98</v>
      </c>
      <c r="R4738">
        <f t="shared" ref="R4738:R4801" si="370">YEAR(B4738)</f>
        <v>2024</v>
      </c>
      <c r="S4738" t="str">
        <f t="shared" ref="S4738:S4801" si="371">TEXT(B4738,"mmmm")</f>
        <v>April</v>
      </c>
      <c r="T4738" s="1">
        <f t="shared" ref="T4738:T4801" si="372">Q4738/N4738</f>
        <v>0.01</v>
      </c>
      <c r="U4738" t="str">
        <f t="shared" ref="U4738:U4801" si="373">IF(Q4738&gt;0,"Profit","Loss")</f>
        <v>Profit</v>
      </c>
      <c r="V4738" t="str">
        <f t="shared" ref="V4738:V4801" si="374">IF(N4738&gt;1000,"Large Order","Small Order")</f>
        <v>Large Order</v>
      </c>
    </row>
    <row r="4739" spans="1:22" x14ac:dyDescent="0.35">
      <c r="A4739" t="s">
        <v>5036</v>
      </c>
      <c r="B4739" s="2">
        <v>45365</v>
      </c>
      <c r="C4739" s="2">
        <v>45371</v>
      </c>
      <c r="D4739" t="s">
        <v>262</v>
      </c>
      <c r="E4739" t="s">
        <v>263</v>
      </c>
      <c r="F4739" t="s">
        <v>31</v>
      </c>
      <c r="G4739" t="s">
        <v>39</v>
      </c>
      <c r="H4739" t="s">
        <v>40</v>
      </c>
      <c r="I4739" t="s">
        <v>40</v>
      </c>
      <c r="J4739" t="s">
        <v>189</v>
      </c>
      <c r="K4739" t="s">
        <v>42</v>
      </c>
      <c r="L4739" t="s">
        <v>43</v>
      </c>
      <c r="M4739" t="s">
        <v>190</v>
      </c>
      <c r="N4739" s="3">
        <v>1693.52</v>
      </c>
      <c r="O4739">
        <v>3</v>
      </c>
      <c r="P4739" s="4">
        <v>0.2</v>
      </c>
      <c r="Q4739" s="3">
        <v>152.41999999999999</v>
      </c>
      <c r="R4739">
        <f t="shared" si="370"/>
        <v>2024</v>
      </c>
      <c r="S4739" t="str">
        <f t="shared" si="371"/>
        <v>March</v>
      </c>
      <c r="T4739" s="1">
        <f t="shared" si="372"/>
        <v>9.0001889555482065E-2</v>
      </c>
      <c r="U4739" t="str">
        <f t="shared" si="373"/>
        <v>Profit</v>
      </c>
      <c r="V4739" t="str">
        <f t="shared" si="374"/>
        <v>Large Order</v>
      </c>
    </row>
    <row r="4740" spans="1:22" x14ac:dyDescent="0.35">
      <c r="A4740" t="s">
        <v>5037</v>
      </c>
      <c r="B4740" s="2">
        <v>45276</v>
      </c>
      <c r="C4740" s="2">
        <v>45277</v>
      </c>
      <c r="D4740" t="s">
        <v>721</v>
      </c>
      <c r="E4740" t="s">
        <v>722</v>
      </c>
      <c r="F4740" t="s">
        <v>20</v>
      </c>
      <c r="G4740" t="s">
        <v>21</v>
      </c>
      <c r="H4740" t="s">
        <v>22</v>
      </c>
      <c r="I4740" t="s">
        <v>23</v>
      </c>
      <c r="J4740" t="s">
        <v>170</v>
      </c>
      <c r="K4740" t="s">
        <v>25</v>
      </c>
      <c r="L4740" t="s">
        <v>171</v>
      </c>
      <c r="M4740" t="s">
        <v>172</v>
      </c>
      <c r="N4740" s="3">
        <v>648.16</v>
      </c>
      <c r="O4740">
        <v>4</v>
      </c>
      <c r="P4740" s="4">
        <v>0.2</v>
      </c>
      <c r="Q4740" s="3">
        <v>58.33</v>
      </c>
      <c r="R4740">
        <f t="shared" si="370"/>
        <v>2023</v>
      </c>
      <c r="S4740" t="str">
        <f t="shared" si="371"/>
        <v>December</v>
      </c>
      <c r="T4740" s="1">
        <f t="shared" si="372"/>
        <v>8.999321155270304E-2</v>
      </c>
      <c r="U4740" t="str">
        <f t="shared" si="373"/>
        <v>Profit</v>
      </c>
      <c r="V4740" t="str">
        <f t="shared" si="374"/>
        <v>Small Order</v>
      </c>
    </row>
    <row r="4741" spans="1:22" x14ac:dyDescent="0.35">
      <c r="A4741" t="s">
        <v>5038</v>
      </c>
      <c r="B4741" s="2">
        <v>45155</v>
      </c>
      <c r="C4741" s="2">
        <v>45157</v>
      </c>
      <c r="D4741" t="s">
        <v>738</v>
      </c>
      <c r="E4741" t="s">
        <v>739</v>
      </c>
      <c r="F4741" t="s">
        <v>48</v>
      </c>
      <c r="G4741" t="s">
        <v>21</v>
      </c>
      <c r="H4741" t="s">
        <v>22</v>
      </c>
      <c r="I4741" t="s">
        <v>23</v>
      </c>
      <c r="J4741" t="s">
        <v>334</v>
      </c>
      <c r="K4741" t="s">
        <v>25</v>
      </c>
      <c r="L4741" t="s">
        <v>171</v>
      </c>
      <c r="M4741" t="s">
        <v>335</v>
      </c>
      <c r="N4741" s="3">
        <v>984.74</v>
      </c>
      <c r="O4741">
        <v>8</v>
      </c>
      <c r="P4741" s="4">
        <v>0.3</v>
      </c>
      <c r="Q4741" s="3">
        <v>9.85</v>
      </c>
      <c r="R4741">
        <f t="shared" si="370"/>
        <v>2023</v>
      </c>
      <c r="S4741" t="str">
        <f t="shared" si="371"/>
        <v>August</v>
      </c>
      <c r="T4741" s="1">
        <f t="shared" si="372"/>
        <v>1.000264029083819E-2</v>
      </c>
      <c r="U4741" t="str">
        <f t="shared" si="373"/>
        <v>Profit</v>
      </c>
      <c r="V4741" t="str">
        <f t="shared" si="374"/>
        <v>Small Order</v>
      </c>
    </row>
    <row r="4742" spans="1:22" x14ac:dyDescent="0.35">
      <c r="A4742" t="s">
        <v>5039</v>
      </c>
      <c r="B4742" s="2">
        <v>45465</v>
      </c>
      <c r="C4742" s="2">
        <v>45470</v>
      </c>
      <c r="D4742" t="s">
        <v>288</v>
      </c>
      <c r="E4742" t="s">
        <v>289</v>
      </c>
      <c r="F4742" t="s">
        <v>31</v>
      </c>
      <c r="G4742" t="s">
        <v>49</v>
      </c>
      <c r="H4742" t="s">
        <v>50</v>
      </c>
      <c r="I4742" t="s">
        <v>50</v>
      </c>
      <c r="J4742" t="s">
        <v>62</v>
      </c>
      <c r="K4742" t="s">
        <v>25</v>
      </c>
      <c r="L4742" t="s">
        <v>26</v>
      </c>
      <c r="M4742" t="s">
        <v>63</v>
      </c>
      <c r="N4742" s="3">
        <v>713</v>
      </c>
      <c r="O4742">
        <v>5</v>
      </c>
      <c r="P4742" s="4">
        <v>0</v>
      </c>
      <c r="Q4742" s="3">
        <v>178.25</v>
      </c>
      <c r="R4742">
        <f t="shared" si="370"/>
        <v>2024</v>
      </c>
      <c r="S4742" t="str">
        <f t="shared" si="371"/>
        <v>June</v>
      </c>
      <c r="T4742" s="1">
        <f t="shared" si="372"/>
        <v>0.25</v>
      </c>
      <c r="U4742" t="str">
        <f t="shared" si="373"/>
        <v>Profit</v>
      </c>
      <c r="V4742" t="str">
        <f t="shared" si="374"/>
        <v>Small Order</v>
      </c>
    </row>
    <row r="4743" spans="1:22" x14ac:dyDescent="0.35">
      <c r="A4743" t="s">
        <v>5040</v>
      </c>
      <c r="B4743" s="2">
        <v>45175</v>
      </c>
      <c r="C4743" s="2">
        <v>45179</v>
      </c>
      <c r="D4743" t="s">
        <v>358</v>
      </c>
      <c r="E4743" t="s">
        <v>359</v>
      </c>
      <c r="F4743" t="s">
        <v>31</v>
      </c>
      <c r="G4743" t="s">
        <v>21</v>
      </c>
      <c r="H4743" t="s">
        <v>22</v>
      </c>
      <c r="I4743" t="s">
        <v>23</v>
      </c>
      <c r="J4743" t="s">
        <v>120</v>
      </c>
      <c r="K4743" t="s">
        <v>42</v>
      </c>
      <c r="L4743" t="s">
        <v>43</v>
      </c>
      <c r="M4743" t="s">
        <v>121</v>
      </c>
      <c r="N4743" s="3">
        <v>1808.2</v>
      </c>
      <c r="O4743">
        <v>5</v>
      </c>
      <c r="P4743" s="4">
        <v>0.3</v>
      </c>
      <c r="Q4743" s="3">
        <v>18.079999999999998</v>
      </c>
      <c r="R4743">
        <f t="shared" si="370"/>
        <v>2023</v>
      </c>
      <c r="S4743" t="str">
        <f t="shared" si="371"/>
        <v>September</v>
      </c>
      <c r="T4743" s="1">
        <f t="shared" si="372"/>
        <v>9.9988939276628684E-3</v>
      </c>
      <c r="U4743" t="str">
        <f t="shared" si="373"/>
        <v>Profit</v>
      </c>
      <c r="V4743" t="str">
        <f t="shared" si="374"/>
        <v>Large Order</v>
      </c>
    </row>
    <row r="4744" spans="1:22" x14ac:dyDescent="0.35">
      <c r="A4744" t="s">
        <v>5041</v>
      </c>
      <c r="B4744" s="2">
        <v>45004</v>
      </c>
      <c r="C4744" s="2">
        <v>45008</v>
      </c>
      <c r="D4744" t="s">
        <v>145</v>
      </c>
      <c r="E4744" t="s">
        <v>146</v>
      </c>
      <c r="F4744" t="s">
        <v>48</v>
      </c>
      <c r="G4744" t="s">
        <v>78</v>
      </c>
      <c r="H4744" t="s">
        <v>79</v>
      </c>
      <c r="I4744" t="s">
        <v>80</v>
      </c>
      <c r="J4744" t="s">
        <v>24</v>
      </c>
      <c r="K4744" t="s">
        <v>25</v>
      </c>
      <c r="L4744" t="s">
        <v>26</v>
      </c>
      <c r="M4744" t="s">
        <v>27</v>
      </c>
      <c r="N4744" s="3">
        <v>1975.16</v>
      </c>
      <c r="O4744">
        <v>9</v>
      </c>
      <c r="P4744" s="4">
        <v>0.2</v>
      </c>
      <c r="Q4744" s="3">
        <v>177.76</v>
      </c>
      <c r="R4744">
        <f t="shared" si="370"/>
        <v>2023</v>
      </c>
      <c r="S4744" t="str">
        <f t="shared" si="371"/>
        <v>March</v>
      </c>
      <c r="T4744" s="1">
        <f t="shared" si="372"/>
        <v>8.9997772332367998E-2</v>
      </c>
      <c r="U4744" t="str">
        <f t="shared" si="373"/>
        <v>Profit</v>
      </c>
      <c r="V4744" t="str">
        <f t="shared" si="374"/>
        <v>Large Order</v>
      </c>
    </row>
    <row r="4745" spans="1:22" x14ac:dyDescent="0.35">
      <c r="A4745" t="s">
        <v>5042</v>
      </c>
      <c r="B4745" s="2">
        <v>45009</v>
      </c>
      <c r="C4745" s="2">
        <v>45012</v>
      </c>
      <c r="D4745" t="s">
        <v>214</v>
      </c>
      <c r="E4745" t="s">
        <v>215</v>
      </c>
      <c r="F4745" t="s">
        <v>48</v>
      </c>
      <c r="G4745" t="s">
        <v>21</v>
      </c>
      <c r="H4745" t="s">
        <v>22</v>
      </c>
      <c r="I4745" t="s">
        <v>23</v>
      </c>
      <c r="J4745" t="s">
        <v>51</v>
      </c>
      <c r="K4745" t="s">
        <v>33</v>
      </c>
      <c r="L4745" t="s">
        <v>34</v>
      </c>
      <c r="M4745" t="s">
        <v>52</v>
      </c>
      <c r="N4745" s="3">
        <v>1480.15</v>
      </c>
      <c r="O4745">
        <v>5</v>
      </c>
      <c r="P4745" s="4">
        <v>0.1</v>
      </c>
      <c r="Q4745" s="3">
        <v>251.63</v>
      </c>
      <c r="R4745">
        <f t="shared" si="370"/>
        <v>2023</v>
      </c>
      <c r="S4745" t="str">
        <f t="shared" si="371"/>
        <v>March</v>
      </c>
      <c r="T4745" s="1">
        <f t="shared" si="372"/>
        <v>0.17000304023240886</v>
      </c>
      <c r="U4745" t="str">
        <f t="shared" si="373"/>
        <v>Profit</v>
      </c>
      <c r="V4745" t="str">
        <f t="shared" si="374"/>
        <v>Large Order</v>
      </c>
    </row>
    <row r="4746" spans="1:22" x14ac:dyDescent="0.35">
      <c r="A4746" t="s">
        <v>5043</v>
      </c>
      <c r="B4746" s="2">
        <v>45264</v>
      </c>
      <c r="C4746" s="2">
        <v>45269</v>
      </c>
      <c r="D4746" t="s">
        <v>165</v>
      </c>
      <c r="E4746" t="s">
        <v>166</v>
      </c>
      <c r="F4746" t="s">
        <v>31</v>
      </c>
      <c r="G4746" t="s">
        <v>78</v>
      </c>
      <c r="H4746" t="s">
        <v>79</v>
      </c>
      <c r="I4746" t="s">
        <v>80</v>
      </c>
      <c r="J4746" t="s">
        <v>162</v>
      </c>
      <c r="K4746" t="s">
        <v>42</v>
      </c>
      <c r="L4746" t="s">
        <v>73</v>
      </c>
      <c r="M4746" t="s">
        <v>163</v>
      </c>
      <c r="N4746" s="3">
        <v>125.6</v>
      </c>
      <c r="O4746">
        <v>7</v>
      </c>
      <c r="P4746" s="4">
        <v>0.2</v>
      </c>
      <c r="Q4746" s="3">
        <v>11.3</v>
      </c>
      <c r="R4746">
        <f t="shared" si="370"/>
        <v>2023</v>
      </c>
      <c r="S4746" t="str">
        <f t="shared" si="371"/>
        <v>December</v>
      </c>
      <c r="T4746" s="1">
        <f t="shared" si="372"/>
        <v>8.9968152866242046E-2</v>
      </c>
      <c r="U4746" t="str">
        <f t="shared" si="373"/>
        <v>Profit</v>
      </c>
      <c r="V4746" t="str">
        <f t="shared" si="374"/>
        <v>Small Order</v>
      </c>
    </row>
    <row r="4747" spans="1:22" x14ac:dyDescent="0.35">
      <c r="A4747" t="s">
        <v>5044</v>
      </c>
      <c r="B4747" s="2">
        <v>45186</v>
      </c>
      <c r="C4747" s="2">
        <v>45187</v>
      </c>
      <c r="D4747" t="s">
        <v>503</v>
      </c>
      <c r="E4747" t="s">
        <v>504</v>
      </c>
      <c r="F4747" t="s">
        <v>31</v>
      </c>
      <c r="G4747" t="s">
        <v>49</v>
      </c>
      <c r="H4747" t="s">
        <v>50</v>
      </c>
      <c r="I4747" t="s">
        <v>50</v>
      </c>
      <c r="J4747" t="s">
        <v>104</v>
      </c>
      <c r="K4747" t="s">
        <v>42</v>
      </c>
      <c r="L4747" t="s">
        <v>73</v>
      </c>
      <c r="M4747" t="s">
        <v>105</v>
      </c>
      <c r="N4747" s="3">
        <v>889.29</v>
      </c>
      <c r="O4747">
        <v>7</v>
      </c>
      <c r="P4747" s="4">
        <v>0.05</v>
      </c>
      <c r="Q4747" s="3">
        <v>186.75</v>
      </c>
      <c r="R4747">
        <f t="shared" si="370"/>
        <v>2023</v>
      </c>
      <c r="S4747" t="str">
        <f t="shared" si="371"/>
        <v>September</v>
      </c>
      <c r="T4747" s="1">
        <f t="shared" si="372"/>
        <v>0.20999898795668456</v>
      </c>
      <c r="U4747" t="str">
        <f t="shared" si="373"/>
        <v>Profit</v>
      </c>
      <c r="V4747" t="str">
        <f t="shared" si="374"/>
        <v>Small Order</v>
      </c>
    </row>
    <row r="4748" spans="1:22" x14ac:dyDescent="0.35">
      <c r="A4748" t="s">
        <v>5045</v>
      </c>
      <c r="B4748" s="2">
        <v>45007</v>
      </c>
      <c r="C4748" s="2">
        <v>45008</v>
      </c>
      <c r="D4748" t="s">
        <v>522</v>
      </c>
      <c r="E4748" t="s">
        <v>523</v>
      </c>
      <c r="F4748" t="s">
        <v>31</v>
      </c>
      <c r="G4748" t="s">
        <v>49</v>
      </c>
      <c r="H4748" t="s">
        <v>50</v>
      </c>
      <c r="I4748" t="s">
        <v>50</v>
      </c>
      <c r="J4748" t="s">
        <v>162</v>
      </c>
      <c r="K4748" t="s">
        <v>42</v>
      </c>
      <c r="L4748" t="s">
        <v>73</v>
      </c>
      <c r="M4748" t="s">
        <v>163</v>
      </c>
      <c r="N4748" s="3">
        <v>882.61</v>
      </c>
      <c r="O4748">
        <v>9</v>
      </c>
      <c r="P4748" s="4">
        <v>0.2</v>
      </c>
      <c r="Q4748" s="3">
        <v>79.430000000000007</v>
      </c>
      <c r="R4748">
        <f t="shared" si="370"/>
        <v>2023</v>
      </c>
      <c r="S4748" t="str">
        <f t="shared" si="371"/>
        <v>March</v>
      </c>
      <c r="T4748" s="1">
        <f t="shared" si="372"/>
        <v>8.999444828406658E-2</v>
      </c>
      <c r="U4748" t="str">
        <f t="shared" si="373"/>
        <v>Profit</v>
      </c>
      <c r="V4748" t="str">
        <f t="shared" si="374"/>
        <v>Small Order</v>
      </c>
    </row>
    <row r="4749" spans="1:22" x14ac:dyDescent="0.35">
      <c r="A4749" t="s">
        <v>5046</v>
      </c>
      <c r="B4749" s="2">
        <v>45005</v>
      </c>
      <c r="C4749" s="2">
        <v>45008</v>
      </c>
      <c r="D4749" t="s">
        <v>402</v>
      </c>
      <c r="E4749" t="s">
        <v>403</v>
      </c>
      <c r="F4749" t="s">
        <v>31</v>
      </c>
      <c r="G4749" t="s">
        <v>39</v>
      </c>
      <c r="H4749" t="s">
        <v>40</v>
      </c>
      <c r="I4749" t="s">
        <v>40</v>
      </c>
      <c r="J4749" t="s">
        <v>157</v>
      </c>
      <c r="K4749" t="s">
        <v>42</v>
      </c>
      <c r="L4749" t="s">
        <v>73</v>
      </c>
      <c r="M4749" t="s">
        <v>158</v>
      </c>
      <c r="N4749" s="3">
        <v>981.51</v>
      </c>
      <c r="O4749">
        <v>5</v>
      </c>
      <c r="P4749" s="4">
        <v>0.2</v>
      </c>
      <c r="Q4749" s="3">
        <v>88.34</v>
      </c>
      <c r="R4749">
        <f t="shared" si="370"/>
        <v>2023</v>
      </c>
      <c r="S4749" t="str">
        <f t="shared" si="371"/>
        <v>March</v>
      </c>
      <c r="T4749" s="1">
        <f t="shared" si="372"/>
        <v>9.000417723711425E-2</v>
      </c>
      <c r="U4749" t="str">
        <f t="shared" si="373"/>
        <v>Profit</v>
      </c>
      <c r="V4749" t="str">
        <f t="shared" si="374"/>
        <v>Small Order</v>
      </c>
    </row>
    <row r="4750" spans="1:22" x14ac:dyDescent="0.35">
      <c r="A4750" t="s">
        <v>5047</v>
      </c>
      <c r="B4750" s="2">
        <v>45632</v>
      </c>
      <c r="C4750" s="2">
        <v>45633</v>
      </c>
      <c r="D4750" t="s">
        <v>199</v>
      </c>
      <c r="E4750" t="s">
        <v>200</v>
      </c>
      <c r="F4750" t="s">
        <v>48</v>
      </c>
      <c r="G4750" t="s">
        <v>49</v>
      </c>
      <c r="H4750" t="s">
        <v>50</v>
      </c>
      <c r="I4750" t="s">
        <v>50</v>
      </c>
      <c r="J4750" t="s">
        <v>134</v>
      </c>
      <c r="K4750" t="s">
        <v>42</v>
      </c>
      <c r="L4750" t="s">
        <v>43</v>
      </c>
      <c r="M4750" t="s">
        <v>135</v>
      </c>
      <c r="N4750" s="3">
        <v>1028.8900000000001</v>
      </c>
      <c r="O4750">
        <v>10</v>
      </c>
      <c r="P4750" s="4">
        <v>0</v>
      </c>
      <c r="Q4750" s="3">
        <v>257.22000000000003</v>
      </c>
      <c r="R4750">
        <f t="shared" si="370"/>
        <v>2024</v>
      </c>
      <c r="S4750" t="str">
        <f t="shared" si="371"/>
        <v>December</v>
      </c>
      <c r="T4750" s="1">
        <f t="shared" si="372"/>
        <v>0.24999757019700844</v>
      </c>
      <c r="U4750" t="str">
        <f t="shared" si="373"/>
        <v>Profit</v>
      </c>
      <c r="V4750" t="str">
        <f t="shared" si="374"/>
        <v>Large Order</v>
      </c>
    </row>
    <row r="4751" spans="1:22" x14ac:dyDescent="0.35">
      <c r="A4751" t="s">
        <v>5048</v>
      </c>
      <c r="B4751" s="2">
        <v>45050</v>
      </c>
      <c r="C4751" s="2">
        <v>45057</v>
      </c>
      <c r="D4751" t="s">
        <v>272</v>
      </c>
      <c r="E4751" t="s">
        <v>273</v>
      </c>
      <c r="F4751" t="s">
        <v>31</v>
      </c>
      <c r="G4751" t="s">
        <v>78</v>
      </c>
      <c r="H4751" t="s">
        <v>79</v>
      </c>
      <c r="I4751" t="s">
        <v>80</v>
      </c>
      <c r="J4751" t="s">
        <v>251</v>
      </c>
      <c r="K4751" t="s">
        <v>25</v>
      </c>
      <c r="L4751" t="s">
        <v>171</v>
      </c>
      <c r="M4751" t="s">
        <v>252</v>
      </c>
      <c r="N4751" s="3">
        <v>1998.3</v>
      </c>
      <c r="O4751">
        <v>10</v>
      </c>
      <c r="P4751" s="4">
        <v>0.2</v>
      </c>
      <c r="Q4751" s="3">
        <v>179.85</v>
      </c>
      <c r="R4751">
        <f t="shared" si="370"/>
        <v>2023</v>
      </c>
      <c r="S4751" t="str">
        <f t="shared" si="371"/>
        <v>May</v>
      </c>
      <c r="T4751" s="1">
        <f t="shared" si="372"/>
        <v>9.0001501276084667E-2</v>
      </c>
      <c r="U4751" t="str">
        <f t="shared" si="373"/>
        <v>Profit</v>
      </c>
      <c r="V4751" t="str">
        <f t="shared" si="374"/>
        <v>Large Order</v>
      </c>
    </row>
    <row r="4752" spans="1:22" x14ac:dyDescent="0.35">
      <c r="A4752" t="s">
        <v>5049</v>
      </c>
      <c r="B4752" s="2">
        <v>45563</v>
      </c>
      <c r="C4752" s="2">
        <v>45570</v>
      </c>
      <c r="D4752" t="s">
        <v>562</v>
      </c>
      <c r="E4752" t="s">
        <v>563</v>
      </c>
      <c r="F4752" t="s">
        <v>31</v>
      </c>
      <c r="G4752" t="s">
        <v>39</v>
      </c>
      <c r="H4752" t="s">
        <v>40</v>
      </c>
      <c r="I4752" t="s">
        <v>40</v>
      </c>
      <c r="J4752" t="s">
        <v>334</v>
      </c>
      <c r="K4752" t="s">
        <v>25</v>
      </c>
      <c r="L4752" t="s">
        <v>171</v>
      </c>
      <c r="M4752" t="s">
        <v>335</v>
      </c>
      <c r="N4752" s="3">
        <v>243.04</v>
      </c>
      <c r="O4752">
        <v>7</v>
      </c>
      <c r="P4752" s="4">
        <v>0.3</v>
      </c>
      <c r="Q4752" s="3">
        <v>2.4300000000000002</v>
      </c>
      <c r="R4752">
        <f t="shared" si="370"/>
        <v>2024</v>
      </c>
      <c r="S4752" t="str">
        <f t="shared" si="371"/>
        <v>September</v>
      </c>
      <c r="T4752" s="1">
        <f t="shared" si="372"/>
        <v>9.998354180381832E-3</v>
      </c>
      <c r="U4752" t="str">
        <f t="shared" si="373"/>
        <v>Profit</v>
      </c>
      <c r="V4752" t="str">
        <f t="shared" si="374"/>
        <v>Small Order</v>
      </c>
    </row>
    <row r="4753" spans="1:22" x14ac:dyDescent="0.35">
      <c r="A4753" t="s">
        <v>5050</v>
      </c>
      <c r="B4753" s="2">
        <v>45005</v>
      </c>
      <c r="C4753" s="2">
        <v>45012</v>
      </c>
      <c r="D4753" t="s">
        <v>386</v>
      </c>
      <c r="E4753" t="s">
        <v>387</v>
      </c>
      <c r="F4753" t="s">
        <v>48</v>
      </c>
      <c r="G4753" t="s">
        <v>21</v>
      </c>
      <c r="H4753" t="s">
        <v>22</v>
      </c>
      <c r="I4753" t="s">
        <v>23</v>
      </c>
      <c r="J4753" t="s">
        <v>207</v>
      </c>
      <c r="K4753" t="s">
        <v>25</v>
      </c>
      <c r="L4753" t="s">
        <v>26</v>
      </c>
      <c r="M4753" t="s">
        <v>208</v>
      </c>
      <c r="N4753" s="3">
        <v>1866.87</v>
      </c>
      <c r="O4753">
        <v>5</v>
      </c>
      <c r="P4753" s="4">
        <v>0.2</v>
      </c>
      <c r="Q4753" s="3">
        <v>168.02</v>
      </c>
      <c r="R4753">
        <f t="shared" si="370"/>
        <v>2023</v>
      </c>
      <c r="S4753" t="str">
        <f t="shared" si="371"/>
        <v>March</v>
      </c>
      <c r="T4753" s="1">
        <f t="shared" si="372"/>
        <v>9.0000910615093729E-2</v>
      </c>
      <c r="U4753" t="str">
        <f t="shared" si="373"/>
        <v>Profit</v>
      </c>
      <c r="V4753" t="str">
        <f t="shared" si="374"/>
        <v>Large Order</v>
      </c>
    </row>
    <row r="4754" spans="1:22" x14ac:dyDescent="0.35">
      <c r="A4754" t="s">
        <v>5051</v>
      </c>
      <c r="B4754" s="2">
        <v>45596</v>
      </c>
      <c r="C4754" s="2">
        <v>45600</v>
      </c>
      <c r="D4754" t="s">
        <v>530</v>
      </c>
      <c r="E4754" t="s">
        <v>531</v>
      </c>
      <c r="F4754" t="s">
        <v>31</v>
      </c>
      <c r="G4754" t="s">
        <v>39</v>
      </c>
      <c r="H4754" t="s">
        <v>40</v>
      </c>
      <c r="I4754" t="s">
        <v>40</v>
      </c>
      <c r="J4754" t="s">
        <v>157</v>
      </c>
      <c r="K4754" t="s">
        <v>42</v>
      </c>
      <c r="L4754" t="s">
        <v>73</v>
      </c>
      <c r="M4754" t="s">
        <v>158</v>
      </c>
      <c r="N4754" s="3">
        <v>273.81</v>
      </c>
      <c r="O4754">
        <v>9</v>
      </c>
      <c r="P4754" s="4">
        <v>0</v>
      </c>
      <c r="Q4754" s="3">
        <v>68.45</v>
      </c>
      <c r="R4754">
        <f t="shared" si="370"/>
        <v>2024</v>
      </c>
      <c r="S4754" t="str">
        <f t="shared" si="371"/>
        <v>October</v>
      </c>
      <c r="T4754" s="1">
        <f t="shared" si="372"/>
        <v>0.2499908695810964</v>
      </c>
      <c r="U4754" t="str">
        <f t="shared" si="373"/>
        <v>Profit</v>
      </c>
      <c r="V4754" t="str">
        <f t="shared" si="374"/>
        <v>Small Order</v>
      </c>
    </row>
    <row r="4755" spans="1:22" x14ac:dyDescent="0.35">
      <c r="A4755" t="s">
        <v>5052</v>
      </c>
      <c r="B4755" s="2">
        <v>45129</v>
      </c>
      <c r="C4755" s="2">
        <v>45136</v>
      </c>
      <c r="D4755" t="s">
        <v>240</v>
      </c>
      <c r="E4755" t="s">
        <v>241</v>
      </c>
      <c r="F4755" t="s">
        <v>48</v>
      </c>
      <c r="G4755" t="s">
        <v>39</v>
      </c>
      <c r="H4755" t="s">
        <v>40</v>
      </c>
      <c r="I4755" t="s">
        <v>40</v>
      </c>
      <c r="J4755" t="s">
        <v>51</v>
      </c>
      <c r="K4755" t="s">
        <v>33</v>
      </c>
      <c r="L4755" t="s">
        <v>34</v>
      </c>
      <c r="M4755" t="s">
        <v>52</v>
      </c>
      <c r="N4755" s="3">
        <v>1202.5899999999999</v>
      </c>
      <c r="O4755">
        <v>3</v>
      </c>
      <c r="P4755" s="4">
        <v>0.05</v>
      </c>
      <c r="Q4755" s="3">
        <v>252.54</v>
      </c>
      <c r="R4755">
        <f t="shared" si="370"/>
        <v>2023</v>
      </c>
      <c r="S4755" t="str">
        <f t="shared" si="371"/>
        <v>July</v>
      </c>
      <c r="T4755" s="1">
        <f t="shared" si="372"/>
        <v>0.20999675699947615</v>
      </c>
      <c r="U4755" t="str">
        <f t="shared" si="373"/>
        <v>Profit</v>
      </c>
      <c r="V4755" t="str">
        <f t="shared" si="374"/>
        <v>Large Order</v>
      </c>
    </row>
    <row r="4756" spans="1:22" x14ac:dyDescent="0.35">
      <c r="A4756" t="s">
        <v>5053</v>
      </c>
      <c r="B4756" s="2">
        <v>45078</v>
      </c>
      <c r="C4756" s="2">
        <v>45085</v>
      </c>
      <c r="D4756" t="s">
        <v>195</v>
      </c>
      <c r="E4756" t="s">
        <v>196</v>
      </c>
      <c r="F4756" t="s">
        <v>31</v>
      </c>
      <c r="G4756" t="s">
        <v>21</v>
      </c>
      <c r="H4756" t="s">
        <v>22</v>
      </c>
      <c r="I4756" t="s">
        <v>23</v>
      </c>
      <c r="J4756" t="s">
        <v>104</v>
      </c>
      <c r="K4756" t="s">
        <v>42</v>
      </c>
      <c r="L4756" t="s">
        <v>73</v>
      </c>
      <c r="M4756" t="s">
        <v>105</v>
      </c>
      <c r="N4756" s="3">
        <v>634.33000000000004</v>
      </c>
      <c r="O4756">
        <v>2</v>
      </c>
      <c r="P4756" s="4">
        <v>0.3</v>
      </c>
      <c r="Q4756" s="3">
        <v>6.34</v>
      </c>
      <c r="R4756">
        <f t="shared" si="370"/>
        <v>2023</v>
      </c>
      <c r="S4756" t="str">
        <f t="shared" si="371"/>
        <v>June</v>
      </c>
      <c r="T4756" s="1">
        <f t="shared" si="372"/>
        <v>9.9947976605237014E-3</v>
      </c>
      <c r="U4756" t="str">
        <f t="shared" si="373"/>
        <v>Profit</v>
      </c>
      <c r="V4756" t="str">
        <f t="shared" si="374"/>
        <v>Small Order</v>
      </c>
    </row>
    <row r="4757" spans="1:22" x14ac:dyDescent="0.35">
      <c r="A4757" t="s">
        <v>5054</v>
      </c>
      <c r="B4757" s="2">
        <v>45647</v>
      </c>
      <c r="C4757" s="2">
        <v>45649</v>
      </c>
      <c r="D4757" t="s">
        <v>110</v>
      </c>
      <c r="E4757" t="s">
        <v>111</v>
      </c>
      <c r="F4757" t="s">
        <v>48</v>
      </c>
      <c r="G4757" t="s">
        <v>49</v>
      </c>
      <c r="H4757" t="s">
        <v>50</v>
      </c>
      <c r="I4757" t="s">
        <v>50</v>
      </c>
      <c r="J4757" t="s">
        <v>93</v>
      </c>
      <c r="K4757" t="s">
        <v>33</v>
      </c>
      <c r="L4757" t="s">
        <v>88</v>
      </c>
      <c r="M4757" t="s">
        <v>94</v>
      </c>
      <c r="N4757" s="3">
        <v>1863.14</v>
      </c>
      <c r="O4757">
        <v>7</v>
      </c>
      <c r="P4757" s="4">
        <v>0.3</v>
      </c>
      <c r="Q4757" s="3">
        <v>18.63</v>
      </c>
      <c r="R4757">
        <f t="shared" si="370"/>
        <v>2024</v>
      </c>
      <c r="S4757" t="str">
        <f t="shared" si="371"/>
        <v>December</v>
      </c>
      <c r="T4757" s="1">
        <f t="shared" si="372"/>
        <v>9.9992485803535956E-3</v>
      </c>
      <c r="U4757" t="str">
        <f t="shared" si="373"/>
        <v>Profit</v>
      </c>
      <c r="V4757" t="str">
        <f t="shared" si="374"/>
        <v>Large Order</v>
      </c>
    </row>
    <row r="4758" spans="1:22" x14ac:dyDescent="0.35">
      <c r="A4758" t="s">
        <v>5055</v>
      </c>
      <c r="B4758" s="2">
        <v>45525</v>
      </c>
      <c r="C4758" s="2">
        <v>45526</v>
      </c>
      <c r="D4758" t="s">
        <v>246</v>
      </c>
      <c r="E4758" t="s">
        <v>247</v>
      </c>
      <c r="F4758" t="s">
        <v>31</v>
      </c>
      <c r="G4758" t="s">
        <v>49</v>
      </c>
      <c r="H4758" t="s">
        <v>50</v>
      </c>
      <c r="I4758" t="s">
        <v>50</v>
      </c>
      <c r="J4758" t="s">
        <v>207</v>
      </c>
      <c r="K4758" t="s">
        <v>25</v>
      </c>
      <c r="L4758" t="s">
        <v>26</v>
      </c>
      <c r="M4758" t="s">
        <v>208</v>
      </c>
      <c r="N4758" s="3">
        <v>328.01</v>
      </c>
      <c r="O4758">
        <v>3</v>
      </c>
      <c r="P4758" s="4">
        <v>0.1</v>
      </c>
      <c r="Q4758" s="3">
        <v>55.76</v>
      </c>
      <c r="R4758">
        <f t="shared" si="370"/>
        <v>2024</v>
      </c>
      <c r="S4758" t="str">
        <f t="shared" si="371"/>
        <v>August</v>
      </c>
      <c r="T4758" s="1">
        <f t="shared" si="372"/>
        <v>0.16999481723118198</v>
      </c>
      <c r="U4758" t="str">
        <f t="shared" si="373"/>
        <v>Profit</v>
      </c>
      <c r="V4758" t="str">
        <f t="shared" si="374"/>
        <v>Small Order</v>
      </c>
    </row>
    <row r="4759" spans="1:22" x14ac:dyDescent="0.35">
      <c r="A4759" t="s">
        <v>5056</v>
      </c>
      <c r="B4759" s="2">
        <v>45466</v>
      </c>
      <c r="C4759" s="2">
        <v>45473</v>
      </c>
      <c r="D4759" t="s">
        <v>60</v>
      </c>
      <c r="E4759" t="s">
        <v>61</v>
      </c>
      <c r="F4759" t="s">
        <v>48</v>
      </c>
      <c r="G4759" t="s">
        <v>21</v>
      </c>
      <c r="H4759" t="s">
        <v>22</v>
      </c>
      <c r="I4759" t="s">
        <v>23</v>
      </c>
      <c r="J4759" t="s">
        <v>232</v>
      </c>
      <c r="K4759" t="s">
        <v>33</v>
      </c>
      <c r="L4759" t="s">
        <v>34</v>
      </c>
      <c r="M4759" t="s">
        <v>233</v>
      </c>
      <c r="N4759" s="3">
        <v>1709</v>
      </c>
      <c r="O4759">
        <v>8</v>
      </c>
      <c r="P4759" s="4">
        <v>0</v>
      </c>
      <c r="Q4759" s="3">
        <v>427.25</v>
      </c>
      <c r="R4759">
        <f t="shared" si="370"/>
        <v>2024</v>
      </c>
      <c r="S4759" t="str">
        <f t="shared" si="371"/>
        <v>June</v>
      </c>
      <c r="T4759" s="1">
        <f t="shared" si="372"/>
        <v>0.25</v>
      </c>
      <c r="U4759" t="str">
        <f t="shared" si="373"/>
        <v>Profit</v>
      </c>
      <c r="V4759" t="str">
        <f t="shared" si="374"/>
        <v>Large Order</v>
      </c>
    </row>
    <row r="4760" spans="1:22" x14ac:dyDescent="0.35">
      <c r="A4760" t="s">
        <v>5057</v>
      </c>
      <c r="B4760" s="2">
        <v>45335</v>
      </c>
      <c r="C4760" s="2">
        <v>45338</v>
      </c>
      <c r="D4760" t="s">
        <v>300</v>
      </c>
      <c r="E4760" t="s">
        <v>301</v>
      </c>
      <c r="F4760" t="s">
        <v>48</v>
      </c>
      <c r="G4760" t="s">
        <v>49</v>
      </c>
      <c r="H4760" t="s">
        <v>50</v>
      </c>
      <c r="I4760" t="s">
        <v>50</v>
      </c>
      <c r="J4760" t="s">
        <v>251</v>
      </c>
      <c r="K4760" t="s">
        <v>25</v>
      </c>
      <c r="L4760" t="s">
        <v>171</v>
      </c>
      <c r="M4760" t="s">
        <v>252</v>
      </c>
      <c r="N4760" s="3">
        <v>998.46</v>
      </c>
      <c r="O4760">
        <v>2</v>
      </c>
      <c r="P4760" s="4">
        <v>0.3</v>
      </c>
      <c r="Q4760" s="3">
        <v>9.98</v>
      </c>
      <c r="R4760">
        <f t="shared" si="370"/>
        <v>2024</v>
      </c>
      <c r="S4760" t="str">
        <f t="shared" si="371"/>
        <v>February</v>
      </c>
      <c r="T4760" s="1">
        <f t="shared" si="372"/>
        <v>9.9953929050738133E-3</v>
      </c>
      <c r="U4760" t="str">
        <f t="shared" si="373"/>
        <v>Profit</v>
      </c>
      <c r="V4760" t="str">
        <f t="shared" si="374"/>
        <v>Small Order</v>
      </c>
    </row>
    <row r="4761" spans="1:22" x14ac:dyDescent="0.35">
      <c r="A4761" t="s">
        <v>5058</v>
      </c>
      <c r="B4761" s="2">
        <v>44986</v>
      </c>
      <c r="C4761" s="2">
        <v>44991</v>
      </c>
      <c r="D4761" t="s">
        <v>96</v>
      </c>
      <c r="E4761" t="s">
        <v>97</v>
      </c>
      <c r="F4761" t="s">
        <v>20</v>
      </c>
      <c r="G4761" t="s">
        <v>78</v>
      </c>
      <c r="H4761" t="s">
        <v>79</v>
      </c>
      <c r="I4761" t="s">
        <v>80</v>
      </c>
      <c r="J4761" t="s">
        <v>32</v>
      </c>
      <c r="K4761" t="s">
        <v>33</v>
      </c>
      <c r="L4761" t="s">
        <v>34</v>
      </c>
      <c r="M4761" t="s">
        <v>35</v>
      </c>
      <c r="N4761" s="3">
        <v>1538.14</v>
      </c>
      <c r="O4761">
        <v>2</v>
      </c>
      <c r="P4761" s="4">
        <v>0.05</v>
      </c>
      <c r="Q4761" s="3">
        <v>323.01</v>
      </c>
      <c r="R4761">
        <f t="shared" si="370"/>
        <v>2023</v>
      </c>
      <c r="S4761" t="str">
        <f t="shared" si="371"/>
        <v>March</v>
      </c>
      <c r="T4761" s="1">
        <f t="shared" si="372"/>
        <v>0.21000039008152702</v>
      </c>
      <c r="U4761" t="str">
        <f t="shared" si="373"/>
        <v>Profit</v>
      </c>
      <c r="V4761" t="str">
        <f t="shared" si="374"/>
        <v>Large Order</v>
      </c>
    </row>
    <row r="4762" spans="1:22" x14ac:dyDescent="0.35">
      <c r="A4762" t="s">
        <v>5059</v>
      </c>
      <c r="B4762" s="2">
        <v>45336</v>
      </c>
      <c r="C4762" s="2">
        <v>45341</v>
      </c>
      <c r="D4762" t="s">
        <v>229</v>
      </c>
      <c r="E4762" t="s">
        <v>230</v>
      </c>
      <c r="F4762" t="s">
        <v>48</v>
      </c>
      <c r="G4762" t="s">
        <v>21</v>
      </c>
      <c r="H4762" t="s">
        <v>22</v>
      </c>
      <c r="I4762" t="s">
        <v>23</v>
      </c>
      <c r="J4762" t="s">
        <v>112</v>
      </c>
      <c r="K4762" t="s">
        <v>25</v>
      </c>
      <c r="L4762" t="s">
        <v>26</v>
      </c>
      <c r="M4762" t="s">
        <v>113</v>
      </c>
      <c r="N4762" s="3">
        <v>870.64</v>
      </c>
      <c r="O4762">
        <v>4</v>
      </c>
      <c r="P4762" s="4">
        <v>0.3</v>
      </c>
      <c r="Q4762" s="3">
        <v>8.7100000000000009</v>
      </c>
      <c r="R4762">
        <f t="shared" si="370"/>
        <v>2024</v>
      </c>
      <c r="S4762" t="str">
        <f t="shared" si="371"/>
        <v>February</v>
      </c>
      <c r="T4762" s="1">
        <f t="shared" si="372"/>
        <v>1.0004134889276855E-2</v>
      </c>
      <c r="U4762" t="str">
        <f t="shared" si="373"/>
        <v>Profit</v>
      </c>
      <c r="V4762" t="str">
        <f t="shared" si="374"/>
        <v>Small Order</v>
      </c>
    </row>
    <row r="4763" spans="1:22" x14ac:dyDescent="0.35">
      <c r="A4763" t="s">
        <v>5060</v>
      </c>
      <c r="B4763" s="2">
        <v>45048</v>
      </c>
      <c r="C4763" s="2">
        <v>45054</v>
      </c>
      <c r="D4763" t="s">
        <v>160</v>
      </c>
      <c r="E4763" t="s">
        <v>161</v>
      </c>
      <c r="F4763" t="s">
        <v>20</v>
      </c>
      <c r="G4763" t="s">
        <v>39</v>
      </c>
      <c r="H4763" t="s">
        <v>40</v>
      </c>
      <c r="I4763" t="s">
        <v>40</v>
      </c>
      <c r="J4763" t="s">
        <v>134</v>
      </c>
      <c r="K4763" t="s">
        <v>42</v>
      </c>
      <c r="L4763" t="s">
        <v>43</v>
      </c>
      <c r="M4763" t="s">
        <v>135</v>
      </c>
      <c r="N4763" s="3">
        <v>1459.94</v>
      </c>
      <c r="O4763">
        <v>9</v>
      </c>
      <c r="P4763" s="4">
        <v>0.1</v>
      </c>
      <c r="Q4763" s="3">
        <v>248.19</v>
      </c>
      <c r="R4763">
        <f t="shared" si="370"/>
        <v>2023</v>
      </c>
      <c r="S4763" t="str">
        <f t="shared" si="371"/>
        <v>May</v>
      </c>
      <c r="T4763" s="1">
        <f t="shared" si="372"/>
        <v>0.17000013699193117</v>
      </c>
      <c r="U4763" t="str">
        <f t="shared" si="373"/>
        <v>Profit</v>
      </c>
      <c r="V4763" t="str">
        <f t="shared" si="374"/>
        <v>Large Order</v>
      </c>
    </row>
    <row r="4764" spans="1:22" x14ac:dyDescent="0.35">
      <c r="A4764" t="s">
        <v>5061</v>
      </c>
      <c r="B4764" s="2">
        <v>45190</v>
      </c>
      <c r="C4764" s="2">
        <v>45195</v>
      </c>
      <c r="D4764" t="s">
        <v>386</v>
      </c>
      <c r="E4764" t="s">
        <v>387</v>
      </c>
      <c r="F4764" t="s">
        <v>48</v>
      </c>
      <c r="G4764" t="s">
        <v>21</v>
      </c>
      <c r="H4764" t="s">
        <v>22</v>
      </c>
      <c r="I4764" t="s">
        <v>23</v>
      </c>
      <c r="J4764" t="s">
        <v>207</v>
      </c>
      <c r="K4764" t="s">
        <v>25</v>
      </c>
      <c r="L4764" t="s">
        <v>26</v>
      </c>
      <c r="M4764" t="s">
        <v>208</v>
      </c>
      <c r="N4764" s="3">
        <v>599.28</v>
      </c>
      <c r="O4764">
        <v>5</v>
      </c>
      <c r="P4764" s="4">
        <v>0</v>
      </c>
      <c r="Q4764" s="3">
        <v>149.82</v>
      </c>
      <c r="R4764">
        <f t="shared" si="370"/>
        <v>2023</v>
      </c>
      <c r="S4764" t="str">
        <f t="shared" si="371"/>
        <v>September</v>
      </c>
      <c r="T4764" s="1">
        <f t="shared" si="372"/>
        <v>0.25</v>
      </c>
      <c r="U4764" t="str">
        <f t="shared" si="373"/>
        <v>Profit</v>
      </c>
      <c r="V4764" t="str">
        <f t="shared" si="374"/>
        <v>Small Order</v>
      </c>
    </row>
    <row r="4765" spans="1:22" x14ac:dyDescent="0.35">
      <c r="A4765" t="s">
        <v>5062</v>
      </c>
      <c r="B4765" s="2">
        <v>45158</v>
      </c>
      <c r="C4765" s="2">
        <v>45161</v>
      </c>
      <c r="D4765" t="s">
        <v>220</v>
      </c>
      <c r="E4765" t="s">
        <v>221</v>
      </c>
      <c r="F4765" t="s">
        <v>20</v>
      </c>
      <c r="G4765" t="s">
        <v>39</v>
      </c>
      <c r="H4765" t="s">
        <v>40</v>
      </c>
      <c r="I4765" t="s">
        <v>40</v>
      </c>
      <c r="J4765" t="s">
        <v>41</v>
      </c>
      <c r="K4765" t="s">
        <v>42</v>
      </c>
      <c r="L4765" t="s">
        <v>43</v>
      </c>
      <c r="M4765" t="s">
        <v>44</v>
      </c>
      <c r="N4765" s="3">
        <v>1647.58</v>
      </c>
      <c r="O4765">
        <v>1</v>
      </c>
      <c r="P4765" s="4">
        <v>0.05</v>
      </c>
      <c r="Q4765" s="3">
        <v>345.99</v>
      </c>
      <c r="R4765">
        <f t="shared" si="370"/>
        <v>2023</v>
      </c>
      <c r="S4765" t="str">
        <f t="shared" si="371"/>
        <v>August</v>
      </c>
      <c r="T4765" s="1">
        <f t="shared" si="372"/>
        <v>0.20999890748855898</v>
      </c>
      <c r="U4765" t="str">
        <f t="shared" si="373"/>
        <v>Profit</v>
      </c>
      <c r="V4765" t="str">
        <f t="shared" si="374"/>
        <v>Large Order</v>
      </c>
    </row>
    <row r="4766" spans="1:22" x14ac:dyDescent="0.35">
      <c r="A4766" t="s">
        <v>5063</v>
      </c>
      <c r="B4766" s="2">
        <v>45488</v>
      </c>
      <c r="C4766" s="2">
        <v>45495</v>
      </c>
      <c r="D4766" t="s">
        <v>182</v>
      </c>
      <c r="E4766" t="s">
        <v>183</v>
      </c>
      <c r="F4766" t="s">
        <v>20</v>
      </c>
      <c r="G4766" t="s">
        <v>39</v>
      </c>
      <c r="H4766" t="s">
        <v>40</v>
      </c>
      <c r="I4766" t="s">
        <v>40</v>
      </c>
      <c r="J4766" t="s">
        <v>134</v>
      </c>
      <c r="K4766" t="s">
        <v>42</v>
      </c>
      <c r="L4766" t="s">
        <v>43</v>
      </c>
      <c r="M4766" t="s">
        <v>135</v>
      </c>
      <c r="N4766" s="3">
        <v>1798.43</v>
      </c>
      <c r="O4766">
        <v>9</v>
      </c>
      <c r="P4766" s="4">
        <v>0.05</v>
      </c>
      <c r="Q4766" s="3">
        <v>377.67</v>
      </c>
      <c r="R4766">
        <f t="shared" si="370"/>
        <v>2024</v>
      </c>
      <c r="S4766" t="str">
        <f t="shared" si="371"/>
        <v>July</v>
      </c>
      <c r="T4766" s="1">
        <f t="shared" si="372"/>
        <v>0.20999983318783605</v>
      </c>
      <c r="U4766" t="str">
        <f t="shared" si="373"/>
        <v>Profit</v>
      </c>
      <c r="V4766" t="str">
        <f t="shared" si="374"/>
        <v>Large Order</v>
      </c>
    </row>
    <row r="4767" spans="1:22" x14ac:dyDescent="0.35">
      <c r="A4767" t="s">
        <v>5064</v>
      </c>
      <c r="B4767" s="2">
        <v>45311</v>
      </c>
      <c r="C4767" s="2">
        <v>45312</v>
      </c>
      <c r="D4767" t="s">
        <v>214</v>
      </c>
      <c r="E4767" t="s">
        <v>215</v>
      </c>
      <c r="F4767" t="s">
        <v>48</v>
      </c>
      <c r="G4767" t="s">
        <v>39</v>
      </c>
      <c r="H4767" t="s">
        <v>40</v>
      </c>
      <c r="I4767" t="s">
        <v>40</v>
      </c>
      <c r="J4767" t="s">
        <v>51</v>
      </c>
      <c r="K4767" t="s">
        <v>33</v>
      </c>
      <c r="L4767" t="s">
        <v>34</v>
      </c>
      <c r="M4767" t="s">
        <v>52</v>
      </c>
      <c r="N4767" s="3">
        <v>1781.66</v>
      </c>
      <c r="O4767">
        <v>4</v>
      </c>
      <c r="P4767" s="4">
        <v>0.3</v>
      </c>
      <c r="Q4767" s="3">
        <v>17.82</v>
      </c>
      <c r="R4767">
        <f t="shared" si="370"/>
        <v>2024</v>
      </c>
      <c r="S4767" t="str">
        <f t="shared" si="371"/>
        <v>January</v>
      </c>
      <c r="T4767" s="1">
        <f t="shared" si="372"/>
        <v>1.0001908332678514E-2</v>
      </c>
      <c r="U4767" t="str">
        <f t="shared" si="373"/>
        <v>Profit</v>
      </c>
      <c r="V4767" t="str">
        <f t="shared" si="374"/>
        <v>Large Order</v>
      </c>
    </row>
    <row r="4768" spans="1:22" x14ac:dyDescent="0.35">
      <c r="A4768" t="s">
        <v>5065</v>
      </c>
      <c r="B4768" s="2">
        <v>45048</v>
      </c>
      <c r="C4768" s="2">
        <v>45050</v>
      </c>
      <c r="D4768" t="s">
        <v>323</v>
      </c>
      <c r="E4768" t="s">
        <v>324</v>
      </c>
      <c r="F4768" t="s">
        <v>31</v>
      </c>
      <c r="G4768" t="s">
        <v>78</v>
      </c>
      <c r="H4768" t="s">
        <v>79</v>
      </c>
      <c r="I4768" t="s">
        <v>80</v>
      </c>
      <c r="J4768" t="s">
        <v>126</v>
      </c>
      <c r="K4768" t="s">
        <v>25</v>
      </c>
      <c r="L4768" t="s">
        <v>26</v>
      </c>
      <c r="M4768" t="s">
        <v>127</v>
      </c>
      <c r="N4768" s="3">
        <v>1506.04</v>
      </c>
      <c r="O4768">
        <v>9</v>
      </c>
      <c r="P4768" s="4">
        <v>0.05</v>
      </c>
      <c r="Q4768" s="3">
        <v>316.27</v>
      </c>
      <c r="R4768">
        <f t="shared" si="370"/>
        <v>2023</v>
      </c>
      <c r="S4768" t="str">
        <f t="shared" si="371"/>
        <v>May</v>
      </c>
      <c r="T4768" s="1">
        <f t="shared" si="372"/>
        <v>0.21000106238878116</v>
      </c>
      <c r="U4768" t="str">
        <f t="shared" si="373"/>
        <v>Profit</v>
      </c>
      <c r="V4768" t="str">
        <f t="shared" si="374"/>
        <v>Large Order</v>
      </c>
    </row>
    <row r="4769" spans="1:22" x14ac:dyDescent="0.35">
      <c r="A4769" t="s">
        <v>5066</v>
      </c>
      <c r="B4769" s="2">
        <v>45143</v>
      </c>
      <c r="C4769" s="2">
        <v>45146</v>
      </c>
      <c r="D4769" t="s">
        <v>210</v>
      </c>
      <c r="E4769" t="s">
        <v>211</v>
      </c>
      <c r="F4769" t="s">
        <v>20</v>
      </c>
      <c r="G4769" t="s">
        <v>78</v>
      </c>
      <c r="H4769" t="s">
        <v>79</v>
      </c>
      <c r="I4769" t="s">
        <v>80</v>
      </c>
      <c r="J4769" t="s">
        <v>24</v>
      </c>
      <c r="K4769" t="s">
        <v>25</v>
      </c>
      <c r="L4769" t="s">
        <v>26</v>
      </c>
      <c r="M4769" t="s">
        <v>27</v>
      </c>
      <c r="N4769" s="3">
        <v>1796.33</v>
      </c>
      <c r="O4769">
        <v>3</v>
      </c>
      <c r="P4769" s="4">
        <v>0.2</v>
      </c>
      <c r="Q4769" s="3">
        <v>161.66999999999999</v>
      </c>
      <c r="R4769">
        <f t="shared" si="370"/>
        <v>2023</v>
      </c>
      <c r="S4769" t="str">
        <f t="shared" si="371"/>
        <v>August</v>
      </c>
      <c r="T4769" s="1">
        <f t="shared" si="372"/>
        <v>9.0000167007175738E-2</v>
      </c>
      <c r="U4769" t="str">
        <f t="shared" si="373"/>
        <v>Profit</v>
      </c>
      <c r="V4769" t="str">
        <f t="shared" si="374"/>
        <v>Large Order</v>
      </c>
    </row>
    <row r="4770" spans="1:22" x14ac:dyDescent="0.35">
      <c r="A4770" t="s">
        <v>5067</v>
      </c>
      <c r="B4770" s="2">
        <v>45114</v>
      </c>
      <c r="C4770" s="2">
        <v>45117</v>
      </c>
      <c r="D4770" t="s">
        <v>217</v>
      </c>
      <c r="E4770" t="s">
        <v>218</v>
      </c>
      <c r="F4770" t="s">
        <v>48</v>
      </c>
      <c r="G4770" t="s">
        <v>39</v>
      </c>
      <c r="H4770" t="s">
        <v>40</v>
      </c>
      <c r="I4770" t="s">
        <v>40</v>
      </c>
      <c r="J4770" t="s">
        <v>302</v>
      </c>
      <c r="K4770" t="s">
        <v>33</v>
      </c>
      <c r="L4770" t="s">
        <v>34</v>
      </c>
      <c r="M4770" t="s">
        <v>303</v>
      </c>
      <c r="N4770" s="3">
        <v>1792.4</v>
      </c>
      <c r="O4770">
        <v>3</v>
      </c>
      <c r="P4770" s="4">
        <v>0.2</v>
      </c>
      <c r="Q4770" s="3">
        <v>161.32</v>
      </c>
      <c r="R4770">
        <f t="shared" si="370"/>
        <v>2023</v>
      </c>
      <c r="S4770" t="str">
        <f t="shared" si="371"/>
        <v>July</v>
      </c>
      <c r="T4770" s="1">
        <f t="shared" si="372"/>
        <v>9.0002231644722153E-2</v>
      </c>
      <c r="U4770" t="str">
        <f t="shared" si="373"/>
        <v>Profit</v>
      </c>
      <c r="V4770" t="str">
        <f t="shared" si="374"/>
        <v>Large Order</v>
      </c>
    </row>
    <row r="4771" spans="1:22" x14ac:dyDescent="0.35">
      <c r="A4771" t="s">
        <v>5068</v>
      </c>
      <c r="B4771" s="2">
        <v>45057</v>
      </c>
      <c r="C4771" s="2">
        <v>45059</v>
      </c>
      <c r="D4771" t="s">
        <v>288</v>
      </c>
      <c r="E4771" t="s">
        <v>289</v>
      </c>
      <c r="F4771" t="s">
        <v>31</v>
      </c>
      <c r="G4771" t="s">
        <v>78</v>
      </c>
      <c r="H4771" t="s">
        <v>79</v>
      </c>
      <c r="I4771" t="s">
        <v>80</v>
      </c>
      <c r="J4771" t="s">
        <v>179</v>
      </c>
      <c r="K4771" t="s">
        <v>33</v>
      </c>
      <c r="L4771" t="s">
        <v>88</v>
      </c>
      <c r="M4771" t="s">
        <v>180</v>
      </c>
      <c r="N4771" s="3">
        <v>621.38</v>
      </c>
      <c r="O4771">
        <v>9</v>
      </c>
      <c r="P4771" s="4">
        <v>0.1</v>
      </c>
      <c r="Q4771" s="3">
        <v>105.63</v>
      </c>
      <c r="R4771">
        <f t="shared" si="370"/>
        <v>2023</v>
      </c>
      <c r="S4771" t="str">
        <f t="shared" si="371"/>
        <v>May</v>
      </c>
      <c r="T4771" s="1">
        <f t="shared" si="372"/>
        <v>0.1699925971225337</v>
      </c>
      <c r="U4771" t="str">
        <f t="shared" si="373"/>
        <v>Profit</v>
      </c>
      <c r="V4771" t="str">
        <f t="shared" si="374"/>
        <v>Small Order</v>
      </c>
    </row>
    <row r="4772" spans="1:22" x14ac:dyDescent="0.35">
      <c r="A4772" t="s">
        <v>5069</v>
      </c>
      <c r="B4772" s="2">
        <v>45381</v>
      </c>
      <c r="C4772" s="2">
        <v>45387</v>
      </c>
      <c r="D4772" t="s">
        <v>354</v>
      </c>
      <c r="E4772" t="s">
        <v>355</v>
      </c>
      <c r="F4772" t="s">
        <v>20</v>
      </c>
      <c r="G4772" t="s">
        <v>78</v>
      </c>
      <c r="H4772" t="s">
        <v>79</v>
      </c>
      <c r="I4772" t="s">
        <v>80</v>
      </c>
      <c r="J4772" t="s">
        <v>141</v>
      </c>
      <c r="K4772" t="s">
        <v>33</v>
      </c>
      <c r="L4772" t="s">
        <v>88</v>
      </c>
      <c r="M4772" t="s">
        <v>142</v>
      </c>
      <c r="N4772" s="3">
        <v>1005.97</v>
      </c>
      <c r="O4772">
        <v>9</v>
      </c>
      <c r="P4772" s="4">
        <v>0.1</v>
      </c>
      <c r="Q4772" s="3">
        <v>171.01</v>
      </c>
      <c r="R4772">
        <f t="shared" si="370"/>
        <v>2024</v>
      </c>
      <c r="S4772" t="str">
        <f t="shared" si="371"/>
        <v>March</v>
      </c>
      <c r="T4772" s="1">
        <f t="shared" si="372"/>
        <v>0.16999512907939598</v>
      </c>
      <c r="U4772" t="str">
        <f t="shared" si="373"/>
        <v>Profit</v>
      </c>
      <c r="V4772" t="str">
        <f t="shared" si="374"/>
        <v>Large Order</v>
      </c>
    </row>
    <row r="4773" spans="1:22" x14ac:dyDescent="0.35">
      <c r="A4773" t="s">
        <v>5070</v>
      </c>
      <c r="B4773" s="2">
        <v>45539</v>
      </c>
      <c r="C4773" s="2">
        <v>45545</v>
      </c>
      <c r="D4773" t="s">
        <v>373</v>
      </c>
      <c r="E4773" t="s">
        <v>374</v>
      </c>
      <c r="F4773" t="s">
        <v>48</v>
      </c>
      <c r="G4773" t="s">
        <v>49</v>
      </c>
      <c r="H4773" t="s">
        <v>50</v>
      </c>
      <c r="I4773" t="s">
        <v>50</v>
      </c>
      <c r="J4773" t="s">
        <v>126</v>
      </c>
      <c r="K4773" t="s">
        <v>25</v>
      </c>
      <c r="L4773" t="s">
        <v>26</v>
      </c>
      <c r="M4773" t="s">
        <v>127</v>
      </c>
      <c r="N4773" s="3">
        <v>1096.58</v>
      </c>
      <c r="O4773">
        <v>3</v>
      </c>
      <c r="P4773" s="4">
        <v>0.2</v>
      </c>
      <c r="Q4773" s="3">
        <v>98.69</v>
      </c>
      <c r="R4773">
        <f t="shared" si="370"/>
        <v>2024</v>
      </c>
      <c r="S4773" t="str">
        <f t="shared" si="371"/>
        <v>September</v>
      </c>
      <c r="T4773" s="1">
        <f t="shared" si="372"/>
        <v>8.9997993762424996E-2</v>
      </c>
      <c r="U4773" t="str">
        <f t="shared" si="373"/>
        <v>Profit</v>
      </c>
      <c r="V4773" t="str">
        <f t="shared" si="374"/>
        <v>Large Order</v>
      </c>
    </row>
    <row r="4774" spans="1:22" x14ac:dyDescent="0.35">
      <c r="A4774" t="s">
        <v>5071</v>
      </c>
      <c r="B4774" s="2">
        <v>44960</v>
      </c>
      <c r="C4774" s="2">
        <v>44964</v>
      </c>
      <c r="D4774" t="s">
        <v>373</v>
      </c>
      <c r="E4774" t="s">
        <v>374</v>
      </c>
      <c r="F4774" t="s">
        <v>48</v>
      </c>
      <c r="G4774" t="s">
        <v>49</v>
      </c>
      <c r="H4774" t="s">
        <v>50</v>
      </c>
      <c r="I4774" t="s">
        <v>50</v>
      </c>
      <c r="J4774" t="s">
        <v>32</v>
      </c>
      <c r="K4774" t="s">
        <v>33</v>
      </c>
      <c r="L4774" t="s">
        <v>34</v>
      </c>
      <c r="M4774" t="s">
        <v>35</v>
      </c>
      <c r="N4774" s="3">
        <v>1557.44</v>
      </c>
      <c r="O4774">
        <v>7</v>
      </c>
      <c r="P4774" s="4">
        <v>0.05</v>
      </c>
      <c r="Q4774" s="3">
        <v>327.06</v>
      </c>
      <c r="R4774">
        <f t="shared" si="370"/>
        <v>2023</v>
      </c>
      <c r="S4774" t="str">
        <f t="shared" si="371"/>
        <v>February</v>
      </c>
      <c r="T4774" s="1">
        <f t="shared" si="372"/>
        <v>0.20999845900965686</v>
      </c>
      <c r="U4774" t="str">
        <f t="shared" si="373"/>
        <v>Profit</v>
      </c>
      <c r="V4774" t="str">
        <f t="shared" si="374"/>
        <v>Large Order</v>
      </c>
    </row>
    <row r="4775" spans="1:22" x14ac:dyDescent="0.35">
      <c r="A4775" t="s">
        <v>5072</v>
      </c>
      <c r="B4775" s="2">
        <v>45563</v>
      </c>
      <c r="C4775" s="2">
        <v>45570</v>
      </c>
      <c r="D4775" t="s">
        <v>240</v>
      </c>
      <c r="E4775" t="s">
        <v>241</v>
      </c>
      <c r="F4775" t="s">
        <v>48</v>
      </c>
      <c r="G4775" t="s">
        <v>39</v>
      </c>
      <c r="H4775" t="s">
        <v>40</v>
      </c>
      <c r="I4775" t="s">
        <v>40</v>
      </c>
      <c r="J4775" t="s">
        <v>62</v>
      </c>
      <c r="K4775" t="s">
        <v>25</v>
      </c>
      <c r="L4775" t="s">
        <v>26</v>
      </c>
      <c r="M4775" t="s">
        <v>63</v>
      </c>
      <c r="N4775" s="3">
        <v>246.86</v>
      </c>
      <c r="O4775">
        <v>7</v>
      </c>
      <c r="P4775" s="4">
        <v>0</v>
      </c>
      <c r="Q4775" s="3">
        <v>61.72</v>
      </c>
      <c r="R4775">
        <f t="shared" si="370"/>
        <v>2024</v>
      </c>
      <c r="S4775" t="str">
        <f t="shared" si="371"/>
        <v>September</v>
      </c>
      <c r="T4775" s="1">
        <f t="shared" si="372"/>
        <v>0.25002025439520376</v>
      </c>
      <c r="U4775" t="str">
        <f t="shared" si="373"/>
        <v>Profit</v>
      </c>
      <c r="V4775" t="str">
        <f t="shared" si="374"/>
        <v>Small Order</v>
      </c>
    </row>
    <row r="4776" spans="1:22" x14ac:dyDescent="0.35">
      <c r="A4776" t="s">
        <v>5073</v>
      </c>
      <c r="B4776" s="2">
        <v>45541</v>
      </c>
      <c r="C4776" s="2">
        <v>45544</v>
      </c>
      <c r="D4776" t="s">
        <v>456</v>
      </c>
      <c r="E4776" t="s">
        <v>457</v>
      </c>
      <c r="F4776" t="s">
        <v>20</v>
      </c>
      <c r="G4776" t="s">
        <v>39</v>
      </c>
      <c r="H4776" t="s">
        <v>40</v>
      </c>
      <c r="I4776" t="s">
        <v>40</v>
      </c>
      <c r="J4776" t="s">
        <v>302</v>
      </c>
      <c r="K4776" t="s">
        <v>33</v>
      </c>
      <c r="L4776" t="s">
        <v>34</v>
      </c>
      <c r="M4776" t="s">
        <v>303</v>
      </c>
      <c r="N4776" s="3">
        <v>627.76</v>
      </c>
      <c r="O4776">
        <v>7</v>
      </c>
      <c r="P4776" s="4">
        <v>0.2</v>
      </c>
      <c r="Q4776" s="3">
        <v>56.5</v>
      </c>
      <c r="R4776">
        <f t="shared" si="370"/>
        <v>2024</v>
      </c>
      <c r="S4776" t="str">
        <f t="shared" si="371"/>
        <v>September</v>
      </c>
      <c r="T4776" s="1">
        <f t="shared" si="372"/>
        <v>9.0002548744743213E-2</v>
      </c>
      <c r="U4776" t="str">
        <f t="shared" si="373"/>
        <v>Profit</v>
      </c>
      <c r="V4776" t="str">
        <f t="shared" si="374"/>
        <v>Small Order</v>
      </c>
    </row>
    <row r="4777" spans="1:22" x14ac:dyDescent="0.35">
      <c r="A4777" t="s">
        <v>5074</v>
      </c>
      <c r="B4777" s="2">
        <v>44989</v>
      </c>
      <c r="C4777" s="2">
        <v>44994</v>
      </c>
      <c r="D4777" t="s">
        <v>99</v>
      </c>
      <c r="E4777" t="s">
        <v>100</v>
      </c>
      <c r="F4777" t="s">
        <v>31</v>
      </c>
      <c r="G4777" t="s">
        <v>78</v>
      </c>
      <c r="H4777" t="s">
        <v>79</v>
      </c>
      <c r="I4777" t="s">
        <v>80</v>
      </c>
      <c r="J4777" t="s">
        <v>84</v>
      </c>
      <c r="K4777" t="s">
        <v>33</v>
      </c>
      <c r="L4777" t="s">
        <v>34</v>
      </c>
      <c r="M4777" t="s">
        <v>85</v>
      </c>
      <c r="N4777" s="3">
        <v>1968.22</v>
      </c>
      <c r="O4777">
        <v>10</v>
      </c>
      <c r="P4777" s="4">
        <v>0</v>
      </c>
      <c r="Q4777" s="3">
        <v>492.06</v>
      </c>
      <c r="R4777">
        <f t="shared" si="370"/>
        <v>2023</v>
      </c>
      <c r="S4777" t="str">
        <f t="shared" si="371"/>
        <v>March</v>
      </c>
      <c r="T4777" s="1">
        <f t="shared" si="372"/>
        <v>0.25000254036642244</v>
      </c>
      <c r="U4777" t="str">
        <f t="shared" si="373"/>
        <v>Profit</v>
      </c>
      <c r="V4777" t="str">
        <f t="shared" si="374"/>
        <v>Large Order</v>
      </c>
    </row>
    <row r="4778" spans="1:22" x14ac:dyDescent="0.35">
      <c r="A4778" t="s">
        <v>5075</v>
      </c>
      <c r="B4778" s="2">
        <v>45450</v>
      </c>
      <c r="C4778" s="2">
        <v>45456</v>
      </c>
      <c r="D4778" t="s">
        <v>318</v>
      </c>
      <c r="E4778" t="s">
        <v>319</v>
      </c>
      <c r="F4778" t="s">
        <v>48</v>
      </c>
      <c r="G4778" t="s">
        <v>21</v>
      </c>
      <c r="H4778" t="s">
        <v>22</v>
      </c>
      <c r="I4778" t="s">
        <v>23</v>
      </c>
      <c r="J4778" t="s">
        <v>157</v>
      </c>
      <c r="K4778" t="s">
        <v>42</v>
      </c>
      <c r="L4778" t="s">
        <v>73</v>
      </c>
      <c r="M4778" t="s">
        <v>158</v>
      </c>
      <c r="N4778" s="3">
        <v>1287.8499999999999</v>
      </c>
      <c r="O4778">
        <v>5</v>
      </c>
      <c r="P4778" s="4">
        <v>0</v>
      </c>
      <c r="Q4778" s="3">
        <v>321.95999999999998</v>
      </c>
      <c r="R4778">
        <f t="shared" si="370"/>
        <v>2024</v>
      </c>
      <c r="S4778" t="str">
        <f t="shared" si="371"/>
        <v>June</v>
      </c>
      <c r="T4778" s="1">
        <f t="shared" si="372"/>
        <v>0.24999805878013745</v>
      </c>
      <c r="U4778" t="str">
        <f t="shared" si="373"/>
        <v>Profit</v>
      </c>
      <c r="V4778" t="str">
        <f t="shared" si="374"/>
        <v>Large Order</v>
      </c>
    </row>
    <row r="4779" spans="1:22" x14ac:dyDescent="0.35">
      <c r="A4779" t="s">
        <v>5076</v>
      </c>
      <c r="B4779" s="2">
        <v>45389</v>
      </c>
      <c r="C4779" s="2">
        <v>45396</v>
      </c>
      <c r="D4779" t="s">
        <v>102</v>
      </c>
      <c r="E4779" t="s">
        <v>103</v>
      </c>
      <c r="F4779" t="s">
        <v>20</v>
      </c>
      <c r="G4779" t="s">
        <v>78</v>
      </c>
      <c r="H4779" t="s">
        <v>79</v>
      </c>
      <c r="I4779" t="s">
        <v>80</v>
      </c>
      <c r="J4779" t="s">
        <v>41</v>
      </c>
      <c r="K4779" t="s">
        <v>42</v>
      </c>
      <c r="L4779" t="s">
        <v>43</v>
      </c>
      <c r="M4779" t="s">
        <v>44</v>
      </c>
      <c r="N4779" s="3">
        <v>321.27999999999997</v>
      </c>
      <c r="O4779">
        <v>1</v>
      </c>
      <c r="P4779" s="4">
        <v>0.05</v>
      </c>
      <c r="Q4779" s="3">
        <v>67.47</v>
      </c>
      <c r="R4779">
        <f t="shared" si="370"/>
        <v>2024</v>
      </c>
      <c r="S4779" t="str">
        <f t="shared" si="371"/>
        <v>April</v>
      </c>
      <c r="T4779" s="1">
        <f t="shared" si="372"/>
        <v>0.21000373505976097</v>
      </c>
      <c r="U4779" t="str">
        <f t="shared" si="373"/>
        <v>Profit</v>
      </c>
      <c r="V4779" t="str">
        <f t="shared" si="374"/>
        <v>Small Order</v>
      </c>
    </row>
    <row r="4780" spans="1:22" x14ac:dyDescent="0.35">
      <c r="A4780" t="s">
        <v>5077</v>
      </c>
      <c r="B4780" s="2">
        <v>45537</v>
      </c>
      <c r="C4780" s="2">
        <v>45543</v>
      </c>
      <c r="D4780" t="s">
        <v>354</v>
      </c>
      <c r="E4780" t="s">
        <v>355</v>
      </c>
      <c r="F4780" t="s">
        <v>20</v>
      </c>
      <c r="G4780" t="s">
        <v>78</v>
      </c>
      <c r="H4780" t="s">
        <v>79</v>
      </c>
      <c r="I4780" t="s">
        <v>80</v>
      </c>
      <c r="J4780" t="s">
        <v>207</v>
      </c>
      <c r="K4780" t="s">
        <v>25</v>
      </c>
      <c r="L4780" t="s">
        <v>26</v>
      </c>
      <c r="M4780" t="s">
        <v>208</v>
      </c>
      <c r="N4780" s="3">
        <v>1993.36</v>
      </c>
      <c r="O4780">
        <v>3</v>
      </c>
      <c r="P4780" s="4">
        <v>0.05</v>
      </c>
      <c r="Q4780" s="3">
        <v>418.61</v>
      </c>
      <c r="R4780">
        <f t="shared" si="370"/>
        <v>2024</v>
      </c>
      <c r="S4780" t="str">
        <f t="shared" si="371"/>
        <v>September</v>
      </c>
      <c r="T4780" s="1">
        <f t="shared" si="372"/>
        <v>0.21000220732833008</v>
      </c>
      <c r="U4780" t="str">
        <f t="shared" si="373"/>
        <v>Profit</v>
      </c>
      <c r="V4780" t="str">
        <f t="shared" si="374"/>
        <v>Large Order</v>
      </c>
    </row>
    <row r="4781" spans="1:22" x14ac:dyDescent="0.35">
      <c r="A4781" t="s">
        <v>5078</v>
      </c>
      <c r="B4781" s="2">
        <v>45123</v>
      </c>
      <c r="C4781" s="2">
        <v>45129</v>
      </c>
      <c r="D4781" t="s">
        <v>160</v>
      </c>
      <c r="E4781" t="s">
        <v>161</v>
      </c>
      <c r="F4781" t="s">
        <v>20</v>
      </c>
      <c r="G4781" t="s">
        <v>49</v>
      </c>
      <c r="H4781" t="s">
        <v>50</v>
      </c>
      <c r="I4781" t="s">
        <v>50</v>
      </c>
      <c r="J4781" t="s">
        <v>62</v>
      </c>
      <c r="K4781" t="s">
        <v>25</v>
      </c>
      <c r="L4781" t="s">
        <v>26</v>
      </c>
      <c r="M4781" t="s">
        <v>63</v>
      </c>
      <c r="N4781" s="3">
        <v>1769.12</v>
      </c>
      <c r="O4781">
        <v>3</v>
      </c>
      <c r="P4781" s="4">
        <v>0.2</v>
      </c>
      <c r="Q4781" s="3">
        <v>159.22</v>
      </c>
      <c r="R4781">
        <f t="shared" si="370"/>
        <v>2023</v>
      </c>
      <c r="S4781" t="str">
        <f t="shared" si="371"/>
        <v>July</v>
      </c>
      <c r="T4781" s="1">
        <f t="shared" si="372"/>
        <v>8.9999547797775165E-2</v>
      </c>
      <c r="U4781" t="str">
        <f t="shared" si="373"/>
        <v>Profit</v>
      </c>
      <c r="V4781" t="str">
        <f t="shared" si="374"/>
        <v>Large Order</v>
      </c>
    </row>
    <row r="4782" spans="1:22" x14ac:dyDescent="0.35">
      <c r="A4782" t="s">
        <v>5079</v>
      </c>
      <c r="B4782" s="2">
        <v>44935</v>
      </c>
      <c r="C4782" s="2">
        <v>44937</v>
      </c>
      <c r="D4782" t="s">
        <v>522</v>
      </c>
      <c r="E4782" t="s">
        <v>523</v>
      </c>
      <c r="F4782" t="s">
        <v>31</v>
      </c>
      <c r="G4782" t="s">
        <v>39</v>
      </c>
      <c r="H4782" t="s">
        <v>40</v>
      </c>
      <c r="I4782" t="s">
        <v>40</v>
      </c>
      <c r="J4782" t="s">
        <v>320</v>
      </c>
      <c r="K4782" t="s">
        <v>25</v>
      </c>
      <c r="L4782" t="s">
        <v>171</v>
      </c>
      <c r="M4782" t="s">
        <v>321</v>
      </c>
      <c r="N4782" s="3">
        <v>1810.58</v>
      </c>
      <c r="O4782">
        <v>3</v>
      </c>
      <c r="P4782" s="4">
        <v>0.2</v>
      </c>
      <c r="Q4782" s="3">
        <v>162.94999999999999</v>
      </c>
      <c r="R4782">
        <f t="shared" si="370"/>
        <v>2023</v>
      </c>
      <c r="S4782" t="str">
        <f t="shared" si="371"/>
        <v>January</v>
      </c>
      <c r="T4782" s="1">
        <f t="shared" si="372"/>
        <v>8.9998784919749469E-2</v>
      </c>
      <c r="U4782" t="str">
        <f t="shared" si="373"/>
        <v>Profit</v>
      </c>
      <c r="V4782" t="str">
        <f t="shared" si="374"/>
        <v>Large Order</v>
      </c>
    </row>
    <row r="4783" spans="1:22" x14ac:dyDescent="0.35">
      <c r="A4783" t="s">
        <v>5080</v>
      </c>
      <c r="B4783" s="2">
        <v>45160</v>
      </c>
      <c r="C4783" s="2">
        <v>45164</v>
      </c>
      <c r="D4783" t="s">
        <v>326</v>
      </c>
      <c r="E4783" t="s">
        <v>327</v>
      </c>
      <c r="F4783" t="s">
        <v>20</v>
      </c>
      <c r="G4783" t="s">
        <v>39</v>
      </c>
      <c r="H4783" t="s">
        <v>40</v>
      </c>
      <c r="I4783" t="s">
        <v>40</v>
      </c>
      <c r="J4783" t="s">
        <v>189</v>
      </c>
      <c r="K4783" t="s">
        <v>42</v>
      </c>
      <c r="L4783" t="s">
        <v>43</v>
      </c>
      <c r="M4783" t="s">
        <v>190</v>
      </c>
      <c r="N4783" s="3">
        <v>1808.76</v>
      </c>
      <c r="O4783">
        <v>10</v>
      </c>
      <c r="P4783" s="4">
        <v>0</v>
      </c>
      <c r="Q4783" s="3">
        <v>452.19</v>
      </c>
      <c r="R4783">
        <f t="shared" si="370"/>
        <v>2023</v>
      </c>
      <c r="S4783" t="str">
        <f t="shared" si="371"/>
        <v>August</v>
      </c>
      <c r="T4783" s="1">
        <f t="shared" si="372"/>
        <v>0.25</v>
      </c>
      <c r="U4783" t="str">
        <f t="shared" si="373"/>
        <v>Profit</v>
      </c>
      <c r="V4783" t="str">
        <f t="shared" si="374"/>
        <v>Large Order</v>
      </c>
    </row>
    <row r="4784" spans="1:22" x14ac:dyDescent="0.35">
      <c r="A4784" t="s">
        <v>5081</v>
      </c>
      <c r="B4784" s="2">
        <v>45643</v>
      </c>
      <c r="C4784" s="2">
        <v>45650</v>
      </c>
      <c r="D4784" t="s">
        <v>217</v>
      </c>
      <c r="E4784" t="s">
        <v>218</v>
      </c>
      <c r="F4784" t="s">
        <v>48</v>
      </c>
      <c r="G4784" t="s">
        <v>39</v>
      </c>
      <c r="H4784" t="s">
        <v>40</v>
      </c>
      <c r="I4784" t="s">
        <v>40</v>
      </c>
      <c r="J4784" t="s">
        <v>152</v>
      </c>
      <c r="K4784" t="s">
        <v>42</v>
      </c>
      <c r="L4784" t="s">
        <v>73</v>
      </c>
      <c r="M4784" t="s">
        <v>153</v>
      </c>
      <c r="N4784" s="3">
        <v>774.53</v>
      </c>
      <c r="O4784">
        <v>8</v>
      </c>
      <c r="P4784" s="4">
        <v>0.2</v>
      </c>
      <c r="Q4784" s="3">
        <v>69.709999999999994</v>
      </c>
      <c r="R4784">
        <f t="shared" si="370"/>
        <v>2024</v>
      </c>
      <c r="S4784" t="str">
        <f t="shared" si="371"/>
        <v>December</v>
      </c>
      <c r="T4784" s="1">
        <f t="shared" si="372"/>
        <v>9.0002969542819514E-2</v>
      </c>
      <c r="U4784" t="str">
        <f t="shared" si="373"/>
        <v>Profit</v>
      </c>
      <c r="V4784" t="str">
        <f t="shared" si="374"/>
        <v>Small Order</v>
      </c>
    </row>
    <row r="4785" spans="1:22" x14ac:dyDescent="0.35">
      <c r="A4785" t="s">
        <v>5082</v>
      </c>
      <c r="B4785" s="2">
        <v>45614</v>
      </c>
      <c r="C4785" s="2">
        <v>45621</v>
      </c>
      <c r="D4785" t="s">
        <v>110</v>
      </c>
      <c r="E4785" t="s">
        <v>111</v>
      </c>
      <c r="F4785" t="s">
        <v>48</v>
      </c>
      <c r="G4785" t="s">
        <v>21</v>
      </c>
      <c r="H4785" t="s">
        <v>22</v>
      </c>
      <c r="I4785" t="s">
        <v>23</v>
      </c>
      <c r="J4785" t="s">
        <v>251</v>
      </c>
      <c r="K4785" t="s">
        <v>25</v>
      </c>
      <c r="L4785" t="s">
        <v>171</v>
      </c>
      <c r="M4785" t="s">
        <v>252</v>
      </c>
      <c r="N4785" s="3">
        <v>1533.96</v>
      </c>
      <c r="O4785">
        <v>2</v>
      </c>
      <c r="P4785" s="4">
        <v>0</v>
      </c>
      <c r="Q4785" s="3">
        <v>383.49</v>
      </c>
      <c r="R4785">
        <f t="shared" si="370"/>
        <v>2024</v>
      </c>
      <c r="S4785" t="str">
        <f t="shared" si="371"/>
        <v>November</v>
      </c>
      <c r="T4785" s="1">
        <f t="shared" si="372"/>
        <v>0.25</v>
      </c>
      <c r="U4785" t="str">
        <f t="shared" si="373"/>
        <v>Profit</v>
      </c>
      <c r="V4785" t="str">
        <f t="shared" si="374"/>
        <v>Large Order</v>
      </c>
    </row>
    <row r="4786" spans="1:22" x14ac:dyDescent="0.35">
      <c r="A4786" t="s">
        <v>5083</v>
      </c>
      <c r="B4786" s="2">
        <v>45015</v>
      </c>
      <c r="C4786" s="2">
        <v>45022</v>
      </c>
      <c r="D4786" t="s">
        <v>366</v>
      </c>
      <c r="E4786" t="s">
        <v>367</v>
      </c>
      <c r="F4786" t="s">
        <v>20</v>
      </c>
      <c r="G4786" t="s">
        <v>49</v>
      </c>
      <c r="H4786" t="s">
        <v>50</v>
      </c>
      <c r="I4786" t="s">
        <v>50</v>
      </c>
      <c r="J4786" t="s">
        <v>24</v>
      </c>
      <c r="K4786" t="s">
        <v>25</v>
      </c>
      <c r="L4786" t="s">
        <v>26</v>
      </c>
      <c r="M4786" t="s">
        <v>27</v>
      </c>
      <c r="N4786" s="3">
        <v>638.61</v>
      </c>
      <c r="O4786">
        <v>9</v>
      </c>
      <c r="P4786" s="4">
        <v>0.3</v>
      </c>
      <c r="Q4786" s="3">
        <v>6.39</v>
      </c>
      <c r="R4786">
        <f t="shared" si="370"/>
        <v>2023</v>
      </c>
      <c r="S4786" t="str">
        <f t="shared" si="371"/>
        <v>March</v>
      </c>
      <c r="T4786" s="1">
        <f t="shared" si="372"/>
        <v>1.0006107013670315E-2</v>
      </c>
      <c r="U4786" t="str">
        <f t="shared" si="373"/>
        <v>Profit</v>
      </c>
      <c r="V4786" t="str">
        <f t="shared" si="374"/>
        <v>Small Order</v>
      </c>
    </row>
    <row r="4787" spans="1:22" x14ac:dyDescent="0.35">
      <c r="A4787" t="s">
        <v>5084</v>
      </c>
      <c r="B4787" s="2">
        <v>44991</v>
      </c>
      <c r="C4787" s="2">
        <v>44998</v>
      </c>
      <c r="D4787" t="s">
        <v>60</v>
      </c>
      <c r="E4787" t="s">
        <v>61</v>
      </c>
      <c r="F4787" t="s">
        <v>48</v>
      </c>
      <c r="G4787" t="s">
        <v>49</v>
      </c>
      <c r="H4787" t="s">
        <v>50</v>
      </c>
      <c r="I4787" t="s">
        <v>50</v>
      </c>
      <c r="J4787" t="s">
        <v>232</v>
      </c>
      <c r="K4787" t="s">
        <v>33</v>
      </c>
      <c r="L4787" t="s">
        <v>34</v>
      </c>
      <c r="M4787" t="s">
        <v>233</v>
      </c>
      <c r="N4787" s="3">
        <v>558.67999999999995</v>
      </c>
      <c r="O4787">
        <v>8</v>
      </c>
      <c r="P4787" s="4">
        <v>0.05</v>
      </c>
      <c r="Q4787" s="3">
        <v>117.32</v>
      </c>
      <c r="R4787">
        <f t="shared" si="370"/>
        <v>2023</v>
      </c>
      <c r="S4787" t="str">
        <f t="shared" si="371"/>
        <v>March</v>
      </c>
      <c r="T4787" s="1">
        <f t="shared" si="372"/>
        <v>0.20999498818643947</v>
      </c>
      <c r="U4787" t="str">
        <f t="shared" si="373"/>
        <v>Profit</v>
      </c>
      <c r="V4787" t="str">
        <f t="shared" si="374"/>
        <v>Small Order</v>
      </c>
    </row>
    <row r="4788" spans="1:22" x14ac:dyDescent="0.35">
      <c r="A4788" t="s">
        <v>5085</v>
      </c>
      <c r="B4788" s="2">
        <v>45538</v>
      </c>
      <c r="C4788" s="2">
        <v>45539</v>
      </c>
      <c r="D4788" t="s">
        <v>386</v>
      </c>
      <c r="E4788" t="s">
        <v>387</v>
      </c>
      <c r="F4788" t="s">
        <v>48</v>
      </c>
      <c r="G4788" t="s">
        <v>39</v>
      </c>
      <c r="H4788" t="s">
        <v>40</v>
      </c>
      <c r="I4788" t="s">
        <v>40</v>
      </c>
      <c r="J4788" t="s">
        <v>41</v>
      </c>
      <c r="K4788" t="s">
        <v>42</v>
      </c>
      <c r="L4788" t="s">
        <v>43</v>
      </c>
      <c r="M4788" t="s">
        <v>44</v>
      </c>
      <c r="N4788" s="3">
        <v>1215.4100000000001</v>
      </c>
      <c r="O4788">
        <v>5</v>
      </c>
      <c r="P4788" s="4">
        <v>0.05</v>
      </c>
      <c r="Q4788" s="3">
        <v>255.24</v>
      </c>
      <c r="R4788">
        <f t="shared" si="370"/>
        <v>2024</v>
      </c>
      <c r="S4788" t="str">
        <f t="shared" si="371"/>
        <v>September</v>
      </c>
      <c r="T4788" s="1">
        <f t="shared" si="372"/>
        <v>0.21000320879374038</v>
      </c>
      <c r="U4788" t="str">
        <f t="shared" si="373"/>
        <v>Profit</v>
      </c>
      <c r="V4788" t="str">
        <f t="shared" si="374"/>
        <v>Large Order</v>
      </c>
    </row>
    <row r="4789" spans="1:22" x14ac:dyDescent="0.35">
      <c r="A4789" t="s">
        <v>5086</v>
      </c>
      <c r="B4789" s="2">
        <v>45169</v>
      </c>
      <c r="C4789" s="2">
        <v>45174</v>
      </c>
      <c r="D4789" t="s">
        <v>214</v>
      </c>
      <c r="E4789" t="s">
        <v>215</v>
      </c>
      <c r="F4789" t="s">
        <v>48</v>
      </c>
      <c r="G4789" t="s">
        <v>78</v>
      </c>
      <c r="H4789" t="s">
        <v>79</v>
      </c>
      <c r="I4789" t="s">
        <v>80</v>
      </c>
      <c r="J4789" t="s">
        <v>152</v>
      </c>
      <c r="K4789" t="s">
        <v>42</v>
      </c>
      <c r="L4789" t="s">
        <v>73</v>
      </c>
      <c r="M4789" t="s">
        <v>153</v>
      </c>
      <c r="N4789" s="3">
        <v>1852.22</v>
      </c>
      <c r="O4789">
        <v>7</v>
      </c>
      <c r="P4789" s="4">
        <v>0.05</v>
      </c>
      <c r="Q4789" s="3">
        <v>388.97</v>
      </c>
      <c r="R4789">
        <f t="shared" si="370"/>
        <v>2023</v>
      </c>
      <c r="S4789" t="str">
        <f t="shared" si="371"/>
        <v>August</v>
      </c>
      <c r="T4789" s="1">
        <f t="shared" si="372"/>
        <v>0.2100020515921435</v>
      </c>
      <c r="U4789" t="str">
        <f t="shared" si="373"/>
        <v>Profit</v>
      </c>
      <c r="V4789" t="str">
        <f t="shared" si="374"/>
        <v>Large Order</v>
      </c>
    </row>
    <row r="4790" spans="1:22" x14ac:dyDescent="0.35">
      <c r="A4790" t="s">
        <v>5087</v>
      </c>
      <c r="B4790" s="2">
        <v>45559</v>
      </c>
      <c r="C4790" s="2">
        <v>45563</v>
      </c>
      <c r="D4790" t="s">
        <v>91</v>
      </c>
      <c r="E4790" t="s">
        <v>92</v>
      </c>
      <c r="F4790" t="s">
        <v>31</v>
      </c>
      <c r="G4790" t="s">
        <v>21</v>
      </c>
      <c r="H4790" t="s">
        <v>22</v>
      </c>
      <c r="I4790" t="s">
        <v>23</v>
      </c>
      <c r="J4790" t="s">
        <v>189</v>
      </c>
      <c r="K4790" t="s">
        <v>42</v>
      </c>
      <c r="L4790" t="s">
        <v>43</v>
      </c>
      <c r="M4790" t="s">
        <v>190</v>
      </c>
      <c r="N4790" s="3">
        <v>1358.1</v>
      </c>
      <c r="O4790">
        <v>3</v>
      </c>
      <c r="P4790" s="4">
        <v>0.3</v>
      </c>
      <c r="Q4790" s="3">
        <v>13.58</v>
      </c>
      <c r="R4790">
        <f t="shared" si="370"/>
        <v>2024</v>
      </c>
      <c r="S4790" t="str">
        <f t="shared" si="371"/>
        <v>September</v>
      </c>
      <c r="T4790" s="1">
        <f t="shared" si="372"/>
        <v>9.9992636771960835E-3</v>
      </c>
      <c r="U4790" t="str">
        <f t="shared" si="373"/>
        <v>Profit</v>
      </c>
      <c r="V4790" t="str">
        <f t="shared" si="374"/>
        <v>Large Order</v>
      </c>
    </row>
    <row r="4791" spans="1:22" x14ac:dyDescent="0.35">
      <c r="A4791" t="s">
        <v>5088</v>
      </c>
      <c r="B4791" s="2">
        <v>45014</v>
      </c>
      <c r="C4791" s="2">
        <v>45021</v>
      </c>
      <c r="D4791" t="s">
        <v>123</v>
      </c>
      <c r="E4791" t="s">
        <v>124</v>
      </c>
      <c r="F4791" t="s">
        <v>48</v>
      </c>
      <c r="G4791" t="s">
        <v>49</v>
      </c>
      <c r="H4791" t="s">
        <v>50</v>
      </c>
      <c r="I4791" t="s">
        <v>50</v>
      </c>
      <c r="J4791" t="s">
        <v>93</v>
      </c>
      <c r="K4791" t="s">
        <v>33</v>
      </c>
      <c r="L4791" t="s">
        <v>88</v>
      </c>
      <c r="M4791" t="s">
        <v>94</v>
      </c>
      <c r="N4791" s="3">
        <v>1501.22</v>
      </c>
      <c r="O4791">
        <v>2</v>
      </c>
      <c r="P4791" s="4">
        <v>0.1</v>
      </c>
      <c r="Q4791" s="3">
        <v>255.21</v>
      </c>
      <c r="R4791">
        <f t="shared" si="370"/>
        <v>2023</v>
      </c>
      <c r="S4791" t="str">
        <f t="shared" si="371"/>
        <v>March</v>
      </c>
      <c r="T4791" s="1">
        <f t="shared" si="372"/>
        <v>0.17000173192470125</v>
      </c>
      <c r="U4791" t="str">
        <f t="shared" si="373"/>
        <v>Profit</v>
      </c>
      <c r="V4791" t="str">
        <f t="shared" si="374"/>
        <v>Large Order</v>
      </c>
    </row>
    <row r="4792" spans="1:22" x14ac:dyDescent="0.35">
      <c r="A4792" t="s">
        <v>5089</v>
      </c>
      <c r="B4792" s="2">
        <v>45323</v>
      </c>
      <c r="C4792" s="2">
        <v>45326</v>
      </c>
      <c r="D4792" t="s">
        <v>530</v>
      </c>
      <c r="E4792" t="s">
        <v>531</v>
      </c>
      <c r="F4792" t="s">
        <v>31</v>
      </c>
      <c r="G4792" t="s">
        <v>49</v>
      </c>
      <c r="H4792" t="s">
        <v>50</v>
      </c>
      <c r="I4792" t="s">
        <v>50</v>
      </c>
      <c r="J4792" t="s">
        <v>179</v>
      </c>
      <c r="K4792" t="s">
        <v>33</v>
      </c>
      <c r="L4792" t="s">
        <v>88</v>
      </c>
      <c r="M4792" t="s">
        <v>180</v>
      </c>
      <c r="N4792" s="3">
        <v>448.88</v>
      </c>
      <c r="O4792">
        <v>5</v>
      </c>
      <c r="P4792" s="4">
        <v>0.05</v>
      </c>
      <c r="Q4792" s="3">
        <v>94.26</v>
      </c>
      <c r="R4792">
        <f t="shared" si="370"/>
        <v>2024</v>
      </c>
      <c r="S4792" t="str">
        <f t="shared" si="371"/>
        <v>February</v>
      </c>
      <c r="T4792" s="1">
        <f t="shared" si="372"/>
        <v>0.20998930671894495</v>
      </c>
      <c r="U4792" t="str">
        <f t="shared" si="373"/>
        <v>Profit</v>
      </c>
      <c r="V4792" t="str">
        <f t="shared" si="374"/>
        <v>Small Order</v>
      </c>
    </row>
    <row r="4793" spans="1:22" x14ac:dyDescent="0.35">
      <c r="A4793" t="s">
        <v>5090</v>
      </c>
      <c r="B4793" s="2">
        <v>45219</v>
      </c>
      <c r="C4793" s="2">
        <v>45225</v>
      </c>
      <c r="D4793" t="s">
        <v>165</v>
      </c>
      <c r="E4793" t="s">
        <v>166</v>
      </c>
      <c r="F4793" t="s">
        <v>31</v>
      </c>
      <c r="G4793" t="s">
        <v>21</v>
      </c>
      <c r="H4793" t="s">
        <v>22</v>
      </c>
      <c r="I4793" t="s">
        <v>23</v>
      </c>
      <c r="J4793" t="s">
        <v>391</v>
      </c>
      <c r="K4793" t="s">
        <v>33</v>
      </c>
      <c r="L4793" t="s">
        <v>88</v>
      </c>
      <c r="M4793" t="s">
        <v>392</v>
      </c>
      <c r="N4793" s="3">
        <v>208.66</v>
      </c>
      <c r="O4793">
        <v>3</v>
      </c>
      <c r="P4793" s="4">
        <v>0.2</v>
      </c>
      <c r="Q4793" s="3">
        <v>18.78</v>
      </c>
      <c r="R4793">
        <f t="shared" si="370"/>
        <v>2023</v>
      </c>
      <c r="S4793" t="str">
        <f t="shared" si="371"/>
        <v>October</v>
      </c>
      <c r="T4793" s="1">
        <f t="shared" si="372"/>
        <v>9.0002875491229761E-2</v>
      </c>
      <c r="U4793" t="str">
        <f t="shared" si="373"/>
        <v>Profit</v>
      </c>
      <c r="V4793" t="str">
        <f t="shared" si="374"/>
        <v>Small Order</v>
      </c>
    </row>
    <row r="4794" spans="1:22" x14ac:dyDescent="0.35">
      <c r="A4794" t="s">
        <v>5091</v>
      </c>
      <c r="B4794" s="2">
        <v>44995</v>
      </c>
      <c r="C4794" s="2">
        <v>45001</v>
      </c>
      <c r="D4794" t="s">
        <v>347</v>
      </c>
      <c r="E4794" t="s">
        <v>348</v>
      </c>
      <c r="F4794" t="s">
        <v>31</v>
      </c>
      <c r="G4794" t="s">
        <v>78</v>
      </c>
      <c r="H4794" t="s">
        <v>79</v>
      </c>
      <c r="I4794" t="s">
        <v>80</v>
      </c>
      <c r="J4794" t="s">
        <v>141</v>
      </c>
      <c r="K4794" t="s">
        <v>33</v>
      </c>
      <c r="L4794" t="s">
        <v>88</v>
      </c>
      <c r="M4794" t="s">
        <v>142</v>
      </c>
      <c r="N4794" s="3">
        <v>153.22</v>
      </c>
      <c r="O4794">
        <v>8</v>
      </c>
      <c r="P4794" s="4">
        <v>0.3</v>
      </c>
      <c r="Q4794" s="3">
        <v>1.53</v>
      </c>
      <c r="R4794">
        <f t="shared" si="370"/>
        <v>2023</v>
      </c>
      <c r="S4794" t="str">
        <f t="shared" si="371"/>
        <v>March</v>
      </c>
      <c r="T4794" s="1">
        <f t="shared" si="372"/>
        <v>9.9856415611538959E-3</v>
      </c>
      <c r="U4794" t="str">
        <f t="shared" si="373"/>
        <v>Profit</v>
      </c>
      <c r="V4794" t="str">
        <f t="shared" si="374"/>
        <v>Small Order</v>
      </c>
    </row>
    <row r="4795" spans="1:22" x14ac:dyDescent="0.35">
      <c r="A4795" t="s">
        <v>5092</v>
      </c>
      <c r="B4795" s="2">
        <v>45283</v>
      </c>
      <c r="C4795" s="2">
        <v>45285</v>
      </c>
      <c r="D4795" t="s">
        <v>195</v>
      </c>
      <c r="E4795" t="s">
        <v>196</v>
      </c>
      <c r="F4795" t="s">
        <v>31</v>
      </c>
      <c r="G4795" t="s">
        <v>39</v>
      </c>
      <c r="H4795" t="s">
        <v>40</v>
      </c>
      <c r="I4795" t="s">
        <v>40</v>
      </c>
      <c r="J4795" t="s">
        <v>67</v>
      </c>
      <c r="K4795" t="s">
        <v>42</v>
      </c>
      <c r="L4795" t="s">
        <v>43</v>
      </c>
      <c r="M4795" t="s">
        <v>68</v>
      </c>
      <c r="N4795" s="3">
        <v>987.59</v>
      </c>
      <c r="O4795">
        <v>9</v>
      </c>
      <c r="P4795" s="4">
        <v>0.2</v>
      </c>
      <c r="Q4795" s="3">
        <v>88.88</v>
      </c>
      <c r="R4795">
        <f t="shared" si="370"/>
        <v>2023</v>
      </c>
      <c r="S4795" t="str">
        <f t="shared" si="371"/>
        <v>December</v>
      </c>
      <c r="T4795" s="1">
        <f t="shared" si="372"/>
        <v>8.9996861045575582E-2</v>
      </c>
      <c r="U4795" t="str">
        <f t="shared" si="373"/>
        <v>Profit</v>
      </c>
      <c r="V4795" t="str">
        <f t="shared" si="374"/>
        <v>Small Order</v>
      </c>
    </row>
    <row r="4796" spans="1:22" x14ac:dyDescent="0.35">
      <c r="A4796" t="s">
        <v>5093</v>
      </c>
      <c r="B4796" s="2">
        <v>45052</v>
      </c>
      <c r="C4796" s="2">
        <v>45059</v>
      </c>
      <c r="D4796" t="s">
        <v>285</v>
      </c>
      <c r="E4796" t="s">
        <v>286</v>
      </c>
      <c r="F4796" t="s">
        <v>48</v>
      </c>
      <c r="G4796" t="s">
        <v>39</v>
      </c>
      <c r="H4796" t="s">
        <v>40</v>
      </c>
      <c r="I4796" t="s">
        <v>40</v>
      </c>
      <c r="J4796" t="s">
        <v>84</v>
      </c>
      <c r="K4796" t="s">
        <v>33</v>
      </c>
      <c r="L4796" t="s">
        <v>34</v>
      </c>
      <c r="M4796" t="s">
        <v>85</v>
      </c>
      <c r="N4796" s="3">
        <v>499.27</v>
      </c>
      <c r="O4796">
        <v>7</v>
      </c>
      <c r="P4796" s="4">
        <v>0</v>
      </c>
      <c r="Q4796" s="3">
        <v>124.82</v>
      </c>
      <c r="R4796">
        <f t="shared" si="370"/>
        <v>2023</v>
      </c>
      <c r="S4796" t="str">
        <f t="shared" si="371"/>
        <v>May</v>
      </c>
      <c r="T4796" s="1">
        <f t="shared" si="372"/>
        <v>0.2500050073106736</v>
      </c>
      <c r="U4796" t="str">
        <f t="shared" si="373"/>
        <v>Profit</v>
      </c>
      <c r="V4796" t="str">
        <f t="shared" si="374"/>
        <v>Small Order</v>
      </c>
    </row>
    <row r="4797" spans="1:22" x14ac:dyDescent="0.35">
      <c r="A4797" t="s">
        <v>5094</v>
      </c>
      <c r="B4797" s="2">
        <v>45536</v>
      </c>
      <c r="C4797" s="2">
        <v>45543</v>
      </c>
      <c r="D4797" t="s">
        <v>487</v>
      </c>
      <c r="E4797" t="s">
        <v>488</v>
      </c>
      <c r="F4797" t="s">
        <v>20</v>
      </c>
      <c r="G4797" t="s">
        <v>78</v>
      </c>
      <c r="H4797" t="s">
        <v>79</v>
      </c>
      <c r="I4797" t="s">
        <v>80</v>
      </c>
      <c r="J4797" t="s">
        <v>62</v>
      </c>
      <c r="K4797" t="s">
        <v>25</v>
      </c>
      <c r="L4797" t="s">
        <v>26</v>
      </c>
      <c r="M4797" t="s">
        <v>63</v>
      </c>
      <c r="N4797" s="3">
        <v>1974.47</v>
      </c>
      <c r="O4797">
        <v>4</v>
      </c>
      <c r="P4797" s="4">
        <v>0.05</v>
      </c>
      <c r="Q4797" s="3">
        <v>414.64</v>
      </c>
      <c r="R4797">
        <f t="shared" si="370"/>
        <v>2024</v>
      </c>
      <c r="S4797" t="str">
        <f t="shared" si="371"/>
        <v>September</v>
      </c>
      <c r="T4797" s="1">
        <f t="shared" si="372"/>
        <v>0.21000065840453386</v>
      </c>
      <c r="U4797" t="str">
        <f t="shared" si="373"/>
        <v>Profit</v>
      </c>
      <c r="V4797" t="str">
        <f t="shared" si="374"/>
        <v>Large Order</v>
      </c>
    </row>
    <row r="4798" spans="1:22" x14ac:dyDescent="0.35">
      <c r="A4798" t="s">
        <v>5095</v>
      </c>
      <c r="B4798" s="2">
        <v>45634</v>
      </c>
      <c r="C4798" s="2">
        <v>45637</v>
      </c>
      <c r="D4798" t="s">
        <v>511</v>
      </c>
      <c r="E4798" t="s">
        <v>512</v>
      </c>
      <c r="F4798" t="s">
        <v>31</v>
      </c>
      <c r="G4798" t="s">
        <v>21</v>
      </c>
      <c r="H4798" t="s">
        <v>22</v>
      </c>
      <c r="I4798" t="s">
        <v>23</v>
      </c>
      <c r="J4798" t="s">
        <v>62</v>
      </c>
      <c r="K4798" t="s">
        <v>25</v>
      </c>
      <c r="L4798" t="s">
        <v>26</v>
      </c>
      <c r="M4798" t="s">
        <v>63</v>
      </c>
      <c r="N4798" s="3">
        <v>1331.44</v>
      </c>
      <c r="O4798">
        <v>8</v>
      </c>
      <c r="P4798" s="4">
        <v>0.3</v>
      </c>
      <c r="Q4798" s="3">
        <v>13.31</v>
      </c>
      <c r="R4798">
        <f t="shared" si="370"/>
        <v>2024</v>
      </c>
      <c r="S4798" t="str">
        <f t="shared" si="371"/>
        <v>December</v>
      </c>
      <c r="T4798" s="1">
        <f t="shared" si="372"/>
        <v>9.9966953073364184E-3</v>
      </c>
      <c r="U4798" t="str">
        <f t="shared" si="373"/>
        <v>Profit</v>
      </c>
      <c r="V4798" t="str">
        <f t="shared" si="374"/>
        <v>Large Order</v>
      </c>
    </row>
    <row r="4799" spans="1:22" x14ac:dyDescent="0.35">
      <c r="A4799" t="s">
        <v>5096</v>
      </c>
      <c r="B4799" s="2">
        <v>45654</v>
      </c>
      <c r="C4799" s="2">
        <v>45660</v>
      </c>
      <c r="D4799" t="s">
        <v>229</v>
      </c>
      <c r="E4799" t="s">
        <v>230</v>
      </c>
      <c r="F4799" t="s">
        <v>48</v>
      </c>
      <c r="G4799" t="s">
        <v>39</v>
      </c>
      <c r="H4799" t="s">
        <v>40</v>
      </c>
      <c r="I4799" t="s">
        <v>40</v>
      </c>
      <c r="J4799" t="s">
        <v>93</v>
      </c>
      <c r="K4799" t="s">
        <v>33</v>
      </c>
      <c r="L4799" t="s">
        <v>88</v>
      </c>
      <c r="M4799" t="s">
        <v>94</v>
      </c>
      <c r="N4799" s="3">
        <v>982.66</v>
      </c>
      <c r="O4799">
        <v>3</v>
      </c>
      <c r="P4799" s="4">
        <v>0</v>
      </c>
      <c r="Q4799" s="3">
        <v>245.66</v>
      </c>
      <c r="R4799">
        <f t="shared" si="370"/>
        <v>2024</v>
      </c>
      <c r="S4799" t="str">
        <f t="shared" si="371"/>
        <v>December</v>
      </c>
      <c r="T4799" s="1">
        <f t="shared" si="372"/>
        <v>0.24999491177009342</v>
      </c>
      <c r="U4799" t="str">
        <f t="shared" si="373"/>
        <v>Profit</v>
      </c>
      <c r="V4799" t="str">
        <f t="shared" si="374"/>
        <v>Small Order</v>
      </c>
    </row>
    <row r="4800" spans="1:22" x14ac:dyDescent="0.35">
      <c r="A4800" t="s">
        <v>5097</v>
      </c>
      <c r="B4800" s="2">
        <v>45073</v>
      </c>
      <c r="C4800" s="2">
        <v>45078</v>
      </c>
      <c r="D4800" t="s">
        <v>354</v>
      </c>
      <c r="E4800" t="s">
        <v>355</v>
      </c>
      <c r="F4800" t="s">
        <v>20</v>
      </c>
      <c r="G4800" t="s">
        <v>21</v>
      </c>
      <c r="H4800" t="s">
        <v>22</v>
      </c>
      <c r="I4800" t="s">
        <v>23</v>
      </c>
      <c r="J4800" t="s">
        <v>24</v>
      </c>
      <c r="K4800" t="s">
        <v>25</v>
      </c>
      <c r="L4800" t="s">
        <v>26</v>
      </c>
      <c r="M4800" t="s">
        <v>27</v>
      </c>
      <c r="N4800" s="3">
        <v>1677.17</v>
      </c>
      <c r="O4800">
        <v>2</v>
      </c>
      <c r="P4800" s="4">
        <v>0.1</v>
      </c>
      <c r="Q4800" s="3">
        <v>285.12</v>
      </c>
      <c r="R4800">
        <f t="shared" si="370"/>
        <v>2023</v>
      </c>
      <c r="S4800" t="str">
        <f t="shared" si="371"/>
        <v>May</v>
      </c>
      <c r="T4800" s="1">
        <f t="shared" si="372"/>
        <v>0.17000065586672788</v>
      </c>
      <c r="U4800" t="str">
        <f t="shared" si="373"/>
        <v>Profit</v>
      </c>
      <c r="V4800" t="str">
        <f t="shared" si="374"/>
        <v>Large Order</v>
      </c>
    </row>
    <row r="4801" spans="1:22" x14ac:dyDescent="0.35">
      <c r="A4801" t="s">
        <v>5098</v>
      </c>
      <c r="B4801" s="2">
        <v>45441</v>
      </c>
      <c r="C4801" s="2">
        <v>45445</v>
      </c>
      <c r="D4801" t="s">
        <v>210</v>
      </c>
      <c r="E4801" t="s">
        <v>211</v>
      </c>
      <c r="F4801" t="s">
        <v>20</v>
      </c>
      <c r="G4801" t="s">
        <v>49</v>
      </c>
      <c r="H4801" t="s">
        <v>50</v>
      </c>
      <c r="I4801" t="s">
        <v>50</v>
      </c>
      <c r="J4801" t="s">
        <v>189</v>
      </c>
      <c r="K4801" t="s">
        <v>42</v>
      </c>
      <c r="L4801" t="s">
        <v>43</v>
      </c>
      <c r="M4801" t="s">
        <v>190</v>
      </c>
      <c r="N4801" s="3">
        <v>1053.02</v>
      </c>
      <c r="O4801">
        <v>9</v>
      </c>
      <c r="P4801" s="4">
        <v>0.1</v>
      </c>
      <c r="Q4801" s="3">
        <v>179.01</v>
      </c>
      <c r="R4801">
        <f t="shared" si="370"/>
        <v>2024</v>
      </c>
      <c r="S4801" t="str">
        <f t="shared" si="371"/>
        <v>May</v>
      </c>
      <c r="T4801" s="1">
        <f t="shared" si="372"/>
        <v>0.16999677119143036</v>
      </c>
      <c r="U4801" t="str">
        <f t="shared" si="373"/>
        <v>Profit</v>
      </c>
      <c r="V4801" t="str">
        <f t="shared" si="374"/>
        <v>Large Order</v>
      </c>
    </row>
    <row r="4802" spans="1:22" x14ac:dyDescent="0.35">
      <c r="A4802" t="s">
        <v>5099</v>
      </c>
      <c r="B4802" s="2">
        <v>45448</v>
      </c>
      <c r="C4802" s="2">
        <v>45455</v>
      </c>
      <c r="D4802" t="s">
        <v>330</v>
      </c>
      <c r="E4802" t="s">
        <v>331</v>
      </c>
      <c r="F4802" t="s">
        <v>31</v>
      </c>
      <c r="G4802" t="s">
        <v>39</v>
      </c>
      <c r="H4802" t="s">
        <v>40</v>
      </c>
      <c r="I4802" t="s">
        <v>40</v>
      </c>
      <c r="J4802" t="s">
        <v>51</v>
      </c>
      <c r="K4802" t="s">
        <v>33</v>
      </c>
      <c r="L4802" t="s">
        <v>34</v>
      </c>
      <c r="M4802" t="s">
        <v>52</v>
      </c>
      <c r="N4802" s="3">
        <v>1431.67</v>
      </c>
      <c r="O4802">
        <v>3</v>
      </c>
      <c r="P4802" s="4">
        <v>0.1</v>
      </c>
      <c r="Q4802" s="3">
        <v>243.38</v>
      </c>
      <c r="R4802">
        <f t="shared" ref="R4802:R4865" si="375">YEAR(B4802)</f>
        <v>2024</v>
      </c>
      <c r="S4802" t="str">
        <f t="shared" ref="S4802:S4865" si="376">TEXT(B4802,"mmmm")</f>
        <v>June</v>
      </c>
      <c r="T4802" s="1">
        <f t="shared" ref="T4802:T4865" si="377">Q4802/N4802</f>
        <v>0.16999727590855435</v>
      </c>
      <c r="U4802" t="str">
        <f t="shared" ref="U4802:U4865" si="378">IF(Q4802&gt;0,"Profit","Loss")</f>
        <v>Profit</v>
      </c>
      <c r="V4802" t="str">
        <f t="shared" ref="V4802:V4865" si="379">IF(N4802&gt;1000,"Large Order","Small Order")</f>
        <v>Large Order</v>
      </c>
    </row>
    <row r="4803" spans="1:22" x14ac:dyDescent="0.35">
      <c r="A4803" t="s">
        <v>5100</v>
      </c>
      <c r="B4803" s="2">
        <v>45408</v>
      </c>
      <c r="C4803" s="2">
        <v>45414</v>
      </c>
      <c r="D4803" t="s">
        <v>340</v>
      </c>
      <c r="E4803" t="s">
        <v>341</v>
      </c>
      <c r="F4803" t="s">
        <v>20</v>
      </c>
      <c r="G4803" t="s">
        <v>21</v>
      </c>
      <c r="H4803" t="s">
        <v>22</v>
      </c>
      <c r="I4803" t="s">
        <v>23</v>
      </c>
      <c r="J4803" t="s">
        <v>152</v>
      </c>
      <c r="K4803" t="s">
        <v>42</v>
      </c>
      <c r="L4803" t="s">
        <v>73</v>
      </c>
      <c r="M4803" t="s">
        <v>153</v>
      </c>
      <c r="N4803" s="3">
        <v>506.74</v>
      </c>
      <c r="O4803">
        <v>4</v>
      </c>
      <c r="P4803" s="4">
        <v>0</v>
      </c>
      <c r="Q4803" s="3">
        <v>126.69</v>
      </c>
      <c r="R4803">
        <f t="shared" si="375"/>
        <v>2024</v>
      </c>
      <c r="S4803" t="str">
        <f t="shared" si="376"/>
        <v>April</v>
      </c>
      <c r="T4803" s="1">
        <f t="shared" si="377"/>
        <v>0.2500098669929352</v>
      </c>
      <c r="U4803" t="str">
        <f t="shared" si="378"/>
        <v>Profit</v>
      </c>
      <c r="V4803" t="str">
        <f t="shared" si="379"/>
        <v>Small Order</v>
      </c>
    </row>
    <row r="4804" spans="1:22" x14ac:dyDescent="0.35">
      <c r="A4804" t="s">
        <v>5101</v>
      </c>
      <c r="B4804" s="2">
        <v>45006</v>
      </c>
      <c r="C4804" s="2">
        <v>45008</v>
      </c>
      <c r="D4804" t="s">
        <v>214</v>
      </c>
      <c r="E4804" t="s">
        <v>215</v>
      </c>
      <c r="F4804" t="s">
        <v>48</v>
      </c>
      <c r="G4804" t="s">
        <v>39</v>
      </c>
      <c r="H4804" t="s">
        <v>40</v>
      </c>
      <c r="I4804" t="s">
        <v>40</v>
      </c>
      <c r="J4804" t="s">
        <v>170</v>
      </c>
      <c r="K4804" t="s">
        <v>25</v>
      </c>
      <c r="L4804" t="s">
        <v>171</v>
      </c>
      <c r="M4804" t="s">
        <v>172</v>
      </c>
      <c r="N4804" s="3">
        <v>1250.96</v>
      </c>
      <c r="O4804">
        <v>8</v>
      </c>
      <c r="P4804" s="4">
        <v>0.1</v>
      </c>
      <c r="Q4804" s="3">
        <v>212.66</v>
      </c>
      <c r="R4804">
        <f t="shared" si="375"/>
        <v>2023</v>
      </c>
      <c r="S4804" t="str">
        <f t="shared" si="376"/>
        <v>March</v>
      </c>
      <c r="T4804" s="1">
        <f t="shared" si="377"/>
        <v>0.1699974419645712</v>
      </c>
      <c r="U4804" t="str">
        <f t="shared" si="378"/>
        <v>Profit</v>
      </c>
      <c r="V4804" t="str">
        <f t="shared" si="379"/>
        <v>Large Order</v>
      </c>
    </row>
    <row r="4805" spans="1:22" x14ac:dyDescent="0.35">
      <c r="A4805" t="s">
        <v>5102</v>
      </c>
      <c r="B4805" s="2">
        <v>45597</v>
      </c>
      <c r="C4805" s="2">
        <v>45599</v>
      </c>
      <c r="D4805" t="s">
        <v>118</v>
      </c>
      <c r="E4805" t="s">
        <v>119</v>
      </c>
      <c r="F4805" t="s">
        <v>20</v>
      </c>
      <c r="G4805" t="s">
        <v>39</v>
      </c>
      <c r="H4805" t="s">
        <v>40</v>
      </c>
      <c r="I4805" t="s">
        <v>40</v>
      </c>
      <c r="J4805" t="s">
        <v>120</v>
      </c>
      <c r="K4805" t="s">
        <v>42</v>
      </c>
      <c r="L4805" t="s">
        <v>43</v>
      </c>
      <c r="M4805" t="s">
        <v>121</v>
      </c>
      <c r="N4805" s="3">
        <v>1408.98</v>
      </c>
      <c r="O4805">
        <v>7</v>
      </c>
      <c r="P4805" s="4">
        <v>0.2</v>
      </c>
      <c r="Q4805" s="3">
        <v>126.81</v>
      </c>
      <c r="R4805">
        <f t="shared" si="375"/>
        <v>2024</v>
      </c>
      <c r="S4805" t="str">
        <f t="shared" si="376"/>
        <v>November</v>
      </c>
      <c r="T4805" s="1">
        <f t="shared" si="377"/>
        <v>9.0001277519908024E-2</v>
      </c>
      <c r="U4805" t="str">
        <f t="shared" si="378"/>
        <v>Profit</v>
      </c>
      <c r="V4805" t="str">
        <f t="shared" si="379"/>
        <v>Large Order</v>
      </c>
    </row>
    <row r="4806" spans="1:22" x14ac:dyDescent="0.35">
      <c r="A4806" t="s">
        <v>5103</v>
      </c>
      <c r="B4806" s="2">
        <v>45100</v>
      </c>
      <c r="C4806" s="2">
        <v>45103</v>
      </c>
      <c r="D4806" t="s">
        <v>370</v>
      </c>
      <c r="E4806" t="s">
        <v>371</v>
      </c>
      <c r="F4806" t="s">
        <v>48</v>
      </c>
      <c r="G4806" t="s">
        <v>49</v>
      </c>
      <c r="H4806" t="s">
        <v>50</v>
      </c>
      <c r="I4806" t="s">
        <v>50</v>
      </c>
      <c r="J4806" t="s">
        <v>189</v>
      </c>
      <c r="K4806" t="s">
        <v>42</v>
      </c>
      <c r="L4806" t="s">
        <v>43</v>
      </c>
      <c r="M4806" t="s">
        <v>190</v>
      </c>
      <c r="N4806" s="3">
        <v>1102.6300000000001</v>
      </c>
      <c r="O4806">
        <v>6</v>
      </c>
      <c r="P4806" s="4">
        <v>0.2</v>
      </c>
      <c r="Q4806" s="3">
        <v>99.24</v>
      </c>
      <c r="R4806">
        <f t="shared" si="375"/>
        <v>2023</v>
      </c>
      <c r="S4806" t="str">
        <f t="shared" si="376"/>
        <v>June</v>
      </c>
      <c r="T4806" s="1">
        <f t="shared" si="377"/>
        <v>9.0002992844381152E-2</v>
      </c>
      <c r="U4806" t="str">
        <f t="shared" si="378"/>
        <v>Profit</v>
      </c>
      <c r="V4806" t="str">
        <f t="shared" si="379"/>
        <v>Large Order</v>
      </c>
    </row>
    <row r="4807" spans="1:22" x14ac:dyDescent="0.35">
      <c r="A4807" t="s">
        <v>5104</v>
      </c>
      <c r="B4807" s="2">
        <v>45442</v>
      </c>
      <c r="C4807" s="2">
        <v>45449</v>
      </c>
      <c r="D4807" t="s">
        <v>118</v>
      </c>
      <c r="E4807" t="s">
        <v>119</v>
      </c>
      <c r="F4807" t="s">
        <v>20</v>
      </c>
      <c r="G4807" t="s">
        <v>21</v>
      </c>
      <c r="H4807" t="s">
        <v>22</v>
      </c>
      <c r="I4807" t="s">
        <v>23</v>
      </c>
      <c r="J4807" t="s">
        <v>302</v>
      </c>
      <c r="K4807" t="s">
        <v>33</v>
      </c>
      <c r="L4807" t="s">
        <v>34</v>
      </c>
      <c r="M4807" t="s">
        <v>303</v>
      </c>
      <c r="N4807" s="3">
        <v>339.96</v>
      </c>
      <c r="O4807">
        <v>2</v>
      </c>
      <c r="P4807" s="4">
        <v>0.3</v>
      </c>
      <c r="Q4807" s="3">
        <v>3.4</v>
      </c>
      <c r="R4807">
        <f t="shared" si="375"/>
        <v>2024</v>
      </c>
      <c r="S4807" t="str">
        <f t="shared" si="376"/>
        <v>May</v>
      </c>
      <c r="T4807" s="1">
        <f t="shared" si="377"/>
        <v>1.0001176609012825E-2</v>
      </c>
      <c r="U4807" t="str">
        <f t="shared" si="378"/>
        <v>Profit</v>
      </c>
      <c r="V4807" t="str">
        <f t="shared" si="379"/>
        <v>Small Order</v>
      </c>
    </row>
    <row r="4808" spans="1:22" x14ac:dyDescent="0.35">
      <c r="A4808" t="s">
        <v>5105</v>
      </c>
      <c r="B4808" s="2">
        <v>44950</v>
      </c>
      <c r="C4808" s="2">
        <v>44956</v>
      </c>
      <c r="D4808" t="s">
        <v>272</v>
      </c>
      <c r="E4808" t="s">
        <v>273</v>
      </c>
      <c r="F4808" t="s">
        <v>31</v>
      </c>
      <c r="G4808" t="s">
        <v>39</v>
      </c>
      <c r="H4808" t="s">
        <v>40</v>
      </c>
      <c r="I4808" t="s">
        <v>40</v>
      </c>
      <c r="J4808" t="s">
        <v>320</v>
      </c>
      <c r="K4808" t="s">
        <v>25</v>
      </c>
      <c r="L4808" t="s">
        <v>171</v>
      </c>
      <c r="M4808" t="s">
        <v>321</v>
      </c>
      <c r="N4808" s="3">
        <v>1451.34</v>
      </c>
      <c r="O4808">
        <v>10</v>
      </c>
      <c r="P4808" s="4">
        <v>0.1</v>
      </c>
      <c r="Q4808" s="3">
        <v>246.73</v>
      </c>
      <c r="R4808">
        <f t="shared" si="375"/>
        <v>2023</v>
      </c>
      <c r="S4808" t="str">
        <f t="shared" si="376"/>
        <v>January</v>
      </c>
      <c r="T4808" s="1">
        <f t="shared" si="377"/>
        <v>0.17000151584053358</v>
      </c>
      <c r="U4808" t="str">
        <f t="shared" si="378"/>
        <v>Profit</v>
      </c>
      <c r="V4808" t="str">
        <f t="shared" si="379"/>
        <v>Large Order</v>
      </c>
    </row>
    <row r="4809" spans="1:22" x14ac:dyDescent="0.35">
      <c r="A4809" t="s">
        <v>5106</v>
      </c>
      <c r="B4809" s="2">
        <v>45209</v>
      </c>
      <c r="C4809" s="2">
        <v>45212</v>
      </c>
      <c r="D4809" t="s">
        <v>309</v>
      </c>
      <c r="E4809" t="s">
        <v>310</v>
      </c>
      <c r="F4809" t="s">
        <v>20</v>
      </c>
      <c r="G4809" t="s">
        <v>78</v>
      </c>
      <c r="H4809" t="s">
        <v>79</v>
      </c>
      <c r="I4809" t="s">
        <v>80</v>
      </c>
      <c r="J4809" t="s">
        <v>41</v>
      </c>
      <c r="K4809" t="s">
        <v>42</v>
      </c>
      <c r="L4809" t="s">
        <v>43</v>
      </c>
      <c r="M4809" t="s">
        <v>44</v>
      </c>
      <c r="N4809" s="3">
        <v>844.95</v>
      </c>
      <c r="O4809">
        <v>3</v>
      </c>
      <c r="P4809" s="4">
        <v>0.2</v>
      </c>
      <c r="Q4809" s="3">
        <v>76.05</v>
      </c>
      <c r="R4809">
        <f t="shared" si="375"/>
        <v>2023</v>
      </c>
      <c r="S4809" t="str">
        <f t="shared" si="376"/>
        <v>October</v>
      </c>
      <c r="T4809" s="1">
        <f t="shared" si="377"/>
        <v>9.0005325758920632E-2</v>
      </c>
      <c r="U4809" t="str">
        <f t="shared" si="378"/>
        <v>Profit</v>
      </c>
      <c r="V4809" t="str">
        <f t="shared" si="379"/>
        <v>Small Order</v>
      </c>
    </row>
    <row r="4810" spans="1:22" x14ac:dyDescent="0.35">
      <c r="A4810" t="s">
        <v>5107</v>
      </c>
      <c r="B4810" s="2">
        <v>44938</v>
      </c>
      <c r="C4810" s="2">
        <v>44941</v>
      </c>
      <c r="D4810" t="s">
        <v>29</v>
      </c>
      <c r="E4810" t="s">
        <v>30</v>
      </c>
      <c r="F4810" t="s">
        <v>31</v>
      </c>
      <c r="G4810" t="s">
        <v>49</v>
      </c>
      <c r="H4810" t="s">
        <v>50</v>
      </c>
      <c r="I4810" t="s">
        <v>50</v>
      </c>
      <c r="J4810" t="s">
        <v>189</v>
      </c>
      <c r="K4810" t="s">
        <v>42</v>
      </c>
      <c r="L4810" t="s">
        <v>43</v>
      </c>
      <c r="M4810" t="s">
        <v>190</v>
      </c>
      <c r="N4810" s="3">
        <v>119.78</v>
      </c>
      <c r="O4810">
        <v>1</v>
      </c>
      <c r="P4810" s="4">
        <v>0.1</v>
      </c>
      <c r="Q4810" s="3">
        <v>20.36</v>
      </c>
      <c r="R4810">
        <f t="shared" si="375"/>
        <v>2023</v>
      </c>
      <c r="S4810" t="str">
        <f t="shared" si="376"/>
        <v>January</v>
      </c>
      <c r="T4810" s="1">
        <f t="shared" si="377"/>
        <v>0.16997829353815327</v>
      </c>
      <c r="U4810" t="str">
        <f t="shared" si="378"/>
        <v>Profit</v>
      </c>
      <c r="V4810" t="str">
        <f t="shared" si="379"/>
        <v>Small Order</v>
      </c>
    </row>
    <row r="4811" spans="1:22" x14ac:dyDescent="0.35">
      <c r="A4811" t="s">
        <v>5108</v>
      </c>
      <c r="B4811" s="2">
        <v>45221</v>
      </c>
      <c r="C4811" s="2">
        <v>45227</v>
      </c>
      <c r="D4811" t="s">
        <v>366</v>
      </c>
      <c r="E4811" t="s">
        <v>367</v>
      </c>
      <c r="F4811" t="s">
        <v>20</v>
      </c>
      <c r="G4811" t="s">
        <v>39</v>
      </c>
      <c r="H4811" t="s">
        <v>40</v>
      </c>
      <c r="I4811" t="s">
        <v>40</v>
      </c>
      <c r="J4811" t="s">
        <v>179</v>
      </c>
      <c r="K4811" t="s">
        <v>33</v>
      </c>
      <c r="L4811" t="s">
        <v>88</v>
      </c>
      <c r="M4811" t="s">
        <v>180</v>
      </c>
      <c r="N4811" s="3">
        <v>1244.08</v>
      </c>
      <c r="O4811">
        <v>5</v>
      </c>
      <c r="P4811" s="4">
        <v>0.2</v>
      </c>
      <c r="Q4811" s="3">
        <v>111.97</v>
      </c>
      <c r="R4811">
        <f t="shared" si="375"/>
        <v>2023</v>
      </c>
      <c r="S4811" t="str">
        <f t="shared" si="376"/>
        <v>October</v>
      </c>
      <c r="T4811" s="1">
        <f t="shared" si="377"/>
        <v>9.000225065912161E-2</v>
      </c>
      <c r="U4811" t="str">
        <f t="shared" si="378"/>
        <v>Profit</v>
      </c>
      <c r="V4811" t="str">
        <f t="shared" si="379"/>
        <v>Large Order</v>
      </c>
    </row>
    <row r="4812" spans="1:22" x14ac:dyDescent="0.35">
      <c r="A4812" t="s">
        <v>5109</v>
      </c>
      <c r="B4812" s="2">
        <v>45411</v>
      </c>
      <c r="C4812" s="2">
        <v>45415</v>
      </c>
      <c r="D4812" t="s">
        <v>132</v>
      </c>
      <c r="E4812" t="s">
        <v>133</v>
      </c>
      <c r="F4812" t="s">
        <v>48</v>
      </c>
      <c r="G4812" t="s">
        <v>49</v>
      </c>
      <c r="H4812" t="s">
        <v>50</v>
      </c>
      <c r="I4812" t="s">
        <v>50</v>
      </c>
      <c r="J4812" t="s">
        <v>112</v>
      </c>
      <c r="K4812" t="s">
        <v>25</v>
      </c>
      <c r="L4812" t="s">
        <v>26</v>
      </c>
      <c r="M4812" t="s">
        <v>113</v>
      </c>
      <c r="N4812" s="3">
        <v>698.29</v>
      </c>
      <c r="O4812">
        <v>7</v>
      </c>
      <c r="P4812" s="4">
        <v>0.3</v>
      </c>
      <c r="Q4812" s="3">
        <v>6.98</v>
      </c>
      <c r="R4812">
        <f t="shared" si="375"/>
        <v>2024</v>
      </c>
      <c r="S4812" t="str">
        <f t="shared" si="376"/>
        <v>April</v>
      </c>
      <c r="T4812" s="1">
        <f t="shared" si="377"/>
        <v>9.995846997665727E-3</v>
      </c>
      <c r="U4812" t="str">
        <f t="shared" si="378"/>
        <v>Profit</v>
      </c>
      <c r="V4812" t="str">
        <f t="shared" si="379"/>
        <v>Small Order</v>
      </c>
    </row>
    <row r="4813" spans="1:22" x14ac:dyDescent="0.35">
      <c r="A4813" t="s">
        <v>5110</v>
      </c>
      <c r="B4813" s="2">
        <v>45531</v>
      </c>
      <c r="C4813" s="2">
        <v>45535</v>
      </c>
      <c r="D4813" t="s">
        <v>99</v>
      </c>
      <c r="E4813" t="s">
        <v>100</v>
      </c>
      <c r="F4813" t="s">
        <v>31</v>
      </c>
      <c r="G4813" t="s">
        <v>21</v>
      </c>
      <c r="H4813" t="s">
        <v>22</v>
      </c>
      <c r="I4813" t="s">
        <v>23</v>
      </c>
      <c r="J4813" t="s">
        <v>104</v>
      </c>
      <c r="K4813" t="s">
        <v>42</v>
      </c>
      <c r="L4813" t="s">
        <v>73</v>
      </c>
      <c r="M4813" t="s">
        <v>105</v>
      </c>
      <c r="N4813" s="3">
        <v>440.95</v>
      </c>
      <c r="O4813">
        <v>3</v>
      </c>
      <c r="P4813" s="4">
        <v>0.2</v>
      </c>
      <c r="Q4813" s="3">
        <v>39.69</v>
      </c>
      <c r="R4813">
        <f t="shared" si="375"/>
        <v>2024</v>
      </c>
      <c r="S4813" t="str">
        <f t="shared" si="376"/>
        <v>August</v>
      </c>
      <c r="T4813" s="1">
        <f t="shared" si="377"/>
        <v>9.0010205238689189E-2</v>
      </c>
      <c r="U4813" t="str">
        <f t="shared" si="378"/>
        <v>Profit</v>
      </c>
      <c r="V4813" t="str">
        <f t="shared" si="379"/>
        <v>Small Order</v>
      </c>
    </row>
    <row r="4814" spans="1:22" x14ac:dyDescent="0.35">
      <c r="A4814" t="s">
        <v>5111</v>
      </c>
      <c r="B4814" s="2">
        <v>45005</v>
      </c>
      <c r="C4814" s="2">
        <v>45008</v>
      </c>
      <c r="D4814" t="s">
        <v>330</v>
      </c>
      <c r="E4814" t="s">
        <v>331</v>
      </c>
      <c r="F4814" t="s">
        <v>31</v>
      </c>
      <c r="G4814" t="s">
        <v>39</v>
      </c>
      <c r="H4814" t="s">
        <v>40</v>
      </c>
      <c r="I4814" t="s">
        <v>40</v>
      </c>
      <c r="J4814" t="s">
        <v>120</v>
      </c>
      <c r="K4814" t="s">
        <v>42</v>
      </c>
      <c r="L4814" t="s">
        <v>43</v>
      </c>
      <c r="M4814" t="s">
        <v>121</v>
      </c>
      <c r="N4814" s="3">
        <v>745.64</v>
      </c>
      <c r="O4814">
        <v>10</v>
      </c>
      <c r="P4814" s="4">
        <v>0.2</v>
      </c>
      <c r="Q4814" s="3">
        <v>67.11</v>
      </c>
      <c r="R4814">
        <f t="shared" si="375"/>
        <v>2023</v>
      </c>
      <c r="S4814" t="str">
        <f t="shared" si="376"/>
        <v>March</v>
      </c>
      <c r="T4814" s="1">
        <f t="shared" si="377"/>
        <v>9.0003218711442526E-2</v>
      </c>
      <c r="U4814" t="str">
        <f t="shared" si="378"/>
        <v>Profit</v>
      </c>
      <c r="V4814" t="str">
        <f t="shared" si="379"/>
        <v>Small Order</v>
      </c>
    </row>
    <row r="4815" spans="1:22" x14ac:dyDescent="0.35">
      <c r="A4815" t="s">
        <v>5112</v>
      </c>
      <c r="B4815" s="2">
        <v>44987</v>
      </c>
      <c r="C4815" s="2">
        <v>44991</v>
      </c>
      <c r="D4815" t="s">
        <v>129</v>
      </c>
      <c r="E4815" t="s">
        <v>130</v>
      </c>
      <c r="F4815" t="s">
        <v>48</v>
      </c>
      <c r="G4815" t="s">
        <v>49</v>
      </c>
      <c r="H4815" t="s">
        <v>50</v>
      </c>
      <c r="I4815" t="s">
        <v>50</v>
      </c>
      <c r="J4815" t="s">
        <v>104</v>
      </c>
      <c r="K4815" t="s">
        <v>42</v>
      </c>
      <c r="L4815" t="s">
        <v>73</v>
      </c>
      <c r="M4815" t="s">
        <v>105</v>
      </c>
      <c r="N4815" s="3">
        <v>1619.61</v>
      </c>
      <c r="O4815">
        <v>8</v>
      </c>
      <c r="P4815" s="4">
        <v>0</v>
      </c>
      <c r="Q4815" s="3">
        <v>404.9</v>
      </c>
      <c r="R4815">
        <f t="shared" si="375"/>
        <v>2023</v>
      </c>
      <c r="S4815" t="str">
        <f t="shared" si="376"/>
        <v>March</v>
      </c>
      <c r="T4815" s="1">
        <f t="shared" si="377"/>
        <v>0.2499984564185205</v>
      </c>
      <c r="U4815" t="str">
        <f t="shared" si="378"/>
        <v>Profit</v>
      </c>
      <c r="V4815" t="str">
        <f t="shared" si="379"/>
        <v>Large Order</v>
      </c>
    </row>
    <row r="4816" spans="1:22" x14ac:dyDescent="0.35">
      <c r="A4816" t="s">
        <v>5113</v>
      </c>
      <c r="B4816" s="2">
        <v>45266</v>
      </c>
      <c r="C4816" s="2">
        <v>45269</v>
      </c>
      <c r="D4816" t="s">
        <v>99</v>
      </c>
      <c r="E4816" t="s">
        <v>100</v>
      </c>
      <c r="F4816" t="s">
        <v>31</v>
      </c>
      <c r="G4816" t="s">
        <v>78</v>
      </c>
      <c r="H4816" t="s">
        <v>79</v>
      </c>
      <c r="I4816" t="s">
        <v>80</v>
      </c>
      <c r="J4816" t="s">
        <v>320</v>
      </c>
      <c r="K4816" t="s">
        <v>25</v>
      </c>
      <c r="L4816" t="s">
        <v>171</v>
      </c>
      <c r="M4816" t="s">
        <v>321</v>
      </c>
      <c r="N4816" s="3">
        <v>1000.31</v>
      </c>
      <c r="O4816">
        <v>4</v>
      </c>
      <c r="P4816" s="4">
        <v>0.05</v>
      </c>
      <c r="Q4816" s="3">
        <v>210.07</v>
      </c>
      <c r="R4816">
        <f t="shared" si="375"/>
        <v>2023</v>
      </c>
      <c r="S4816" t="str">
        <f t="shared" si="376"/>
        <v>December</v>
      </c>
      <c r="T4816" s="1">
        <f t="shared" si="377"/>
        <v>0.21000489848147075</v>
      </c>
      <c r="U4816" t="str">
        <f t="shared" si="378"/>
        <v>Profit</v>
      </c>
      <c r="V4816" t="str">
        <f t="shared" si="379"/>
        <v>Large Order</v>
      </c>
    </row>
    <row r="4817" spans="1:22" x14ac:dyDescent="0.35">
      <c r="A4817" t="s">
        <v>5114</v>
      </c>
      <c r="B4817" s="2">
        <v>45466</v>
      </c>
      <c r="C4817" s="2">
        <v>45471</v>
      </c>
      <c r="D4817" t="s">
        <v>195</v>
      </c>
      <c r="E4817" t="s">
        <v>196</v>
      </c>
      <c r="F4817" t="s">
        <v>31</v>
      </c>
      <c r="G4817" t="s">
        <v>78</v>
      </c>
      <c r="H4817" t="s">
        <v>79</v>
      </c>
      <c r="I4817" t="s">
        <v>80</v>
      </c>
      <c r="J4817" t="s">
        <v>126</v>
      </c>
      <c r="K4817" t="s">
        <v>25</v>
      </c>
      <c r="L4817" t="s">
        <v>26</v>
      </c>
      <c r="M4817" t="s">
        <v>127</v>
      </c>
      <c r="N4817" s="3">
        <v>1648.33</v>
      </c>
      <c r="O4817">
        <v>1</v>
      </c>
      <c r="P4817" s="4">
        <v>0.05</v>
      </c>
      <c r="Q4817" s="3">
        <v>346.15</v>
      </c>
      <c r="R4817">
        <f t="shared" si="375"/>
        <v>2024</v>
      </c>
      <c r="S4817" t="str">
        <f t="shared" si="376"/>
        <v>June</v>
      </c>
      <c r="T4817" s="1">
        <f t="shared" si="377"/>
        <v>0.21000042467224403</v>
      </c>
      <c r="U4817" t="str">
        <f t="shared" si="378"/>
        <v>Profit</v>
      </c>
      <c r="V4817" t="str">
        <f t="shared" si="379"/>
        <v>Large Order</v>
      </c>
    </row>
    <row r="4818" spans="1:22" x14ac:dyDescent="0.35">
      <c r="A4818" t="s">
        <v>5115</v>
      </c>
      <c r="B4818" s="2">
        <v>45455</v>
      </c>
      <c r="C4818" s="2">
        <v>45456</v>
      </c>
      <c r="D4818" t="s">
        <v>278</v>
      </c>
      <c r="E4818" t="s">
        <v>279</v>
      </c>
      <c r="F4818" t="s">
        <v>20</v>
      </c>
      <c r="G4818" t="s">
        <v>39</v>
      </c>
      <c r="H4818" t="s">
        <v>40</v>
      </c>
      <c r="I4818" t="s">
        <v>40</v>
      </c>
      <c r="J4818" t="s">
        <v>120</v>
      </c>
      <c r="K4818" t="s">
        <v>42</v>
      </c>
      <c r="L4818" t="s">
        <v>43</v>
      </c>
      <c r="M4818" t="s">
        <v>121</v>
      </c>
      <c r="N4818" s="3">
        <v>1115.92</v>
      </c>
      <c r="O4818">
        <v>9</v>
      </c>
      <c r="P4818" s="4">
        <v>0.2</v>
      </c>
      <c r="Q4818" s="3">
        <v>100.43</v>
      </c>
      <c r="R4818">
        <f t="shared" si="375"/>
        <v>2024</v>
      </c>
      <c r="S4818" t="str">
        <f t="shared" si="376"/>
        <v>June</v>
      </c>
      <c r="T4818" s="1">
        <f t="shared" si="377"/>
        <v>8.9997490859559826E-2</v>
      </c>
      <c r="U4818" t="str">
        <f t="shared" si="378"/>
        <v>Profit</v>
      </c>
      <c r="V4818" t="str">
        <f t="shared" si="379"/>
        <v>Large Order</v>
      </c>
    </row>
    <row r="4819" spans="1:22" x14ac:dyDescent="0.35">
      <c r="A4819" t="s">
        <v>5116</v>
      </c>
      <c r="B4819" s="2">
        <v>45619</v>
      </c>
      <c r="C4819" s="2">
        <v>45620</v>
      </c>
      <c r="D4819" t="s">
        <v>107</v>
      </c>
      <c r="E4819" t="s">
        <v>108</v>
      </c>
      <c r="F4819" t="s">
        <v>48</v>
      </c>
      <c r="G4819" t="s">
        <v>21</v>
      </c>
      <c r="H4819" t="s">
        <v>22</v>
      </c>
      <c r="I4819" t="s">
        <v>23</v>
      </c>
      <c r="J4819" t="s">
        <v>232</v>
      </c>
      <c r="K4819" t="s">
        <v>33</v>
      </c>
      <c r="L4819" t="s">
        <v>34</v>
      </c>
      <c r="M4819" t="s">
        <v>233</v>
      </c>
      <c r="N4819" s="3">
        <v>299.52999999999997</v>
      </c>
      <c r="O4819">
        <v>5</v>
      </c>
      <c r="P4819" s="4">
        <v>0.3</v>
      </c>
      <c r="Q4819" s="3">
        <v>3</v>
      </c>
      <c r="R4819">
        <f t="shared" si="375"/>
        <v>2024</v>
      </c>
      <c r="S4819" t="str">
        <f t="shared" si="376"/>
        <v>November</v>
      </c>
      <c r="T4819" s="1">
        <f t="shared" si="377"/>
        <v>1.0015691249624413E-2</v>
      </c>
      <c r="U4819" t="str">
        <f t="shared" si="378"/>
        <v>Profit</v>
      </c>
      <c r="V4819" t="str">
        <f t="shared" si="379"/>
        <v>Small Order</v>
      </c>
    </row>
    <row r="4820" spans="1:22" x14ac:dyDescent="0.35">
      <c r="A4820" t="s">
        <v>5117</v>
      </c>
      <c r="B4820" s="2">
        <v>45558</v>
      </c>
      <c r="C4820" s="2">
        <v>45564</v>
      </c>
      <c r="D4820" t="s">
        <v>18</v>
      </c>
      <c r="E4820" t="s">
        <v>19</v>
      </c>
      <c r="F4820" t="s">
        <v>20</v>
      </c>
      <c r="G4820" t="s">
        <v>49</v>
      </c>
      <c r="H4820" t="s">
        <v>50</v>
      </c>
      <c r="I4820" t="s">
        <v>50</v>
      </c>
      <c r="J4820" t="s">
        <v>51</v>
      </c>
      <c r="K4820" t="s">
        <v>33</v>
      </c>
      <c r="L4820" t="s">
        <v>34</v>
      </c>
      <c r="M4820" t="s">
        <v>52</v>
      </c>
      <c r="N4820" s="3">
        <v>191.09</v>
      </c>
      <c r="O4820">
        <v>7</v>
      </c>
      <c r="P4820" s="4">
        <v>0.05</v>
      </c>
      <c r="Q4820" s="3">
        <v>40.130000000000003</v>
      </c>
      <c r="R4820">
        <f t="shared" si="375"/>
        <v>2024</v>
      </c>
      <c r="S4820" t="str">
        <f t="shared" si="376"/>
        <v>September</v>
      </c>
      <c r="T4820" s="1">
        <f t="shared" si="377"/>
        <v>0.2100057564498404</v>
      </c>
      <c r="U4820" t="str">
        <f t="shared" si="378"/>
        <v>Profit</v>
      </c>
      <c r="V4820" t="str">
        <f t="shared" si="379"/>
        <v>Small Order</v>
      </c>
    </row>
    <row r="4821" spans="1:22" x14ac:dyDescent="0.35">
      <c r="A4821" t="s">
        <v>5118</v>
      </c>
      <c r="B4821" s="2">
        <v>45128</v>
      </c>
      <c r="C4821" s="2">
        <v>45129</v>
      </c>
      <c r="D4821" t="s">
        <v>410</v>
      </c>
      <c r="E4821" t="s">
        <v>411</v>
      </c>
      <c r="F4821" t="s">
        <v>31</v>
      </c>
      <c r="G4821" t="s">
        <v>78</v>
      </c>
      <c r="H4821" t="s">
        <v>79</v>
      </c>
      <c r="I4821" t="s">
        <v>80</v>
      </c>
      <c r="J4821" t="s">
        <v>162</v>
      </c>
      <c r="K4821" t="s">
        <v>42</v>
      </c>
      <c r="L4821" t="s">
        <v>73</v>
      </c>
      <c r="M4821" t="s">
        <v>163</v>
      </c>
      <c r="N4821" s="3">
        <v>1195.44</v>
      </c>
      <c r="O4821">
        <v>5</v>
      </c>
      <c r="P4821" s="4">
        <v>0.2</v>
      </c>
      <c r="Q4821" s="3">
        <v>107.59</v>
      </c>
      <c r="R4821">
        <f t="shared" si="375"/>
        <v>2023</v>
      </c>
      <c r="S4821" t="str">
        <f t="shared" si="376"/>
        <v>July</v>
      </c>
      <c r="T4821" s="1">
        <f t="shared" si="377"/>
        <v>9.0000334604831686E-2</v>
      </c>
      <c r="U4821" t="str">
        <f t="shared" si="378"/>
        <v>Profit</v>
      </c>
      <c r="V4821" t="str">
        <f t="shared" si="379"/>
        <v>Large Order</v>
      </c>
    </row>
    <row r="4822" spans="1:22" x14ac:dyDescent="0.35">
      <c r="A4822" t="s">
        <v>5119</v>
      </c>
      <c r="B4822" s="2">
        <v>45479</v>
      </c>
      <c r="C4822" s="2">
        <v>45485</v>
      </c>
      <c r="D4822" t="s">
        <v>300</v>
      </c>
      <c r="E4822" t="s">
        <v>301</v>
      </c>
      <c r="F4822" t="s">
        <v>48</v>
      </c>
      <c r="G4822" t="s">
        <v>39</v>
      </c>
      <c r="H4822" t="s">
        <v>40</v>
      </c>
      <c r="I4822" t="s">
        <v>40</v>
      </c>
      <c r="J4822" t="s">
        <v>32</v>
      </c>
      <c r="K4822" t="s">
        <v>33</v>
      </c>
      <c r="L4822" t="s">
        <v>34</v>
      </c>
      <c r="M4822" t="s">
        <v>35</v>
      </c>
      <c r="N4822" s="3">
        <v>1660.51</v>
      </c>
      <c r="O4822">
        <v>1</v>
      </c>
      <c r="P4822" s="4">
        <v>0.05</v>
      </c>
      <c r="Q4822" s="3">
        <v>348.71</v>
      </c>
      <c r="R4822">
        <f t="shared" si="375"/>
        <v>2024</v>
      </c>
      <c r="S4822" t="str">
        <f t="shared" si="376"/>
        <v>July</v>
      </c>
      <c r="T4822" s="1">
        <f t="shared" si="377"/>
        <v>0.21000174645139144</v>
      </c>
      <c r="U4822" t="str">
        <f t="shared" si="378"/>
        <v>Profit</v>
      </c>
      <c r="V4822" t="str">
        <f t="shared" si="379"/>
        <v>Large Order</v>
      </c>
    </row>
    <row r="4823" spans="1:22" x14ac:dyDescent="0.35">
      <c r="A4823" t="s">
        <v>5120</v>
      </c>
      <c r="B4823" s="2">
        <v>45122</v>
      </c>
      <c r="C4823" s="2">
        <v>45128</v>
      </c>
      <c r="D4823" t="s">
        <v>309</v>
      </c>
      <c r="E4823" t="s">
        <v>310</v>
      </c>
      <c r="F4823" t="s">
        <v>20</v>
      </c>
      <c r="G4823" t="s">
        <v>49</v>
      </c>
      <c r="H4823" t="s">
        <v>50</v>
      </c>
      <c r="I4823" t="s">
        <v>50</v>
      </c>
      <c r="J4823" t="s">
        <v>93</v>
      </c>
      <c r="K4823" t="s">
        <v>33</v>
      </c>
      <c r="L4823" t="s">
        <v>88</v>
      </c>
      <c r="M4823" t="s">
        <v>94</v>
      </c>
      <c r="N4823" s="3">
        <v>668.32</v>
      </c>
      <c r="O4823">
        <v>9</v>
      </c>
      <c r="P4823" s="4">
        <v>0.05</v>
      </c>
      <c r="Q4823" s="3">
        <v>140.35</v>
      </c>
      <c r="R4823">
        <f t="shared" si="375"/>
        <v>2023</v>
      </c>
      <c r="S4823" t="str">
        <f t="shared" si="376"/>
        <v>July</v>
      </c>
      <c r="T4823" s="1">
        <f t="shared" si="377"/>
        <v>0.21000418960976774</v>
      </c>
      <c r="U4823" t="str">
        <f t="shared" si="378"/>
        <v>Profit</v>
      </c>
      <c r="V4823" t="str">
        <f t="shared" si="379"/>
        <v>Small Order</v>
      </c>
    </row>
    <row r="4824" spans="1:22" x14ac:dyDescent="0.35">
      <c r="A4824" t="s">
        <v>5121</v>
      </c>
      <c r="B4824" s="2">
        <v>45580</v>
      </c>
      <c r="C4824" s="2">
        <v>45582</v>
      </c>
      <c r="D4824" t="s">
        <v>376</v>
      </c>
      <c r="E4824" t="s">
        <v>377</v>
      </c>
      <c r="F4824" t="s">
        <v>20</v>
      </c>
      <c r="G4824" t="s">
        <v>78</v>
      </c>
      <c r="H4824" t="s">
        <v>79</v>
      </c>
      <c r="I4824" t="s">
        <v>80</v>
      </c>
      <c r="J4824" t="s">
        <v>170</v>
      </c>
      <c r="K4824" t="s">
        <v>25</v>
      </c>
      <c r="L4824" t="s">
        <v>171</v>
      </c>
      <c r="M4824" t="s">
        <v>172</v>
      </c>
      <c r="N4824" s="3">
        <v>518.30999999999995</v>
      </c>
      <c r="O4824">
        <v>8</v>
      </c>
      <c r="P4824" s="4">
        <v>0.3</v>
      </c>
      <c r="Q4824" s="3">
        <v>5.18</v>
      </c>
      <c r="R4824">
        <f t="shared" si="375"/>
        <v>2024</v>
      </c>
      <c r="S4824" t="str">
        <f t="shared" si="376"/>
        <v>October</v>
      </c>
      <c r="T4824" s="1">
        <f t="shared" si="377"/>
        <v>9.994019023364397E-3</v>
      </c>
      <c r="U4824" t="str">
        <f t="shared" si="378"/>
        <v>Profit</v>
      </c>
      <c r="V4824" t="str">
        <f t="shared" si="379"/>
        <v>Small Order</v>
      </c>
    </row>
    <row r="4825" spans="1:22" x14ac:dyDescent="0.35">
      <c r="A4825" t="s">
        <v>5122</v>
      </c>
      <c r="B4825" s="2">
        <v>45299</v>
      </c>
      <c r="C4825" s="2">
        <v>45302</v>
      </c>
      <c r="D4825" t="s">
        <v>99</v>
      </c>
      <c r="E4825" t="s">
        <v>100</v>
      </c>
      <c r="F4825" t="s">
        <v>31</v>
      </c>
      <c r="G4825" t="s">
        <v>21</v>
      </c>
      <c r="H4825" t="s">
        <v>22</v>
      </c>
      <c r="I4825" t="s">
        <v>23</v>
      </c>
      <c r="J4825" t="s">
        <v>32</v>
      </c>
      <c r="K4825" t="s">
        <v>33</v>
      </c>
      <c r="L4825" t="s">
        <v>34</v>
      </c>
      <c r="M4825" t="s">
        <v>35</v>
      </c>
      <c r="N4825" s="3">
        <v>1130.01</v>
      </c>
      <c r="O4825">
        <v>10</v>
      </c>
      <c r="P4825" s="4">
        <v>0.2</v>
      </c>
      <c r="Q4825" s="3">
        <v>101.7</v>
      </c>
      <c r="R4825">
        <f t="shared" si="375"/>
        <v>2024</v>
      </c>
      <c r="S4825" t="str">
        <f t="shared" si="376"/>
        <v>January</v>
      </c>
      <c r="T4825" s="1">
        <f t="shared" si="377"/>
        <v>8.999920354687127E-2</v>
      </c>
      <c r="U4825" t="str">
        <f t="shared" si="378"/>
        <v>Profit</v>
      </c>
      <c r="V4825" t="str">
        <f t="shared" si="379"/>
        <v>Large Order</v>
      </c>
    </row>
    <row r="4826" spans="1:22" x14ac:dyDescent="0.35">
      <c r="A4826" t="s">
        <v>5123</v>
      </c>
      <c r="B4826" s="2">
        <v>45359</v>
      </c>
      <c r="C4826" s="2">
        <v>45363</v>
      </c>
      <c r="D4826" t="s">
        <v>202</v>
      </c>
      <c r="E4826" t="s">
        <v>203</v>
      </c>
      <c r="F4826" t="s">
        <v>48</v>
      </c>
      <c r="G4826" t="s">
        <v>39</v>
      </c>
      <c r="H4826" t="s">
        <v>40</v>
      </c>
      <c r="I4826" t="s">
        <v>40</v>
      </c>
      <c r="J4826" t="s">
        <v>251</v>
      </c>
      <c r="K4826" t="s">
        <v>25</v>
      </c>
      <c r="L4826" t="s">
        <v>171</v>
      </c>
      <c r="M4826" t="s">
        <v>252</v>
      </c>
      <c r="N4826" s="3">
        <v>924.27</v>
      </c>
      <c r="O4826">
        <v>8</v>
      </c>
      <c r="P4826" s="4">
        <v>0.1</v>
      </c>
      <c r="Q4826" s="3">
        <v>157.13</v>
      </c>
      <c r="R4826">
        <f t="shared" si="375"/>
        <v>2024</v>
      </c>
      <c r="S4826" t="str">
        <f t="shared" si="376"/>
        <v>March</v>
      </c>
      <c r="T4826" s="1">
        <f t="shared" si="377"/>
        <v>0.17000443593322298</v>
      </c>
      <c r="U4826" t="str">
        <f t="shared" si="378"/>
        <v>Profit</v>
      </c>
      <c r="V4826" t="str">
        <f t="shared" si="379"/>
        <v>Small Order</v>
      </c>
    </row>
    <row r="4827" spans="1:22" x14ac:dyDescent="0.35">
      <c r="A4827" t="s">
        <v>5124</v>
      </c>
      <c r="B4827" s="2">
        <v>44970</v>
      </c>
      <c r="C4827" s="2">
        <v>44972</v>
      </c>
      <c r="D4827" t="s">
        <v>300</v>
      </c>
      <c r="E4827" t="s">
        <v>301</v>
      </c>
      <c r="F4827" t="s">
        <v>48</v>
      </c>
      <c r="G4827" t="s">
        <v>39</v>
      </c>
      <c r="H4827" t="s">
        <v>40</v>
      </c>
      <c r="I4827" t="s">
        <v>40</v>
      </c>
      <c r="J4827" t="s">
        <v>170</v>
      </c>
      <c r="K4827" t="s">
        <v>25</v>
      </c>
      <c r="L4827" t="s">
        <v>171</v>
      </c>
      <c r="M4827" t="s">
        <v>172</v>
      </c>
      <c r="N4827" s="3">
        <v>1669.62</v>
      </c>
      <c r="O4827">
        <v>5</v>
      </c>
      <c r="P4827" s="4">
        <v>0</v>
      </c>
      <c r="Q4827" s="3">
        <v>417.4</v>
      </c>
      <c r="R4827">
        <f t="shared" si="375"/>
        <v>2023</v>
      </c>
      <c r="S4827" t="str">
        <f t="shared" si="376"/>
        <v>February</v>
      </c>
      <c r="T4827" s="1">
        <f t="shared" si="377"/>
        <v>0.24999700530659671</v>
      </c>
      <c r="U4827" t="str">
        <f t="shared" si="378"/>
        <v>Profit</v>
      </c>
      <c r="V4827" t="str">
        <f t="shared" si="379"/>
        <v>Large Order</v>
      </c>
    </row>
    <row r="4828" spans="1:22" x14ac:dyDescent="0.35">
      <c r="A4828" t="s">
        <v>5125</v>
      </c>
      <c r="B4828" s="2">
        <v>45575</v>
      </c>
      <c r="C4828" s="2">
        <v>45576</v>
      </c>
      <c r="D4828" t="s">
        <v>262</v>
      </c>
      <c r="E4828" t="s">
        <v>263</v>
      </c>
      <c r="F4828" t="s">
        <v>31</v>
      </c>
      <c r="G4828" t="s">
        <v>39</v>
      </c>
      <c r="H4828" t="s">
        <v>40</v>
      </c>
      <c r="I4828" t="s">
        <v>40</v>
      </c>
      <c r="J4828" t="s">
        <v>24</v>
      </c>
      <c r="K4828" t="s">
        <v>25</v>
      </c>
      <c r="L4828" t="s">
        <v>26</v>
      </c>
      <c r="M4828" t="s">
        <v>27</v>
      </c>
      <c r="N4828" s="3">
        <v>285.66000000000003</v>
      </c>
      <c r="O4828">
        <v>1</v>
      </c>
      <c r="P4828" s="4">
        <v>0.3</v>
      </c>
      <c r="Q4828" s="3">
        <v>2.86</v>
      </c>
      <c r="R4828">
        <f t="shared" si="375"/>
        <v>2024</v>
      </c>
      <c r="S4828" t="str">
        <f t="shared" si="376"/>
        <v>October</v>
      </c>
      <c r="T4828" s="1">
        <f t="shared" si="377"/>
        <v>1.0011902261429671E-2</v>
      </c>
      <c r="U4828" t="str">
        <f t="shared" si="378"/>
        <v>Profit</v>
      </c>
      <c r="V4828" t="str">
        <f t="shared" si="379"/>
        <v>Small Order</v>
      </c>
    </row>
    <row r="4829" spans="1:22" x14ac:dyDescent="0.35">
      <c r="A4829" t="s">
        <v>5126</v>
      </c>
      <c r="B4829" s="2">
        <v>45483</v>
      </c>
      <c r="C4829" s="2">
        <v>45489</v>
      </c>
      <c r="D4829" t="s">
        <v>229</v>
      </c>
      <c r="E4829" t="s">
        <v>230</v>
      </c>
      <c r="F4829" t="s">
        <v>48</v>
      </c>
      <c r="G4829" t="s">
        <v>49</v>
      </c>
      <c r="H4829" t="s">
        <v>50</v>
      </c>
      <c r="I4829" t="s">
        <v>50</v>
      </c>
      <c r="J4829" t="s">
        <v>134</v>
      </c>
      <c r="K4829" t="s">
        <v>42</v>
      </c>
      <c r="L4829" t="s">
        <v>43</v>
      </c>
      <c r="M4829" t="s">
        <v>135</v>
      </c>
      <c r="N4829" s="3">
        <v>1684.09</v>
      </c>
      <c r="O4829">
        <v>8</v>
      </c>
      <c r="P4829" s="4">
        <v>0.1</v>
      </c>
      <c r="Q4829" s="3">
        <v>286.3</v>
      </c>
      <c r="R4829">
        <f t="shared" si="375"/>
        <v>2024</v>
      </c>
      <c r="S4829" t="str">
        <f t="shared" si="376"/>
        <v>July</v>
      </c>
      <c r="T4829" s="1">
        <f t="shared" si="377"/>
        <v>0.17000279082471842</v>
      </c>
      <c r="U4829" t="str">
        <f t="shared" si="378"/>
        <v>Profit</v>
      </c>
      <c r="V4829" t="str">
        <f t="shared" si="379"/>
        <v>Large Order</v>
      </c>
    </row>
    <row r="4830" spans="1:22" x14ac:dyDescent="0.35">
      <c r="A4830" t="s">
        <v>5127</v>
      </c>
      <c r="B4830" s="2">
        <v>45504</v>
      </c>
      <c r="C4830" s="2">
        <v>45507</v>
      </c>
      <c r="D4830" t="s">
        <v>456</v>
      </c>
      <c r="E4830" t="s">
        <v>457</v>
      </c>
      <c r="F4830" t="s">
        <v>20</v>
      </c>
      <c r="G4830" t="s">
        <v>49</v>
      </c>
      <c r="H4830" t="s">
        <v>50</v>
      </c>
      <c r="I4830" t="s">
        <v>50</v>
      </c>
      <c r="J4830" t="s">
        <v>67</v>
      </c>
      <c r="K4830" t="s">
        <v>42</v>
      </c>
      <c r="L4830" t="s">
        <v>43</v>
      </c>
      <c r="M4830" t="s">
        <v>68</v>
      </c>
      <c r="N4830" s="3">
        <v>1093.5999999999999</v>
      </c>
      <c r="O4830">
        <v>10</v>
      </c>
      <c r="P4830" s="4">
        <v>0.1</v>
      </c>
      <c r="Q4830" s="3">
        <v>185.91</v>
      </c>
      <c r="R4830">
        <f t="shared" si="375"/>
        <v>2024</v>
      </c>
      <c r="S4830" t="str">
        <f t="shared" si="376"/>
        <v>July</v>
      </c>
      <c r="T4830" s="1">
        <f t="shared" si="377"/>
        <v>0.16999817117776153</v>
      </c>
      <c r="U4830" t="str">
        <f t="shared" si="378"/>
        <v>Profit</v>
      </c>
      <c r="V4830" t="str">
        <f t="shared" si="379"/>
        <v>Large Order</v>
      </c>
    </row>
    <row r="4831" spans="1:22" x14ac:dyDescent="0.35">
      <c r="A4831" t="s">
        <v>5128</v>
      </c>
      <c r="B4831" s="2">
        <v>45541</v>
      </c>
      <c r="C4831" s="2">
        <v>45548</v>
      </c>
      <c r="D4831" t="s">
        <v>522</v>
      </c>
      <c r="E4831" t="s">
        <v>523</v>
      </c>
      <c r="F4831" t="s">
        <v>31</v>
      </c>
      <c r="G4831" t="s">
        <v>78</v>
      </c>
      <c r="H4831" t="s">
        <v>79</v>
      </c>
      <c r="I4831" t="s">
        <v>80</v>
      </c>
      <c r="J4831" t="s">
        <v>320</v>
      </c>
      <c r="K4831" t="s">
        <v>25</v>
      </c>
      <c r="L4831" t="s">
        <v>171</v>
      </c>
      <c r="M4831" t="s">
        <v>321</v>
      </c>
      <c r="N4831" s="3">
        <v>460.17</v>
      </c>
      <c r="O4831">
        <v>10</v>
      </c>
      <c r="P4831" s="4">
        <v>0</v>
      </c>
      <c r="Q4831" s="3">
        <v>115.04</v>
      </c>
      <c r="R4831">
        <f t="shared" si="375"/>
        <v>2024</v>
      </c>
      <c r="S4831" t="str">
        <f t="shared" si="376"/>
        <v>September</v>
      </c>
      <c r="T4831" s="1">
        <f t="shared" si="377"/>
        <v>0.24999456722515592</v>
      </c>
      <c r="U4831" t="str">
        <f t="shared" si="378"/>
        <v>Profit</v>
      </c>
      <c r="V4831" t="str">
        <f t="shared" si="379"/>
        <v>Small Order</v>
      </c>
    </row>
    <row r="4832" spans="1:22" x14ac:dyDescent="0.35">
      <c r="A4832" t="s">
        <v>5129</v>
      </c>
      <c r="B4832" s="2">
        <v>45446</v>
      </c>
      <c r="C4832" s="2">
        <v>45452</v>
      </c>
      <c r="D4832" t="s">
        <v>267</v>
      </c>
      <c r="E4832" t="s">
        <v>268</v>
      </c>
      <c r="F4832" t="s">
        <v>31</v>
      </c>
      <c r="G4832" t="s">
        <v>78</v>
      </c>
      <c r="H4832" t="s">
        <v>79</v>
      </c>
      <c r="I4832" t="s">
        <v>80</v>
      </c>
      <c r="J4832" t="s">
        <v>93</v>
      </c>
      <c r="K4832" t="s">
        <v>33</v>
      </c>
      <c r="L4832" t="s">
        <v>88</v>
      </c>
      <c r="M4832" t="s">
        <v>94</v>
      </c>
      <c r="N4832" s="3">
        <v>781.04</v>
      </c>
      <c r="O4832">
        <v>5</v>
      </c>
      <c r="P4832" s="4">
        <v>0.3</v>
      </c>
      <c r="Q4832" s="3">
        <v>7.81</v>
      </c>
      <c r="R4832">
        <f t="shared" si="375"/>
        <v>2024</v>
      </c>
      <c r="S4832" t="str">
        <f t="shared" si="376"/>
        <v>June</v>
      </c>
      <c r="T4832" s="1">
        <f t="shared" si="377"/>
        <v>9.9994878623373955E-3</v>
      </c>
      <c r="U4832" t="str">
        <f t="shared" si="378"/>
        <v>Profit</v>
      </c>
      <c r="V4832" t="str">
        <f t="shared" si="379"/>
        <v>Small Order</v>
      </c>
    </row>
    <row r="4833" spans="1:22" x14ac:dyDescent="0.35">
      <c r="A4833" t="s">
        <v>5130</v>
      </c>
      <c r="B4833" s="2">
        <v>45048</v>
      </c>
      <c r="C4833" s="2">
        <v>45054</v>
      </c>
      <c r="D4833" t="s">
        <v>132</v>
      </c>
      <c r="E4833" t="s">
        <v>133</v>
      </c>
      <c r="F4833" t="s">
        <v>48</v>
      </c>
      <c r="G4833" t="s">
        <v>21</v>
      </c>
      <c r="H4833" t="s">
        <v>22</v>
      </c>
      <c r="I4833" t="s">
        <v>23</v>
      </c>
      <c r="J4833" t="s">
        <v>176</v>
      </c>
      <c r="K4833" t="s">
        <v>25</v>
      </c>
      <c r="L4833" t="s">
        <v>171</v>
      </c>
      <c r="M4833" t="s">
        <v>177</v>
      </c>
      <c r="N4833" s="3">
        <v>794.04</v>
      </c>
      <c r="O4833">
        <v>2</v>
      </c>
      <c r="P4833" s="4">
        <v>0.05</v>
      </c>
      <c r="Q4833" s="3">
        <v>166.75</v>
      </c>
      <c r="R4833">
        <f t="shared" si="375"/>
        <v>2023</v>
      </c>
      <c r="S4833" t="str">
        <f t="shared" si="376"/>
        <v>May</v>
      </c>
      <c r="T4833" s="1">
        <f t="shared" si="377"/>
        <v>0.21000201501183821</v>
      </c>
      <c r="U4833" t="str">
        <f t="shared" si="378"/>
        <v>Profit</v>
      </c>
      <c r="V4833" t="str">
        <f t="shared" si="379"/>
        <v>Small Order</v>
      </c>
    </row>
    <row r="4834" spans="1:22" x14ac:dyDescent="0.35">
      <c r="A4834" t="s">
        <v>5131</v>
      </c>
      <c r="B4834" s="2">
        <v>45593</v>
      </c>
      <c r="C4834" s="2">
        <v>45597</v>
      </c>
      <c r="D4834" t="s">
        <v>288</v>
      </c>
      <c r="E4834" t="s">
        <v>289</v>
      </c>
      <c r="F4834" t="s">
        <v>31</v>
      </c>
      <c r="G4834" t="s">
        <v>39</v>
      </c>
      <c r="H4834" t="s">
        <v>40</v>
      </c>
      <c r="I4834" t="s">
        <v>40</v>
      </c>
      <c r="J4834" t="s">
        <v>62</v>
      </c>
      <c r="K4834" t="s">
        <v>25</v>
      </c>
      <c r="L4834" t="s">
        <v>26</v>
      </c>
      <c r="M4834" t="s">
        <v>63</v>
      </c>
      <c r="N4834" s="3">
        <v>1440.08</v>
      </c>
      <c r="O4834">
        <v>10</v>
      </c>
      <c r="P4834" s="4">
        <v>0.3</v>
      </c>
      <c r="Q4834" s="3">
        <v>14.4</v>
      </c>
      <c r="R4834">
        <f t="shared" si="375"/>
        <v>2024</v>
      </c>
      <c r="S4834" t="str">
        <f t="shared" si="376"/>
        <v>October</v>
      </c>
      <c r="T4834" s="1">
        <f t="shared" si="377"/>
        <v>9.9994444753069289E-3</v>
      </c>
      <c r="U4834" t="str">
        <f t="shared" si="378"/>
        <v>Profit</v>
      </c>
      <c r="V4834" t="str">
        <f t="shared" si="379"/>
        <v>Large Order</v>
      </c>
    </row>
    <row r="4835" spans="1:22" x14ac:dyDescent="0.35">
      <c r="A4835" t="s">
        <v>5132</v>
      </c>
      <c r="B4835" s="2">
        <v>45261</v>
      </c>
      <c r="C4835" s="2">
        <v>45268</v>
      </c>
      <c r="D4835" t="s">
        <v>262</v>
      </c>
      <c r="E4835" t="s">
        <v>263</v>
      </c>
      <c r="F4835" t="s">
        <v>31</v>
      </c>
      <c r="G4835" t="s">
        <v>39</v>
      </c>
      <c r="H4835" t="s">
        <v>40</v>
      </c>
      <c r="I4835" t="s">
        <v>40</v>
      </c>
      <c r="J4835" t="s">
        <v>112</v>
      </c>
      <c r="K4835" t="s">
        <v>25</v>
      </c>
      <c r="L4835" t="s">
        <v>26</v>
      </c>
      <c r="M4835" t="s">
        <v>113</v>
      </c>
      <c r="N4835" s="3">
        <v>1103.8599999999999</v>
      </c>
      <c r="O4835">
        <v>2</v>
      </c>
      <c r="P4835" s="4">
        <v>0</v>
      </c>
      <c r="Q4835" s="3">
        <v>275.95999999999998</v>
      </c>
      <c r="R4835">
        <f t="shared" si="375"/>
        <v>2023</v>
      </c>
      <c r="S4835" t="str">
        <f t="shared" si="376"/>
        <v>December</v>
      </c>
      <c r="T4835" s="1">
        <f t="shared" si="377"/>
        <v>0.24999547044009204</v>
      </c>
      <c r="U4835" t="str">
        <f t="shared" si="378"/>
        <v>Profit</v>
      </c>
      <c r="V4835" t="str">
        <f t="shared" si="379"/>
        <v>Large Order</v>
      </c>
    </row>
    <row r="4836" spans="1:22" x14ac:dyDescent="0.35">
      <c r="A4836" t="s">
        <v>5133</v>
      </c>
      <c r="B4836" s="2">
        <v>45398</v>
      </c>
      <c r="C4836" s="2">
        <v>45399</v>
      </c>
      <c r="D4836" t="s">
        <v>195</v>
      </c>
      <c r="E4836" t="s">
        <v>196</v>
      </c>
      <c r="F4836" t="s">
        <v>31</v>
      </c>
      <c r="G4836" t="s">
        <v>39</v>
      </c>
      <c r="H4836" t="s">
        <v>40</v>
      </c>
      <c r="I4836" t="s">
        <v>40</v>
      </c>
      <c r="J4836" t="s">
        <v>141</v>
      </c>
      <c r="K4836" t="s">
        <v>33</v>
      </c>
      <c r="L4836" t="s">
        <v>88</v>
      </c>
      <c r="M4836" t="s">
        <v>142</v>
      </c>
      <c r="N4836" s="3">
        <v>1673.02</v>
      </c>
      <c r="O4836">
        <v>8</v>
      </c>
      <c r="P4836" s="4">
        <v>0.3</v>
      </c>
      <c r="Q4836" s="3">
        <v>16.73</v>
      </c>
      <c r="R4836">
        <f t="shared" si="375"/>
        <v>2024</v>
      </c>
      <c r="S4836" t="str">
        <f t="shared" si="376"/>
        <v>April</v>
      </c>
      <c r="T4836" s="1">
        <f t="shared" si="377"/>
        <v>9.9998804557028618E-3</v>
      </c>
      <c r="U4836" t="str">
        <f t="shared" si="378"/>
        <v>Profit</v>
      </c>
      <c r="V4836" t="str">
        <f t="shared" si="379"/>
        <v>Large Order</v>
      </c>
    </row>
    <row r="4837" spans="1:22" x14ac:dyDescent="0.35">
      <c r="A4837" t="s">
        <v>5134</v>
      </c>
      <c r="B4837" s="2">
        <v>45435</v>
      </c>
      <c r="C4837" s="2">
        <v>45437</v>
      </c>
      <c r="D4837" t="s">
        <v>192</v>
      </c>
      <c r="E4837" t="s">
        <v>193</v>
      </c>
      <c r="F4837" t="s">
        <v>48</v>
      </c>
      <c r="G4837" t="s">
        <v>49</v>
      </c>
      <c r="H4837" t="s">
        <v>50</v>
      </c>
      <c r="I4837" t="s">
        <v>50</v>
      </c>
      <c r="J4837" t="s">
        <v>157</v>
      </c>
      <c r="K4837" t="s">
        <v>42</v>
      </c>
      <c r="L4837" t="s">
        <v>73</v>
      </c>
      <c r="M4837" t="s">
        <v>158</v>
      </c>
      <c r="N4837" s="3">
        <v>896.75</v>
      </c>
      <c r="O4837">
        <v>8</v>
      </c>
      <c r="P4837" s="4">
        <v>0.2</v>
      </c>
      <c r="Q4837" s="3">
        <v>80.709999999999994</v>
      </c>
      <c r="R4837">
        <f t="shared" si="375"/>
        <v>2024</v>
      </c>
      <c r="S4837" t="str">
        <f t="shared" si="376"/>
        <v>May</v>
      </c>
      <c r="T4837" s="1">
        <f t="shared" si="377"/>
        <v>9.000278784499581E-2</v>
      </c>
      <c r="U4837" t="str">
        <f t="shared" si="378"/>
        <v>Profit</v>
      </c>
      <c r="V4837" t="str">
        <f t="shared" si="379"/>
        <v>Small Order</v>
      </c>
    </row>
    <row r="4838" spans="1:22" x14ac:dyDescent="0.35">
      <c r="A4838" t="s">
        <v>5135</v>
      </c>
      <c r="B4838" s="2">
        <v>45118</v>
      </c>
      <c r="C4838" s="2">
        <v>45125</v>
      </c>
      <c r="D4838" t="s">
        <v>182</v>
      </c>
      <c r="E4838" t="s">
        <v>183</v>
      </c>
      <c r="F4838" t="s">
        <v>20</v>
      </c>
      <c r="G4838" t="s">
        <v>39</v>
      </c>
      <c r="H4838" t="s">
        <v>40</v>
      </c>
      <c r="I4838" t="s">
        <v>40</v>
      </c>
      <c r="J4838" t="s">
        <v>334</v>
      </c>
      <c r="K4838" t="s">
        <v>25</v>
      </c>
      <c r="L4838" t="s">
        <v>171</v>
      </c>
      <c r="M4838" t="s">
        <v>335</v>
      </c>
      <c r="N4838" s="3">
        <v>1045.0999999999999</v>
      </c>
      <c r="O4838">
        <v>8</v>
      </c>
      <c r="P4838" s="4">
        <v>0</v>
      </c>
      <c r="Q4838" s="3">
        <v>261.27</v>
      </c>
      <c r="R4838">
        <f t="shared" si="375"/>
        <v>2023</v>
      </c>
      <c r="S4838" t="str">
        <f t="shared" si="376"/>
        <v>July</v>
      </c>
      <c r="T4838" s="1">
        <f t="shared" si="377"/>
        <v>0.24999521576882594</v>
      </c>
      <c r="U4838" t="str">
        <f t="shared" si="378"/>
        <v>Profit</v>
      </c>
      <c r="V4838" t="str">
        <f t="shared" si="379"/>
        <v>Large Order</v>
      </c>
    </row>
    <row r="4839" spans="1:22" x14ac:dyDescent="0.35">
      <c r="A4839" t="s">
        <v>5136</v>
      </c>
      <c r="B4839" s="2">
        <v>45398</v>
      </c>
      <c r="C4839" s="2">
        <v>45403</v>
      </c>
      <c r="D4839" t="s">
        <v>323</v>
      </c>
      <c r="E4839" t="s">
        <v>324</v>
      </c>
      <c r="F4839" t="s">
        <v>31</v>
      </c>
      <c r="G4839" t="s">
        <v>78</v>
      </c>
      <c r="H4839" t="s">
        <v>79</v>
      </c>
      <c r="I4839" t="s">
        <v>80</v>
      </c>
      <c r="J4839" t="s">
        <v>24</v>
      </c>
      <c r="K4839" t="s">
        <v>25</v>
      </c>
      <c r="L4839" t="s">
        <v>26</v>
      </c>
      <c r="M4839" t="s">
        <v>27</v>
      </c>
      <c r="N4839" s="3">
        <v>1560.46</v>
      </c>
      <c r="O4839">
        <v>3</v>
      </c>
      <c r="P4839" s="4">
        <v>0.1</v>
      </c>
      <c r="Q4839" s="3">
        <v>265.27999999999997</v>
      </c>
      <c r="R4839">
        <f t="shared" si="375"/>
        <v>2024</v>
      </c>
      <c r="S4839" t="str">
        <f t="shared" si="376"/>
        <v>April</v>
      </c>
      <c r="T4839" s="1">
        <f t="shared" si="377"/>
        <v>0.17000115350601744</v>
      </c>
      <c r="U4839" t="str">
        <f t="shared" si="378"/>
        <v>Profit</v>
      </c>
      <c r="V4839" t="str">
        <f t="shared" si="379"/>
        <v>Large Order</v>
      </c>
    </row>
    <row r="4840" spans="1:22" x14ac:dyDescent="0.35">
      <c r="A4840" t="s">
        <v>5137</v>
      </c>
      <c r="B4840" s="2">
        <v>45009</v>
      </c>
      <c r="C4840" s="2">
        <v>45015</v>
      </c>
      <c r="D4840" t="s">
        <v>118</v>
      </c>
      <c r="E4840" t="s">
        <v>119</v>
      </c>
      <c r="F4840" t="s">
        <v>20</v>
      </c>
      <c r="G4840" t="s">
        <v>78</v>
      </c>
      <c r="H4840" t="s">
        <v>79</v>
      </c>
      <c r="I4840" t="s">
        <v>80</v>
      </c>
      <c r="J4840" t="s">
        <v>170</v>
      </c>
      <c r="K4840" t="s">
        <v>25</v>
      </c>
      <c r="L4840" t="s">
        <v>171</v>
      </c>
      <c r="M4840" t="s">
        <v>172</v>
      </c>
      <c r="N4840" s="3">
        <v>1307.0899999999999</v>
      </c>
      <c r="O4840">
        <v>1</v>
      </c>
      <c r="P4840" s="4">
        <v>0.1</v>
      </c>
      <c r="Q4840" s="3">
        <v>222.21</v>
      </c>
      <c r="R4840">
        <f t="shared" si="375"/>
        <v>2023</v>
      </c>
      <c r="S4840" t="str">
        <f t="shared" si="376"/>
        <v>March</v>
      </c>
      <c r="T4840" s="1">
        <f t="shared" si="377"/>
        <v>0.17000359577381818</v>
      </c>
      <c r="U4840" t="str">
        <f t="shared" si="378"/>
        <v>Profit</v>
      </c>
      <c r="V4840" t="str">
        <f t="shared" si="379"/>
        <v>Large Order</v>
      </c>
    </row>
    <row r="4841" spans="1:22" x14ac:dyDescent="0.35">
      <c r="A4841" t="s">
        <v>5138</v>
      </c>
      <c r="B4841" s="2">
        <v>45313</v>
      </c>
      <c r="C4841" s="2">
        <v>45315</v>
      </c>
      <c r="D4841" t="s">
        <v>587</v>
      </c>
      <c r="E4841" t="s">
        <v>588</v>
      </c>
      <c r="F4841" t="s">
        <v>31</v>
      </c>
      <c r="G4841" t="s">
        <v>39</v>
      </c>
      <c r="H4841" t="s">
        <v>40</v>
      </c>
      <c r="I4841" t="s">
        <v>40</v>
      </c>
      <c r="J4841" t="s">
        <v>170</v>
      </c>
      <c r="K4841" t="s">
        <v>25</v>
      </c>
      <c r="L4841" t="s">
        <v>171</v>
      </c>
      <c r="M4841" t="s">
        <v>172</v>
      </c>
      <c r="N4841" s="3">
        <v>1272.01</v>
      </c>
      <c r="O4841">
        <v>5</v>
      </c>
      <c r="P4841" s="4">
        <v>0.2</v>
      </c>
      <c r="Q4841" s="3">
        <v>114.48</v>
      </c>
      <c r="R4841">
        <f t="shared" si="375"/>
        <v>2024</v>
      </c>
      <c r="S4841" t="str">
        <f t="shared" si="376"/>
        <v>January</v>
      </c>
      <c r="T4841" s="1">
        <f t="shared" si="377"/>
        <v>8.9999292458392624E-2</v>
      </c>
      <c r="U4841" t="str">
        <f t="shared" si="378"/>
        <v>Profit</v>
      </c>
      <c r="V4841" t="str">
        <f t="shared" si="379"/>
        <v>Large Order</v>
      </c>
    </row>
    <row r="4842" spans="1:22" x14ac:dyDescent="0.35">
      <c r="A4842" t="s">
        <v>5139</v>
      </c>
      <c r="B4842" s="2">
        <v>45587</v>
      </c>
      <c r="C4842" s="2">
        <v>45593</v>
      </c>
      <c r="D4842" t="s">
        <v>415</v>
      </c>
      <c r="E4842" t="s">
        <v>416</v>
      </c>
      <c r="F4842" t="s">
        <v>48</v>
      </c>
      <c r="G4842" t="s">
        <v>78</v>
      </c>
      <c r="H4842" t="s">
        <v>79</v>
      </c>
      <c r="I4842" t="s">
        <v>80</v>
      </c>
      <c r="J4842" t="s">
        <v>62</v>
      </c>
      <c r="K4842" t="s">
        <v>25</v>
      </c>
      <c r="L4842" t="s">
        <v>26</v>
      </c>
      <c r="M4842" t="s">
        <v>63</v>
      </c>
      <c r="N4842" s="3">
        <v>1862.7</v>
      </c>
      <c r="O4842">
        <v>8</v>
      </c>
      <c r="P4842" s="4">
        <v>0.05</v>
      </c>
      <c r="Q4842" s="3">
        <v>391.17</v>
      </c>
      <c r="R4842">
        <f t="shared" si="375"/>
        <v>2024</v>
      </c>
      <c r="S4842" t="str">
        <f t="shared" si="376"/>
        <v>October</v>
      </c>
      <c r="T4842" s="1">
        <f t="shared" si="377"/>
        <v>0.21000161056530842</v>
      </c>
      <c r="U4842" t="str">
        <f t="shared" si="378"/>
        <v>Profit</v>
      </c>
      <c r="V4842" t="str">
        <f t="shared" si="379"/>
        <v>Large Order</v>
      </c>
    </row>
    <row r="4843" spans="1:22" x14ac:dyDescent="0.35">
      <c r="A4843" t="s">
        <v>5140</v>
      </c>
      <c r="B4843" s="2">
        <v>45263</v>
      </c>
      <c r="C4843" s="2">
        <v>45268</v>
      </c>
      <c r="D4843" t="s">
        <v>129</v>
      </c>
      <c r="E4843" t="s">
        <v>130</v>
      </c>
      <c r="F4843" t="s">
        <v>48</v>
      </c>
      <c r="G4843" t="s">
        <v>49</v>
      </c>
      <c r="H4843" t="s">
        <v>50</v>
      </c>
      <c r="I4843" t="s">
        <v>50</v>
      </c>
      <c r="J4843" t="s">
        <v>207</v>
      </c>
      <c r="K4843" t="s">
        <v>25</v>
      </c>
      <c r="L4843" t="s">
        <v>26</v>
      </c>
      <c r="M4843" t="s">
        <v>208</v>
      </c>
      <c r="N4843" s="3">
        <v>63.69</v>
      </c>
      <c r="O4843">
        <v>3</v>
      </c>
      <c r="P4843" s="4">
        <v>0.05</v>
      </c>
      <c r="Q4843" s="3">
        <v>13.37</v>
      </c>
      <c r="R4843">
        <f t="shared" si="375"/>
        <v>2023</v>
      </c>
      <c r="S4843" t="str">
        <f t="shared" si="376"/>
        <v>December</v>
      </c>
      <c r="T4843" s="1">
        <f t="shared" si="377"/>
        <v>0.20992306484534462</v>
      </c>
      <c r="U4843" t="str">
        <f t="shared" si="378"/>
        <v>Profit</v>
      </c>
      <c r="V4843" t="str">
        <f t="shared" si="379"/>
        <v>Small Order</v>
      </c>
    </row>
    <row r="4844" spans="1:22" x14ac:dyDescent="0.35">
      <c r="A4844" t="s">
        <v>5141</v>
      </c>
      <c r="B4844" s="2">
        <v>45347</v>
      </c>
      <c r="C4844" s="2">
        <v>45354</v>
      </c>
      <c r="D4844" t="s">
        <v>402</v>
      </c>
      <c r="E4844" t="s">
        <v>403</v>
      </c>
      <c r="F4844" t="s">
        <v>31</v>
      </c>
      <c r="G4844" t="s">
        <v>21</v>
      </c>
      <c r="H4844" t="s">
        <v>22</v>
      </c>
      <c r="I4844" t="s">
        <v>23</v>
      </c>
      <c r="J4844" t="s">
        <v>162</v>
      </c>
      <c r="K4844" t="s">
        <v>42</v>
      </c>
      <c r="L4844" t="s">
        <v>73</v>
      </c>
      <c r="M4844" t="s">
        <v>163</v>
      </c>
      <c r="N4844" s="3">
        <v>1381.37</v>
      </c>
      <c r="O4844">
        <v>8</v>
      </c>
      <c r="P4844" s="4">
        <v>0.2</v>
      </c>
      <c r="Q4844" s="3">
        <v>124.32</v>
      </c>
      <c r="R4844">
        <f t="shared" si="375"/>
        <v>2024</v>
      </c>
      <c r="S4844" t="str">
        <f t="shared" si="376"/>
        <v>February</v>
      </c>
      <c r="T4844" s="1">
        <f t="shared" si="377"/>
        <v>8.9997611067273789E-2</v>
      </c>
      <c r="U4844" t="str">
        <f t="shared" si="378"/>
        <v>Profit</v>
      </c>
      <c r="V4844" t="str">
        <f t="shared" si="379"/>
        <v>Large Order</v>
      </c>
    </row>
    <row r="4845" spans="1:22" x14ac:dyDescent="0.35">
      <c r="A4845" t="s">
        <v>5142</v>
      </c>
      <c r="B4845" s="2">
        <v>45281</v>
      </c>
      <c r="C4845" s="2">
        <v>45282</v>
      </c>
      <c r="D4845" t="s">
        <v>246</v>
      </c>
      <c r="E4845" t="s">
        <v>247</v>
      </c>
      <c r="F4845" t="s">
        <v>31</v>
      </c>
      <c r="G4845" t="s">
        <v>39</v>
      </c>
      <c r="H4845" t="s">
        <v>40</v>
      </c>
      <c r="I4845" t="s">
        <v>40</v>
      </c>
      <c r="J4845" t="s">
        <v>32</v>
      </c>
      <c r="K4845" t="s">
        <v>33</v>
      </c>
      <c r="L4845" t="s">
        <v>34</v>
      </c>
      <c r="M4845" t="s">
        <v>35</v>
      </c>
      <c r="N4845" s="3">
        <v>1872.17</v>
      </c>
      <c r="O4845">
        <v>2</v>
      </c>
      <c r="P4845" s="4">
        <v>0.2</v>
      </c>
      <c r="Q4845" s="3">
        <v>168.5</v>
      </c>
      <c r="R4845">
        <f t="shared" si="375"/>
        <v>2023</v>
      </c>
      <c r="S4845" t="str">
        <f t="shared" si="376"/>
        <v>December</v>
      </c>
      <c r="T4845" s="1">
        <f t="shared" si="377"/>
        <v>9.0002510455781254E-2</v>
      </c>
      <c r="U4845" t="str">
        <f t="shared" si="378"/>
        <v>Profit</v>
      </c>
      <c r="V4845" t="str">
        <f t="shared" si="379"/>
        <v>Large Order</v>
      </c>
    </row>
    <row r="4846" spans="1:22" x14ac:dyDescent="0.35">
      <c r="A4846" t="s">
        <v>5143</v>
      </c>
      <c r="B4846" s="2">
        <v>45412</v>
      </c>
      <c r="C4846" s="2">
        <v>45418</v>
      </c>
      <c r="D4846" t="s">
        <v>132</v>
      </c>
      <c r="E4846" t="s">
        <v>133</v>
      </c>
      <c r="F4846" t="s">
        <v>48</v>
      </c>
      <c r="G4846" t="s">
        <v>78</v>
      </c>
      <c r="H4846" t="s">
        <v>79</v>
      </c>
      <c r="I4846" t="s">
        <v>80</v>
      </c>
      <c r="J4846" t="s">
        <v>67</v>
      </c>
      <c r="K4846" t="s">
        <v>42</v>
      </c>
      <c r="L4846" t="s">
        <v>43</v>
      </c>
      <c r="M4846" t="s">
        <v>68</v>
      </c>
      <c r="N4846" s="3">
        <v>468.99</v>
      </c>
      <c r="O4846">
        <v>10</v>
      </c>
      <c r="P4846" s="4">
        <v>0.1</v>
      </c>
      <c r="Q4846" s="3">
        <v>79.73</v>
      </c>
      <c r="R4846">
        <f t="shared" si="375"/>
        <v>2024</v>
      </c>
      <c r="S4846" t="str">
        <f t="shared" si="376"/>
        <v>April</v>
      </c>
      <c r="T4846" s="1">
        <f t="shared" si="377"/>
        <v>0.17000362481076356</v>
      </c>
      <c r="U4846" t="str">
        <f t="shared" si="378"/>
        <v>Profit</v>
      </c>
      <c r="V4846" t="str">
        <f t="shared" si="379"/>
        <v>Small Order</v>
      </c>
    </row>
    <row r="4847" spans="1:22" x14ac:dyDescent="0.35">
      <c r="A4847" t="s">
        <v>5144</v>
      </c>
      <c r="B4847" s="2">
        <v>45034</v>
      </c>
      <c r="C4847" s="2">
        <v>45038</v>
      </c>
      <c r="D4847" t="s">
        <v>300</v>
      </c>
      <c r="E4847" t="s">
        <v>301</v>
      </c>
      <c r="F4847" t="s">
        <v>48</v>
      </c>
      <c r="G4847" t="s">
        <v>78</v>
      </c>
      <c r="H4847" t="s">
        <v>79</v>
      </c>
      <c r="I4847" t="s">
        <v>80</v>
      </c>
      <c r="J4847" t="s">
        <v>391</v>
      </c>
      <c r="K4847" t="s">
        <v>33</v>
      </c>
      <c r="L4847" t="s">
        <v>88</v>
      </c>
      <c r="M4847" t="s">
        <v>392</v>
      </c>
      <c r="N4847" s="3">
        <v>1636.82</v>
      </c>
      <c r="O4847">
        <v>6</v>
      </c>
      <c r="P4847" s="4">
        <v>0.1</v>
      </c>
      <c r="Q4847" s="3">
        <v>278.26</v>
      </c>
      <c r="R4847">
        <f t="shared" si="375"/>
        <v>2023</v>
      </c>
      <c r="S4847" t="str">
        <f t="shared" si="376"/>
        <v>April</v>
      </c>
      <c r="T4847" s="1">
        <f t="shared" si="377"/>
        <v>0.17000036656443593</v>
      </c>
      <c r="U4847" t="str">
        <f t="shared" si="378"/>
        <v>Profit</v>
      </c>
      <c r="V4847" t="str">
        <f t="shared" si="379"/>
        <v>Large Order</v>
      </c>
    </row>
    <row r="4848" spans="1:22" x14ac:dyDescent="0.35">
      <c r="A4848" t="s">
        <v>5145</v>
      </c>
      <c r="B4848" s="2">
        <v>45313</v>
      </c>
      <c r="C4848" s="2">
        <v>45320</v>
      </c>
      <c r="D4848" t="s">
        <v>366</v>
      </c>
      <c r="E4848" t="s">
        <v>367</v>
      </c>
      <c r="F4848" t="s">
        <v>20</v>
      </c>
      <c r="G4848" t="s">
        <v>39</v>
      </c>
      <c r="H4848" t="s">
        <v>40</v>
      </c>
      <c r="I4848" t="s">
        <v>40</v>
      </c>
      <c r="J4848" t="s">
        <v>41</v>
      </c>
      <c r="K4848" t="s">
        <v>42</v>
      </c>
      <c r="L4848" t="s">
        <v>43</v>
      </c>
      <c r="M4848" t="s">
        <v>44</v>
      </c>
      <c r="N4848" s="3">
        <v>1497.86</v>
      </c>
      <c r="O4848">
        <v>9</v>
      </c>
      <c r="P4848" s="4">
        <v>0.3</v>
      </c>
      <c r="Q4848" s="3">
        <v>14.98</v>
      </c>
      <c r="R4848">
        <f t="shared" si="375"/>
        <v>2024</v>
      </c>
      <c r="S4848" t="str">
        <f t="shared" si="376"/>
        <v>January</v>
      </c>
      <c r="T4848" s="1">
        <f t="shared" si="377"/>
        <v>1.000093466679129E-2</v>
      </c>
      <c r="U4848" t="str">
        <f t="shared" si="378"/>
        <v>Profit</v>
      </c>
      <c r="V4848" t="str">
        <f t="shared" si="379"/>
        <v>Large Order</v>
      </c>
    </row>
    <row r="4849" spans="1:22" x14ac:dyDescent="0.35">
      <c r="A4849" t="s">
        <v>5146</v>
      </c>
      <c r="B4849" s="2">
        <v>45605</v>
      </c>
      <c r="C4849" s="2">
        <v>45609</v>
      </c>
      <c r="D4849" t="s">
        <v>394</v>
      </c>
      <c r="E4849" t="s">
        <v>395</v>
      </c>
      <c r="F4849" t="s">
        <v>48</v>
      </c>
      <c r="G4849" t="s">
        <v>78</v>
      </c>
      <c r="H4849" t="s">
        <v>79</v>
      </c>
      <c r="I4849" t="s">
        <v>80</v>
      </c>
      <c r="J4849" t="s">
        <v>170</v>
      </c>
      <c r="K4849" t="s">
        <v>25</v>
      </c>
      <c r="L4849" t="s">
        <v>171</v>
      </c>
      <c r="M4849" t="s">
        <v>172</v>
      </c>
      <c r="N4849" s="3">
        <v>639.28</v>
      </c>
      <c r="O4849">
        <v>5</v>
      </c>
      <c r="P4849" s="4">
        <v>0.3</v>
      </c>
      <c r="Q4849" s="3">
        <v>6.39</v>
      </c>
      <c r="R4849">
        <f t="shared" si="375"/>
        <v>2024</v>
      </c>
      <c r="S4849" t="str">
        <f t="shared" si="376"/>
        <v>November</v>
      </c>
      <c r="T4849" s="1">
        <f t="shared" si="377"/>
        <v>9.9956200725816544E-3</v>
      </c>
      <c r="U4849" t="str">
        <f t="shared" si="378"/>
        <v>Profit</v>
      </c>
      <c r="V4849" t="str">
        <f t="shared" si="379"/>
        <v>Small Order</v>
      </c>
    </row>
    <row r="4850" spans="1:22" x14ac:dyDescent="0.35">
      <c r="A4850" t="s">
        <v>5147</v>
      </c>
      <c r="B4850" s="2">
        <v>45595</v>
      </c>
      <c r="C4850" s="2">
        <v>45596</v>
      </c>
      <c r="D4850" t="s">
        <v>288</v>
      </c>
      <c r="E4850" t="s">
        <v>289</v>
      </c>
      <c r="F4850" t="s">
        <v>31</v>
      </c>
      <c r="G4850" t="s">
        <v>78</v>
      </c>
      <c r="H4850" t="s">
        <v>79</v>
      </c>
      <c r="I4850" t="s">
        <v>80</v>
      </c>
      <c r="J4850" t="s">
        <v>162</v>
      </c>
      <c r="K4850" t="s">
        <v>42</v>
      </c>
      <c r="L4850" t="s">
        <v>73</v>
      </c>
      <c r="M4850" t="s">
        <v>163</v>
      </c>
      <c r="N4850" s="3">
        <v>535.65</v>
      </c>
      <c r="O4850">
        <v>6</v>
      </c>
      <c r="P4850" s="4">
        <v>0.2</v>
      </c>
      <c r="Q4850" s="3">
        <v>48.21</v>
      </c>
      <c r="R4850">
        <f t="shared" si="375"/>
        <v>2024</v>
      </c>
      <c r="S4850" t="str">
        <f t="shared" si="376"/>
        <v>October</v>
      </c>
      <c r="T4850" s="1">
        <f t="shared" si="377"/>
        <v>9.0002800336040328E-2</v>
      </c>
      <c r="U4850" t="str">
        <f t="shared" si="378"/>
        <v>Profit</v>
      </c>
      <c r="V4850" t="str">
        <f t="shared" si="379"/>
        <v>Small Order</v>
      </c>
    </row>
    <row r="4851" spans="1:22" x14ac:dyDescent="0.35">
      <c r="A4851" t="s">
        <v>5148</v>
      </c>
      <c r="B4851" s="2">
        <v>45538</v>
      </c>
      <c r="C4851" s="2">
        <v>45542</v>
      </c>
      <c r="D4851" t="s">
        <v>76</v>
      </c>
      <c r="E4851" t="s">
        <v>77</v>
      </c>
      <c r="F4851" t="s">
        <v>48</v>
      </c>
      <c r="G4851" t="s">
        <v>49</v>
      </c>
      <c r="H4851" t="s">
        <v>50</v>
      </c>
      <c r="I4851" t="s">
        <v>50</v>
      </c>
      <c r="J4851" t="s">
        <v>162</v>
      </c>
      <c r="K4851" t="s">
        <v>42</v>
      </c>
      <c r="L4851" t="s">
        <v>73</v>
      </c>
      <c r="M4851" t="s">
        <v>163</v>
      </c>
      <c r="N4851" s="3">
        <v>1590.88</v>
      </c>
      <c r="O4851">
        <v>10</v>
      </c>
      <c r="P4851" s="4">
        <v>0.3</v>
      </c>
      <c r="Q4851" s="3">
        <v>15.91</v>
      </c>
      <c r="R4851">
        <f t="shared" si="375"/>
        <v>2024</v>
      </c>
      <c r="S4851" t="str">
        <f t="shared" si="376"/>
        <v>September</v>
      </c>
      <c r="T4851" s="1">
        <f t="shared" si="377"/>
        <v>1.000075429950719E-2</v>
      </c>
      <c r="U4851" t="str">
        <f t="shared" si="378"/>
        <v>Profit</v>
      </c>
      <c r="V4851" t="str">
        <f t="shared" si="379"/>
        <v>Large Order</v>
      </c>
    </row>
    <row r="4852" spans="1:22" x14ac:dyDescent="0.35">
      <c r="A4852" t="s">
        <v>5149</v>
      </c>
      <c r="B4852" s="2">
        <v>45499</v>
      </c>
      <c r="C4852" s="2">
        <v>45502</v>
      </c>
      <c r="D4852" t="s">
        <v>503</v>
      </c>
      <c r="E4852" t="s">
        <v>504</v>
      </c>
      <c r="F4852" t="s">
        <v>31</v>
      </c>
      <c r="G4852" t="s">
        <v>78</v>
      </c>
      <c r="H4852" t="s">
        <v>79</v>
      </c>
      <c r="I4852" t="s">
        <v>80</v>
      </c>
      <c r="J4852" t="s">
        <v>51</v>
      </c>
      <c r="K4852" t="s">
        <v>33</v>
      </c>
      <c r="L4852" t="s">
        <v>34</v>
      </c>
      <c r="M4852" t="s">
        <v>52</v>
      </c>
      <c r="N4852" s="3">
        <v>1268.6300000000001</v>
      </c>
      <c r="O4852">
        <v>3</v>
      </c>
      <c r="P4852" s="4">
        <v>0.2</v>
      </c>
      <c r="Q4852" s="3">
        <v>114.18</v>
      </c>
      <c r="R4852">
        <f t="shared" si="375"/>
        <v>2024</v>
      </c>
      <c r="S4852" t="str">
        <f t="shared" si="376"/>
        <v>July</v>
      </c>
      <c r="T4852" s="1">
        <f t="shared" si="377"/>
        <v>9.0002601231249452E-2</v>
      </c>
      <c r="U4852" t="str">
        <f t="shared" si="378"/>
        <v>Profit</v>
      </c>
      <c r="V4852" t="str">
        <f t="shared" si="379"/>
        <v>Large Order</v>
      </c>
    </row>
    <row r="4853" spans="1:22" x14ac:dyDescent="0.35">
      <c r="A4853" t="s">
        <v>5150</v>
      </c>
      <c r="B4853" s="2">
        <v>45652</v>
      </c>
      <c r="C4853" s="2">
        <v>45656</v>
      </c>
      <c r="D4853" t="s">
        <v>29</v>
      </c>
      <c r="E4853" t="s">
        <v>30</v>
      </c>
      <c r="F4853" t="s">
        <v>31</v>
      </c>
      <c r="G4853" t="s">
        <v>21</v>
      </c>
      <c r="H4853" t="s">
        <v>22</v>
      </c>
      <c r="I4853" t="s">
        <v>23</v>
      </c>
      <c r="J4853" t="s">
        <v>170</v>
      </c>
      <c r="K4853" t="s">
        <v>25</v>
      </c>
      <c r="L4853" t="s">
        <v>171</v>
      </c>
      <c r="M4853" t="s">
        <v>172</v>
      </c>
      <c r="N4853" s="3">
        <v>433.87</v>
      </c>
      <c r="O4853">
        <v>3</v>
      </c>
      <c r="P4853" s="4">
        <v>0.05</v>
      </c>
      <c r="Q4853" s="3">
        <v>91.11</v>
      </c>
      <c r="R4853">
        <f t="shared" si="375"/>
        <v>2024</v>
      </c>
      <c r="S4853" t="str">
        <f t="shared" si="376"/>
        <v>December</v>
      </c>
      <c r="T4853" s="1">
        <f t="shared" si="377"/>
        <v>0.20999377693779242</v>
      </c>
      <c r="U4853" t="str">
        <f t="shared" si="378"/>
        <v>Profit</v>
      </c>
      <c r="V4853" t="str">
        <f t="shared" si="379"/>
        <v>Small Order</v>
      </c>
    </row>
    <row r="4854" spans="1:22" x14ac:dyDescent="0.35">
      <c r="A4854" t="s">
        <v>5151</v>
      </c>
      <c r="B4854" s="2">
        <v>45600</v>
      </c>
      <c r="C4854" s="2">
        <v>45607</v>
      </c>
      <c r="D4854" t="s">
        <v>226</v>
      </c>
      <c r="E4854" t="s">
        <v>227</v>
      </c>
      <c r="F4854" t="s">
        <v>48</v>
      </c>
      <c r="G4854" t="s">
        <v>39</v>
      </c>
      <c r="H4854" t="s">
        <v>40</v>
      </c>
      <c r="I4854" t="s">
        <v>40</v>
      </c>
      <c r="J4854" t="s">
        <v>120</v>
      </c>
      <c r="K4854" t="s">
        <v>42</v>
      </c>
      <c r="L4854" t="s">
        <v>43</v>
      </c>
      <c r="M4854" t="s">
        <v>121</v>
      </c>
      <c r="N4854" s="3">
        <v>774.94</v>
      </c>
      <c r="O4854">
        <v>8</v>
      </c>
      <c r="P4854" s="4">
        <v>0.05</v>
      </c>
      <c r="Q4854" s="3">
        <v>162.74</v>
      </c>
      <c r="R4854">
        <f t="shared" si="375"/>
        <v>2024</v>
      </c>
      <c r="S4854" t="str">
        <f t="shared" si="376"/>
        <v>November</v>
      </c>
      <c r="T4854" s="1">
        <f t="shared" si="377"/>
        <v>0.21000335509845924</v>
      </c>
      <c r="U4854" t="str">
        <f t="shared" si="378"/>
        <v>Profit</v>
      </c>
      <c r="V4854" t="str">
        <f t="shared" si="379"/>
        <v>Small Order</v>
      </c>
    </row>
    <row r="4855" spans="1:22" x14ac:dyDescent="0.35">
      <c r="A4855" t="s">
        <v>5152</v>
      </c>
      <c r="B4855" s="2">
        <v>45623</v>
      </c>
      <c r="C4855" s="2">
        <v>45626</v>
      </c>
      <c r="D4855" t="s">
        <v>60</v>
      </c>
      <c r="E4855" t="s">
        <v>61</v>
      </c>
      <c r="F4855" t="s">
        <v>48</v>
      </c>
      <c r="G4855" t="s">
        <v>21</v>
      </c>
      <c r="H4855" t="s">
        <v>22</v>
      </c>
      <c r="I4855" t="s">
        <v>23</v>
      </c>
      <c r="J4855" t="s">
        <v>162</v>
      </c>
      <c r="K4855" t="s">
        <v>42</v>
      </c>
      <c r="L4855" t="s">
        <v>73</v>
      </c>
      <c r="M4855" t="s">
        <v>163</v>
      </c>
      <c r="N4855" s="3">
        <v>307.73</v>
      </c>
      <c r="O4855">
        <v>5</v>
      </c>
      <c r="P4855" s="4">
        <v>0.1</v>
      </c>
      <c r="Q4855" s="3">
        <v>52.31</v>
      </c>
      <c r="R4855">
        <f t="shared" si="375"/>
        <v>2024</v>
      </c>
      <c r="S4855" t="str">
        <f t="shared" si="376"/>
        <v>November</v>
      </c>
      <c r="T4855" s="1">
        <f t="shared" si="377"/>
        <v>0.16998667663211256</v>
      </c>
      <c r="U4855" t="str">
        <f t="shared" si="378"/>
        <v>Profit</v>
      </c>
      <c r="V4855" t="str">
        <f t="shared" si="379"/>
        <v>Small Order</v>
      </c>
    </row>
    <row r="4856" spans="1:22" x14ac:dyDescent="0.35">
      <c r="A4856" t="s">
        <v>5153</v>
      </c>
      <c r="B4856" s="2">
        <v>45388</v>
      </c>
      <c r="C4856" s="2">
        <v>45389</v>
      </c>
      <c r="D4856" t="s">
        <v>278</v>
      </c>
      <c r="E4856" t="s">
        <v>279</v>
      </c>
      <c r="F4856" t="s">
        <v>20</v>
      </c>
      <c r="G4856" t="s">
        <v>78</v>
      </c>
      <c r="H4856" t="s">
        <v>79</v>
      </c>
      <c r="I4856" t="s">
        <v>80</v>
      </c>
      <c r="J4856" t="s">
        <v>24</v>
      </c>
      <c r="K4856" t="s">
        <v>25</v>
      </c>
      <c r="L4856" t="s">
        <v>26</v>
      </c>
      <c r="M4856" t="s">
        <v>27</v>
      </c>
      <c r="N4856" s="3">
        <v>465.65</v>
      </c>
      <c r="O4856">
        <v>6</v>
      </c>
      <c r="P4856" s="4">
        <v>0.05</v>
      </c>
      <c r="Q4856" s="3">
        <v>97.79</v>
      </c>
      <c r="R4856">
        <f t="shared" si="375"/>
        <v>2024</v>
      </c>
      <c r="S4856" t="str">
        <f t="shared" si="376"/>
        <v>April</v>
      </c>
      <c r="T4856" s="1">
        <f t="shared" si="377"/>
        <v>0.21000751637495976</v>
      </c>
      <c r="U4856" t="str">
        <f t="shared" si="378"/>
        <v>Profit</v>
      </c>
      <c r="V4856" t="str">
        <f t="shared" si="379"/>
        <v>Small Order</v>
      </c>
    </row>
    <row r="4857" spans="1:22" x14ac:dyDescent="0.35">
      <c r="A4857" t="s">
        <v>5154</v>
      </c>
      <c r="B4857" s="2">
        <v>45562</v>
      </c>
      <c r="C4857" s="2">
        <v>45569</v>
      </c>
      <c r="D4857" t="s">
        <v>115</v>
      </c>
      <c r="E4857" t="s">
        <v>116</v>
      </c>
      <c r="F4857" t="s">
        <v>20</v>
      </c>
      <c r="G4857" t="s">
        <v>78</v>
      </c>
      <c r="H4857" t="s">
        <v>79</v>
      </c>
      <c r="I4857" t="s">
        <v>80</v>
      </c>
      <c r="J4857" t="s">
        <v>207</v>
      </c>
      <c r="K4857" t="s">
        <v>25</v>
      </c>
      <c r="L4857" t="s">
        <v>26</v>
      </c>
      <c r="M4857" t="s">
        <v>208</v>
      </c>
      <c r="N4857" s="3">
        <v>1614.2</v>
      </c>
      <c r="O4857">
        <v>2</v>
      </c>
      <c r="P4857" s="4">
        <v>0.1</v>
      </c>
      <c r="Q4857" s="3">
        <v>274.41000000000003</v>
      </c>
      <c r="R4857">
        <f t="shared" si="375"/>
        <v>2024</v>
      </c>
      <c r="S4857" t="str">
        <f t="shared" si="376"/>
        <v>September</v>
      </c>
      <c r="T4857" s="1">
        <f t="shared" si="377"/>
        <v>0.16999752199231818</v>
      </c>
      <c r="U4857" t="str">
        <f t="shared" si="378"/>
        <v>Profit</v>
      </c>
      <c r="V4857" t="str">
        <f t="shared" si="379"/>
        <v>Large Order</v>
      </c>
    </row>
    <row r="4858" spans="1:22" x14ac:dyDescent="0.35">
      <c r="A4858" t="s">
        <v>5155</v>
      </c>
      <c r="B4858" s="2">
        <v>45307</v>
      </c>
      <c r="C4858" s="2">
        <v>45310</v>
      </c>
      <c r="D4858" t="s">
        <v>587</v>
      </c>
      <c r="E4858" t="s">
        <v>588</v>
      </c>
      <c r="F4858" t="s">
        <v>31</v>
      </c>
      <c r="G4858" t="s">
        <v>21</v>
      </c>
      <c r="H4858" t="s">
        <v>22</v>
      </c>
      <c r="I4858" t="s">
        <v>23</v>
      </c>
      <c r="J4858" t="s">
        <v>162</v>
      </c>
      <c r="K4858" t="s">
        <v>42</v>
      </c>
      <c r="L4858" t="s">
        <v>73</v>
      </c>
      <c r="M4858" t="s">
        <v>163</v>
      </c>
      <c r="N4858" s="3">
        <v>837.2</v>
      </c>
      <c r="O4858">
        <v>7</v>
      </c>
      <c r="P4858" s="4">
        <v>0</v>
      </c>
      <c r="Q4858" s="3">
        <v>209.3</v>
      </c>
      <c r="R4858">
        <f t="shared" si="375"/>
        <v>2024</v>
      </c>
      <c r="S4858" t="str">
        <f t="shared" si="376"/>
        <v>January</v>
      </c>
      <c r="T4858" s="1">
        <f t="shared" si="377"/>
        <v>0.25</v>
      </c>
      <c r="U4858" t="str">
        <f t="shared" si="378"/>
        <v>Profit</v>
      </c>
      <c r="V4858" t="str">
        <f t="shared" si="379"/>
        <v>Small Order</v>
      </c>
    </row>
    <row r="4859" spans="1:22" x14ac:dyDescent="0.35">
      <c r="A4859" t="s">
        <v>5156</v>
      </c>
      <c r="B4859" s="2">
        <v>45279</v>
      </c>
      <c r="C4859" s="2">
        <v>45280</v>
      </c>
      <c r="D4859" t="s">
        <v>246</v>
      </c>
      <c r="E4859" t="s">
        <v>247</v>
      </c>
      <c r="F4859" t="s">
        <v>31</v>
      </c>
      <c r="G4859" t="s">
        <v>21</v>
      </c>
      <c r="H4859" t="s">
        <v>22</v>
      </c>
      <c r="I4859" t="s">
        <v>23</v>
      </c>
      <c r="J4859" t="s">
        <v>32</v>
      </c>
      <c r="K4859" t="s">
        <v>33</v>
      </c>
      <c r="L4859" t="s">
        <v>34</v>
      </c>
      <c r="M4859" t="s">
        <v>35</v>
      </c>
      <c r="N4859" s="3">
        <v>687.48</v>
      </c>
      <c r="O4859">
        <v>7</v>
      </c>
      <c r="P4859" s="4">
        <v>0.1</v>
      </c>
      <c r="Q4859" s="3">
        <v>116.87</v>
      </c>
      <c r="R4859">
        <f t="shared" si="375"/>
        <v>2023</v>
      </c>
      <c r="S4859" t="str">
        <f t="shared" si="376"/>
        <v>December</v>
      </c>
      <c r="T4859" s="1">
        <f t="shared" si="377"/>
        <v>0.16999767265956828</v>
      </c>
      <c r="U4859" t="str">
        <f t="shared" si="378"/>
        <v>Profit</v>
      </c>
      <c r="V4859" t="str">
        <f t="shared" si="379"/>
        <v>Small Order</v>
      </c>
    </row>
    <row r="4860" spans="1:22" x14ac:dyDescent="0.35">
      <c r="A4860" t="s">
        <v>5157</v>
      </c>
      <c r="B4860" s="2">
        <v>45513</v>
      </c>
      <c r="C4860" s="2">
        <v>45514</v>
      </c>
      <c r="D4860" t="s">
        <v>285</v>
      </c>
      <c r="E4860" t="s">
        <v>286</v>
      </c>
      <c r="F4860" t="s">
        <v>48</v>
      </c>
      <c r="G4860" t="s">
        <v>78</v>
      </c>
      <c r="H4860" t="s">
        <v>79</v>
      </c>
      <c r="I4860" t="s">
        <v>80</v>
      </c>
      <c r="J4860" t="s">
        <v>84</v>
      </c>
      <c r="K4860" t="s">
        <v>33</v>
      </c>
      <c r="L4860" t="s">
        <v>34</v>
      </c>
      <c r="M4860" t="s">
        <v>85</v>
      </c>
      <c r="N4860" s="3">
        <v>254.61</v>
      </c>
      <c r="O4860">
        <v>4</v>
      </c>
      <c r="P4860" s="4">
        <v>0.1</v>
      </c>
      <c r="Q4860" s="3">
        <v>43.28</v>
      </c>
      <c r="R4860">
        <f t="shared" si="375"/>
        <v>2024</v>
      </c>
      <c r="S4860" t="str">
        <f t="shared" si="376"/>
        <v>August</v>
      </c>
      <c r="T4860" s="1">
        <f t="shared" si="377"/>
        <v>0.16998546797062172</v>
      </c>
      <c r="U4860" t="str">
        <f t="shared" si="378"/>
        <v>Profit</v>
      </c>
      <c r="V4860" t="str">
        <f t="shared" si="379"/>
        <v>Small Order</v>
      </c>
    </row>
    <row r="4861" spans="1:22" x14ac:dyDescent="0.35">
      <c r="A4861" t="s">
        <v>5158</v>
      </c>
      <c r="B4861" s="2">
        <v>45085</v>
      </c>
      <c r="C4861" s="2">
        <v>45087</v>
      </c>
      <c r="D4861" t="s">
        <v>293</v>
      </c>
      <c r="E4861" t="s">
        <v>294</v>
      </c>
      <c r="F4861" t="s">
        <v>20</v>
      </c>
      <c r="G4861" t="s">
        <v>21</v>
      </c>
      <c r="H4861" t="s">
        <v>22</v>
      </c>
      <c r="I4861" t="s">
        <v>23</v>
      </c>
      <c r="J4861" t="s">
        <v>320</v>
      </c>
      <c r="K4861" t="s">
        <v>25</v>
      </c>
      <c r="L4861" t="s">
        <v>171</v>
      </c>
      <c r="M4861" t="s">
        <v>321</v>
      </c>
      <c r="N4861" s="3">
        <v>484.69</v>
      </c>
      <c r="O4861">
        <v>2</v>
      </c>
      <c r="P4861" s="4">
        <v>0.3</v>
      </c>
      <c r="Q4861" s="3">
        <v>4.8499999999999996</v>
      </c>
      <c r="R4861">
        <f t="shared" si="375"/>
        <v>2023</v>
      </c>
      <c r="S4861" t="str">
        <f t="shared" si="376"/>
        <v>June</v>
      </c>
      <c r="T4861" s="1">
        <f t="shared" si="377"/>
        <v>1.0006395840640409E-2</v>
      </c>
      <c r="U4861" t="str">
        <f t="shared" si="378"/>
        <v>Profit</v>
      </c>
      <c r="V4861" t="str">
        <f t="shared" si="379"/>
        <v>Small Order</v>
      </c>
    </row>
    <row r="4862" spans="1:22" x14ac:dyDescent="0.35">
      <c r="A4862" t="s">
        <v>5159</v>
      </c>
      <c r="B4862" s="2">
        <v>45019</v>
      </c>
      <c r="C4862" s="2">
        <v>45021</v>
      </c>
      <c r="D4862" t="s">
        <v>347</v>
      </c>
      <c r="E4862" t="s">
        <v>348</v>
      </c>
      <c r="F4862" t="s">
        <v>31</v>
      </c>
      <c r="G4862" t="s">
        <v>49</v>
      </c>
      <c r="H4862" t="s">
        <v>50</v>
      </c>
      <c r="I4862" t="s">
        <v>50</v>
      </c>
      <c r="J4862" t="s">
        <v>67</v>
      </c>
      <c r="K4862" t="s">
        <v>42</v>
      </c>
      <c r="L4862" t="s">
        <v>43</v>
      </c>
      <c r="M4862" t="s">
        <v>68</v>
      </c>
      <c r="N4862" s="3">
        <v>1663.53</v>
      </c>
      <c r="O4862">
        <v>9</v>
      </c>
      <c r="P4862" s="4">
        <v>0.2</v>
      </c>
      <c r="Q4862" s="3">
        <v>149.72</v>
      </c>
      <c r="R4862">
        <f t="shared" si="375"/>
        <v>2023</v>
      </c>
      <c r="S4862" t="str">
        <f t="shared" si="376"/>
        <v>April</v>
      </c>
      <c r="T4862" s="1">
        <f t="shared" si="377"/>
        <v>9.0001382602057076E-2</v>
      </c>
      <c r="U4862" t="str">
        <f t="shared" si="378"/>
        <v>Profit</v>
      </c>
      <c r="V4862" t="str">
        <f t="shared" si="379"/>
        <v>Large Order</v>
      </c>
    </row>
    <row r="4863" spans="1:22" x14ac:dyDescent="0.35">
      <c r="A4863" t="s">
        <v>5160</v>
      </c>
      <c r="B4863" s="2">
        <v>45196</v>
      </c>
      <c r="C4863" s="2">
        <v>45202</v>
      </c>
      <c r="D4863" t="s">
        <v>552</v>
      </c>
      <c r="E4863" t="s">
        <v>553</v>
      </c>
      <c r="F4863" t="s">
        <v>48</v>
      </c>
      <c r="G4863" t="s">
        <v>39</v>
      </c>
      <c r="H4863" t="s">
        <v>40</v>
      </c>
      <c r="I4863" t="s">
        <v>40</v>
      </c>
      <c r="J4863" t="s">
        <v>232</v>
      </c>
      <c r="K4863" t="s">
        <v>33</v>
      </c>
      <c r="L4863" t="s">
        <v>34</v>
      </c>
      <c r="M4863" t="s">
        <v>233</v>
      </c>
      <c r="N4863" s="3">
        <v>702.8</v>
      </c>
      <c r="O4863">
        <v>8</v>
      </c>
      <c r="P4863" s="4">
        <v>0</v>
      </c>
      <c r="Q4863" s="3">
        <v>175.7</v>
      </c>
      <c r="R4863">
        <f t="shared" si="375"/>
        <v>2023</v>
      </c>
      <c r="S4863" t="str">
        <f t="shared" si="376"/>
        <v>September</v>
      </c>
      <c r="T4863" s="1">
        <f t="shared" si="377"/>
        <v>0.25</v>
      </c>
      <c r="U4863" t="str">
        <f t="shared" si="378"/>
        <v>Profit</v>
      </c>
      <c r="V4863" t="str">
        <f t="shared" si="379"/>
        <v>Small Order</v>
      </c>
    </row>
    <row r="4864" spans="1:22" x14ac:dyDescent="0.35">
      <c r="A4864" t="s">
        <v>5161</v>
      </c>
      <c r="B4864" s="2">
        <v>45537</v>
      </c>
      <c r="C4864" s="2">
        <v>45542</v>
      </c>
      <c r="D4864" t="s">
        <v>235</v>
      </c>
      <c r="E4864" t="s">
        <v>236</v>
      </c>
      <c r="F4864" t="s">
        <v>48</v>
      </c>
      <c r="G4864" t="s">
        <v>78</v>
      </c>
      <c r="H4864" t="s">
        <v>79</v>
      </c>
      <c r="I4864" t="s">
        <v>80</v>
      </c>
      <c r="J4864" t="s">
        <v>51</v>
      </c>
      <c r="K4864" t="s">
        <v>33</v>
      </c>
      <c r="L4864" t="s">
        <v>34</v>
      </c>
      <c r="M4864" t="s">
        <v>52</v>
      </c>
      <c r="N4864" s="3">
        <v>1004.96</v>
      </c>
      <c r="O4864">
        <v>7</v>
      </c>
      <c r="P4864" s="4">
        <v>0.2</v>
      </c>
      <c r="Q4864" s="3">
        <v>90.45</v>
      </c>
      <c r="R4864">
        <f t="shared" si="375"/>
        <v>2024</v>
      </c>
      <c r="S4864" t="str">
        <f t="shared" si="376"/>
        <v>September</v>
      </c>
      <c r="T4864" s="1">
        <f t="shared" si="377"/>
        <v>9.0003582232128648E-2</v>
      </c>
      <c r="U4864" t="str">
        <f t="shared" si="378"/>
        <v>Profit</v>
      </c>
      <c r="V4864" t="str">
        <f t="shared" si="379"/>
        <v>Large Order</v>
      </c>
    </row>
    <row r="4865" spans="1:22" x14ac:dyDescent="0.35">
      <c r="A4865" t="s">
        <v>5162</v>
      </c>
      <c r="B4865" s="2">
        <v>45596</v>
      </c>
      <c r="C4865" s="2">
        <v>45602</v>
      </c>
      <c r="D4865" t="s">
        <v>37</v>
      </c>
      <c r="E4865" t="s">
        <v>38</v>
      </c>
      <c r="F4865" t="s">
        <v>20</v>
      </c>
      <c r="G4865" t="s">
        <v>21</v>
      </c>
      <c r="H4865" t="s">
        <v>22</v>
      </c>
      <c r="I4865" t="s">
        <v>23</v>
      </c>
      <c r="J4865" t="s">
        <v>251</v>
      </c>
      <c r="K4865" t="s">
        <v>25</v>
      </c>
      <c r="L4865" t="s">
        <v>171</v>
      </c>
      <c r="M4865" t="s">
        <v>252</v>
      </c>
      <c r="N4865" s="3">
        <v>784.38</v>
      </c>
      <c r="O4865">
        <v>7</v>
      </c>
      <c r="P4865" s="4">
        <v>0.3</v>
      </c>
      <c r="Q4865" s="3">
        <v>7.84</v>
      </c>
      <c r="R4865">
        <f t="shared" si="375"/>
        <v>2024</v>
      </c>
      <c r="S4865" t="str">
        <f t="shared" si="376"/>
        <v>October</v>
      </c>
      <c r="T4865" s="1">
        <f t="shared" si="377"/>
        <v>9.995155409367908E-3</v>
      </c>
      <c r="U4865" t="str">
        <f t="shared" si="378"/>
        <v>Profit</v>
      </c>
      <c r="V4865" t="str">
        <f t="shared" si="379"/>
        <v>Small Order</v>
      </c>
    </row>
    <row r="4866" spans="1:22" x14ac:dyDescent="0.35">
      <c r="A4866" t="s">
        <v>5163</v>
      </c>
      <c r="B4866" s="2">
        <v>44950</v>
      </c>
      <c r="C4866" s="2">
        <v>44956</v>
      </c>
      <c r="D4866" t="s">
        <v>410</v>
      </c>
      <c r="E4866" t="s">
        <v>411</v>
      </c>
      <c r="F4866" t="s">
        <v>31</v>
      </c>
      <c r="G4866" t="s">
        <v>78</v>
      </c>
      <c r="H4866" t="s">
        <v>79</v>
      </c>
      <c r="I4866" t="s">
        <v>80</v>
      </c>
      <c r="J4866" t="s">
        <v>391</v>
      </c>
      <c r="K4866" t="s">
        <v>33</v>
      </c>
      <c r="L4866" t="s">
        <v>88</v>
      </c>
      <c r="M4866" t="s">
        <v>392</v>
      </c>
      <c r="N4866" s="3">
        <v>251.61</v>
      </c>
      <c r="O4866">
        <v>10</v>
      </c>
      <c r="P4866" s="4">
        <v>0.05</v>
      </c>
      <c r="Q4866" s="3">
        <v>52.84</v>
      </c>
      <c r="R4866">
        <f t="shared" ref="R4866:R4929" si="380">YEAR(B4866)</f>
        <v>2023</v>
      </c>
      <c r="S4866" t="str">
        <f t="shared" ref="S4866:S4929" si="381">TEXT(B4866,"mmmm")</f>
        <v>January</v>
      </c>
      <c r="T4866" s="1">
        <f t="shared" ref="T4866:T4929" si="382">Q4866/N4866</f>
        <v>0.21000755136918248</v>
      </c>
      <c r="U4866" t="str">
        <f t="shared" ref="U4866:U4929" si="383">IF(Q4866&gt;0,"Profit","Loss")</f>
        <v>Profit</v>
      </c>
      <c r="V4866" t="str">
        <f t="shared" ref="V4866:V4929" si="384">IF(N4866&gt;1000,"Large Order","Small Order")</f>
        <v>Small Order</v>
      </c>
    </row>
    <row r="4867" spans="1:22" x14ac:dyDescent="0.35">
      <c r="A4867" t="s">
        <v>5164</v>
      </c>
      <c r="B4867" s="2">
        <v>45531</v>
      </c>
      <c r="C4867" s="2">
        <v>45532</v>
      </c>
      <c r="D4867" t="s">
        <v>192</v>
      </c>
      <c r="E4867" t="s">
        <v>193</v>
      </c>
      <c r="F4867" t="s">
        <v>48</v>
      </c>
      <c r="G4867" t="s">
        <v>39</v>
      </c>
      <c r="H4867" t="s">
        <v>40</v>
      </c>
      <c r="I4867" t="s">
        <v>40</v>
      </c>
      <c r="J4867" t="s">
        <v>157</v>
      </c>
      <c r="K4867" t="s">
        <v>42</v>
      </c>
      <c r="L4867" t="s">
        <v>73</v>
      </c>
      <c r="M4867" t="s">
        <v>158</v>
      </c>
      <c r="N4867" s="3">
        <v>1014.19</v>
      </c>
      <c r="O4867">
        <v>10</v>
      </c>
      <c r="P4867" s="4">
        <v>0.3</v>
      </c>
      <c r="Q4867" s="3">
        <v>10.14</v>
      </c>
      <c r="R4867">
        <f t="shared" si="380"/>
        <v>2024</v>
      </c>
      <c r="S4867" t="str">
        <f t="shared" si="381"/>
        <v>August</v>
      </c>
      <c r="T4867" s="1">
        <f t="shared" si="382"/>
        <v>9.9981265837762161E-3</v>
      </c>
      <c r="U4867" t="str">
        <f t="shared" si="383"/>
        <v>Profit</v>
      </c>
      <c r="V4867" t="str">
        <f t="shared" si="384"/>
        <v>Large Order</v>
      </c>
    </row>
    <row r="4868" spans="1:22" x14ac:dyDescent="0.35">
      <c r="A4868" t="s">
        <v>5165</v>
      </c>
      <c r="B4868" s="2">
        <v>45456</v>
      </c>
      <c r="C4868" s="2">
        <v>45458</v>
      </c>
      <c r="D4868" t="s">
        <v>323</v>
      </c>
      <c r="E4868" t="s">
        <v>324</v>
      </c>
      <c r="F4868" t="s">
        <v>31</v>
      </c>
      <c r="G4868" t="s">
        <v>39</v>
      </c>
      <c r="H4868" t="s">
        <v>40</v>
      </c>
      <c r="I4868" t="s">
        <v>40</v>
      </c>
      <c r="J4868" t="s">
        <v>170</v>
      </c>
      <c r="K4868" t="s">
        <v>25</v>
      </c>
      <c r="L4868" t="s">
        <v>171</v>
      </c>
      <c r="M4868" t="s">
        <v>172</v>
      </c>
      <c r="N4868" s="3">
        <v>1854.57</v>
      </c>
      <c r="O4868">
        <v>1</v>
      </c>
      <c r="P4868" s="4">
        <v>0</v>
      </c>
      <c r="Q4868" s="3">
        <v>463.64</v>
      </c>
      <c r="R4868">
        <f t="shared" si="380"/>
        <v>2024</v>
      </c>
      <c r="S4868" t="str">
        <f t="shared" si="381"/>
        <v>June</v>
      </c>
      <c r="T4868" s="1">
        <f t="shared" si="382"/>
        <v>0.24999865197862578</v>
      </c>
      <c r="U4868" t="str">
        <f t="shared" si="383"/>
        <v>Profit</v>
      </c>
      <c r="V4868" t="str">
        <f t="shared" si="384"/>
        <v>Large Order</v>
      </c>
    </row>
    <row r="4869" spans="1:22" x14ac:dyDescent="0.35">
      <c r="A4869" t="s">
        <v>5166</v>
      </c>
      <c r="B4869" s="2">
        <v>45308</v>
      </c>
      <c r="C4869" s="2">
        <v>45309</v>
      </c>
      <c r="D4869" t="s">
        <v>217</v>
      </c>
      <c r="E4869" t="s">
        <v>218</v>
      </c>
      <c r="F4869" t="s">
        <v>48</v>
      </c>
      <c r="G4869" t="s">
        <v>78</v>
      </c>
      <c r="H4869" t="s">
        <v>79</v>
      </c>
      <c r="I4869" t="s">
        <v>80</v>
      </c>
      <c r="J4869" t="s">
        <v>134</v>
      </c>
      <c r="K4869" t="s">
        <v>42</v>
      </c>
      <c r="L4869" t="s">
        <v>43</v>
      </c>
      <c r="M4869" t="s">
        <v>135</v>
      </c>
      <c r="N4869" s="3">
        <v>537.05999999999995</v>
      </c>
      <c r="O4869">
        <v>6</v>
      </c>
      <c r="P4869" s="4">
        <v>0</v>
      </c>
      <c r="Q4869" s="3">
        <v>134.26</v>
      </c>
      <c r="R4869">
        <f t="shared" si="380"/>
        <v>2024</v>
      </c>
      <c r="S4869" t="str">
        <f t="shared" si="381"/>
        <v>January</v>
      </c>
      <c r="T4869" s="1">
        <f t="shared" si="382"/>
        <v>0.24999069005325292</v>
      </c>
      <c r="U4869" t="str">
        <f t="shared" si="383"/>
        <v>Profit</v>
      </c>
      <c r="V4869" t="str">
        <f t="shared" si="384"/>
        <v>Small Order</v>
      </c>
    </row>
    <row r="4870" spans="1:22" x14ac:dyDescent="0.35">
      <c r="A4870" t="s">
        <v>5167</v>
      </c>
      <c r="B4870" s="2">
        <v>45350</v>
      </c>
      <c r="C4870" s="2">
        <v>45351</v>
      </c>
      <c r="D4870" t="s">
        <v>192</v>
      </c>
      <c r="E4870" t="s">
        <v>193</v>
      </c>
      <c r="F4870" t="s">
        <v>48</v>
      </c>
      <c r="G4870" t="s">
        <v>49</v>
      </c>
      <c r="H4870" t="s">
        <v>50</v>
      </c>
      <c r="I4870" t="s">
        <v>50</v>
      </c>
      <c r="J4870" t="s">
        <v>24</v>
      </c>
      <c r="K4870" t="s">
        <v>25</v>
      </c>
      <c r="L4870" t="s">
        <v>26</v>
      </c>
      <c r="M4870" t="s">
        <v>27</v>
      </c>
      <c r="N4870" s="3">
        <v>1679.95</v>
      </c>
      <c r="O4870">
        <v>8</v>
      </c>
      <c r="P4870" s="4">
        <v>0</v>
      </c>
      <c r="Q4870" s="3">
        <v>419.99</v>
      </c>
      <c r="R4870">
        <f t="shared" si="380"/>
        <v>2024</v>
      </c>
      <c r="S4870" t="str">
        <f t="shared" si="381"/>
        <v>February</v>
      </c>
      <c r="T4870" s="1">
        <f t="shared" si="382"/>
        <v>0.25000148813952794</v>
      </c>
      <c r="U4870" t="str">
        <f t="shared" si="383"/>
        <v>Profit</v>
      </c>
      <c r="V4870" t="str">
        <f t="shared" si="384"/>
        <v>Large Order</v>
      </c>
    </row>
    <row r="4871" spans="1:22" x14ac:dyDescent="0.35">
      <c r="A4871" t="s">
        <v>5168</v>
      </c>
      <c r="B4871" s="2">
        <v>45427</v>
      </c>
      <c r="C4871" s="2">
        <v>45430</v>
      </c>
      <c r="D4871" t="s">
        <v>139</v>
      </c>
      <c r="E4871" t="s">
        <v>140</v>
      </c>
      <c r="F4871" t="s">
        <v>31</v>
      </c>
      <c r="G4871" t="s">
        <v>39</v>
      </c>
      <c r="H4871" t="s">
        <v>40</v>
      </c>
      <c r="I4871" t="s">
        <v>40</v>
      </c>
      <c r="J4871" t="s">
        <v>120</v>
      </c>
      <c r="K4871" t="s">
        <v>42</v>
      </c>
      <c r="L4871" t="s">
        <v>43</v>
      </c>
      <c r="M4871" t="s">
        <v>121</v>
      </c>
      <c r="N4871" s="3">
        <v>204.69</v>
      </c>
      <c r="O4871">
        <v>1</v>
      </c>
      <c r="P4871" s="4">
        <v>0</v>
      </c>
      <c r="Q4871" s="3">
        <v>51.17</v>
      </c>
      <c r="R4871">
        <f t="shared" si="380"/>
        <v>2024</v>
      </c>
      <c r="S4871" t="str">
        <f t="shared" si="381"/>
        <v>May</v>
      </c>
      <c r="T4871" s="1">
        <f t="shared" si="382"/>
        <v>0.24998778640871563</v>
      </c>
      <c r="U4871" t="str">
        <f t="shared" si="383"/>
        <v>Profit</v>
      </c>
      <c r="V4871" t="str">
        <f t="shared" si="384"/>
        <v>Small Order</v>
      </c>
    </row>
    <row r="4872" spans="1:22" x14ac:dyDescent="0.35">
      <c r="A4872" t="s">
        <v>5169</v>
      </c>
      <c r="B4872" s="2">
        <v>45118</v>
      </c>
      <c r="C4872" s="2">
        <v>45121</v>
      </c>
      <c r="D4872" t="s">
        <v>376</v>
      </c>
      <c r="E4872" t="s">
        <v>377</v>
      </c>
      <c r="F4872" t="s">
        <v>20</v>
      </c>
      <c r="G4872" t="s">
        <v>39</v>
      </c>
      <c r="H4872" t="s">
        <v>40</v>
      </c>
      <c r="I4872" t="s">
        <v>40</v>
      </c>
      <c r="J4872" t="s">
        <v>334</v>
      </c>
      <c r="K4872" t="s">
        <v>25</v>
      </c>
      <c r="L4872" t="s">
        <v>171</v>
      </c>
      <c r="M4872" t="s">
        <v>335</v>
      </c>
      <c r="N4872" s="3">
        <v>753.93</v>
      </c>
      <c r="O4872">
        <v>7</v>
      </c>
      <c r="P4872" s="4">
        <v>0.3</v>
      </c>
      <c r="Q4872" s="3">
        <v>7.54</v>
      </c>
      <c r="R4872">
        <f t="shared" si="380"/>
        <v>2023</v>
      </c>
      <c r="S4872" t="str">
        <f t="shared" si="381"/>
        <v>July</v>
      </c>
      <c r="T4872" s="1">
        <f t="shared" si="382"/>
        <v>1.0000928468160175E-2</v>
      </c>
      <c r="U4872" t="str">
        <f t="shared" si="383"/>
        <v>Profit</v>
      </c>
      <c r="V4872" t="str">
        <f t="shared" si="384"/>
        <v>Small Order</v>
      </c>
    </row>
    <row r="4873" spans="1:22" x14ac:dyDescent="0.35">
      <c r="A4873" t="s">
        <v>5170</v>
      </c>
      <c r="B4873" s="2">
        <v>45408</v>
      </c>
      <c r="C4873" s="2">
        <v>45412</v>
      </c>
      <c r="D4873" t="s">
        <v>205</v>
      </c>
      <c r="E4873" t="s">
        <v>206</v>
      </c>
      <c r="F4873" t="s">
        <v>48</v>
      </c>
      <c r="G4873" t="s">
        <v>21</v>
      </c>
      <c r="H4873" t="s">
        <v>22</v>
      </c>
      <c r="I4873" t="s">
        <v>23</v>
      </c>
      <c r="J4873" t="s">
        <v>334</v>
      </c>
      <c r="K4873" t="s">
        <v>25</v>
      </c>
      <c r="L4873" t="s">
        <v>171</v>
      </c>
      <c r="M4873" t="s">
        <v>335</v>
      </c>
      <c r="N4873" s="3">
        <v>1774.82</v>
      </c>
      <c r="O4873">
        <v>8</v>
      </c>
      <c r="P4873" s="4">
        <v>0.3</v>
      </c>
      <c r="Q4873" s="3">
        <v>17.75</v>
      </c>
      <c r="R4873">
        <f t="shared" si="380"/>
        <v>2024</v>
      </c>
      <c r="S4873" t="str">
        <f t="shared" si="381"/>
        <v>April</v>
      </c>
      <c r="T4873" s="1">
        <f t="shared" si="382"/>
        <v>1.0001014187354211E-2</v>
      </c>
      <c r="U4873" t="str">
        <f t="shared" si="383"/>
        <v>Profit</v>
      </c>
      <c r="V4873" t="str">
        <f t="shared" si="384"/>
        <v>Large Order</v>
      </c>
    </row>
    <row r="4874" spans="1:22" x14ac:dyDescent="0.35">
      <c r="A4874" t="s">
        <v>5171</v>
      </c>
      <c r="B4874" s="2">
        <v>45024</v>
      </c>
      <c r="C4874" s="2">
        <v>45027</v>
      </c>
      <c r="D4874" t="s">
        <v>415</v>
      </c>
      <c r="E4874" t="s">
        <v>416</v>
      </c>
      <c r="F4874" t="s">
        <v>48</v>
      </c>
      <c r="G4874" t="s">
        <v>39</v>
      </c>
      <c r="H4874" t="s">
        <v>40</v>
      </c>
      <c r="I4874" t="s">
        <v>40</v>
      </c>
      <c r="J4874" t="s">
        <v>232</v>
      </c>
      <c r="K4874" t="s">
        <v>33</v>
      </c>
      <c r="L4874" t="s">
        <v>34</v>
      </c>
      <c r="M4874" t="s">
        <v>233</v>
      </c>
      <c r="N4874" s="3">
        <v>1308.05</v>
      </c>
      <c r="O4874">
        <v>10</v>
      </c>
      <c r="P4874" s="4">
        <v>0.3</v>
      </c>
      <c r="Q4874" s="3">
        <v>13.08</v>
      </c>
      <c r="R4874">
        <f t="shared" si="380"/>
        <v>2023</v>
      </c>
      <c r="S4874" t="str">
        <f t="shared" si="381"/>
        <v>April</v>
      </c>
      <c r="T4874" s="1">
        <f t="shared" si="382"/>
        <v>9.999617751615E-3</v>
      </c>
      <c r="U4874" t="str">
        <f t="shared" si="383"/>
        <v>Profit</v>
      </c>
      <c r="V4874" t="str">
        <f t="shared" si="384"/>
        <v>Large Order</v>
      </c>
    </row>
    <row r="4875" spans="1:22" x14ac:dyDescent="0.35">
      <c r="A4875" t="s">
        <v>5172</v>
      </c>
      <c r="B4875" s="2">
        <v>44939</v>
      </c>
      <c r="C4875" s="2">
        <v>44940</v>
      </c>
      <c r="D4875" t="s">
        <v>145</v>
      </c>
      <c r="E4875" t="s">
        <v>146</v>
      </c>
      <c r="F4875" t="s">
        <v>48</v>
      </c>
      <c r="G4875" t="s">
        <v>78</v>
      </c>
      <c r="H4875" t="s">
        <v>79</v>
      </c>
      <c r="I4875" t="s">
        <v>80</v>
      </c>
      <c r="J4875" t="s">
        <v>72</v>
      </c>
      <c r="K4875" t="s">
        <v>42</v>
      </c>
      <c r="L4875" t="s">
        <v>73</v>
      </c>
      <c r="M4875" t="s">
        <v>74</v>
      </c>
      <c r="N4875" s="3">
        <v>1149.45</v>
      </c>
      <c r="O4875">
        <v>10</v>
      </c>
      <c r="P4875" s="4">
        <v>0.05</v>
      </c>
      <c r="Q4875" s="3">
        <v>241.38</v>
      </c>
      <c r="R4875">
        <f t="shared" si="380"/>
        <v>2023</v>
      </c>
      <c r="S4875" t="str">
        <f t="shared" si="381"/>
        <v>January</v>
      </c>
      <c r="T4875" s="1">
        <f t="shared" si="382"/>
        <v>0.20999608508417067</v>
      </c>
      <c r="U4875" t="str">
        <f t="shared" si="383"/>
        <v>Profit</v>
      </c>
      <c r="V4875" t="str">
        <f t="shared" si="384"/>
        <v>Large Order</v>
      </c>
    </row>
    <row r="4876" spans="1:22" x14ac:dyDescent="0.35">
      <c r="A4876" t="s">
        <v>5173</v>
      </c>
      <c r="B4876" s="2">
        <v>45159</v>
      </c>
      <c r="C4876" s="2">
        <v>45164</v>
      </c>
      <c r="D4876" t="s">
        <v>76</v>
      </c>
      <c r="E4876" t="s">
        <v>77</v>
      </c>
      <c r="F4876" t="s">
        <v>48</v>
      </c>
      <c r="G4876" t="s">
        <v>39</v>
      </c>
      <c r="H4876" t="s">
        <v>40</v>
      </c>
      <c r="I4876" t="s">
        <v>40</v>
      </c>
      <c r="J4876" t="s">
        <v>112</v>
      </c>
      <c r="K4876" t="s">
        <v>25</v>
      </c>
      <c r="L4876" t="s">
        <v>26</v>
      </c>
      <c r="M4876" t="s">
        <v>113</v>
      </c>
      <c r="N4876" s="3">
        <v>691.81</v>
      </c>
      <c r="O4876">
        <v>10</v>
      </c>
      <c r="P4876" s="4">
        <v>0.3</v>
      </c>
      <c r="Q4876" s="3">
        <v>6.92</v>
      </c>
      <c r="R4876">
        <f t="shared" si="380"/>
        <v>2023</v>
      </c>
      <c r="S4876" t="str">
        <f t="shared" si="381"/>
        <v>August</v>
      </c>
      <c r="T4876" s="1">
        <f t="shared" si="382"/>
        <v>1.0002746418814415E-2</v>
      </c>
      <c r="U4876" t="str">
        <f t="shared" si="383"/>
        <v>Profit</v>
      </c>
      <c r="V4876" t="str">
        <f t="shared" si="384"/>
        <v>Small Order</v>
      </c>
    </row>
    <row r="4877" spans="1:22" x14ac:dyDescent="0.35">
      <c r="A4877" t="s">
        <v>5174</v>
      </c>
      <c r="B4877" s="2">
        <v>45165</v>
      </c>
      <c r="C4877" s="2">
        <v>45166</v>
      </c>
      <c r="D4877" t="s">
        <v>168</v>
      </c>
      <c r="E4877" t="s">
        <v>169</v>
      </c>
      <c r="F4877" t="s">
        <v>48</v>
      </c>
      <c r="G4877" t="s">
        <v>78</v>
      </c>
      <c r="H4877" t="s">
        <v>79</v>
      </c>
      <c r="I4877" t="s">
        <v>80</v>
      </c>
      <c r="J4877" t="s">
        <v>126</v>
      </c>
      <c r="K4877" t="s">
        <v>25</v>
      </c>
      <c r="L4877" t="s">
        <v>26</v>
      </c>
      <c r="M4877" t="s">
        <v>127</v>
      </c>
      <c r="N4877" s="3">
        <v>1461.23</v>
      </c>
      <c r="O4877">
        <v>4</v>
      </c>
      <c r="P4877" s="4">
        <v>0.05</v>
      </c>
      <c r="Q4877" s="3">
        <v>306.86</v>
      </c>
      <c r="R4877">
        <f t="shared" si="380"/>
        <v>2023</v>
      </c>
      <c r="S4877" t="str">
        <f t="shared" si="381"/>
        <v>August</v>
      </c>
      <c r="T4877" s="1">
        <f t="shared" si="382"/>
        <v>0.21000116340343411</v>
      </c>
      <c r="U4877" t="str">
        <f t="shared" si="383"/>
        <v>Profit</v>
      </c>
      <c r="V4877" t="str">
        <f t="shared" si="384"/>
        <v>Large Order</v>
      </c>
    </row>
    <row r="4878" spans="1:22" x14ac:dyDescent="0.35">
      <c r="A4878" t="s">
        <v>5175</v>
      </c>
      <c r="B4878" s="2">
        <v>45399</v>
      </c>
      <c r="C4878" s="2">
        <v>45401</v>
      </c>
      <c r="D4878" t="s">
        <v>29</v>
      </c>
      <c r="E4878" t="s">
        <v>30</v>
      </c>
      <c r="F4878" t="s">
        <v>31</v>
      </c>
      <c r="G4878" t="s">
        <v>49</v>
      </c>
      <c r="H4878" t="s">
        <v>50</v>
      </c>
      <c r="I4878" t="s">
        <v>50</v>
      </c>
      <c r="J4878" t="s">
        <v>134</v>
      </c>
      <c r="K4878" t="s">
        <v>42</v>
      </c>
      <c r="L4878" t="s">
        <v>43</v>
      </c>
      <c r="M4878" t="s">
        <v>135</v>
      </c>
      <c r="N4878" s="3">
        <v>762.81</v>
      </c>
      <c r="O4878">
        <v>6</v>
      </c>
      <c r="P4878" s="4">
        <v>0</v>
      </c>
      <c r="Q4878" s="3">
        <v>190.7</v>
      </c>
      <c r="R4878">
        <f t="shared" si="380"/>
        <v>2024</v>
      </c>
      <c r="S4878" t="str">
        <f t="shared" si="381"/>
        <v>April</v>
      </c>
      <c r="T4878" s="1">
        <f t="shared" si="382"/>
        <v>0.24999672264390871</v>
      </c>
      <c r="U4878" t="str">
        <f t="shared" si="383"/>
        <v>Profit</v>
      </c>
      <c r="V4878" t="str">
        <f t="shared" si="384"/>
        <v>Small Order</v>
      </c>
    </row>
    <row r="4879" spans="1:22" x14ac:dyDescent="0.35">
      <c r="A4879" t="s">
        <v>5176</v>
      </c>
      <c r="B4879" s="2">
        <v>45434</v>
      </c>
      <c r="C4879" s="2">
        <v>45438</v>
      </c>
      <c r="D4879" t="s">
        <v>150</v>
      </c>
      <c r="E4879" t="s">
        <v>151</v>
      </c>
      <c r="F4879" t="s">
        <v>48</v>
      </c>
      <c r="G4879" t="s">
        <v>21</v>
      </c>
      <c r="H4879" t="s">
        <v>22</v>
      </c>
      <c r="I4879" t="s">
        <v>23</v>
      </c>
      <c r="J4879" t="s">
        <v>189</v>
      </c>
      <c r="K4879" t="s">
        <v>42</v>
      </c>
      <c r="L4879" t="s">
        <v>43</v>
      </c>
      <c r="M4879" t="s">
        <v>190</v>
      </c>
      <c r="N4879" s="3">
        <v>1017.77</v>
      </c>
      <c r="O4879">
        <v>7</v>
      </c>
      <c r="P4879" s="4">
        <v>0.05</v>
      </c>
      <c r="Q4879" s="3">
        <v>213.73</v>
      </c>
      <c r="R4879">
        <f t="shared" si="380"/>
        <v>2024</v>
      </c>
      <c r="S4879" t="str">
        <f t="shared" si="381"/>
        <v>May</v>
      </c>
      <c r="T4879" s="1">
        <f t="shared" si="382"/>
        <v>0.20999832968155868</v>
      </c>
      <c r="U4879" t="str">
        <f t="shared" si="383"/>
        <v>Profit</v>
      </c>
      <c r="V4879" t="str">
        <f t="shared" si="384"/>
        <v>Large Order</v>
      </c>
    </row>
    <row r="4880" spans="1:22" x14ac:dyDescent="0.35">
      <c r="A4880" t="s">
        <v>5177</v>
      </c>
      <c r="B4880" s="2">
        <v>45156</v>
      </c>
      <c r="C4880" s="2">
        <v>45163</v>
      </c>
      <c r="D4880" t="s">
        <v>738</v>
      </c>
      <c r="E4880" t="s">
        <v>739</v>
      </c>
      <c r="F4880" t="s">
        <v>48</v>
      </c>
      <c r="G4880" t="s">
        <v>39</v>
      </c>
      <c r="H4880" t="s">
        <v>40</v>
      </c>
      <c r="I4880" t="s">
        <v>40</v>
      </c>
      <c r="J4880" t="s">
        <v>120</v>
      </c>
      <c r="K4880" t="s">
        <v>42</v>
      </c>
      <c r="L4880" t="s">
        <v>43</v>
      </c>
      <c r="M4880" t="s">
        <v>121</v>
      </c>
      <c r="N4880" s="3">
        <v>413.63</v>
      </c>
      <c r="O4880">
        <v>6</v>
      </c>
      <c r="P4880" s="4">
        <v>0.2</v>
      </c>
      <c r="Q4880" s="3">
        <v>37.229999999999997</v>
      </c>
      <c r="R4880">
        <f t="shared" si="380"/>
        <v>2023</v>
      </c>
      <c r="S4880" t="str">
        <f t="shared" si="381"/>
        <v>August</v>
      </c>
      <c r="T4880" s="1">
        <f t="shared" si="382"/>
        <v>9.0007978144718698E-2</v>
      </c>
      <c r="U4880" t="str">
        <f t="shared" si="383"/>
        <v>Profit</v>
      </c>
      <c r="V4880" t="str">
        <f t="shared" si="384"/>
        <v>Small Order</v>
      </c>
    </row>
    <row r="4881" spans="1:22" x14ac:dyDescent="0.35">
      <c r="A4881" t="s">
        <v>5178</v>
      </c>
      <c r="B4881" s="2">
        <v>45314</v>
      </c>
      <c r="C4881" s="2">
        <v>45316</v>
      </c>
      <c r="D4881" t="s">
        <v>110</v>
      </c>
      <c r="E4881" t="s">
        <v>111</v>
      </c>
      <c r="F4881" t="s">
        <v>48</v>
      </c>
      <c r="G4881" t="s">
        <v>21</v>
      </c>
      <c r="H4881" t="s">
        <v>22</v>
      </c>
      <c r="I4881" t="s">
        <v>23</v>
      </c>
      <c r="J4881" t="s">
        <v>51</v>
      </c>
      <c r="K4881" t="s">
        <v>33</v>
      </c>
      <c r="L4881" t="s">
        <v>34</v>
      </c>
      <c r="M4881" t="s">
        <v>52</v>
      </c>
      <c r="N4881" s="3">
        <v>1963.61</v>
      </c>
      <c r="O4881">
        <v>4</v>
      </c>
      <c r="P4881" s="4">
        <v>0</v>
      </c>
      <c r="Q4881" s="3">
        <v>490.9</v>
      </c>
      <c r="R4881">
        <f t="shared" si="380"/>
        <v>2024</v>
      </c>
      <c r="S4881" t="str">
        <f t="shared" si="381"/>
        <v>January</v>
      </c>
      <c r="T4881" s="1">
        <f t="shared" si="382"/>
        <v>0.24999872683475843</v>
      </c>
      <c r="U4881" t="str">
        <f t="shared" si="383"/>
        <v>Profit</v>
      </c>
      <c r="V4881" t="str">
        <f t="shared" si="384"/>
        <v>Large Order</v>
      </c>
    </row>
    <row r="4882" spans="1:22" x14ac:dyDescent="0.35">
      <c r="A4882" t="s">
        <v>5179</v>
      </c>
      <c r="B4882" s="2">
        <v>45542</v>
      </c>
      <c r="C4882" s="2">
        <v>45543</v>
      </c>
      <c r="D4882" t="s">
        <v>210</v>
      </c>
      <c r="E4882" t="s">
        <v>211</v>
      </c>
      <c r="F4882" t="s">
        <v>20</v>
      </c>
      <c r="G4882" t="s">
        <v>78</v>
      </c>
      <c r="H4882" t="s">
        <v>79</v>
      </c>
      <c r="I4882" t="s">
        <v>80</v>
      </c>
      <c r="J4882" t="s">
        <v>126</v>
      </c>
      <c r="K4882" t="s">
        <v>25</v>
      </c>
      <c r="L4882" t="s">
        <v>26</v>
      </c>
      <c r="M4882" t="s">
        <v>127</v>
      </c>
      <c r="N4882" s="3">
        <v>1871.81</v>
      </c>
      <c r="O4882">
        <v>5</v>
      </c>
      <c r="P4882" s="4">
        <v>0.05</v>
      </c>
      <c r="Q4882" s="3">
        <v>393.08</v>
      </c>
      <c r="R4882">
        <f t="shared" si="380"/>
        <v>2024</v>
      </c>
      <c r="S4882" t="str">
        <f t="shared" si="381"/>
        <v>September</v>
      </c>
      <c r="T4882" s="1">
        <f t="shared" si="382"/>
        <v>0.20999994657577425</v>
      </c>
      <c r="U4882" t="str">
        <f t="shared" si="383"/>
        <v>Profit</v>
      </c>
      <c r="V4882" t="str">
        <f t="shared" si="384"/>
        <v>Large Order</v>
      </c>
    </row>
    <row r="4883" spans="1:22" x14ac:dyDescent="0.35">
      <c r="A4883" t="s">
        <v>5180</v>
      </c>
      <c r="B4883" s="2">
        <v>45605</v>
      </c>
      <c r="C4883" s="2">
        <v>45611</v>
      </c>
      <c r="D4883" t="s">
        <v>340</v>
      </c>
      <c r="E4883" t="s">
        <v>341</v>
      </c>
      <c r="F4883" t="s">
        <v>20</v>
      </c>
      <c r="G4883" t="s">
        <v>78</v>
      </c>
      <c r="H4883" t="s">
        <v>79</v>
      </c>
      <c r="I4883" t="s">
        <v>80</v>
      </c>
      <c r="J4883" t="s">
        <v>251</v>
      </c>
      <c r="K4883" t="s">
        <v>25</v>
      </c>
      <c r="L4883" t="s">
        <v>171</v>
      </c>
      <c r="M4883" t="s">
        <v>252</v>
      </c>
      <c r="N4883" s="3">
        <v>226</v>
      </c>
      <c r="O4883">
        <v>4</v>
      </c>
      <c r="P4883" s="4">
        <v>0.1</v>
      </c>
      <c r="Q4883" s="3">
        <v>38.42</v>
      </c>
      <c r="R4883">
        <f t="shared" si="380"/>
        <v>2024</v>
      </c>
      <c r="S4883" t="str">
        <f t="shared" si="381"/>
        <v>November</v>
      </c>
      <c r="T4883" s="1">
        <f t="shared" si="382"/>
        <v>0.17</v>
      </c>
      <c r="U4883" t="str">
        <f t="shared" si="383"/>
        <v>Profit</v>
      </c>
      <c r="V4883" t="str">
        <f t="shared" si="384"/>
        <v>Small Order</v>
      </c>
    </row>
    <row r="4884" spans="1:22" x14ac:dyDescent="0.35">
      <c r="A4884" t="s">
        <v>5181</v>
      </c>
      <c r="B4884" s="2">
        <v>45090</v>
      </c>
      <c r="C4884" s="2">
        <v>45093</v>
      </c>
      <c r="D4884" t="s">
        <v>296</v>
      </c>
      <c r="E4884" t="s">
        <v>297</v>
      </c>
      <c r="F4884" t="s">
        <v>48</v>
      </c>
      <c r="G4884" t="s">
        <v>21</v>
      </c>
      <c r="H4884" t="s">
        <v>22</v>
      </c>
      <c r="I4884" t="s">
        <v>23</v>
      </c>
      <c r="J4884" t="s">
        <v>152</v>
      </c>
      <c r="K4884" t="s">
        <v>42</v>
      </c>
      <c r="L4884" t="s">
        <v>73</v>
      </c>
      <c r="M4884" t="s">
        <v>153</v>
      </c>
      <c r="N4884" s="3">
        <v>370.3</v>
      </c>
      <c r="O4884">
        <v>3</v>
      </c>
      <c r="P4884" s="4">
        <v>0.05</v>
      </c>
      <c r="Q4884" s="3">
        <v>77.760000000000005</v>
      </c>
      <c r="R4884">
        <f t="shared" si="380"/>
        <v>2023</v>
      </c>
      <c r="S4884" t="str">
        <f t="shared" si="381"/>
        <v>June</v>
      </c>
      <c r="T4884" s="1">
        <f t="shared" si="382"/>
        <v>0.20999189846070754</v>
      </c>
      <c r="U4884" t="str">
        <f t="shared" si="383"/>
        <v>Profit</v>
      </c>
      <c r="V4884" t="str">
        <f t="shared" si="384"/>
        <v>Small Order</v>
      </c>
    </row>
    <row r="4885" spans="1:22" x14ac:dyDescent="0.35">
      <c r="A4885" t="s">
        <v>5182</v>
      </c>
      <c r="B4885" s="2">
        <v>45218</v>
      </c>
      <c r="C4885" s="2">
        <v>45220</v>
      </c>
      <c r="D4885" t="s">
        <v>246</v>
      </c>
      <c r="E4885" t="s">
        <v>247</v>
      </c>
      <c r="F4885" t="s">
        <v>31</v>
      </c>
      <c r="G4885" t="s">
        <v>39</v>
      </c>
      <c r="H4885" t="s">
        <v>40</v>
      </c>
      <c r="I4885" t="s">
        <v>40</v>
      </c>
      <c r="J4885" t="s">
        <v>170</v>
      </c>
      <c r="K4885" t="s">
        <v>25</v>
      </c>
      <c r="L4885" t="s">
        <v>171</v>
      </c>
      <c r="M4885" t="s">
        <v>172</v>
      </c>
      <c r="N4885" s="3">
        <v>1007.94</v>
      </c>
      <c r="O4885">
        <v>10</v>
      </c>
      <c r="P4885" s="4">
        <v>0.05</v>
      </c>
      <c r="Q4885" s="3">
        <v>211.67</v>
      </c>
      <c r="R4885">
        <f t="shared" si="380"/>
        <v>2023</v>
      </c>
      <c r="S4885" t="str">
        <f t="shared" si="381"/>
        <v>October</v>
      </c>
      <c r="T4885" s="1">
        <f t="shared" si="382"/>
        <v>0.21000257951862211</v>
      </c>
      <c r="U4885" t="str">
        <f t="shared" si="383"/>
        <v>Profit</v>
      </c>
      <c r="V4885" t="str">
        <f t="shared" si="384"/>
        <v>Large Order</v>
      </c>
    </row>
    <row r="4886" spans="1:22" x14ac:dyDescent="0.35">
      <c r="A4886" t="s">
        <v>5183</v>
      </c>
      <c r="B4886" s="2">
        <v>45172</v>
      </c>
      <c r="C4886" s="2">
        <v>45179</v>
      </c>
      <c r="D4886" t="s">
        <v>110</v>
      </c>
      <c r="E4886" t="s">
        <v>111</v>
      </c>
      <c r="F4886" t="s">
        <v>48</v>
      </c>
      <c r="G4886" t="s">
        <v>39</v>
      </c>
      <c r="H4886" t="s">
        <v>40</v>
      </c>
      <c r="I4886" t="s">
        <v>40</v>
      </c>
      <c r="J4886" t="s">
        <v>141</v>
      </c>
      <c r="K4886" t="s">
        <v>33</v>
      </c>
      <c r="L4886" t="s">
        <v>88</v>
      </c>
      <c r="M4886" t="s">
        <v>142</v>
      </c>
      <c r="N4886" s="3">
        <v>33.42</v>
      </c>
      <c r="O4886">
        <v>3</v>
      </c>
      <c r="P4886" s="4">
        <v>0</v>
      </c>
      <c r="Q4886" s="3">
        <v>8.36</v>
      </c>
      <c r="R4886">
        <f t="shared" si="380"/>
        <v>2023</v>
      </c>
      <c r="S4886" t="str">
        <f t="shared" si="381"/>
        <v>September</v>
      </c>
      <c r="T4886" s="1">
        <f t="shared" si="382"/>
        <v>0.2501496110113704</v>
      </c>
      <c r="U4886" t="str">
        <f t="shared" si="383"/>
        <v>Profit</v>
      </c>
      <c r="V4886" t="str">
        <f t="shared" si="384"/>
        <v>Small Order</v>
      </c>
    </row>
    <row r="4887" spans="1:22" x14ac:dyDescent="0.35">
      <c r="A4887" t="s">
        <v>5184</v>
      </c>
      <c r="B4887" s="2">
        <v>45466</v>
      </c>
      <c r="C4887" s="2">
        <v>45470</v>
      </c>
      <c r="D4887" t="s">
        <v>347</v>
      </c>
      <c r="E4887" t="s">
        <v>348</v>
      </c>
      <c r="F4887" t="s">
        <v>31</v>
      </c>
      <c r="G4887" t="s">
        <v>49</v>
      </c>
      <c r="H4887" t="s">
        <v>50</v>
      </c>
      <c r="I4887" t="s">
        <v>50</v>
      </c>
      <c r="J4887" t="s">
        <v>84</v>
      </c>
      <c r="K4887" t="s">
        <v>33</v>
      </c>
      <c r="L4887" t="s">
        <v>34</v>
      </c>
      <c r="M4887" t="s">
        <v>85</v>
      </c>
      <c r="N4887" s="3">
        <v>1980.67</v>
      </c>
      <c r="O4887">
        <v>9</v>
      </c>
      <c r="P4887" s="4">
        <v>0.05</v>
      </c>
      <c r="Q4887" s="3">
        <v>415.94</v>
      </c>
      <c r="R4887">
        <f t="shared" si="380"/>
        <v>2024</v>
      </c>
      <c r="S4887" t="str">
        <f t="shared" si="381"/>
        <v>June</v>
      </c>
      <c r="T4887" s="1">
        <f t="shared" si="382"/>
        <v>0.20999964658423664</v>
      </c>
      <c r="U4887" t="str">
        <f t="shared" si="383"/>
        <v>Profit</v>
      </c>
      <c r="V4887" t="str">
        <f t="shared" si="384"/>
        <v>Large Order</v>
      </c>
    </row>
    <row r="4888" spans="1:22" x14ac:dyDescent="0.35">
      <c r="A4888" t="s">
        <v>5185</v>
      </c>
      <c r="B4888" s="2">
        <v>45163</v>
      </c>
      <c r="C4888" s="2">
        <v>45170</v>
      </c>
      <c r="D4888" t="s">
        <v>552</v>
      </c>
      <c r="E4888" t="s">
        <v>553</v>
      </c>
      <c r="F4888" t="s">
        <v>48</v>
      </c>
      <c r="G4888" t="s">
        <v>21</v>
      </c>
      <c r="H4888" t="s">
        <v>22</v>
      </c>
      <c r="I4888" t="s">
        <v>23</v>
      </c>
      <c r="J4888" t="s">
        <v>51</v>
      </c>
      <c r="K4888" t="s">
        <v>33</v>
      </c>
      <c r="L4888" t="s">
        <v>34</v>
      </c>
      <c r="M4888" t="s">
        <v>52</v>
      </c>
      <c r="N4888" s="3">
        <v>190.12</v>
      </c>
      <c r="O4888">
        <v>2</v>
      </c>
      <c r="P4888" s="4">
        <v>0.1</v>
      </c>
      <c r="Q4888" s="3">
        <v>32.32</v>
      </c>
      <c r="R4888">
        <f t="shared" si="380"/>
        <v>2023</v>
      </c>
      <c r="S4888" t="str">
        <f t="shared" si="381"/>
        <v>August</v>
      </c>
      <c r="T4888" s="1">
        <f t="shared" si="382"/>
        <v>0.16999789606564275</v>
      </c>
      <c r="U4888" t="str">
        <f t="shared" si="383"/>
        <v>Profit</v>
      </c>
      <c r="V4888" t="str">
        <f t="shared" si="384"/>
        <v>Small Order</v>
      </c>
    </row>
    <row r="4889" spans="1:22" x14ac:dyDescent="0.35">
      <c r="A4889" t="s">
        <v>5186</v>
      </c>
      <c r="B4889" s="2">
        <v>45531</v>
      </c>
      <c r="C4889" s="2">
        <v>45536</v>
      </c>
      <c r="D4889" t="s">
        <v>96</v>
      </c>
      <c r="E4889" t="s">
        <v>97</v>
      </c>
      <c r="F4889" t="s">
        <v>20</v>
      </c>
      <c r="G4889" t="s">
        <v>49</v>
      </c>
      <c r="H4889" t="s">
        <v>50</v>
      </c>
      <c r="I4889" t="s">
        <v>50</v>
      </c>
      <c r="J4889" t="s">
        <v>104</v>
      </c>
      <c r="K4889" t="s">
        <v>42</v>
      </c>
      <c r="L4889" t="s">
        <v>73</v>
      </c>
      <c r="M4889" t="s">
        <v>105</v>
      </c>
      <c r="N4889" s="3">
        <v>1155.32</v>
      </c>
      <c r="O4889">
        <v>3</v>
      </c>
      <c r="P4889" s="4">
        <v>0.05</v>
      </c>
      <c r="Q4889" s="3">
        <v>242.62</v>
      </c>
      <c r="R4889">
        <f t="shared" si="380"/>
        <v>2024</v>
      </c>
      <c r="S4889" t="str">
        <f t="shared" si="381"/>
        <v>August</v>
      </c>
      <c r="T4889" s="1">
        <f t="shared" si="382"/>
        <v>0.21000242357095872</v>
      </c>
      <c r="U4889" t="str">
        <f t="shared" si="383"/>
        <v>Profit</v>
      </c>
      <c r="V4889" t="str">
        <f t="shared" si="384"/>
        <v>Large Order</v>
      </c>
    </row>
    <row r="4890" spans="1:22" x14ac:dyDescent="0.35">
      <c r="A4890" t="s">
        <v>5187</v>
      </c>
      <c r="B4890" s="2">
        <v>45524</v>
      </c>
      <c r="C4890" s="2">
        <v>45528</v>
      </c>
      <c r="D4890" t="s">
        <v>150</v>
      </c>
      <c r="E4890" t="s">
        <v>151</v>
      </c>
      <c r="F4890" t="s">
        <v>48</v>
      </c>
      <c r="G4890" t="s">
        <v>49</v>
      </c>
      <c r="H4890" t="s">
        <v>50</v>
      </c>
      <c r="I4890" t="s">
        <v>50</v>
      </c>
      <c r="J4890" t="s">
        <v>87</v>
      </c>
      <c r="K4890" t="s">
        <v>33</v>
      </c>
      <c r="L4890" t="s">
        <v>88</v>
      </c>
      <c r="M4890" t="s">
        <v>89</v>
      </c>
      <c r="N4890" s="3">
        <v>605.86</v>
      </c>
      <c r="O4890">
        <v>2</v>
      </c>
      <c r="P4890" s="4">
        <v>0</v>
      </c>
      <c r="Q4890" s="3">
        <v>151.47</v>
      </c>
      <c r="R4890">
        <f t="shared" si="380"/>
        <v>2024</v>
      </c>
      <c r="S4890" t="str">
        <f t="shared" si="381"/>
        <v>August</v>
      </c>
      <c r="T4890" s="1">
        <f t="shared" si="382"/>
        <v>0.25000825273165417</v>
      </c>
      <c r="U4890" t="str">
        <f t="shared" si="383"/>
        <v>Profit</v>
      </c>
      <c r="V4890" t="str">
        <f t="shared" si="384"/>
        <v>Small Order</v>
      </c>
    </row>
    <row r="4891" spans="1:22" x14ac:dyDescent="0.35">
      <c r="A4891" t="s">
        <v>5188</v>
      </c>
      <c r="B4891" s="2">
        <v>44937</v>
      </c>
      <c r="C4891" s="2">
        <v>44938</v>
      </c>
      <c r="D4891" t="s">
        <v>536</v>
      </c>
      <c r="E4891" t="s">
        <v>537</v>
      </c>
      <c r="F4891" t="s">
        <v>48</v>
      </c>
      <c r="G4891" t="s">
        <v>49</v>
      </c>
      <c r="H4891" t="s">
        <v>50</v>
      </c>
      <c r="I4891" t="s">
        <v>50</v>
      </c>
      <c r="J4891" t="s">
        <v>84</v>
      </c>
      <c r="K4891" t="s">
        <v>33</v>
      </c>
      <c r="L4891" t="s">
        <v>34</v>
      </c>
      <c r="M4891" t="s">
        <v>85</v>
      </c>
      <c r="N4891" s="3">
        <v>1982.75</v>
      </c>
      <c r="O4891">
        <v>4</v>
      </c>
      <c r="P4891" s="4">
        <v>0.1</v>
      </c>
      <c r="Q4891" s="3">
        <v>337.07</v>
      </c>
      <c r="R4891">
        <f t="shared" si="380"/>
        <v>2023</v>
      </c>
      <c r="S4891" t="str">
        <f t="shared" si="381"/>
        <v>January</v>
      </c>
      <c r="T4891" s="1">
        <f t="shared" si="382"/>
        <v>0.17000126087504727</v>
      </c>
      <c r="U4891" t="str">
        <f t="shared" si="383"/>
        <v>Profit</v>
      </c>
      <c r="V4891" t="str">
        <f t="shared" si="384"/>
        <v>Large Order</v>
      </c>
    </row>
    <row r="4892" spans="1:22" x14ac:dyDescent="0.35">
      <c r="A4892" t="s">
        <v>5189</v>
      </c>
      <c r="B4892" s="2">
        <v>45623</v>
      </c>
      <c r="C4892" s="2">
        <v>45626</v>
      </c>
      <c r="D4892" t="s">
        <v>373</v>
      </c>
      <c r="E4892" t="s">
        <v>374</v>
      </c>
      <c r="F4892" t="s">
        <v>48</v>
      </c>
      <c r="G4892" t="s">
        <v>49</v>
      </c>
      <c r="H4892" t="s">
        <v>50</v>
      </c>
      <c r="I4892" t="s">
        <v>50</v>
      </c>
      <c r="J4892" t="s">
        <v>87</v>
      </c>
      <c r="K4892" t="s">
        <v>33</v>
      </c>
      <c r="L4892" t="s">
        <v>88</v>
      </c>
      <c r="M4892" t="s">
        <v>89</v>
      </c>
      <c r="N4892" s="3">
        <v>220.04</v>
      </c>
      <c r="O4892">
        <v>10</v>
      </c>
      <c r="P4892" s="4">
        <v>0.3</v>
      </c>
      <c r="Q4892" s="3">
        <v>2.2000000000000002</v>
      </c>
      <c r="R4892">
        <f t="shared" si="380"/>
        <v>2024</v>
      </c>
      <c r="S4892" t="str">
        <f t="shared" si="381"/>
        <v>November</v>
      </c>
      <c r="T4892" s="1">
        <f t="shared" si="382"/>
        <v>9.9981821487002374E-3</v>
      </c>
      <c r="U4892" t="str">
        <f t="shared" si="383"/>
        <v>Profit</v>
      </c>
      <c r="V4892" t="str">
        <f t="shared" si="384"/>
        <v>Small Order</v>
      </c>
    </row>
    <row r="4893" spans="1:22" x14ac:dyDescent="0.35">
      <c r="A4893" t="s">
        <v>5190</v>
      </c>
      <c r="B4893" s="2">
        <v>44946</v>
      </c>
      <c r="C4893" s="2">
        <v>44951</v>
      </c>
      <c r="D4893" t="s">
        <v>199</v>
      </c>
      <c r="E4893" t="s">
        <v>200</v>
      </c>
      <c r="F4893" t="s">
        <v>48</v>
      </c>
      <c r="G4893" t="s">
        <v>78</v>
      </c>
      <c r="H4893" t="s">
        <v>79</v>
      </c>
      <c r="I4893" t="s">
        <v>80</v>
      </c>
      <c r="J4893" t="s">
        <v>391</v>
      </c>
      <c r="K4893" t="s">
        <v>33</v>
      </c>
      <c r="L4893" t="s">
        <v>88</v>
      </c>
      <c r="M4893" t="s">
        <v>392</v>
      </c>
      <c r="N4893" s="3">
        <v>420.77</v>
      </c>
      <c r="O4893">
        <v>3</v>
      </c>
      <c r="P4893" s="4">
        <v>0</v>
      </c>
      <c r="Q4893" s="3">
        <v>105.19</v>
      </c>
      <c r="R4893">
        <f t="shared" si="380"/>
        <v>2023</v>
      </c>
      <c r="S4893" t="str">
        <f t="shared" si="381"/>
        <v>January</v>
      </c>
      <c r="T4893" s="1">
        <f t="shared" si="382"/>
        <v>0.24999405851177603</v>
      </c>
      <c r="U4893" t="str">
        <f t="shared" si="383"/>
        <v>Profit</v>
      </c>
      <c r="V4893" t="str">
        <f t="shared" si="384"/>
        <v>Small Order</v>
      </c>
    </row>
    <row r="4894" spans="1:22" x14ac:dyDescent="0.35">
      <c r="A4894" t="s">
        <v>5191</v>
      </c>
      <c r="B4894" s="2">
        <v>45379</v>
      </c>
      <c r="C4894" s="2">
        <v>45385</v>
      </c>
      <c r="D4894" t="s">
        <v>205</v>
      </c>
      <c r="E4894" t="s">
        <v>206</v>
      </c>
      <c r="F4894" t="s">
        <v>48</v>
      </c>
      <c r="G4894" t="s">
        <v>21</v>
      </c>
      <c r="H4894" t="s">
        <v>22</v>
      </c>
      <c r="I4894" t="s">
        <v>23</v>
      </c>
      <c r="J4894" t="s">
        <v>32</v>
      </c>
      <c r="K4894" t="s">
        <v>33</v>
      </c>
      <c r="L4894" t="s">
        <v>34</v>
      </c>
      <c r="M4894" t="s">
        <v>35</v>
      </c>
      <c r="N4894" s="3">
        <v>1369.39</v>
      </c>
      <c r="O4894">
        <v>9</v>
      </c>
      <c r="P4894" s="4">
        <v>0.1</v>
      </c>
      <c r="Q4894" s="3">
        <v>232.8</v>
      </c>
      <c r="R4894">
        <f t="shared" si="380"/>
        <v>2024</v>
      </c>
      <c r="S4894" t="str">
        <f t="shared" si="381"/>
        <v>March</v>
      </c>
      <c r="T4894" s="1">
        <f t="shared" si="382"/>
        <v>0.17000270193297745</v>
      </c>
      <c r="U4894" t="str">
        <f t="shared" si="383"/>
        <v>Profit</v>
      </c>
      <c r="V4894" t="str">
        <f t="shared" si="384"/>
        <v>Large Order</v>
      </c>
    </row>
    <row r="4895" spans="1:22" x14ac:dyDescent="0.35">
      <c r="A4895" t="s">
        <v>5192</v>
      </c>
      <c r="B4895" s="2">
        <v>45606</v>
      </c>
      <c r="C4895" s="2">
        <v>45609</v>
      </c>
      <c r="D4895" t="s">
        <v>326</v>
      </c>
      <c r="E4895" t="s">
        <v>327</v>
      </c>
      <c r="F4895" t="s">
        <v>20</v>
      </c>
      <c r="G4895" t="s">
        <v>39</v>
      </c>
      <c r="H4895" t="s">
        <v>40</v>
      </c>
      <c r="I4895" t="s">
        <v>40</v>
      </c>
      <c r="J4895" t="s">
        <v>104</v>
      </c>
      <c r="K4895" t="s">
        <v>42</v>
      </c>
      <c r="L4895" t="s">
        <v>73</v>
      </c>
      <c r="M4895" t="s">
        <v>105</v>
      </c>
      <c r="N4895" s="3">
        <v>1305.26</v>
      </c>
      <c r="O4895">
        <v>2</v>
      </c>
      <c r="P4895" s="4">
        <v>0.1</v>
      </c>
      <c r="Q4895" s="3">
        <v>221.89</v>
      </c>
      <c r="R4895">
        <f t="shared" si="380"/>
        <v>2024</v>
      </c>
      <c r="S4895" t="str">
        <f t="shared" si="381"/>
        <v>November</v>
      </c>
      <c r="T4895" s="1">
        <f t="shared" si="382"/>
        <v>0.16999678225027962</v>
      </c>
      <c r="U4895" t="str">
        <f t="shared" si="383"/>
        <v>Profit</v>
      </c>
      <c r="V4895" t="str">
        <f t="shared" si="384"/>
        <v>Large Order</v>
      </c>
    </row>
    <row r="4896" spans="1:22" x14ac:dyDescent="0.35">
      <c r="A4896" t="s">
        <v>5193</v>
      </c>
      <c r="B4896" s="2">
        <v>45400</v>
      </c>
      <c r="C4896" s="2">
        <v>45407</v>
      </c>
      <c r="D4896" t="s">
        <v>536</v>
      </c>
      <c r="E4896" t="s">
        <v>537</v>
      </c>
      <c r="F4896" t="s">
        <v>48</v>
      </c>
      <c r="G4896" t="s">
        <v>78</v>
      </c>
      <c r="H4896" t="s">
        <v>79</v>
      </c>
      <c r="I4896" t="s">
        <v>80</v>
      </c>
      <c r="J4896" t="s">
        <v>51</v>
      </c>
      <c r="K4896" t="s">
        <v>33</v>
      </c>
      <c r="L4896" t="s">
        <v>34</v>
      </c>
      <c r="M4896" t="s">
        <v>52</v>
      </c>
      <c r="N4896" s="3">
        <v>84.91</v>
      </c>
      <c r="O4896">
        <v>3</v>
      </c>
      <c r="P4896" s="4">
        <v>0.1</v>
      </c>
      <c r="Q4896" s="3">
        <v>14.43</v>
      </c>
      <c r="R4896">
        <f t="shared" si="380"/>
        <v>2024</v>
      </c>
      <c r="S4896" t="str">
        <f t="shared" si="381"/>
        <v>April</v>
      </c>
      <c r="T4896" s="1">
        <f t="shared" si="382"/>
        <v>0.1699446472735838</v>
      </c>
      <c r="U4896" t="str">
        <f t="shared" si="383"/>
        <v>Profit</v>
      </c>
      <c r="V4896" t="str">
        <f t="shared" si="384"/>
        <v>Small Order</v>
      </c>
    </row>
    <row r="4897" spans="1:22" x14ac:dyDescent="0.35">
      <c r="A4897" t="s">
        <v>5194</v>
      </c>
      <c r="B4897" s="2">
        <v>44937</v>
      </c>
      <c r="C4897" s="2">
        <v>44938</v>
      </c>
      <c r="D4897" t="s">
        <v>174</v>
      </c>
      <c r="E4897" t="s">
        <v>175</v>
      </c>
      <c r="F4897" t="s">
        <v>48</v>
      </c>
      <c r="G4897" t="s">
        <v>21</v>
      </c>
      <c r="H4897" t="s">
        <v>22</v>
      </c>
      <c r="I4897" t="s">
        <v>23</v>
      </c>
      <c r="J4897" t="s">
        <v>87</v>
      </c>
      <c r="K4897" t="s">
        <v>33</v>
      </c>
      <c r="L4897" t="s">
        <v>88</v>
      </c>
      <c r="M4897" t="s">
        <v>89</v>
      </c>
      <c r="N4897" s="3">
        <v>115.43</v>
      </c>
      <c r="O4897">
        <v>1</v>
      </c>
      <c r="P4897" s="4">
        <v>0.2</v>
      </c>
      <c r="Q4897" s="3">
        <v>10.39</v>
      </c>
      <c r="R4897">
        <f t="shared" si="380"/>
        <v>2023</v>
      </c>
      <c r="S4897" t="str">
        <f t="shared" si="381"/>
        <v>January</v>
      </c>
      <c r="T4897" s="1">
        <f t="shared" si="382"/>
        <v>9.0011262236853504E-2</v>
      </c>
      <c r="U4897" t="str">
        <f t="shared" si="383"/>
        <v>Profit</v>
      </c>
      <c r="V4897" t="str">
        <f t="shared" si="384"/>
        <v>Small Order</v>
      </c>
    </row>
    <row r="4898" spans="1:22" x14ac:dyDescent="0.35">
      <c r="A4898" t="s">
        <v>5195</v>
      </c>
      <c r="B4898" s="2">
        <v>45554</v>
      </c>
      <c r="C4898" s="2">
        <v>45561</v>
      </c>
      <c r="D4898" t="s">
        <v>511</v>
      </c>
      <c r="E4898" t="s">
        <v>512</v>
      </c>
      <c r="F4898" t="s">
        <v>31</v>
      </c>
      <c r="G4898" t="s">
        <v>21</v>
      </c>
      <c r="H4898" t="s">
        <v>22</v>
      </c>
      <c r="I4898" t="s">
        <v>23</v>
      </c>
      <c r="J4898" t="s">
        <v>87</v>
      </c>
      <c r="K4898" t="s">
        <v>33</v>
      </c>
      <c r="L4898" t="s">
        <v>88</v>
      </c>
      <c r="M4898" t="s">
        <v>89</v>
      </c>
      <c r="N4898" s="3">
        <v>1928.69</v>
      </c>
      <c r="O4898">
        <v>10</v>
      </c>
      <c r="P4898" s="4">
        <v>0.05</v>
      </c>
      <c r="Q4898" s="3">
        <v>405.02</v>
      </c>
      <c r="R4898">
        <f t="shared" si="380"/>
        <v>2024</v>
      </c>
      <c r="S4898" t="str">
        <f t="shared" si="381"/>
        <v>September</v>
      </c>
      <c r="T4898" s="1">
        <f t="shared" si="382"/>
        <v>0.20999745941545814</v>
      </c>
      <c r="U4898" t="str">
        <f t="shared" si="383"/>
        <v>Profit</v>
      </c>
      <c r="V4898" t="str">
        <f t="shared" si="384"/>
        <v>Large Order</v>
      </c>
    </row>
    <row r="4899" spans="1:22" x14ac:dyDescent="0.35">
      <c r="A4899" t="s">
        <v>5196</v>
      </c>
      <c r="B4899" s="2">
        <v>45106</v>
      </c>
      <c r="C4899" s="2">
        <v>45112</v>
      </c>
      <c r="D4899" t="s">
        <v>129</v>
      </c>
      <c r="E4899" t="s">
        <v>130</v>
      </c>
      <c r="F4899" t="s">
        <v>48</v>
      </c>
      <c r="G4899" t="s">
        <v>39</v>
      </c>
      <c r="H4899" t="s">
        <v>40</v>
      </c>
      <c r="I4899" t="s">
        <v>40</v>
      </c>
      <c r="J4899" t="s">
        <v>104</v>
      </c>
      <c r="K4899" t="s">
        <v>42</v>
      </c>
      <c r="L4899" t="s">
        <v>73</v>
      </c>
      <c r="M4899" t="s">
        <v>105</v>
      </c>
      <c r="N4899" s="3">
        <v>474.23</v>
      </c>
      <c r="O4899">
        <v>1</v>
      </c>
      <c r="P4899" s="4">
        <v>0.3</v>
      </c>
      <c r="Q4899" s="3">
        <v>4.74</v>
      </c>
      <c r="R4899">
        <f t="shared" si="380"/>
        <v>2023</v>
      </c>
      <c r="S4899" t="str">
        <f t="shared" si="381"/>
        <v>June</v>
      </c>
      <c r="T4899" s="1">
        <f t="shared" si="382"/>
        <v>9.9951500326845629E-3</v>
      </c>
      <c r="U4899" t="str">
        <f t="shared" si="383"/>
        <v>Profit</v>
      </c>
      <c r="V4899" t="str">
        <f t="shared" si="384"/>
        <v>Small Order</v>
      </c>
    </row>
    <row r="4900" spans="1:22" x14ac:dyDescent="0.35">
      <c r="A4900" t="s">
        <v>5197</v>
      </c>
      <c r="B4900" s="2">
        <v>45271</v>
      </c>
      <c r="C4900" s="2">
        <v>45273</v>
      </c>
      <c r="D4900" t="s">
        <v>118</v>
      </c>
      <c r="E4900" t="s">
        <v>119</v>
      </c>
      <c r="F4900" t="s">
        <v>20</v>
      </c>
      <c r="G4900" t="s">
        <v>78</v>
      </c>
      <c r="H4900" t="s">
        <v>79</v>
      </c>
      <c r="I4900" t="s">
        <v>80</v>
      </c>
      <c r="J4900" t="s">
        <v>334</v>
      </c>
      <c r="K4900" t="s">
        <v>25</v>
      </c>
      <c r="L4900" t="s">
        <v>171</v>
      </c>
      <c r="M4900" t="s">
        <v>335</v>
      </c>
      <c r="N4900" s="3">
        <v>878.89</v>
      </c>
      <c r="O4900">
        <v>7</v>
      </c>
      <c r="P4900" s="4">
        <v>0.3</v>
      </c>
      <c r="Q4900" s="3">
        <v>8.7899999999999991</v>
      </c>
      <c r="R4900">
        <f t="shared" si="380"/>
        <v>2023</v>
      </c>
      <c r="S4900" t="str">
        <f t="shared" si="381"/>
        <v>December</v>
      </c>
      <c r="T4900" s="1">
        <f t="shared" si="382"/>
        <v>1.0001251578695854E-2</v>
      </c>
      <c r="U4900" t="str">
        <f t="shared" si="383"/>
        <v>Profit</v>
      </c>
      <c r="V4900" t="str">
        <f t="shared" si="384"/>
        <v>Small Order</v>
      </c>
    </row>
    <row r="4901" spans="1:22" x14ac:dyDescent="0.35">
      <c r="A4901" t="s">
        <v>5198</v>
      </c>
      <c r="B4901" s="2">
        <v>45211</v>
      </c>
      <c r="C4901" s="2">
        <v>45214</v>
      </c>
      <c r="D4901" t="s">
        <v>123</v>
      </c>
      <c r="E4901" t="s">
        <v>124</v>
      </c>
      <c r="F4901" t="s">
        <v>48</v>
      </c>
      <c r="G4901" t="s">
        <v>49</v>
      </c>
      <c r="H4901" t="s">
        <v>50</v>
      </c>
      <c r="I4901" t="s">
        <v>50</v>
      </c>
      <c r="J4901" t="s">
        <v>157</v>
      </c>
      <c r="K4901" t="s">
        <v>42</v>
      </c>
      <c r="L4901" t="s">
        <v>73</v>
      </c>
      <c r="M4901" t="s">
        <v>158</v>
      </c>
      <c r="N4901" s="3">
        <v>91.85</v>
      </c>
      <c r="O4901">
        <v>5</v>
      </c>
      <c r="P4901" s="4">
        <v>0</v>
      </c>
      <c r="Q4901" s="3">
        <v>22.96</v>
      </c>
      <c r="R4901">
        <f t="shared" si="380"/>
        <v>2023</v>
      </c>
      <c r="S4901" t="str">
        <f t="shared" si="381"/>
        <v>October</v>
      </c>
      <c r="T4901" s="1">
        <f t="shared" si="382"/>
        <v>0.24997278170930867</v>
      </c>
      <c r="U4901" t="str">
        <f t="shared" si="383"/>
        <v>Profit</v>
      </c>
      <c r="V4901" t="str">
        <f t="shared" si="384"/>
        <v>Small Order</v>
      </c>
    </row>
    <row r="4902" spans="1:22" x14ac:dyDescent="0.35">
      <c r="A4902" t="s">
        <v>5199</v>
      </c>
      <c r="B4902" s="2">
        <v>45565</v>
      </c>
      <c r="C4902" s="2">
        <v>45571</v>
      </c>
      <c r="D4902" t="s">
        <v>425</v>
      </c>
      <c r="E4902" t="s">
        <v>426</v>
      </c>
      <c r="F4902" t="s">
        <v>31</v>
      </c>
      <c r="G4902" t="s">
        <v>49</v>
      </c>
      <c r="H4902" t="s">
        <v>50</v>
      </c>
      <c r="I4902" t="s">
        <v>50</v>
      </c>
      <c r="J4902" t="s">
        <v>157</v>
      </c>
      <c r="K4902" t="s">
        <v>42</v>
      </c>
      <c r="L4902" t="s">
        <v>73</v>
      </c>
      <c r="M4902" t="s">
        <v>158</v>
      </c>
      <c r="N4902" s="3">
        <v>569.29999999999995</v>
      </c>
      <c r="O4902">
        <v>5</v>
      </c>
      <c r="P4902" s="4">
        <v>0</v>
      </c>
      <c r="Q4902" s="3">
        <v>142.32</v>
      </c>
      <c r="R4902">
        <f t="shared" si="380"/>
        <v>2024</v>
      </c>
      <c r="S4902" t="str">
        <f t="shared" si="381"/>
        <v>September</v>
      </c>
      <c r="T4902" s="1">
        <f t="shared" si="382"/>
        <v>0.24999121728438434</v>
      </c>
      <c r="U4902" t="str">
        <f t="shared" si="383"/>
        <v>Profit</v>
      </c>
      <c r="V4902" t="str">
        <f t="shared" si="384"/>
        <v>Small Order</v>
      </c>
    </row>
    <row r="4903" spans="1:22" x14ac:dyDescent="0.35">
      <c r="A4903" t="s">
        <v>5200</v>
      </c>
      <c r="B4903" s="2">
        <v>45476</v>
      </c>
      <c r="C4903" s="2">
        <v>45482</v>
      </c>
      <c r="D4903" t="s">
        <v>123</v>
      </c>
      <c r="E4903" t="s">
        <v>124</v>
      </c>
      <c r="F4903" t="s">
        <v>48</v>
      </c>
      <c r="G4903" t="s">
        <v>21</v>
      </c>
      <c r="H4903" t="s">
        <v>22</v>
      </c>
      <c r="I4903" t="s">
        <v>23</v>
      </c>
      <c r="J4903" t="s">
        <v>112</v>
      </c>
      <c r="K4903" t="s">
        <v>25</v>
      </c>
      <c r="L4903" t="s">
        <v>26</v>
      </c>
      <c r="M4903" t="s">
        <v>113</v>
      </c>
      <c r="N4903" s="3">
        <v>1496.33</v>
      </c>
      <c r="O4903">
        <v>6</v>
      </c>
      <c r="P4903" s="4">
        <v>0.1</v>
      </c>
      <c r="Q4903" s="3">
        <v>254.38</v>
      </c>
      <c r="R4903">
        <f t="shared" si="380"/>
        <v>2024</v>
      </c>
      <c r="S4903" t="str">
        <f t="shared" si="381"/>
        <v>July</v>
      </c>
      <c r="T4903" s="1">
        <f t="shared" si="382"/>
        <v>0.17000260637693557</v>
      </c>
      <c r="U4903" t="str">
        <f t="shared" si="383"/>
        <v>Profit</v>
      </c>
      <c r="V4903" t="str">
        <f t="shared" si="384"/>
        <v>Large Order</v>
      </c>
    </row>
    <row r="4904" spans="1:22" x14ac:dyDescent="0.35">
      <c r="A4904" t="s">
        <v>5201</v>
      </c>
      <c r="B4904" s="2">
        <v>45433</v>
      </c>
      <c r="C4904" s="2">
        <v>45434</v>
      </c>
      <c r="D4904" t="s">
        <v>721</v>
      </c>
      <c r="E4904" t="s">
        <v>722</v>
      </c>
      <c r="F4904" t="s">
        <v>20</v>
      </c>
      <c r="G4904" t="s">
        <v>78</v>
      </c>
      <c r="H4904" t="s">
        <v>79</v>
      </c>
      <c r="I4904" t="s">
        <v>80</v>
      </c>
      <c r="J4904" t="s">
        <v>320</v>
      </c>
      <c r="K4904" t="s">
        <v>25</v>
      </c>
      <c r="L4904" t="s">
        <v>171</v>
      </c>
      <c r="M4904" t="s">
        <v>321</v>
      </c>
      <c r="N4904" s="3">
        <v>1887.16</v>
      </c>
      <c r="O4904">
        <v>8</v>
      </c>
      <c r="P4904" s="4">
        <v>0.05</v>
      </c>
      <c r="Q4904" s="3">
        <v>396.3</v>
      </c>
      <c r="R4904">
        <f t="shared" si="380"/>
        <v>2024</v>
      </c>
      <c r="S4904" t="str">
        <f t="shared" si="381"/>
        <v>May</v>
      </c>
      <c r="T4904" s="1">
        <f t="shared" si="382"/>
        <v>0.20999809237160602</v>
      </c>
      <c r="U4904" t="str">
        <f t="shared" si="383"/>
        <v>Profit</v>
      </c>
      <c r="V4904" t="str">
        <f t="shared" si="384"/>
        <v>Large Order</v>
      </c>
    </row>
    <row r="4905" spans="1:22" x14ac:dyDescent="0.35">
      <c r="A4905" t="s">
        <v>5202</v>
      </c>
      <c r="B4905" s="2">
        <v>45010</v>
      </c>
      <c r="C4905" s="2">
        <v>45016</v>
      </c>
      <c r="D4905" t="s">
        <v>415</v>
      </c>
      <c r="E4905" t="s">
        <v>416</v>
      </c>
      <c r="F4905" t="s">
        <v>48</v>
      </c>
      <c r="G4905" t="s">
        <v>49</v>
      </c>
      <c r="H4905" t="s">
        <v>50</v>
      </c>
      <c r="I4905" t="s">
        <v>50</v>
      </c>
      <c r="J4905" t="s">
        <v>176</v>
      </c>
      <c r="K4905" t="s">
        <v>25</v>
      </c>
      <c r="L4905" t="s">
        <v>171</v>
      </c>
      <c r="M4905" t="s">
        <v>177</v>
      </c>
      <c r="N4905" s="3">
        <v>697.8</v>
      </c>
      <c r="O4905">
        <v>3</v>
      </c>
      <c r="P4905" s="4">
        <v>0.05</v>
      </c>
      <c r="Q4905" s="3">
        <v>146.54</v>
      </c>
      <c r="R4905">
        <f t="shared" si="380"/>
        <v>2023</v>
      </c>
      <c r="S4905" t="str">
        <f t="shared" si="381"/>
        <v>March</v>
      </c>
      <c r="T4905" s="1">
        <f t="shared" si="382"/>
        <v>0.21000286615075953</v>
      </c>
      <c r="U4905" t="str">
        <f t="shared" si="383"/>
        <v>Profit</v>
      </c>
      <c r="V4905" t="str">
        <f t="shared" si="384"/>
        <v>Small Order</v>
      </c>
    </row>
    <row r="4906" spans="1:22" x14ac:dyDescent="0.35">
      <c r="A4906" t="s">
        <v>5203</v>
      </c>
      <c r="B4906" s="2">
        <v>45301</v>
      </c>
      <c r="C4906" s="2">
        <v>45307</v>
      </c>
      <c r="D4906" t="s">
        <v>305</v>
      </c>
      <c r="E4906" t="s">
        <v>306</v>
      </c>
      <c r="F4906" t="s">
        <v>31</v>
      </c>
      <c r="G4906" t="s">
        <v>78</v>
      </c>
      <c r="H4906" t="s">
        <v>79</v>
      </c>
      <c r="I4906" t="s">
        <v>80</v>
      </c>
      <c r="J4906" t="s">
        <v>170</v>
      </c>
      <c r="K4906" t="s">
        <v>25</v>
      </c>
      <c r="L4906" t="s">
        <v>171</v>
      </c>
      <c r="M4906" t="s">
        <v>172</v>
      </c>
      <c r="N4906" s="3">
        <v>1496.98</v>
      </c>
      <c r="O4906">
        <v>1</v>
      </c>
      <c r="P4906" s="4">
        <v>0.05</v>
      </c>
      <c r="Q4906" s="3">
        <v>314.37</v>
      </c>
      <c r="R4906">
        <f t="shared" si="380"/>
        <v>2024</v>
      </c>
      <c r="S4906" t="str">
        <f t="shared" si="381"/>
        <v>January</v>
      </c>
      <c r="T4906" s="1">
        <f t="shared" si="382"/>
        <v>0.21000280564870608</v>
      </c>
      <c r="U4906" t="str">
        <f t="shared" si="383"/>
        <v>Profit</v>
      </c>
      <c r="V4906" t="str">
        <f t="shared" si="384"/>
        <v>Large Order</v>
      </c>
    </row>
    <row r="4907" spans="1:22" x14ac:dyDescent="0.35">
      <c r="A4907" t="s">
        <v>5204</v>
      </c>
      <c r="B4907" s="2">
        <v>45089</v>
      </c>
      <c r="C4907" s="2">
        <v>45093</v>
      </c>
      <c r="D4907" t="s">
        <v>82</v>
      </c>
      <c r="E4907" t="s">
        <v>83</v>
      </c>
      <c r="F4907" t="s">
        <v>20</v>
      </c>
      <c r="G4907" t="s">
        <v>78</v>
      </c>
      <c r="H4907" t="s">
        <v>79</v>
      </c>
      <c r="I4907" t="s">
        <v>80</v>
      </c>
      <c r="J4907" t="s">
        <v>112</v>
      </c>
      <c r="K4907" t="s">
        <v>25</v>
      </c>
      <c r="L4907" t="s">
        <v>26</v>
      </c>
      <c r="M4907" t="s">
        <v>113</v>
      </c>
      <c r="N4907" s="3">
        <v>1057.27</v>
      </c>
      <c r="O4907">
        <v>5</v>
      </c>
      <c r="P4907" s="4">
        <v>0.05</v>
      </c>
      <c r="Q4907" s="3">
        <v>222.03</v>
      </c>
      <c r="R4907">
        <f t="shared" si="380"/>
        <v>2023</v>
      </c>
      <c r="S4907" t="str">
        <f t="shared" si="381"/>
        <v>June</v>
      </c>
      <c r="T4907" s="1">
        <f t="shared" si="382"/>
        <v>0.2100031212462285</v>
      </c>
      <c r="U4907" t="str">
        <f t="shared" si="383"/>
        <v>Profit</v>
      </c>
      <c r="V4907" t="str">
        <f t="shared" si="384"/>
        <v>Large Order</v>
      </c>
    </row>
    <row r="4908" spans="1:22" x14ac:dyDescent="0.35">
      <c r="A4908" t="s">
        <v>5205</v>
      </c>
      <c r="B4908" s="2">
        <v>45422</v>
      </c>
      <c r="C4908" s="2">
        <v>45427</v>
      </c>
      <c r="D4908" t="s">
        <v>362</v>
      </c>
      <c r="E4908" t="s">
        <v>363</v>
      </c>
      <c r="F4908" t="s">
        <v>31</v>
      </c>
      <c r="G4908" t="s">
        <v>21</v>
      </c>
      <c r="H4908" t="s">
        <v>22</v>
      </c>
      <c r="I4908" t="s">
        <v>23</v>
      </c>
      <c r="J4908" t="s">
        <v>120</v>
      </c>
      <c r="K4908" t="s">
        <v>42</v>
      </c>
      <c r="L4908" t="s">
        <v>43</v>
      </c>
      <c r="M4908" t="s">
        <v>121</v>
      </c>
      <c r="N4908" s="3">
        <v>1345.1</v>
      </c>
      <c r="O4908">
        <v>6</v>
      </c>
      <c r="P4908" s="4">
        <v>0</v>
      </c>
      <c r="Q4908" s="3">
        <v>336.27</v>
      </c>
      <c r="R4908">
        <f t="shared" si="380"/>
        <v>2024</v>
      </c>
      <c r="S4908" t="str">
        <f t="shared" si="381"/>
        <v>May</v>
      </c>
      <c r="T4908" s="1">
        <f t="shared" si="382"/>
        <v>0.24999628280425248</v>
      </c>
      <c r="U4908" t="str">
        <f t="shared" si="383"/>
        <v>Profit</v>
      </c>
      <c r="V4908" t="str">
        <f t="shared" si="384"/>
        <v>Large Order</v>
      </c>
    </row>
    <row r="4909" spans="1:22" x14ac:dyDescent="0.35">
      <c r="A4909" t="s">
        <v>5206</v>
      </c>
      <c r="B4909" s="2">
        <v>45176</v>
      </c>
      <c r="C4909" s="2">
        <v>45177</v>
      </c>
      <c r="D4909" t="s">
        <v>447</v>
      </c>
      <c r="E4909" t="s">
        <v>448</v>
      </c>
      <c r="F4909" t="s">
        <v>31</v>
      </c>
      <c r="G4909" t="s">
        <v>78</v>
      </c>
      <c r="H4909" t="s">
        <v>79</v>
      </c>
      <c r="I4909" t="s">
        <v>80</v>
      </c>
      <c r="J4909" t="s">
        <v>320</v>
      </c>
      <c r="K4909" t="s">
        <v>25</v>
      </c>
      <c r="L4909" t="s">
        <v>171</v>
      </c>
      <c r="M4909" t="s">
        <v>321</v>
      </c>
      <c r="N4909" s="3">
        <v>1451.6</v>
      </c>
      <c r="O4909">
        <v>4</v>
      </c>
      <c r="P4909" s="4">
        <v>0.2</v>
      </c>
      <c r="Q4909" s="3">
        <v>130.63999999999999</v>
      </c>
      <c r="R4909">
        <f t="shared" si="380"/>
        <v>2023</v>
      </c>
      <c r="S4909" t="str">
        <f t="shared" si="381"/>
        <v>September</v>
      </c>
      <c r="T4909" s="1">
        <f t="shared" si="382"/>
        <v>8.9997244419950398E-2</v>
      </c>
      <c r="U4909" t="str">
        <f t="shared" si="383"/>
        <v>Profit</v>
      </c>
      <c r="V4909" t="str">
        <f t="shared" si="384"/>
        <v>Large Order</v>
      </c>
    </row>
    <row r="4910" spans="1:22" x14ac:dyDescent="0.35">
      <c r="A4910" t="s">
        <v>5207</v>
      </c>
      <c r="B4910" s="2">
        <v>45156</v>
      </c>
      <c r="C4910" s="2">
        <v>45157</v>
      </c>
      <c r="D4910" t="s">
        <v>65</v>
      </c>
      <c r="E4910" t="s">
        <v>66</v>
      </c>
      <c r="F4910" t="s">
        <v>31</v>
      </c>
      <c r="G4910" t="s">
        <v>21</v>
      </c>
      <c r="H4910" t="s">
        <v>22</v>
      </c>
      <c r="I4910" t="s">
        <v>23</v>
      </c>
      <c r="J4910" t="s">
        <v>391</v>
      </c>
      <c r="K4910" t="s">
        <v>33</v>
      </c>
      <c r="L4910" t="s">
        <v>88</v>
      </c>
      <c r="M4910" t="s">
        <v>392</v>
      </c>
      <c r="N4910" s="3">
        <v>206.19</v>
      </c>
      <c r="O4910">
        <v>10</v>
      </c>
      <c r="P4910" s="4">
        <v>0.3</v>
      </c>
      <c r="Q4910" s="3">
        <v>2.06</v>
      </c>
      <c r="R4910">
        <f t="shared" si="380"/>
        <v>2023</v>
      </c>
      <c r="S4910" t="str">
        <f t="shared" si="381"/>
        <v>August</v>
      </c>
      <c r="T4910" s="1">
        <f t="shared" si="382"/>
        <v>9.9907851981182409E-3</v>
      </c>
      <c r="U4910" t="str">
        <f t="shared" si="383"/>
        <v>Profit</v>
      </c>
      <c r="V4910" t="str">
        <f t="shared" si="384"/>
        <v>Small Order</v>
      </c>
    </row>
    <row r="4911" spans="1:22" x14ac:dyDescent="0.35">
      <c r="A4911" t="s">
        <v>5208</v>
      </c>
      <c r="B4911" s="2">
        <v>45053</v>
      </c>
      <c r="C4911" s="2">
        <v>45056</v>
      </c>
      <c r="D4911" t="s">
        <v>168</v>
      </c>
      <c r="E4911" t="s">
        <v>169</v>
      </c>
      <c r="F4911" t="s">
        <v>48</v>
      </c>
      <c r="G4911" t="s">
        <v>49</v>
      </c>
      <c r="H4911" t="s">
        <v>50</v>
      </c>
      <c r="I4911" t="s">
        <v>50</v>
      </c>
      <c r="J4911" t="s">
        <v>141</v>
      </c>
      <c r="K4911" t="s">
        <v>33</v>
      </c>
      <c r="L4911" t="s">
        <v>88</v>
      </c>
      <c r="M4911" t="s">
        <v>142</v>
      </c>
      <c r="N4911" s="3">
        <v>491.69</v>
      </c>
      <c r="O4911">
        <v>3</v>
      </c>
      <c r="P4911" s="4">
        <v>0.05</v>
      </c>
      <c r="Q4911" s="3">
        <v>103.25</v>
      </c>
      <c r="R4911">
        <f t="shared" si="380"/>
        <v>2023</v>
      </c>
      <c r="S4911" t="str">
        <f t="shared" si="381"/>
        <v>May</v>
      </c>
      <c r="T4911" s="1">
        <f t="shared" si="382"/>
        <v>0.20999003437125019</v>
      </c>
      <c r="U4911" t="str">
        <f t="shared" si="383"/>
        <v>Profit</v>
      </c>
      <c r="V4911" t="str">
        <f t="shared" si="384"/>
        <v>Small Order</v>
      </c>
    </row>
    <row r="4912" spans="1:22" x14ac:dyDescent="0.35">
      <c r="A4912" t="s">
        <v>5209</v>
      </c>
      <c r="B4912" s="2">
        <v>45628</v>
      </c>
      <c r="C4912" s="2">
        <v>45632</v>
      </c>
      <c r="D4912" t="s">
        <v>738</v>
      </c>
      <c r="E4912" t="s">
        <v>739</v>
      </c>
      <c r="F4912" t="s">
        <v>48</v>
      </c>
      <c r="G4912" t="s">
        <v>78</v>
      </c>
      <c r="H4912" t="s">
        <v>79</v>
      </c>
      <c r="I4912" t="s">
        <v>80</v>
      </c>
      <c r="J4912" t="s">
        <v>134</v>
      </c>
      <c r="K4912" t="s">
        <v>42</v>
      </c>
      <c r="L4912" t="s">
        <v>43</v>
      </c>
      <c r="M4912" t="s">
        <v>135</v>
      </c>
      <c r="N4912" s="3">
        <v>334.23</v>
      </c>
      <c r="O4912">
        <v>2</v>
      </c>
      <c r="P4912" s="4">
        <v>0.1</v>
      </c>
      <c r="Q4912" s="3">
        <v>56.82</v>
      </c>
      <c r="R4912">
        <f t="shared" si="380"/>
        <v>2024</v>
      </c>
      <c r="S4912" t="str">
        <f t="shared" si="381"/>
        <v>December</v>
      </c>
      <c r="T4912" s="1">
        <f t="shared" si="382"/>
        <v>0.17000269275648505</v>
      </c>
      <c r="U4912" t="str">
        <f t="shared" si="383"/>
        <v>Profit</v>
      </c>
      <c r="V4912" t="str">
        <f t="shared" si="384"/>
        <v>Small Order</v>
      </c>
    </row>
    <row r="4913" spans="1:22" x14ac:dyDescent="0.35">
      <c r="A4913" t="s">
        <v>5210</v>
      </c>
      <c r="B4913" s="2">
        <v>45218</v>
      </c>
      <c r="C4913" s="2">
        <v>45219</v>
      </c>
      <c r="D4913" t="s">
        <v>267</v>
      </c>
      <c r="E4913" t="s">
        <v>268</v>
      </c>
      <c r="F4913" t="s">
        <v>31</v>
      </c>
      <c r="G4913" t="s">
        <v>21</v>
      </c>
      <c r="H4913" t="s">
        <v>22</v>
      </c>
      <c r="I4913" t="s">
        <v>23</v>
      </c>
      <c r="J4913" t="s">
        <v>176</v>
      </c>
      <c r="K4913" t="s">
        <v>25</v>
      </c>
      <c r="L4913" t="s">
        <v>171</v>
      </c>
      <c r="M4913" t="s">
        <v>177</v>
      </c>
      <c r="N4913" s="3">
        <v>1755.23</v>
      </c>
      <c r="O4913">
        <v>8</v>
      </c>
      <c r="P4913" s="4">
        <v>0.2</v>
      </c>
      <c r="Q4913" s="3">
        <v>157.97</v>
      </c>
      <c r="R4913">
        <f t="shared" si="380"/>
        <v>2023</v>
      </c>
      <c r="S4913" t="str">
        <f t="shared" si="381"/>
        <v>October</v>
      </c>
      <c r="T4913" s="1">
        <f t="shared" si="382"/>
        <v>8.9999601191866591E-2</v>
      </c>
      <c r="U4913" t="str">
        <f t="shared" si="383"/>
        <v>Profit</v>
      </c>
      <c r="V4913" t="str">
        <f t="shared" si="384"/>
        <v>Large Order</v>
      </c>
    </row>
    <row r="4914" spans="1:22" x14ac:dyDescent="0.35">
      <c r="A4914" t="s">
        <v>5211</v>
      </c>
      <c r="B4914" s="2">
        <v>44971</v>
      </c>
      <c r="C4914" s="2">
        <v>44975</v>
      </c>
      <c r="D4914" t="s">
        <v>425</v>
      </c>
      <c r="E4914" t="s">
        <v>426</v>
      </c>
      <c r="F4914" t="s">
        <v>31</v>
      </c>
      <c r="G4914" t="s">
        <v>49</v>
      </c>
      <c r="H4914" t="s">
        <v>50</v>
      </c>
      <c r="I4914" t="s">
        <v>50</v>
      </c>
      <c r="J4914" t="s">
        <v>87</v>
      </c>
      <c r="K4914" t="s">
        <v>33</v>
      </c>
      <c r="L4914" t="s">
        <v>88</v>
      </c>
      <c r="M4914" t="s">
        <v>89</v>
      </c>
      <c r="N4914" s="3">
        <v>78.37</v>
      </c>
      <c r="O4914">
        <v>2</v>
      </c>
      <c r="P4914" s="4">
        <v>0.3</v>
      </c>
      <c r="Q4914" s="3">
        <v>0.78</v>
      </c>
      <c r="R4914">
        <f t="shared" si="380"/>
        <v>2023</v>
      </c>
      <c r="S4914" t="str">
        <f t="shared" si="381"/>
        <v>February</v>
      </c>
      <c r="T4914" s="1">
        <f t="shared" si="382"/>
        <v>9.9527880566543311E-3</v>
      </c>
      <c r="U4914" t="str">
        <f t="shared" si="383"/>
        <v>Profit</v>
      </c>
      <c r="V4914" t="str">
        <f t="shared" si="384"/>
        <v>Small Order</v>
      </c>
    </row>
    <row r="4915" spans="1:22" x14ac:dyDescent="0.35">
      <c r="A4915" t="s">
        <v>5212</v>
      </c>
      <c r="B4915" s="2">
        <v>45321</v>
      </c>
      <c r="C4915" s="2">
        <v>45327</v>
      </c>
      <c r="D4915" t="s">
        <v>65</v>
      </c>
      <c r="E4915" t="s">
        <v>66</v>
      </c>
      <c r="F4915" t="s">
        <v>31</v>
      </c>
      <c r="G4915" t="s">
        <v>39</v>
      </c>
      <c r="H4915" t="s">
        <v>40</v>
      </c>
      <c r="I4915" t="s">
        <v>40</v>
      </c>
      <c r="J4915" t="s">
        <v>162</v>
      </c>
      <c r="K4915" t="s">
        <v>42</v>
      </c>
      <c r="L4915" t="s">
        <v>73</v>
      </c>
      <c r="M4915" t="s">
        <v>163</v>
      </c>
      <c r="N4915" s="3">
        <v>1795.43</v>
      </c>
      <c r="O4915">
        <v>2</v>
      </c>
      <c r="P4915" s="4">
        <v>0</v>
      </c>
      <c r="Q4915" s="3">
        <v>448.86</v>
      </c>
      <c r="R4915">
        <f t="shared" si="380"/>
        <v>2024</v>
      </c>
      <c r="S4915" t="str">
        <f t="shared" si="381"/>
        <v>January</v>
      </c>
      <c r="T4915" s="1">
        <f t="shared" si="382"/>
        <v>0.25000139242409897</v>
      </c>
      <c r="U4915" t="str">
        <f t="shared" si="383"/>
        <v>Profit</v>
      </c>
      <c r="V4915" t="str">
        <f t="shared" si="384"/>
        <v>Large Order</v>
      </c>
    </row>
    <row r="4916" spans="1:22" x14ac:dyDescent="0.35">
      <c r="A4916" t="s">
        <v>5213</v>
      </c>
      <c r="B4916" s="2">
        <v>45210</v>
      </c>
      <c r="C4916" s="2">
        <v>45211</v>
      </c>
      <c r="D4916" t="s">
        <v>18</v>
      </c>
      <c r="E4916" t="s">
        <v>19</v>
      </c>
      <c r="F4916" t="s">
        <v>20</v>
      </c>
      <c r="G4916" t="s">
        <v>39</v>
      </c>
      <c r="H4916" t="s">
        <v>40</v>
      </c>
      <c r="I4916" t="s">
        <v>40</v>
      </c>
      <c r="J4916" t="s">
        <v>152</v>
      </c>
      <c r="K4916" t="s">
        <v>42</v>
      </c>
      <c r="L4916" t="s">
        <v>73</v>
      </c>
      <c r="M4916" t="s">
        <v>153</v>
      </c>
      <c r="N4916" s="3">
        <v>282.01</v>
      </c>
      <c r="O4916">
        <v>10</v>
      </c>
      <c r="P4916" s="4">
        <v>0.2</v>
      </c>
      <c r="Q4916" s="3">
        <v>25.38</v>
      </c>
      <c r="R4916">
        <f t="shared" si="380"/>
        <v>2023</v>
      </c>
      <c r="S4916" t="str">
        <f t="shared" si="381"/>
        <v>October</v>
      </c>
      <c r="T4916" s="1">
        <f t="shared" si="382"/>
        <v>8.999680862380767E-2</v>
      </c>
      <c r="U4916" t="str">
        <f t="shared" si="383"/>
        <v>Profit</v>
      </c>
      <c r="V4916" t="str">
        <f t="shared" si="384"/>
        <v>Small Order</v>
      </c>
    </row>
    <row r="4917" spans="1:22" x14ac:dyDescent="0.35">
      <c r="A4917" t="s">
        <v>5214</v>
      </c>
      <c r="B4917" s="2">
        <v>45457</v>
      </c>
      <c r="C4917" s="2">
        <v>45459</v>
      </c>
      <c r="D4917" t="s">
        <v>57</v>
      </c>
      <c r="E4917" t="s">
        <v>58</v>
      </c>
      <c r="F4917" t="s">
        <v>20</v>
      </c>
      <c r="G4917" t="s">
        <v>49</v>
      </c>
      <c r="H4917" t="s">
        <v>50</v>
      </c>
      <c r="I4917" t="s">
        <v>50</v>
      </c>
      <c r="J4917" t="s">
        <v>32</v>
      </c>
      <c r="K4917" t="s">
        <v>33</v>
      </c>
      <c r="L4917" t="s">
        <v>34</v>
      </c>
      <c r="M4917" t="s">
        <v>35</v>
      </c>
      <c r="N4917" s="3">
        <v>217.15</v>
      </c>
      <c r="O4917">
        <v>10</v>
      </c>
      <c r="P4917" s="4">
        <v>0.1</v>
      </c>
      <c r="Q4917" s="3">
        <v>36.92</v>
      </c>
      <c r="R4917">
        <f t="shared" si="380"/>
        <v>2024</v>
      </c>
      <c r="S4917" t="str">
        <f t="shared" si="381"/>
        <v>June</v>
      </c>
      <c r="T4917" s="1">
        <f t="shared" si="382"/>
        <v>0.17002072300253282</v>
      </c>
      <c r="U4917" t="str">
        <f t="shared" si="383"/>
        <v>Profit</v>
      </c>
      <c r="V4917" t="str">
        <f t="shared" si="384"/>
        <v>Small Order</v>
      </c>
    </row>
    <row r="4918" spans="1:22" x14ac:dyDescent="0.35">
      <c r="A4918" t="s">
        <v>5215</v>
      </c>
      <c r="B4918" s="2">
        <v>45512</v>
      </c>
      <c r="C4918" s="2">
        <v>45514</v>
      </c>
      <c r="D4918" t="s">
        <v>386</v>
      </c>
      <c r="E4918" t="s">
        <v>387</v>
      </c>
      <c r="F4918" t="s">
        <v>48</v>
      </c>
      <c r="G4918" t="s">
        <v>39</v>
      </c>
      <c r="H4918" t="s">
        <v>40</v>
      </c>
      <c r="I4918" t="s">
        <v>40</v>
      </c>
      <c r="J4918" t="s">
        <v>302</v>
      </c>
      <c r="K4918" t="s">
        <v>33</v>
      </c>
      <c r="L4918" t="s">
        <v>34</v>
      </c>
      <c r="M4918" t="s">
        <v>303</v>
      </c>
      <c r="N4918" s="3">
        <v>228.2</v>
      </c>
      <c r="O4918">
        <v>5</v>
      </c>
      <c r="P4918" s="4">
        <v>0.2</v>
      </c>
      <c r="Q4918" s="3">
        <v>20.54</v>
      </c>
      <c r="R4918">
        <f t="shared" si="380"/>
        <v>2024</v>
      </c>
      <c r="S4918" t="str">
        <f t="shared" si="381"/>
        <v>August</v>
      </c>
      <c r="T4918" s="1">
        <f t="shared" si="382"/>
        <v>9.000876424189308E-2</v>
      </c>
      <c r="U4918" t="str">
        <f t="shared" si="383"/>
        <v>Profit</v>
      </c>
      <c r="V4918" t="str">
        <f t="shared" si="384"/>
        <v>Small Order</v>
      </c>
    </row>
    <row r="4919" spans="1:22" x14ac:dyDescent="0.35">
      <c r="A4919" t="s">
        <v>5216</v>
      </c>
      <c r="B4919" s="2">
        <v>45621</v>
      </c>
      <c r="C4919" s="2">
        <v>45627</v>
      </c>
      <c r="D4919" t="s">
        <v>425</v>
      </c>
      <c r="E4919" t="s">
        <v>426</v>
      </c>
      <c r="F4919" t="s">
        <v>31</v>
      </c>
      <c r="G4919" t="s">
        <v>39</v>
      </c>
      <c r="H4919" t="s">
        <v>40</v>
      </c>
      <c r="I4919" t="s">
        <v>40</v>
      </c>
      <c r="J4919" t="s">
        <v>302</v>
      </c>
      <c r="K4919" t="s">
        <v>33</v>
      </c>
      <c r="L4919" t="s">
        <v>34</v>
      </c>
      <c r="M4919" t="s">
        <v>303</v>
      </c>
      <c r="N4919" s="3">
        <v>433.52</v>
      </c>
      <c r="O4919">
        <v>3</v>
      </c>
      <c r="P4919" s="4">
        <v>0</v>
      </c>
      <c r="Q4919" s="3">
        <v>108.38</v>
      </c>
      <c r="R4919">
        <f t="shared" si="380"/>
        <v>2024</v>
      </c>
      <c r="S4919" t="str">
        <f t="shared" si="381"/>
        <v>November</v>
      </c>
      <c r="T4919" s="1">
        <f t="shared" si="382"/>
        <v>0.25</v>
      </c>
      <c r="U4919" t="str">
        <f t="shared" si="383"/>
        <v>Profit</v>
      </c>
      <c r="V4919" t="str">
        <f t="shared" si="384"/>
        <v>Small Order</v>
      </c>
    </row>
    <row r="4920" spans="1:22" x14ac:dyDescent="0.35">
      <c r="A4920" t="s">
        <v>5217</v>
      </c>
      <c r="B4920" s="2">
        <v>44943</v>
      </c>
      <c r="C4920" s="2">
        <v>44948</v>
      </c>
      <c r="D4920" t="s">
        <v>305</v>
      </c>
      <c r="E4920" t="s">
        <v>306</v>
      </c>
      <c r="F4920" t="s">
        <v>31</v>
      </c>
      <c r="G4920" t="s">
        <v>49</v>
      </c>
      <c r="H4920" t="s">
        <v>50</v>
      </c>
      <c r="I4920" t="s">
        <v>50</v>
      </c>
      <c r="J4920" t="s">
        <v>120</v>
      </c>
      <c r="K4920" t="s">
        <v>42</v>
      </c>
      <c r="L4920" t="s">
        <v>43</v>
      </c>
      <c r="M4920" t="s">
        <v>121</v>
      </c>
      <c r="N4920" s="3">
        <v>1947.6</v>
      </c>
      <c r="O4920">
        <v>8</v>
      </c>
      <c r="P4920" s="4">
        <v>0.3</v>
      </c>
      <c r="Q4920" s="3">
        <v>19.48</v>
      </c>
      <c r="R4920">
        <f t="shared" si="380"/>
        <v>2023</v>
      </c>
      <c r="S4920" t="str">
        <f t="shared" si="381"/>
        <v>January</v>
      </c>
      <c r="T4920" s="1">
        <f t="shared" si="382"/>
        <v>1.0002053809817212E-2</v>
      </c>
      <c r="U4920" t="str">
        <f t="shared" si="383"/>
        <v>Profit</v>
      </c>
      <c r="V4920" t="str">
        <f t="shared" si="384"/>
        <v>Large Order</v>
      </c>
    </row>
    <row r="4921" spans="1:22" x14ac:dyDescent="0.35">
      <c r="A4921" t="s">
        <v>5218</v>
      </c>
      <c r="B4921" s="2">
        <v>45622</v>
      </c>
      <c r="C4921" s="2">
        <v>45624</v>
      </c>
      <c r="D4921" t="s">
        <v>358</v>
      </c>
      <c r="E4921" t="s">
        <v>359</v>
      </c>
      <c r="F4921" t="s">
        <v>31</v>
      </c>
      <c r="G4921" t="s">
        <v>39</v>
      </c>
      <c r="H4921" t="s">
        <v>40</v>
      </c>
      <c r="I4921" t="s">
        <v>40</v>
      </c>
      <c r="J4921" t="s">
        <v>84</v>
      </c>
      <c r="K4921" t="s">
        <v>33</v>
      </c>
      <c r="L4921" t="s">
        <v>34</v>
      </c>
      <c r="M4921" t="s">
        <v>85</v>
      </c>
      <c r="N4921" s="3">
        <v>1954.05</v>
      </c>
      <c r="O4921">
        <v>9</v>
      </c>
      <c r="P4921" s="4">
        <v>0.1</v>
      </c>
      <c r="Q4921" s="3">
        <v>332.19</v>
      </c>
      <c r="R4921">
        <f t="shared" si="380"/>
        <v>2024</v>
      </c>
      <c r="S4921" t="str">
        <f t="shared" si="381"/>
        <v>November</v>
      </c>
      <c r="T4921" s="1">
        <f t="shared" si="382"/>
        <v>0.17000076763644739</v>
      </c>
      <c r="U4921" t="str">
        <f t="shared" si="383"/>
        <v>Profit</v>
      </c>
      <c r="V4921" t="str">
        <f t="shared" si="384"/>
        <v>Large Order</v>
      </c>
    </row>
    <row r="4922" spans="1:22" x14ac:dyDescent="0.35">
      <c r="A4922" t="s">
        <v>5219</v>
      </c>
      <c r="B4922" s="2">
        <v>44978</v>
      </c>
      <c r="C4922" s="2">
        <v>44980</v>
      </c>
      <c r="D4922" t="s">
        <v>76</v>
      </c>
      <c r="E4922" t="s">
        <v>77</v>
      </c>
      <c r="F4922" t="s">
        <v>48</v>
      </c>
      <c r="G4922" t="s">
        <v>78</v>
      </c>
      <c r="H4922" t="s">
        <v>79</v>
      </c>
      <c r="I4922" t="s">
        <v>80</v>
      </c>
      <c r="J4922" t="s">
        <v>232</v>
      </c>
      <c r="K4922" t="s">
        <v>33</v>
      </c>
      <c r="L4922" t="s">
        <v>34</v>
      </c>
      <c r="M4922" t="s">
        <v>233</v>
      </c>
      <c r="N4922" s="3">
        <v>1707.51</v>
      </c>
      <c r="O4922">
        <v>5</v>
      </c>
      <c r="P4922" s="4">
        <v>0.05</v>
      </c>
      <c r="Q4922" s="3">
        <v>358.58</v>
      </c>
      <c r="R4922">
        <f t="shared" si="380"/>
        <v>2023</v>
      </c>
      <c r="S4922" t="str">
        <f t="shared" si="381"/>
        <v>February</v>
      </c>
      <c r="T4922" s="1">
        <f t="shared" si="382"/>
        <v>0.21000169837951169</v>
      </c>
      <c r="U4922" t="str">
        <f t="shared" si="383"/>
        <v>Profit</v>
      </c>
      <c r="V4922" t="str">
        <f t="shared" si="384"/>
        <v>Large Order</v>
      </c>
    </row>
    <row r="4923" spans="1:22" x14ac:dyDescent="0.35">
      <c r="A4923" t="s">
        <v>5220</v>
      </c>
      <c r="B4923" s="2">
        <v>44983</v>
      </c>
      <c r="C4923" s="2">
        <v>44988</v>
      </c>
      <c r="D4923" t="s">
        <v>456</v>
      </c>
      <c r="E4923" t="s">
        <v>457</v>
      </c>
      <c r="F4923" t="s">
        <v>20</v>
      </c>
      <c r="G4923" t="s">
        <v>39</v>
      </c>
      <c r="H4923" t="s">
        <v>40</v>
      </c>
      <c r="I4923" t="s">
        <v>40</v>
      </c>
      <c r="J4923" t="s">
        <v>104</v>
      </c>
      <c r="K4923" t="s">
        <v>42</v>
      </c>
      <c r="L4923" t="s">
        <v>73</v>
      </c>
      <c r="M4923" t="s">
        <v>105</v>
      </c>
      <c r="N4923" s="3">
        <v>728.71</v>
      </c>
      <c r="O4923">
        <v>10</v>
      </c>
      <c r="P4923" s="4">
        <v>0.3</v>
      </c>
      <c r="Q4923" s="3">
        <v>7.29</v>
      </c>
      <c r="R4923">
        <f t="shared" si="380"/>
        <v>2023</v>
      </c>
      <c r="S4923" t="str">
        <f t="shared" si="381"/>
        <v>February</v>
      </c>
      <c r="T4923" s="1">
        <f t="shared" si="382"/>
        <v>1.0003979635245845E-2</v>
      </c>
      <c r="U4923" t="str">
        <f t="shared" si="383"/>
        <v>Profit</v>
      </c>
      <c r="V4923" t="str">
        <f t="shared" si="384"/>
        <v>Small Order</v>
      </c>
    </row>
    <row r="4924" spans="1:22" x14ac:dyDescent="0.35">
      <c r="A4924" t="s">
        <v>5221</v>
      </c>
      <c r="B4924" s="2">
        <v>45550</v>
      </c>
      <c r="C4924" s="2">
        <v>45555</v>
      </c>
      <c r="D4924" t="s">
        <v>99</v>
      </c>
      <c r="E4924" t="s">
        <v>100</v>
      </c>
      <c r="F4924" t="s">
        <v>31</v>
      </c>
      <c r="G4924" t="s">
        <v>49</v>
      </c>
      <c r="H4924" t="s">
        <v>50</v>
      </c>
      <c r="I4924" t="s">
        <v>50</v>
      </c>
      <c r="J4924" t="s">
        <v>134</v>
      </c>
      <c r="K4924" t="s">
        <v>42</v>
      </c>
      <c r="L4924" t="s">
        <v>43</v>
      </c>
      <c r="M4924" t="s">
        <v>135</v>
      </c>
      <c r="N4924" s="3">
        <v>1438.59</v>
      </c>
      <c r="O4924">
        <v>7</v>
      </c>
      <c r="P4924" s="4">
        <v>0</v>
      </c>
      <c r="Q4924" s="3">
        <v>359.65</v>
      </c>
      <c r="R4924">
        <f t="shared" si="380"/>
        <v>2024</v>
      </c>
      <c r="S4924" t="str">
        <f t="shared" si="381"/>
        <v>September</v>
      </c>
      <c r="T4924" s="1">
        <f t="shared" si="382"/>
        <v>0.25000173781271939</v>
      </c>
      <c r="U4924" t="str">
        <f t="shared" si="383"/>
        <v>Profit</v>
      </c>
      <c r="V4924" t="str">
        <f t="shared" si="384"/>
        <v>Large Order</v>
      </c>
    </row>
    <row r="4925" spans="1:22" x14ac:dyDescent="0.35">
      <c r="A4925" t="s">
        <v>5222</v>
      </c>
      <c r="B4925" s="2">
        <v>45541</v>
      </c>
      <c r="C4925" s="2">
        <v>45544</v>
      </c>
      <c r="D4925" t="s">
        <v>285</v>
      </c>
      <c r="E4925" t="s">
        <v>286</v>
      </c>
      <c r="F4925" t="s">
        <v>48</v>
      </c>
      <c r="G4925" t="s">
        <v>49</v>
      </c>
      <c r="H4925" t="s">
        <v>50</v>
      </c>
      <c r="I4925" t="s">
        <v>50</v>
      </c>
      <c r="J4925" t="s">
        <v>112</v>
      </c>
      <c r="K4925" t="s">
        <v>25</v>
      </c>
      <c r="L4925" t="s">
        <v>26</v>
      </c>
      <c r="M4925" t="s">
        <v>113</v>
      </c>
      <c r="N4925" s="3">
        <v>1159.96</v>
      </c>
      <c r="O4925">
        <v>1</v>
      </c>
      <c r="P4925" s="4">
        <v>0.3</v>
      </c>
      <c r="Q4925" s="3">
        <v>11.6</v>
      </c>
      <c r="R4925">
        <f t="shared" si="380"/>
        <v>2024</v>
      </c>
      <c r="S4925" t="str">
        <f t="shared" si="381"/>
        <v>September</v>
      </c>
      <c r="T4925" s="1">
        <f t="shared" si="382"/>
        <v>1.0000344839477223E-2</v>
      </c>
      <c r="U4925" t="str">
        <f t="shared" si="383"/>
        <v>Profit</v>
      </c>
      <c r="V4925" t="str">
        <f t="shared" si="384"/>
        <v>Large Order</v>
      </c>
    </row>
    <row r="4926" spans="1:22" x14ac:dyDescent="0.35">
      <c r="A4926" t="s">
        <v>5223</v>
      </c>
      <c r="B4926" s="2">
        <v>44948</v>
      </c>
      <c r="C4926" s="2">
        <v>44950</v>
      </c>
      <c r="D4926" t="s">
        <v>91</v>
      </c>
      <c r="E4926" t="s">
        <v>92</v>
      </c>
      <c r="F4926" t="s">
        <v>31</v>
      </c>
      <c r="G4926" t="s">
        <v>78</v>
      </c>
      <c r="H4926" t="s">
        <v>79</v>
      </c>
      <c r="I4926" t="s">
        <v>80</v>
      </c>
      <c r="J4926" t="s">
        <v>170</v>
      </c>
      <c r="K4926" t="s">
        <v>25</v>
      </c>
      <c r="L4926" t="s">
        <v>171</v>
      </c>
      <c r="M4926" t="s">
        <v>172</v>
      </c>
      <c r="N4926" s="3">
        <v>219.61</v>
      </c>
      <c r="O4926">
        <v>3</v>
      </c>
      <c r="P4926" s="4">
        <v>0.3</v>
      </c>
      <c r="Q4926" s="3">
        <v>2.2000000000000002</v>
      </c>
      <c r="R4926">
        <f t="shared" si="380"/>
        <v>2023</v>
      </c>
      <c r="S4926" t="str">
        <f t="shared" si="381"/>
        <v>January</v>
      </c>
      <c r="T4926" s="1">
        <f t="shared" si="382"/>
        <v>1.0017758754155094E-2</v>
      </c>
      <c r="U4926" t="str">
        <f t="shared" si="383"/>
        <v>Profit</v>
      </c>
      <c r="V4926" t="str">
        <f t="shared" si="384"/>
        <v>Small Order</v>
      </c>
    </row>
    <row r="4927" spans="1:22" x14ac:dyDescent="0.35">
      <c r="A4927" t="s">
        <v>5224</v>
      </c>
      <c r="B4927" s="2">
        <v>44964</v>
      </c>
      <c r="C4927" s="2">
        <v>44965</v>
      </c>
      <c r="D4927" t="s">
        <v>425</v>
      </c>
      <c r="E4927" t="s">
        <v>426</v>
      </c>
      <c r="F4927" t="s">
        <v>31</v>
      </c>
      <c r="G4927" t="s">
        <v>49</v>
      </c>
      <c r="H4927" t="s">
        <v>50</v>
      </c>
      <c r="I4927" t="s">
        <v>50</v>
      </c>
      <c r="J4927" t="s">
        <v>24</v>
      </c>
      <c r="K4927" t="s">
        <v>25</v>
      </c>
      <c r="L4927" t="s">
        <v>26</v>
      </c>
      <c r="M4927" t="s">
        <v>27</v>
      </c>
      <c r="N4927" s="3">
        <v>1835.78</v>
      </c>
      <c r="O4927">
        <v>2</v>
      </c>
      <c r="P4927" s="4">
        <v>0</v>
      </c>
      <c r="Q4927" s="3">
        <v>458.94</v>
      </c>
      <c r="R4927">
        <f t="shared" si="380"/>
        <v>2023</v>
      </c>
      <c r="S4927" t="str">
        <f t="shared" si="381"/>
        <v>February</v>
      </c>
      <c r="T4927" s="1">
        <f t="shared" si="382"/>
        <v>0.24999727636209132</v>
      </c>
      <c r="U4927" t="str">
        <f t="shared" si="383"/>
        <v>Profit</v>
      </c>
      <c r="V4927" t="str">
        <f t="shared" si="384"/>
        <v>Large Order</v>
      </c>
    </row>
    <row r="4928" spans="1:22" x14ac:dyDescent="0.35">
      <c r="A4928" t="s">
        <v>5225</v>
      </c>
      <c r="B4928" s="2">
        <v>44929</v>
      </c>
      <c r="C4928" s="2">
        <v>44931</v>
      </c>
      <c r="D4928" t="s">
        <v>202</v>
      </c>
      <c r="E4928" t="s">
        <v>203</v>
      </c>
      <c r="F4928" t="s">
        <v>48</v>
      </c>
      <c r="G4928" t="s">
        <v>21</v>
      </c>
      <c r="H4928" t="s">
        <v>22</v>
      </c>
      <c r="I4928" t="s">
        <v>23</v>
      </c>
      <c r="J4928" t="s">
        <v>232</v>
      </c>
      <c r="K4928" t="s">
        <v>33</v>
      </c>
      <c r="L4928" t="s">
        <v>34</v>
      </c>
      <c r="M4928" t="s">
        <v>233</v>
      </c>
      <c r="N4928" s="3">
        <v>894.36</v>
      </c>
      <c r="O4928">
        <v>5</v>
      </c>
      <c r="P4928" s="4">
        <v>0.2</v>
      </c>
      <c r="Q4928" s="3">
        <v>80.489999999999995</v>
      </c>
      <c r="R4928">
        <f t="shared" si="380"/>
        <v>2023</v>
      </c>
      <c r="S4928" t="str">
        <f t="shared" si="381"/>
        <v>January</v>
      </c>
      <c r="T4928" s="1">
        <f t="shared" si="382"/>
        <v>8.9997316516838843E-2</v>
      </c>
      <c r="U4928" t="str">
        <f t="shared" si="383"/>
        <v>Profit</v>
      </c>
      <c r="V4928" t="str">
        <f t="shared" si="384"/>
        <v>Small Order</v>
      </c>
    </row>
    <row r="4929" spans="1:22" x14ac:dyDescent="0.35">
      <c r="A4929" t="s">
        <v>5226</v>
      </c>
      <c r="B4929" s="2">
        <v>45156</v>
      </c>
      <c r="C4929" s="2">
        <v>45163</v>
      </c>
      <c r="D4929" t="s">
        <v>402</v>
      </c>
      <c r="E4929" t="s">
        <v>403</v>
      </c>
      <c r="F4929" t="s">
        <v>31</v>
      </c>
      <c r="G4929" t="s">
        <v>49</v>
      </c>
      <c r="H4929" t="s">
        <v>50</v>
      </c>
      <c r="I4929" t="s">
        <v>50</v>
      </c>
      <c r="J4929" t="s">
        <v>170</v>
      </c>
      <c r="K4929" t="s">
        <v>25</v>
      </c>
      <c r="L4929" t="s">
        <v>171</v>
      </c>
      <c r="M4929" t="s">
        <v>172</v>
      </c>
      <c r="N4929" s="3">
        <v>1082.76</v>
      </c>
      <c r="O4929">
        <v>3</v>
      </c>
      <c r="P4929" s="4">
        <v>0</v>
      </c>
      <c r="Q4929" s="3">
        <v>270.69</v>
      </c>
      <c r="R4929">
        <f t="shared" si="380"/>
        <v>2023</v>
      </c>
      <c r="S4929" t="str">
        <f t="shared" si="381"/>
        <v>August</v>
      </c>
      <c r="T4929" s="1">
        <f t="shared" si="382"/>
        <v>0.25</v>
      </c>
      <c r="U4929" t="str">
        <f t="shared" si="383"/>
        <v>Profit</v>
      </c>
      <c r="V4929" t="str">
        <f t="shared" si="384"/>
        <v>Large Order</v>
      </c>
    </row>
    <row r="4930" spans="1:22" x14ac:dyDescent="0.35">
      <c r="A4930" t="s">
        <v>5227</v>
      </c>
      <c r="B4930" s="2">
        <v>45579</v>
      </c>
      <c r="C4930" s="2">
        <v>45583</v>
      </c>
      <c r="D4930" t="s">
        <v>107</v>
      </c>
      <c r="E4930" t="s">
        <v>108</v>
      </c>
      <c r="F4930" t="s">
        <v>48</v>
      </c>
      <c r="G4930" t="s">
        <v>49</v>
      </c>
      <c r="H4930" t="s">
        <v>50</v>
      </c>
      <c r="I4930" t="s">
        <v>50</v>
      </c>
      <c r="J4930" t="s">
        <v>162</v>
      </c>
      <c r="K4930" t="s">
        <v>42</v>
      </c>
      <c r="L4930" t="s">
        <v>73</v>
      </c>
      <c r="M4930" t="s">
        <v>163</v>
      </c>
      <c r="N4930" s="3">
        <v>664.6</v>
      </c>
      <c r="O4930">
        <v>8</v>
      </c>
      <c r="P4930" s="4">
        <v>0</v>
      </c>
      <c r="Q4930" s="3">
        <v>166.15</v>
      </c>
      <c r="R4930">
        <f t="shared" ref="R4930:R4993" si="385">YEAR(B4930)</f>
        <v>2024</v>
      </c>
      <c r="S4930" t="str">
        <f t="shared" ref="S4930:S4993" si="386">TEXT(B4930,"mmmm")</f>
        <v>October</v>
      </c>
      <c r="T4930" s="1">
        <f t="shared" ref="T4930:T4993" si="387">Q4930/N4930</f>
        <v>0.25</v>
      </c>
      <c r="U4930" t="str">
        <f t="shared" ref="U4930:U4993" si="388">IF(Q4930&gt;0,"Profit","Loss")</f>
        <v>Profit</v>
      </c>
      <c r="V4930" t="str">
        <f t="shared" ref="V4930:V4993" si="389">IF(N4930&gt;1000,"Large Order","Small Order")</f>
        <v>Small Order</v>
      </c>
    </row>
    <row r="4931" spans="1:22" x14ac:dyDescent="0.35">
      <c r="A4931" t="s">
        <v>5228</v>
      </c>
      <c r="B4931" s="2">
        <v>45120</v>
      </c>
      <c r="C4931" s="2">
        <v>45121</v>
      </c>
      <c r="D4931" t="s">
        <v>202</v>
      </c>
      <c r="E4931" t="s">
        <v>203</v>
      </c>
      <c r="F4931" t="s">
        <v>48</v>
      </c>
      <c r="G4931" t="s">
        <v>49</v>
      </c>
      <c r="H4931" t="s">
        <v>50</v>
      </c>
      <c r="I4931" t="s">
        <v>50</v>
      </c>
      <c r="J4931" t="s">
        <v>93</v>
      </c>
      <c r="K4931" t="s">
        <v>33</v>
      </c>
      <c r="L4931" t="s">
        <v>88</v>
      </c>
      <c r="M4931" t="s">
        <v>94</v>
      </c>
      <c r="N4931" s="3">
        <v>261.73</v>
      </c>
      <c r="O4931">
        <v>3</v>
      </c>
      <c r="P4931" s="4">
        <v>0</v>
      </c>
      <c r="Q4931" s="3">
        <v>65.430000000000007</v>
      </c>
      <c r="R4931">
        <f t="shared" si="385"/>
        <v>2023</v>
      </c>
      <c r="S4931" t="str">
        <f t="shared" si="386"/>
        <v>July</v>
      </c>
      <c r="T4931" s="1">
        <f t="shared" si="387"/>
        <v>0.24999044817178009</v>
      </c>
      <c r="U4931" t="str">
        <f t="shared" si="388"/>
        <v>Profit</v>
      </c>
      <c r="V4931" t="str">
        <f t="shared" si="389"/>
        <v>Small Order</v>
      </c>
    </row>
    <row r="4932" spans="1:22" x14ac:dyDescent="0.35">
      <c r="A4932" t="s">
        <v>5229</v>
      </c>
      <c r="B4932" s="2">
        <v>45327</v>
      </c>
      <c r="C4932" s="2">
        <v>45328</v>
      </c>
      <c r="D4932" t="s">
        <v>96</v>
      </c>
      <c r="E4932" t="s">
        <v>97</v>
      </c>
      <c r="F4932" t="s">
        <v>20</v>
      </c>
      <c r="G4932" t="s">
        <v>78</v>
      </c>
      <c r="H4932" t="s">
        <v>79</v>
      </c>
      <c r="I4932" t="s">
        <v>80</v>
      </c>
      <c r="J4932" t="s">
        <v>62</v>
      </c>
      <c r="K4932" t="s">
        <v>25</v>
      </c>
      <c r="L4932" t="s">
        <v>26</v>
      </c>
      <c r="M4932" t="s">
        <v>63</v>
      </c>
      <c r="N4932" s="3">
        <v>231.15</v>
      </c>
      <c r="O4932">
        <v>1</v>
      </c>
      <c r="P4932" s="4">
        <v>0.2</v>
      </c>
      <c r="Q4932" s="3">
        <v>20.8</v>
      </c>
      <c r="R4932">
        <f t="shared" si="385"/>
        <v>2024</v>
      </c>
      <c r="S4932" t="str">
        <f t="shared" si="386"/>
        <v>February</v>
      </c>
      <c r="T4932" s="1">
        <f t="shared" si="387"/>
        <v>8.9984858317110103E-2</v>
      </c>
      <c r="U4932" t="str">
        <f t="shared" si="388"/>
        <v>Profit</v>
      </c>
      <c r="V4932" t="str">
        <f t="shared" si="389"/>
        <v>Small Order</v>
      </c>
    </row>
    <row r="4933" spans="1:22" x14ac:dyDescent="0.35">
      <c r="A4933" t="s">
        <v>5230</v>
      </c>
      <c r="B4933" s="2">
        <v>45017</v>
      </c>
      <c r="C4933" s="2">
        <v>45019</v>
      </c>
      <c r="D4933" t="s">
        <v>562</v>
      </c>
      <c r="E4933" t="s">
        <v>563</v>
      </c>
      <c r="F4933" t="s">
        <v>31</v>
      </c>
      <c r="G4933" t="s">
        <v>49</v>
      </c>
      <c r="H4933" t="s">
        <v>50</v>
      </c>
      <c r="I4933" t="s">
        <v>50</v>
      </c>
      <c r="J4933" t="s">
        <v>207</v>
      </c>
      <c r="K4933" t="s">
        <v>25</v>
      </c>
      <c r="L4933" t="s">
        <v>26</v>
      </c>
      <c r="M4933" t="s">
        <v>208</v>
      </c>
      <c r="N4933" s="3">
        <v>1623.96</v>
      </c>
      <c r="O4933">
        <v>7</v>
      </c>
      <c r="P4933" s="4">
        <v>0.2</v>
      </c>
      <c r="Q4933" s="3">
        <v>146.16</v>
      </c>
      <c r="R4933">
        <f t="shared" si="385"/>
        <v>2023</v>
      </c>
      <c r="S4933" t="str">
        <f t="shared" si="386"/>
        <v>April</v>
      </c>
      <c r="T4933" s="1">
        <f t="shared" si="387"/>
        <v>9.0002216803369534E-2</v>
      </c>
      <c r="U4933" t="str">
        <f t="shared" si="388"/>
        <v>Profit</v>
      </c>
      <c r="V4933" t="str">
        <f t="shared" si="389"/>
        <v>Large Order</v>
      </c>
    </row>
    <row r="4934" spans="1:22" x14ac:dyDescent="0.35">
      <c r="A4934" t="s">
        <v>5231</v>
      </c>
      <c r="B4934" s="2">
        <v>45532</v>
      </c>
      <c r="C4934" s="2">
        <v>45535</v>
      </c>
      <c r="D4934" t="s">
        <v>57</v>
      </c>
      <c r="E4934" t="s">
        <v>58</v>
      </c>
      <c r="F4934" t="s">
        <v>20</v>
      </c>
      <c r="G4934" t="s">
        <v>49</v>
      </c>
      <c r="H4934" t="s">
        <v>50</v>
      </c>
      <c r="I4934" t="s">
        <v>50</v>
      </c>
      <c r="J4934" t="s">
        <v>51</v>
      </c>
      <c r="K4934" t="s">
        <v>33</v>
      </c>
      <c r="L4934" t="s">
        <v>34</v>
      </c>
      <c r="M4934" t="s">
        <v>52</v>
      </c>
      <c r="N4934" s="3">
        <v>877</v>
      </c>
      <c r="O4934">
        <v>2</v>
      </c>
      <c r="P4934" s="4">
        <v>0.3</v>
      </c>
      <c r="Q4934" s="3">
        <v>8.77</v>
      </c>
      <c r="R4934">
        <f t="shared" si="385"/>
        <v>2024</v>
      </c>
      <c r="S4934" t="str">
        <f t="shared" si="386"/>
        <v>August</v>
      </c>
      <c r="T4934" s="1">
        <f t="shared" si="387"/>
        <v>0.01</v>
      </c>
      <c r="U4934" t="str">
        <f t="shared" si="388"/>
        <v>Profit</v>
      </c>
      <c r="V4934" t="str">
        <f t="shared" si="389"/>
        <v>Small Order</v>
      </c>
    </row>
    <row r="4935" spans="1:22" x14ac:dyDescent="0.35">
      <c r="A4935" t="s">
        <v>5232</v>
      </c>
      <c r="B4935" s="2">
        <v>45404</v>
      </c>
      <c r="C4935" s="2">
        <v>45406</v>
      </c>
      <c r="D4935" t="s">
        <v>410</v>
      </c>
      <c r="E4935" t="s">
        <v>411</v>
      </c>
      <c r="F4935" t="s">
        <v>31</v>
      </c>
      <c r="G4935" t="s">
        <v>78</v>
      </c>
      <c r="H4935" t="s">
        <v>79</v>
      </c>
      <c r="I4935" t="s">
        <v>80</v>
      </c>
      <c r="J4935" t="s">
        <v>126</v>
      </c>
      <c r="K4935" t="s">
        <v>25</v>
      </c>
      <c r="L4935" t="s">
        <v>26</v>
      </c>
      <c r="M4935" t="s">
        <v>127</v>
      </c>
      <c r="N4935" s="3">
        <v>1308.95</v>
      </c>
      <c r="O4935">
        <v>7</v>
      </c>
      <c r="P4935" s="4">
        <v>0</v>
      </c>
      <c r="Q4935" s="3">
        <v>327.24</v>
      </c>
      <c r="R4935">
        <f t="shared" si="385"/>
        <v>2024</v>
      </c>
      <c r="S4935" t="str">
        <f t="shared" si="386"/>
        <v>April</v>
      </c>
      <c r="T4935" s="1">
        <f t="shared" si="387"/>
        <v>0.25000190992780474</v>
      </c>
      <c r="U4935" t="str">
        <f t="shared" si="388"/>
        <v>Profit</v>
      </c>
      <c r="V4935" t="str">
        <f t="shared" si="389"/>
        <v>Large Order</v>
      </c>
    </row>
    <row r="4936" spans="1:22" x14ac:dyDescent="0.35">
      <c r="A4936" t="s">
        <v>5233</v>
      </c>
      <c r="B4936" s="2">
        <v>45271</v>
      </c>
      <c r="C4936" s="2">
        <v>45276</v>
      </c>
      <c r="D4936" t="s">
        <v>240</v>
      </c>
      <c r="E4936" t="s">
        <v>241</v>
      </c>
      <c r="F4936" t="s">
        <v>48</v>
      </c>
      <c r="G4936" t="s">
        <v>78</v>
      </c>
      <c r="H4936" t="s">
        <v>79</v>
      </c>
      <c r="I4936" t="s">
        <v>80</v>
      </c>
      <c r="J4936" t="s">
        <v>51</v>
      </c>
      <c r="K4936" t="s">
        <v>33</v>
      </c>
      <c r="L4936" t="s">
        <v>34</v>
      </c>
      <c r="M4936" t="s">
        <v>52</v>
      </c>
      <c r="N4936" s="3">
        <v>1905.68</v>
      </c>
      <c r="O4936">
        <v>9</v>
      </c>
      <c r="P4936" s="4">
        <v>0.05</v>
      </c>
      <c r="Q4936" s="3">
        <v>400.19</v>
      </c>
      <c r="R4936">
        <f t="shared" si="385"/>
        <v>2023</v>
      </c>
      <c r="S4936" t="str">
        <f t="shared" si="386"/>
        <v>December</v>
      </c>
      <c r="T4936" s="1">
        <f t="shared" si="387"/>
        <v>0.20999853070819863</v>
      </c>
      <c r="U4936" t="str">
        <f t="shared" si="388"/>
        <v>Profit</v>
      </c>
      <c r="V4936" t="str">
        <f t="shared" si="389"/>
        <v>Large Order</v>
      </c>
    </row>
    <row r="4937" spans="1:22" x14ac:dyDescent="0.35">
      <c r="A4937" t="s">
        <v>5234</v>
      </c>
      <c r="B4937" s="2">
        <v>45587</v>
      </c>
      <c r="C4937" s="2">
        <v>45594</v>
      </c>
      <c r="D4937" t="s">
        <v>145</v>
      </c>
      <c r="E4937" t="s">
        <v>146</v>
      </c>
      <c r="F4937" t="s">
        <v>48</v>
      </c>
      <c r="G4937" t="s">
        <v>39</v>
      </c>
      <c r="H4937" t="s">
        <v>40</v>
      </c>
      <c r="I4937" t="s">
        <v>40</v>
      </c>
      <c r="J4937" t="s">
        <v>207</v>
      </c>
      <c r="K4937" t="s">
        <v>25</v>
      </c>
      <c r="L4937" t="s">
        <v>26</v>
      </c>
      <c r="M4937" t="s">
        <v>208</v>
      </c>
      <c r="N4937" s="3">
        <v>668.36</v>
      </c>
      <c r="O4937">
        <v>10</v>
      </c>
      <c r="P4937" s="4">
        <v>0.05</v>
      </c>
      <c r="Q4937" s="3">
        <v>140.36000000000001</v>
      </c>
      <c r="R4937">
        <f t="shared" si="385"/>
        <v>2024</v>
      </c>
      <c r="S4937" t="str">
        <f t="shared" si="386"/>
        <v>October</v>
      </c>
      <c r="T4937" s="1">
        <f t="shared" si="387"/>
        <v>0.21000658327847269</v>
      </c>
      <c r="U4937" t="str">
        <f t="shared" si="388"/>
        <v>Profit</v>
      </c>
      <c r="V4937" t="str">
        <f t="shared" si="389"/>
        <v>Small Order</v>
      </c>
    </row>
    <row r="4938" spans="1:22" x14ac:dyDescent="0.35">
      <c r="A4938" t="s">
        <v>5235</v>
      </c>
      <c r="B4938" s="2">
        <v>45337</v>
      </c>
      <c r="C4938" s="2">
        <v>45339</v>
      </c>
      <c r="D4938" t="s">
        <v>99</v>
      </c>
      <c r="E4938" t="s">
        <v>100</v>
      </c>
      <c r="F4938" t="s">
        <v>31</v>
      </c>
      <c r="G4938" t="s">
        <v>21</v>
      </c>
      <c r="H4938" t="s">
        <v>22</v>
      </c>
      <c r="I4938" t="s">
        <v>23</v>
      </c>
      <c r="J4938" t="s">
        <v>120</v>
      </c>
      <c r="K4938" t="s">
        <v>42</v>
      </c>
      <c r="L4938" t="s">
        <v>43</v>
      </c>
      <c r="M4938" t="s">
        <v>121</v>
      </c>
      <c r="N4938" s="3">
        <v>1513.09</v>
      </c>
      <c r="O4938">
        <v>8</v>
      </c>
      <c r="P4938" s="4">
        <v>0.1</v>
      </c>
      <c r="Q4938" s="3">
        <v>257.23</v>
      </c>
      <c r="R4938">
        <f t="shared" si="385"/>
        <v>2024</v>
      </c>
      <c r="S4938" t="str">
        <f t="shared" si="386"/>
        <v>February</v>
      </c>
      <c r="T4938" s="1">
        <f t="shared" si="387"/>
        <v>0.17000310622633158</v>
      </c>
      <c r="U4938" t="str">
        <f t="shared" si="388"/>
        <v>Profit</v>
      </c>
      <c r="V4938" t="str">
        <f t="shared" si="389"/>
        <v>Large Order</v>
      </c>
    </row>
    <row r="4939" spans="1:22" x14ac:dyDescent="0.35">
      <c r="A4939" t="s">
        <v>5236</v>
      </c>
      <c r="B4939" s="2">
        <v>45410</v>
      </c>
      <c r="C4939" s="2">
        <v>45417</v>
      </c>
      <c r="D4939" t="s">
        <v>344</v>
      </c>
      <c r="E4939" t="s">
        <v>345</v>
      </c>
      <c r="F4939" t="s">
        <v>31</v>
      </c>
      <c r="G4939" t="s">
        <v>78</v>
      </c>
      <c r="H4939" t="s">
        <v>79</v>
      </c>
      <c r="I4939" t="s">
        <v>80</v>
      </c>
      <c r="J4939" t="s">
        <v>320</v>
      </c>
      <c r="K4939" t="s">
        <v>25</v>
      </c>
      <c r="L4939" t="s">
        <v>171</v>
      </c>
      <c r="M4939" t="s">
        <v>321</v>
      </c>
      <c r="N4939" s="3">
        <v>597.61</v>
      </c>
      <c r="O4939">
        <v>1</v>
      </c>
      <c r="P4939" s="4">
        <v>0.1</v>
      </c>
      <c r="Q4939" s="3">
        <v>101.59</v>
      </c>
      <c r="R4939">
        <f t="shared" si="385"/>
        <v>2024</v>
      </c>
      <c r="S4939" t="str">
        <f t="shared" si="386"/>
        <v>April</v>
      </c>
      <c r="T4939" s="1">
        <f t="shared" si="387"/>
        <v>0.16999380867120698</v>
      </c>
      <c r="U4939" t="str">
        <f t="shared" si="388"/>
        <v>Profit</v>
      </c>
      <c r="V4939" t="str">
        <f t="shared" si="389"/>
        <v>Small Order</v>
      </c>
    </row>
    <row r="4940" spans="1:22" x14ac:dyDescent="0.35">
      <c r="A4940" t="s">
        <v>5237</v>
      </c>
      <c r="B4940" s="2">
        <v>45515</v>
      </c>
      <c r="C4940" s="2">
        <v>45520</v>
      </c>
      <c r="D4940" t="s">
        <v>552</v>
      </c>
      <c r="E4940" t="s">
        <v>553</v>
      </c>
      <c r="F4940" t="s">
        <v>48</v>
      </c>
      <c r="G4940" t="s">
        <v>49</v>
      </c>
      <c r="H4940" t="s">
        <v>50</v>
      </c>
      <c r="I4940" t="s">
        <v>50</v>
      </c>
      <c r="J4940" t="s">
        <v>141</v>
      </c>
      <c r="K4940" t="s">
        <v>33</v>
      </c>
      <c r="L4940" t="s">
        <v>88</v>
      </c>
      <c r="M4940" t="s">
        <v>142</v>
      </c>
      <c r="N4940" s="3">
        <v>339.52</v>
      </c>
      <c r="O4940">
        <v>5</v>
      </c>
      <c r="P4940" s="4">
        <v>0.05</v>
      </c>
      <c r="Q4940" s="3">
        <v>71.3</v>
      </c>
      <c r="R4940">
        <f t="shared" si="385"/>
        <v>2024</v>
      </c>
      <c r="S4940" t="str">
        <f t="shared" si="386"/>
        <v>August</v>
      </c>
      <c r="T4940" s="1">
        <f t="shared" si="387"/>
        <v>0.210002356267672</v>
      </c>
      <c r="U4940" t="str">
        <f t="shared" si="388"/>
        <v>Profit</v>
      </c>
      <c r="V4940" t="str">
        <f t="shared" si="389"/>
        <v>Small Order</v>
      </c>
    </row>
    <row r="4941" spans="1:22" x14ac:dyDescent="0.35">
      <c r="A4941" t="s">
        <v>5238</v>
      </c>
      <c r="B4941" s="2">
        <v>45007</v>
      </c>
      <c r="C4941" s="2">
        <v>45010</v>
      </c>
      <c r="D4941" t="s">
        <v>246</v>
      </c>
      <c r="E4941" t="s">
        <v>247</v>
      </c>
      <c r="F4941" t="s">
        <v>31</v>
      </c>
      <c r="G4941" t="s">
        <v>39</v>
      </c>
      <c r="H4941" t="s">
        <v>40</v>
      </c>
      <c r="I4941" t="s">
        <v>40</v>
      </c>
      <c r="J4941" t="s">
        <v>141</v>
      </c>
      <c r="K4941" t="s">
        <v>33</v>
      </c>
      <c r="L4941" t="s">
        <v>88</v>
      </c>
      <c r="M4941" t="s">
        <v>142</v>
      </c>
      <c r="N4941" s="3">
        <v>830.14</v>
      </c>
      <c r="O4941">
        <v>1</v>
      </c>
      <c r="P4941" s="4">
        <v>0.1</v>
      </c>
      <c r="Q4941" s="3">
        <v>141.12</v>
      </c>
      <c r="R4941">
        <f t="shared" si="385"/>
        <v>2023</v>
      </c>
      <c r="S4941" t="str">
        <f t="shared" si="386"/>
        <v>March</v>
      </c>
      <c r="T4941" s="1">
        <f t="shared" si="387"/>
        <v>0.16999542245886237</v>
      </c>
      <c r="U4941" t="str">
        <f t="shared" si="388"/>
        <v>Profit</v>
      </c>
      <c r="V4941" t="str">
        <f t="shared" si="389"/>
        <v>Small Order</v>
      </c>
    </row>
    <row r="4942" spans="1:22" x14ac:dyDescent="0.35">
      <c r="A4942" t="s">
        <v>5239</v>
      </c>
      <c r="B4942" s="2">
        <v>45162</v>
      </c>
      <c r="C4942" s="2">
        <v>45166</v>
      </c>
      <c r="D4942" t="s">
        <v>182</v>
      </c>
      <c r="E4942" t="s">
        <v>183</v>
      </c>
      <c r="F4942" t="s">
        <v>20</v>
      </c>
      <c r="G4942" t="s">
        <v>21</v>
      </c>
      <c r="H4942" t="s">
        <v>22</v>
      </c>
      <c r="I4942" t="s">
        <v>23</v>
      </c>
      <c r="J4942" t="s">
        <v>176</v>
      </c>
      <c r="K4942" t="s">
        <v>25</v>
      </c>
      <c r="L4942" t="s">
        <v>171</v>
      </c>
      <c r="M4942" t="s">
        <v>177</v>
      </c>
      <c r="N4942" s="3">
        <v>93.89</v>
      </c>
      <c r="O4942">
        <v>2</v>
      </c>
      <c r="P4942" s="4">
        <v>0.1</v>
      </c>
      <c r="Q4942" s="3">
        <v>15.96</v>
      </c>
      <c r="R4942">
        <f t="shared" si="385"/>
        <v>2023</v>
      </c>
      <c r="S4942" t="str">
        <f t="shared" si="386"/>
        <v>August</v>
      </c>
      <c r="T4942" s="1">
        <f t="shared" si="387"/>
        <v>0.16998615401001171</v>
      </c>
      <c r="U4942" t="str">
        <f t="shared" si="388"/>
        <v>Profit</v>
      </c>
      <c r="V4942" t="str">
        <f t="shared" si="389"/>
        <v>Small Order</v>
      </c>
    </row>
    <row r="4943" spans="1:22" x14ac:dyDescent="0.35">
      <c r="A4943" t="s">
        <v>5240</v>
      </c>
      <c r="B4943" s="2">
        <v>45045</v>
      </c>
      <c r="C4943" s="2">
        <v>45051</v>
      </c>
      <c r="D4943" t="s">
        <v>425</v>
      </c>
      <c r="E4943" t="s">
        <v>426</v>
      </c>
      <c r="F4943" t="s">
        <v>31</v>
      </c>
      <c r="G4943" t="s">
        <v>49</v>
      </c>
      <c r="H4943" t="s">
        <v>50</v>
      </c>
      <c r="I4943" t="s">
        <v>50</v>
      </c>
      <c r="J4943" t="s">
        <v>302</v>
      </c>
      <c r="K4943" t="s">
        <v>33</v>
      </c>
      <c r="L4943" t="s">
        <v>34</v>
      </c>
      <c r="M4943" t="s">
        <v>303</v>
      </c>
      <c r="N4943" s="3">
        <v>442.03</v>
      </c>
      <c r="O4943">
        <v>4</v>
      </c>
      <c r="P4943" s="4">
        <v>0.2</v>
      </c>
      <c r="Q4943" s="3">
        <v>39.78</v>
      </c>
      <c r="R4943">
        <f t="shared" si="385"/>
        <v>2023</v>
      </c>
      <c r="S4943" t="str">
        <f t="shared" si="386"/>
        <v>April</v>
      </c>
      <c r="T4943" s="1">
        <f t="shared" si="387"/>
        <v>8.9993891817297472E-2</v>
      </c>
      <c r="U4943" t="str">
        <f t="shared" si="388"/>
        <v>Profit</v>
      </c>
      <c r="V4943" t="str">
        <f t="shared" si="389"/>
        <v>Small Order</v>
      </c>
    </row>
    <row r="4944" spans="1:22" x14ac:dyDescent="0.35">
      <c r="A4944" t="s">
        <v>5241</v>
      </c>
      <c r="B4944" s="2">
        <v>45153</v>
      </c>
      <c r="C4944" s="2">
        <v>45157</v>
      </c>
      <c r="D4944" t="s">
        <v>65</v>
      </c>
      <c r="E4944" t="s">
        <v>66</v>
      </c>
      <c r="F4944" t="s">
        <v>31</v>
      </c>
      <c r="G4944" t="s">
        <v>78</v>
      </c>
      <c r="H4944" t="s">
        <v>79</v>
      </c>
      <c r="I4944" t="s">
        <v>80</v>
      </c>
      <c r="J4944" t="s">
        <v>320</v>
      </c>
      <c r="K4944" t="s">
        <v>25</v>
      </c>
      <c r="L4944" t="s">
        <v>171</v>
      </c>
      <c r="M4944" t="s">
        <v>321</v>
      </c>
      <c r="N4944" s="3">
        <v>1040.8900000000001</v>
      </c>
      <c r="O4944">
        <v>10</v>
      </c>
      <c r="P4944" s="4">
        <v>0</v>
      </c>
      <c r="Q4944" s="3">
        <v>260.22000000000003</v>
      </c>
      <c r="R4944">
        <f t="shared" si="385"/>
        <v>2023</v>
      </c>
      <c r="S4944" t="str">
        <f t="shared" si="386"/>
        <v>August</v>
      </c>
      <c r="T4944" s="1">
        <f t="shared" si="387"/>
        <v>0.24999759820922479</v>
      </c>
      <c r="U4944" t="str">
        <f t="shared" si="388"/>
        <v>Profit</v>
      </c>
      <c r="V4944" t="str">
        <f t="shared" si="389"/>
        <v>Large Order</v>
      </c>
    </row>
    <row r="4945" spans="1:22" x14ac:dyDescent="0.35">
      <c r="A4945" t="s">
        <v>5242</v>
      </c>
      <c r="B4945" s="2">
        <v>45553</v>
      </c>
      <c r="C4945" s="2">
        <v>45558</v>
      </c>
      <c r="D4945" t="s">
        <v>129</v>
      </c>
      <c r="E4945" t="s">
        <v>130</v>
      </c>
      <c r="F4945" t="s">
        <v>48</v>
      </c>
      <c r="G4945" t="s">
        <v>78</v>
      </c>
      <c r="H4945" t="s">
        <v>79</v>
      </c>
      <c r="I4945" t="s">
        <v>80</v>
      </c>
      <c r="J4945" t="s">
        <v>391</v>
      </c>
      <c r="K4945" t="s">
        <v>33</v>
      </c>
      <c r="L4945" t="s">
        <v>88</v>
      </c>
      <c r="M4945" t="s">
        <v>392</v>
      </c>
      <c r="N4945" s="3">
        <v>146.47</v>
      </c>
      <c r="O4945">
        <v>9</v>
      </c>
      <c r="P4945" s="4">
        <v>0.05</v>
      </c>
      <c r="Q4945" s="3">
        <v>30.76</v>
      </c>
      <c r="R4945">
        <f t="shared" si="385"/>
        <v>2024</v>
      </c>
      <c r="S4945" t="str">
        <f t="shared" si="386"/>
        <v>September</v>
      </c>
      <c r="T4945" s="1">
        <f t="shared" si="387"/>
        <v>0.21000887553765277</v>
      </c>
      <c r="U4945" t="str">
        <f t="shared" si="388"/>
        <v>Profit</v>
      </c>
      <c r="V4945" t="str">
        <f t="shared" si="389"/>
        <v>Small Order</v>
      </c>
    </row>
    <row r="4946" spans="1:22" x14ac:dyDescent="0.35">
      <c r="A4946" t="s">
        <v>5243</v>
      </c>
      <c r="B4946" s="2">
        <v>45508</v>
      </c>
      <c r="C4946" s="2">
        <v>45509</v>
      </c>
      <c r="D4946" t="s">
        <v>511</v>
      </c>
      <c r="E4946" t="s">
        <v>512</v>
      </c>
      <c r="F4946" t="s">
        <v>31</v>
      </c>
      <c r="G4946" t="s">
        <v>39</v>
      </c>
      <c r="H4946" t="s">
        <v>40</v>
      </c>
      <c r="I4946" t="s">
        <v>40</v>
      </c>
      <c r="J4946" t="s">
        <v>67</v>
      </c>
      <c r="K4946" t="s">
        <v>42</v>
      </c>
      <c r="L4946" t="s">
        <v>43</v>
      </c>
      <c r="M4946" t="s">
        <v>68</v>
      </c>
      <c r="N4946" s="3">
        <v>701.69</v>
      </c>
      <c r="O4946">
        <v>10</v>
      </c>
      <c r="P4946" s="4">
        <v>0</v>
      </c>
      <c r="Q4946" s="3">
        <v>175.42</v>
      </c>
      <c r="R4946">
        <f t="shared" si="385"/>
        <v>2024</v>
      </c>
      <c r="S4946" t="str">
        <f t="shared" si="386"/>
        <v>August</v>
      </c>
      <c r="T4946" s="1">
        <f t="shared" si="387"/>
        <v>0.2499964371731106</v>
      </c>
      <c r="U4946" t="str">
        <f t="shared" si="388"/>
        <v>Profit</v>
      </c>
      <c r="V4946" t="str">
        <f t="shared" si="389"/>
        <v>Small Order</v>
      </c>
    </row>
    <row r="4947" spans="1:22" x14ac:dyDescent="0.35">
      <c r="A4947" t="s">
        <v>5244</v>
      </c>
      <c r="B4947" s="2">
        <v>45656</v>
      </c>
      <c r="C4947" s="2">
        <v>45659</v>
      </c>
      <c r="D4947" t="s">
        <v>278</v>
      </c>
      <c r="E4947" t="s">
        <v>279</v>
      </c>
      <c r="F4947" t="s">
        <v>20</v>
      </c>
      <c r="G4947" t="s">
        <v>49</v>
      </c>
      <c r="H4947" t="s">
        <v>50</v>
      </c>
      <c r="I4947" t="s">
        <v>50</v>
      </c>
      <c r="J4947" t="s">
        <v>67</v>
      </c>
      <c r="K4947" t="s">
        <v>42</v>
      </c>
      <c r="L4947" t="s">
        <v>43</v>
      </c>
      <c r="M4947" t="s">
        <v>68</v>
      </c>
      <c r="N4947" s="3">
        <v>510.57</v>
      </c>
      <c r="O4947">
        <v>8</v>
      </c>
      <c r="P4947" s="4">
        <v>0.3</v>
      </c>
      <c r="Q4947" s="3">
        <v>5.1100000000000003</v>
      </c>
      <c r="R4947">
        <f t="shared" si="385"/>
        <v>2024</v>
      </c>
      <c r="S4947" t="str">
        <f t="shared" si="386"/>
        <v>December</v>
      </c>
      <c r="T4947" s="1">
        <f t="shared" si="387"/>
        <v>1.0008421959770454E-2</v>
      </c>
      <c r="U4947" t="str">
        <f t="shared" si="388"/>
        <v>Profit</v>
      </c>
      <c r="V4947" t="str">
        <f t="shared" si="389"/>
        <v>Small Order</v>
      </c>
    </row>
    <row r="4948" spans="1:22" x14ac:dyDescent="0.35">
      <c r="A4948" t="s">
        <v>5245</v>
      </c>
      <c r="B4948" s="2">
        <v>45647</v>
      </c>
      <c r="C4948" s="2">
        <v>45652</v>
      </c>
      <c r="D4948" t="s">
        <v>235</v>
      </c>
      <c r="E4948" t="s">
        <v>236</v>
      </c>
      <c r="F4948" t="s">
        <v>48</v>
      </c>
      <c r="G4948" t="s">
        <v>21</v>
      </c>
      <c r="H4948" t="s">
        <v>22</v>
      </c>
      <c r="I4948" t="s">
        <v>23</v>
      </c>
      <c r="J4948" t="s">
        <v>251</v>
      </c>
      <c r="K4948" t="s">
        <v>25</v>
      </c>
      <c r="L4948" t="s">
        <v>171</v>
      </c>
      <c r="M4948" t="s">
        <v>252</v>
      </c>
      <c r="N4948" s="3">
        <v>1470.79</v>
      </c>
      <c r="O4948">
        <v>4</v>
      </c>
      <c r="P4948" s="4">
        <v>0.05</v>
      </c>
      <c r="Q4948" s="3">
        <v>308.87</v>
      </c>
      <c r="R4948">
        <f t="shared" si="385"/>
        <v>2024</v>
      </c>
      <c r="S4948" t="str">
        <f t="shared" si="386"/>
        <v>December</v>
      </c>
      <c r="T4948" s="1">
        <f t="shared" si="387"/>
        <v>0.21000278761753888</v>
      </c>
      <c r="U4948" t="str">
        <f t="shared" si="388"/>
        <v>Profit</v>
      </c>
      <c r="V4948" t="str">
        <f t="shared" si="389"/>
        <v>Large Order</v>
      </c>
    </row>
    <row r="4949" spans="1:22" x14ac:dyDescent="0.35">
      <c r="A4949" t="s">
        <v>5246</v>
      </c>
      <c r="B4949" s="2">
        <v>45381</v>
      </c>
      <c r="C4949" s="2">
        <v>45383</v>
      </c>
      <c r="D4949" t="s">
        <v>405</v>
      </c>
      <c r="E4949" t="s">
        <v>406</v>
      </c>
      <c r="F4949" t="s">
        <v>20</v>
      </c>
      <c r="G4949" t="s">
        <v>49</v>
      </c>
      <c r="H4949" t="s">
        <v>50</v>
      </c>
      <c r="I4949" t="s">
        <v>50</v>
      </c>
      <c r="J4949" t="s">
        <v>24</v>
      </c>
      <c r="K4949" t="s">
        <v>25</v>
      </c>
      <c r="L4949" t="s">
        <v>26</v>
      </c>
      <c r="M4949" t="s">
        <v>27</v>
      </c>
      <c r="N4949" s="3">
        <v>792.73</v>
      </c>
      <c r="O4949">
        <v>7</v>
      </c>
      <c r="P4949" s="4">
        <v>0.2</v>
      </c>
      <c r="Q4949" s="3">
        <v>71.349999999999994</v>
      </c>
      <c r="R4949">
        <f t="shared" si="385"/>
        <v>2024</v>
      </c>
      <c r="S4949" t="str">
        <f t="shared" si="386"/>
        <v>March</v>
      </c>
      <c r="T4949" s="1">
        <f t="shared" si="387"/>
        <v>9.0005424293265038E-2</v>
      </c>
      <c r="U4949" t="str">
        <f t="shared" si="388"/>
        <v>Profit</v>
      </c>
      <c r="V4949" t="str">
        <f t="shared" si="389"/>
        <v>Small Order</v>
      </c>
    </row>
    <row r="4950" spans="1:22" x14ac:dyDescent="0.35">
      <c r="A4950" t="s">
        <v>5247</v>
      </c>
      <c r="B4950" s="2">
        <v>45279</v>
      </c>
      <c r="C4950" s="2">
        <v>45283</v>
      </c>
      <c r="D4950" t="s">
        <v>358</v>
      </c>
      <c r="E4950" t="s">
        <v>359</v>
      </c>
      <c r="F4950" t="s">
        <v>31</v>
      </c>
      <c r="G4950" t="s">
        <v>21</v>
      </c>
      <c r="H4950" t="s">
        <v>22</v>
      </c>
      <c r="I4950" t="s">
        <v>23</v>
      </c>
      <c r="J4950" t="s">
        <v>104</v>
      </c>
      <c r="K4950" t="s">
        <v>42</v>
      </c>
      <c r="L4950" t="s">
        <v>73</v>
      </c>
      <c r="M4950" t="s">
        <v>105</v>
      </c>
      <c r="N4950" s="3">
        <v>1703.06</v>
      </c>
      <c r="O4950">
        <v>8</v>
      </c>
      <c r="P4950" s="4">
        <v>0.2</v>
      </c>
      <c r="Q4950" s="3">
        <v>153.28</v>
      </c>
      <c r="R4950">
        <f t="shared" si="385"/>
        <v>2023</v>
      </c>
      <c r="S4950" t="str">
        <f t="shared" si="386"/>
        <v>December</v>
      </c>
      <c r="T4950" s="1">
        <f t="shared" si="387"/>
        <v>9.000270102051601E-2</v>
      </c>
      <c r="U4950" t="str">
        <f t="shared" si="388"/>
        <v>Profit</v>
      </c>
      <c r="V4950" t="str">
        <f t="shared" si="389"/>
        <v>Large Order</v>
      </c>
    </row>
    <row r="4951" spans="1:22" x14ac:dyDescent="0.35">
      <c r="A4951" t="s">
        <v>5248</v>
      </c>
      <c r="B4951" s="2">
        <v>44994</v>
      </c>
      <c r="C4951" s="2">
        <v>45000</v>
      </c>
      <c r="D4951" t="s">
        <v>139</v>
      </c>
      <c r="E4951" t="s">
        <v>140</v>
      </c>
      <c r="F4951" t="s">
        <v>31</v>
      </c>
      <c r="G4951" t="s">
        <v>21</v>
      </c>
      <c r="H4951" t="s">
        <v>22</v>
      </c>
      <c r="I4951" t="s">
        <v>23</v>
      </c>
      <c r="J4951" t="s">
        <v>120</v>
      </c>
      <c r="K4951" t="s">
        <v>42</v>
      </c>
      <c r="L4951" t="s">
        <v>43</v>
      </c>
      <c r="M4951" t="s">
        <v>121</v>
      </c>
      <c r="N4951" s="3">
        <v>897.92</v>
      </c>
      <c r="O4951">
        <v>10</v>
      </c>
      <c r="P4951" s="4">
        <v>0.3</v>
      </c>
      <c r="Q4951" s="3">
        <v>8.98</v>
      </c>
      <c r="R4951">
        <f t="shared" si="385"/>
        <v>2023</v>
      </c>
      <c r="S4951" t="str">
        <f t="shared" si="386"/>
        <v>March</v>
      </c>
      <c r="T4951" s="1">
        <f t="shared" si="387"/>
        <v>1.0000890947968639E-2</v>
      </c>
      <c r="U4951" t="str">
        <f t="shared" si="388"/>
        <v>Profit</v>
      </c>
      <c r="V4951" t="str">
        <f t="shared" si="389"/>
        <v>Small Order</v>
      </c>
    </row>
    <row r="4952" spans="1:22" x14ac:dyDescent="0.35">
      <c r="A4952" t="s">
        <v>5249</v>
      </c>
      <c r="B4952" s="2">
        <v>45063</v>
      </c>
      <c r="C4952" s="2">
        <v>45069</v>
      </c>
      <c r="D4952" t="s">
        <v>552</v>
      </c>
      <c r="E4952" t="s">
        <v>553</v>
      </c>
      <c r="F4952" t="s">
        <v>48</v>
      </c>
      <c r="G4952" t="s">
        <v>49</v>
      </c>
      <c r="H4952" t="s">
        <v>50</v>
      </c>
      <c r="I4952" t="s">
        <v>50</v>
      </c>
      <c r="J4952" t="s">
        <v>104</v>
      </c>
      <c r="K4952" t="s">
        <v>42</v>
      </c>
      <c r="L4952" t="s">
        <v>73</v>
      </c>
      <c r="M4952" t="s">
        <v>105</v>
      </c>
      <c r="N4952" s="3">
        <v>1365.81</v>
      </c>
      <c r="O4952">
        <v>7</v>
      </c>
      <c r="P4952" s="4">
        <v>0</v>
      </c>
      <c r="Q4952" s="3">
        <v>341.45</v>
      </c>
      <c r="R4952">
        <f t="shared" si="385"/>
        <v>2023</v>
      </c>
      <c r="S4952" t="str">
        <f t="shared" si="386"/>
        <v>May</v>
      </c>
      <c r="T4952" s="1">
        <f t="shared" si="387"/>
        <v>0.24999816958434923</v>
      </c>
      <c r="U4952" t="str">
        <f t="shared" si="388"/>
        <v>Profit</v>
      </c>
      <c r="V4952" t="str">
        <f t="shared" si="389"/>
        <v>Large Order</v>
      </c>
    </row>
    <row r="4953" spans="1:22" x14ac:dyDescent="0.35">
      <c r="A4953" t="s">
        <v>5250</v>
      </c>
      <c r="B4953" s="2">
        <v>45297</v>
      </c>
      <c r="C4953" s="2">
        <v>45302</v>
      </c>
      <c r="D4953" t="s">
        <v>281</v>
      </c>
      <c r="E4953" t="s">
        <v>282</v>
      </c>
      <c r="F4953" t="s">
        <v>20</v>
      </c>
      <c r="G4953" t="s">
        <v>49</v>
      </c>
      <c r="H4953" t="s">
        <v>50</v>
      </c>
      <c r="I4953" t="s">
        <v>50</v>
      </c>
      <c r="J4953" t="s">
        <v>67</v>
      </c>
      <c r="K4953" t="s">
        <v>42</v>
      </c>
      <c r="L4953" t="s">
        <v>43</v>
      </c>
      <c r="M4953" t="s">
        <v>68</v>
      </c>
      <c r="N4953" s="3">
        <v>739.35</v>
      </c>
      <c r="O4953">
        <v>7</v>
      </c>
      <c r="P4953" s="4">
        <v>0.2</v>
      </c>
      <c r="Q4953" s="3">
        <v>66.540000000000006</v>
      </c>
      <c r="R4953">
        <f t="shared" si="385"/>
        <v>2024</v>
      </c>
      <c r="S4953" t="str">
        <f t="shared" si="386"/>
        <v>January</v>
      </c>
      <c r="T4953" s="1">
        <f t="shared" si="387"/>
        <v>8.9997971190910936E-2</v>
      </c>
      <c r="U4953" t="str">
        <f t="shared" si="388"/>
        <v>Profit</v>
      </c>
      <c r="V4953" t="str">
        <f t="shared" si="389"/>
        <v>Small Order</v>
      </c>
    </row>
    <row r="4954" spans="1:22" x14ac:dyDescent="0.35">
      <c r="A4954" t="s">
        <v>5251</v>
      </c>
      <c r="B4954" s="2">
        <v>45069</v>
      </c>
      <c r="C4954" s="2">
        <v>45073</v>
      </c>
      <c r="D4954" t="s">
        <v>185</v>
      </c>
      <c r="E4954" t="s">
        <v>186</v>
      </c>
      <c r="F4954" t="s">
        <v>31</v>
      </c>
      <c r="G4954" t="s">
        <v>49</v>
      </c>
      <c r="H4954" t="s">
        <v>50</v>
      </c>
      <c r="I4954" t="s">
        <v>50</v>
      </c>
      <c r="J4954" t="s">
        <v>334</v>
      </c>
      <c r="K4954" t="s">
        <v>25</v>
      </c>
      <c r="L4954" t="s">
        <v>171</v>
      </c>
      <c r="M4954" t="s">
        <v>335</v>
      </c>
      <c r="N4954" s="3">
        <v>448.83</v>
      </c>
      <c r="O4954">
        <v>3</v>
      </c>
      <c r="P4954" s="4">
        <v>0</v>
      </c>
      <c r="Q4954" s="3">
        <v>112.21</v>
      </c>
      <c r="R4954">
        <f t="shared" si="385"/>
        <v>2023</v>
      </c>
      <c r="S4954" t="str">
        <f t="shared" si="386"/>
        <v>May</v>
      </c>
      <c r="T4954" s="1">
        <f t="shared" si="387"/>
        <v>0.25000557003765345</v>
      </c>
      <c r="U4954" t="str">
        <f t="shared" si="388"/>
        <v>Profit</v>
      </c>
      <c r="V4954" t="str">
        <f t="shared" si="389"/>
        <v>Small Order</v>
      </c>
    </row>
    <row r="4955" spans="1:22" x14ac:dyDescent="0.35">
      <c r="A4955" t="s">
        <v>5252</v>
      </c>
      <c r="B4955" s="2">
        <v>45583</v>
      </c>
      <c r="C4955" s="2">
        <v>45584</v>
      </c>
      <c r="D4955" t="s">
        <v>430</v>
      </c>
      <c r="E4955" t="s">
        <v>431</v>
      </c>
      <c r="F4955" t="s">
        <v>31</v>
      </c>
      <c r="G4955" t="s">
        <v>39</v>
      </c>
      <c r="H4955" t="s">
        <v>40</v>
      </c>
      <c r="I4955" t="s">
        <v>40</v>
      </c>
      <c r="J4955" t="s">
        <v>67</v>
      </c>
      <c r="K4955" t="s">
        <v>42</v>
      </c>
      <c r="L4955" t="s">
        <v>43</v>
      </c>
      <c r="M4955" t="s">
        <v>68</v>
      </c>
      <c r="N4955" s="3">
        <v>1670.21</v>
      </c>
      <c r="O4955">
        <v>3</v>
      </c>
      <c r="P4955" s="4">
        <v>0.1</v>
      </c>
      <c r="Q4955" s="3">
        <v>283.94</v>
      </c>
      <c r="R4955">
        <f t="shared" si="385"/>
        <v>2024</v>
      </c>
      <c r="S4955" t="str">
        <f t="shared" si="386"/>
        <v>October</v>
      </c>
      <c r="T4955" s="1">
        <f t="shared" si="387"/>
        <v>0.17000257452655654</v>
      </c>
      <c r="U4955" t="str">
        <f t="shared" si="388"/>
        <v>Profit</v>
      </c>
      <c r="V4955" t="str">
        <f t="shared" si="389"/>
        <v>Large Order</v>
      </c>
    </row>
    <row r="4956" spans="1:22" x14ac:dyDescent="0.35">
      <c r="A4956" t="s">
        <v>5253</v>
      </c>
      <c r="B4956" s="2">
        <v>45534</v>
      </c>
      <c r="C4956" s="2">
        <v>45539</v>
      </c>
      <c r="D4956" t="s">
        <v>370</v>
      </c>
      <c r="E4956" t="s">
        <v>371</v>
      </c>
      <c r="F4956" t="s">
        <v>48</v>
      </c>
      <c r="G4956" t="s">
        <v>78</v>
      </c>
      <c r="H4956" t="s">
        <v>79</v>
      </c>
      <c r="I4956" t="s">
        <v>80</v>
      </c>
      <c r="J4956" t="s">
        <v>251</v>
      </c>
      <c r="K4956" t="s">
        <v>25</v>
      </c>
      <c r="L4956" t="s">
        <v>171</v>
      </c>
      <c r="M4956" t="s">
        <v>252</v>
      </c>
      <c r="N4956" s="3">
        <v>312.41000000000003</v>
      </c>
      <c r="O4956">
        <v>6</v>
      </c>
      <c r="P4956" s="4">
        <v>0.3</v>
      </c>
      <c r="Q4956" s="3">
        <v>3.12</v>
      </c>
      <c r="R4956">
        <f t="shared" si="385"/>
        <v>2024</v>
      </c>
      <c r="S4956" t="str">
        <f t="shared" si="386"/>
        <v>August</v>
      </c>
      <c r="T4956" s="1">
        <f t="shared" si="387"/>
        <v>9.9868762203514615E-3</v>
      </c>
      <c r="U4956" t="str">
        <f t="shared" si="388"/>
        <v>Profit</v>
      </c>
      <c r="V4956" t="str">
        <f t="shared" si="389"/>
        <v>Small Order</v>
      </c>
    </row>
    <row r="4957" spans="1:22" x14ac:dyDescent="0.35">
      <c r="A4957" t="s">
        <v>5254</v>
      </c>
      <c r="B4957" s="2">
        <v>45073</v>
      </c>
      <c r="C4957" s="2">
        <v>45078</v>
      </c>
      <c r="D4957" t="s">
        <v>259</v>
      </c>
      <c r="E4957" t="s">
        <v>260</v>
      </c>
      <c r="F4957" t="s">
        <v>20</v>
      </c>
      <c r="G4957" t="s">
        <v>39</v>
      </c>
      <c r="H4957" t="s">
        <v>40</v>
      </c>
      <c r="I4957" t="s">
        <v>40</v>
      </c>
      <c r="J4957" t="s">
        <v>334</v>
      </c>
      <c r="K4957" t="s">
        <v>25</v>
      </c>
      <c r="L4957" t="s">
        <v>171</v>
      </c>
      <c r="M4957" t="s">
        <v>335</v>
      </c>
      <c r="N4957" s="3">
        <v>682.27</v>
      </c>
      <c r="O4957">
        <v>5</v>
      </c>
      <c r="P4957" s="4">
        <v>0.3</v>
      </c>
      <c r="Q4957" s="3">
        <v>6.82</v>
      </c>
      <c r="R4957">
        <f t="shared" si="385"/>
        <v>2023</v>
      </c>
      <c r="S4957" t="str">
        <f t="shared" si="386"/>
        <v>May</v>
      </c>
      <c r="T4957" s="1">
        <f t="shared" si="387"/>
        <v>9.9960426224222094E-3</v>
      </c>
      <c r="U4957" t="str">
        <f t="shared" si="388"/>
        <v>Profit</v>
      </c>
      <c r="V4957" t="str">
        <f t="shared" si="389"/>
        <v>Small Order</v>
      </c>
    </row>
    <row r="4958" spans="1:22" x14ac:dyDescent="0.35">
      <c r="A4958" t="s">
        <v>5255</v>
      </c>
      <c r="B4958" s="2">
        <v>45595</v>
      </c>
      <c r="C4958" s="2">
        <v>45596</v>
      </c>
      <c r="D4958" t="s">
        <v>82</v>
      </c>
      <c r="E4958" t="s">
        <v>83</v>
      </c>
      <c r="F4958" t="s">
        <v>20</v>
      </c>
      <c r="G4958" t="s">
        <v>39</v>
      </c>
      <c r="H4958" t="s">
        <v>40</v>
      </c>
      <c r="I4958" t="s">
        <v>40</v>
      </c>
      <c r="J4958" t="s">
        <v>152</v>
      </c>
      <c r="K4958" t="s">
        <v>42</v>
      </c>
      <c r="L4958" t="s">
        <v>73</v>
      </c>
      <c r="M4958" t="s">
        <v>153</v>
      </c>
      <c r="N4958" s="3">
        <v>150.88999999999999</v>
      </c>
      <c r="O4958">
        <v>2</v>
      </c>
      <c r="P4958" s="4">
        <v>0.3</v>
      </c>
      <c r="Q4958" s="3">
        <v>1.51</v>
      </c>
      <c r="R4958">
        <f t="shared" si="385"/>
        <v>2024</v>
      </c>
      <c r="S4958" t="str">
        <f t="shared" si="386"/>
        <v>October</v>
      </c>
      <c r="T4958" s="1">
        <f t="shared" si="387"/>
        <v>1.0007290078865399E-2</v>
      </c>
      <c r="U4958" t="str">
        <f t="shared" si="388"/>
        <v>Profit</v>
      </c>
      <c r="V4958" t="str">
        <f t="shared" si="389"/>
        <v>Small Order</v>
      </c>
    </row>
    <row r="4959" spans="1:22" x14ac:dyDescent="0.35">
      <c r="A4959" t="s">
        <v>5256</v>
      </c>
      <c r="B4959" s="2">
        <v>45226</v>
      </c>
      <c r="C4959" s="2">
        <v>45227</v>
      </c>
      <c r="D4959" t="s">
        <v>110</v>
      </c>
      <c r="E4959" t="s">
        <v>111</v>
      </c>
      <c r="F4959" t="s">
        <v>48</v>
      </c>
      <c r="G4959" t="s">
        <v>49</v>
      </c>
      <c r="H4959" t="s">
        <v>50</v>
      </c>
      <c r="I4959" t="s">
        <v>50</v>
      </c>
      <c r="J4959" t="s">
        <v>84</v>
      </c>
      <c r="K4959" t="s">
        <v>33</v>
      </c>
      <c r="L4959" t="s">
        <v>34</v>
      </c>
      <c r="M4959" t="s">
        <v>85</v>
      </c>
      <c r="N4959" s="3">
        <v>1312.28</v>
      </c>
      <c r="O4959">
        <v>3</v>
      </c>
      <c r="P4959" s="4">
        <v>0.1</v>
      </c>
      <c r="Q4959" s="3">
        <v>223.09</v>
      </c>
      <c r="R4959">
        <f t="shared" si="385"/>
        <v>2023</v>
      </c>
      <c r="S4959" t="str">
        <f t="shared" si="386"/>
        <v>October</v>
      </c>
      <c r="T4959" s="1">
        <f t="shared" si="387"/>
        <v>0.17000182887798337</v>
      </c>
      <c r="U4959" t="str">
        <f t="shared" si="388"/>
        <v>Profit</v>
      </c>
      <c r="V4959" t="str">
        <f t="shared" si="389"/>
        <v>Large Order</v>
      </c>
    </row>
    <row r="4960" spans="1:22" x14ac:dyDescent="0.35">
      <c r="A4960" t="s">
        <v>5257</v>
      </c>
      <c r="B4960" s="2">
        <v>45188</v>
      </c>
      <c r="C4960" s="2">
        <v>45192</v>
      </c>
      <c r="D4960" t="s">
        <v>37</v>
      </c>
      <c r="E4960" t="s">
        <v>38</v>
      </c>
      <c r="F4960" t="s">
        <v>20</v>
      </c>
      <c r="G4960" t="s">
        <v>78</v>
      </c>
      <c r="H4960" t="s">
        <v>79</v>
      </c>
      <c r="I4960" t="s">
        <v>80</v>
      </c>
      <c r="J4960" t="s">
        <v>62</v>
      </c>
      <c r="K4960" t="s">
        <v>25</v>
      </c>
      <c r="L4960" t="s">
        <v>26</v>
      </c>
      <c r="M4960" t="s">
        <v>63</v>
      </c>
      <c r="N4960" s="3">
        <v>991.35</v>
      </c>
      <c r="O4960">
        <v>1</v>
      </c>
      <c r="P4960" s="4">
        <v>0.05</v>
      </c>
      <c r="Q4960" s="3">
        <v>208.18</v>
      </c>
      <c r="R4960">
        <f t="shared" si="385"/>
        <v>2023</v>
      </c>
      <c r="S4960" t="str">
        <f t="shared" si="386"/>
        <v>September</v>
      </c>
      <c r="T4960" s="1">
        <f t="shared" si="387"/>
        <v>0.20999646946083625</v>
      </c>
      <c r="U4960" t="str">
        <f t="shared" si="388"/>
        <v>Profit</v>
      </c>
      <c r="V4960" t="str">
        <f t="shared" si="389"/>
        <v>Small Order</v>
      </c>
    </row>
    <row r="4961" spans="1:22" x14ac:dyDescent="0.35">
      <c r="A4961" t="s">
        <v>5258</v>
      </c>
      <c r="B4961" s="2">
        <v>45175</v>
      </c>
      <c r="C4961" s="2">
        <v>45179</v>
      </c>
      <c r="D4961" t="s">
        <v>150</v>
      </c>
      <c r="E4961" t="s">
        <v>151</v>
      </c>
      <c r="F4961" t="s">
        <v>48</v>
      </c>
      <c r="G4961" t="s">
        <v>49</v>
      </c>
      <c r="H4961" t="s">
        <v>50</v>
      </c>
      <c r="I4961" t="s">
        <v>50</v>
      </c>
      <c r="J4961" t="s">
        <v>176</v>
      </c>
      <c r="K4961" t="s">
        <v>25</v>
      </c>
      <c r="L4961" t="s">
        <v>171</v>
      </c>
      <c r="M4961" t="s">
        <v>177</v>
      </c>
      <c r="N4961" s="3">
        <v>996.68</v>
      </c>
      <c r="O4961">
        <v>5</v>
      </c>
      <c r="P4961" s="4">
        <v>0.3</v>
      </c>
      <c r="Q4961" s="3">
        <v>9.9700000000000006</v>
      </c>
      <c r="R4961">
        <f t="shared" si="385"/>
        <v>2023</v>
      </c>
      <c r="S4961" t="str">
        <f t="shared" si="386"/>
        <v>September</v>
      </c>
      <c r="T4961" s="1">
        <f t="shared" si="387"/>
        <v>1.0003210659389174E-2</v>
      </c>
      <c r="U4961" t="str">
        <f t="shared" si="388"/>
        <v>Profit</v>
      </c>
      <c r="V4961" t="str">
        <f t="shared" si="389"/>
        <v>Small Order</v>
      </c>
    </row>
    <row r="4962" spans="1:22" x14ac:dyDescent="0.35">
      <c r="A4962" t="s">
        <v>5259</v>
      </c>
      <c r="B4962" s="2">
        <v>45535</v>
      </c>
      <c r="C4962" s="2">
        <v>45538</v>
      </c>
      <c r="D4962" t="s">
        <v>123</v>
      </c>
      <c r="E4962" t="s">
        <v>124</v>
      </c>
      <c r="F4962" t="s">
        <v>48</v>
      </c>
      <c r="G4962" t="s">
        <v>21</v>
      </c>
      <c r="H4962" t="s">
        <v>22</v>
      </c>
      <c r="I4962" t="s">
        <v>23</v>
      </c>
      <c r="J4962" t="s">
        <v>391</v>
      </c>
      <c r="K4962" t="s">
        <v>33</v>
      </c>
      <c r="L4962" t="s">
        <v>88</v>
      </c>
      <c r="M4962" t="s">
        <v>392</v>
      </c>
      <c r="N4962" s="3">
        <v>1501.76</v>
      </c>
      <c r="O4962">
        <v>7</v>
      </c>
      <c r="P4962" s="4">
        <v>0.3</v>
      </c>
      <c r="Q4962" s="3">
        <v>15.02</v>
      </c>
      <c r="R4962">
        <f t="shared" si="385"/>
        <v>2024</v>
      </c>
      <c r="S4962" t="str">
        <f t="shared" si="386"/>
        <v>August</v>
      </c>
      <c r="T4962" s="1">
        <f t="shared" si="387"/>
        <v>1.0001598124866822E-2</v>
      </c>
      <c r="U4962" t="str">
        <f t="shared" si="388"/>
        <v>Profit</v>
      </c>
      <c r="V4962" t="str">
        <f t="shared" si="389"/>
        <v>Large Order</v>
      </c>
    </row>
    <row r="4963" spans="1:22" x14ac:dyDescent="0.35">
      <c r="A4963" t="s">
        <v>5260</v>
      </c>
      <c r="B4963" s="2">
        <v>45083</v>
      </c>
      <c r="C4963" s="2">
        <v>45086</v>
      </c>
      <c r="D4963" t="s">
        <v>118</v>
      </c>
      <c r="E4963" t="s">
        <v>119</v>
      </c>
      <c r="F4963" t="s">
        <v>20</v>
      </c>
      <c r="G4963" t="s">
        <v>21</v>
      </c>
      <c r="H4963" t="s">
        <v>22</v>
      </c>
      <c r="I4963" t="s">
        <v>23</v>
      </c>
      <c r="J4963" t="s">
        <v>141</v>
      </c>
      <c r="K4963" t="s">
        <v>33</v>
      </c>
      <c r="L4963" t="s">
        <v>88</v>
      </c>
      <c r="M4963" t="s">
        <v>142</v>
      </c>
      <c r="N4963" s="3">
        <v>1639.73</v>
      </c>
      <c r="O4963">
        <v>9</v>
      </c>
      <c r="P4963" s="4">
        <v>0.1</v>
      </c>
      <c r="Q4963" s="3">
        <v>278.75</v>
      </c>
      <c r="R4963">
        <f t="shared" si="385"/>
        <v>2023</v>
      </c>
      <c r="S4963" t="str">
        <f t="shared" si="386"/>
        <v>June</v>
      </c>
      <c r="T4963" s="1">
        <f t="shared" si="387"/>
        <v>0.16999749958834687</v>
      </c>
      <c r="U4963" t="str">
        <f t="shared" si="388"/>
        <v>Profit</v>
      </c>
      <c r="V4963" t="str">
        <f t="shared" si="389"/>
        <v>Large Order</v>
      </c>
    </row>
    <row r="4964" spans="1:22" x14ac:dyDescent="0.35">
      <c r="A4964" t="s">
        <v>5261</v>
      </c>
      <c r="B4964" s="2">
        <v>45368</v>
      </c>
      <c r="C4964" s="2">
        <v>45374</v>
      </c>
      <c r="D4964" t="s">
        <v>326</v>
      </c>
      <c r="E4964" t="s">
        <v>327</v>
      </c>
      <c r="F4964" t="s">
        <v>20</v>
      </c>
      <c r="G4964" t="s">
        <v>78</v>
      </c>
      <c r="H4964" t="s">
        <v>79</v>
      </c>
      <c r="I4964" s="2" t="s">
        <v>80</v>
      </c>
      <c r="J4964" t="s">
        <v>120</v>
      </c>
      <c r="K4964" t="s">
        <v>42</v>
      </c>
      <c r="L4964" t="s">
        <v>43</v>
      </c>
      <c r="M4964" t="s">
        <v>121</v>
      </c>
      <c r="N4964" s="3">
        <v>240.75</v>
      </c>
      <c r="O4964">
        <v>5</v>
      </c>
      <c r="P4964" s="4">
        <v>0.1</v>
      </c>
      <c r="Q4964" s="3">
        <v>40.93</v>
      </c>
      <c r="R4964">
        <f t="shared" si="385"/>
        <v>2024</v>
      </c>
      <c r="S4964" t="str">
        <f t="shared" si="386"/>
        <v>March</v>
      </c>
      <c r="T4964" s="1">
        <f t="shared" si="387"/>
        <v>0.17001038421599168</v>
      </c>
      <c r="U4964" t="str">
        <f t="shared" si="388"/>
        <v>Profit</v>
      </c>
      <c r="V4964" t="str">
        <f t="shared" si="389"/>
        <v>Small Order</v>
      </c>
    </row>
    <row r="4965" spans="1:22" x14ac:dyDescent="0.35">
      <c r="A4965" t="s">
        <v>5262</v>
      </c>
      <c r="B4965" s="2">
        <v>45009</v>
      </c>
      <c r="C4965" s="2">
        <v>45012</v>
      </c>
      <c r="D4965" t="s">
        <v>115</v>
      </c>
      <c r="E4965" t="s">
        <v>116</v>
      </c>
      <c r="F4965" t="s">
        <v>20</v>
      </c>
      <c r="G4965" t="s">
        <v>78</v>
      </c>
      <c r="H4965" t="s">
        <v>79</v>
      </c>
      <c r="I4965" t="s">
        <v>80</v>
      </c>
      <c r="J4965" t="s">
        <v>157</v>
      </c>
      <c r="K4965" t="s">
        <v>42</v>
      </c>
      <c r="L4965" t="s">
        <v>73</v>
      </c>
      <c r="M4965" t="s">
        <v>158</v>
      </c>
      <c r="N4965" s="3">
        <v>1753.19</v>
      </c>
      <c r="O4965">
        <v>2</v>
      </c>
      <c r="P4965" s="4">
        <v>0.2</v>
      </c>
      <c r="Q4965" s="3">
        <v>157.79</v>
      </c>
      <c r="R4965">
        <f t="shared" si="385"/>
        <v>2023</v>
      </c>
      <c r="S4965" t="str">
        <f t="shared" si="386"/>
        <v>March</v>
      </c>
      <c r="T4965" s="1">
        <f t="shared" si="387"/>
        <v>9.0001654127618791E-2</v>
      </c>
      <c r="U4965" t="str">
        <f t="shared" si="388"/>
        <v>Profit</v>
      </c>
      <c r="V4965" t="str">
        <f t="shared" si="389"/>
        <v>Large Order</v>
      </c>
    </row>
    <row r="4966" spans="1:22" x14ac:dyDescent="0.35">
      <c r="A4966" t="s">
        <v>5263</v>
      </c>
      <c r="B4966" s="2">
        <v>45516</v>
      </c>
      <c r="C4966" s="2">
        <v>45522</v>
      </c>
      <c r="D4966" t="s">
        <v>246</v>
      </c>
      <c r="E4966" t="s">
        <v>247</v>
      </c>
      <c r="F4966" t="s">
        <v>31</v>
      </c>
      <c r="G4966" t="s">
        <v>78</v>
      </c>
      <c r="H4966" t="s">
        <v>79</v>
      </c>
      <c r="I4966" t="s">
        <v>80</v>
      </c>
      <c r="J4966" t="s">
        <v>62</v>
      </c>
      <c r="K4966" t="s">
        <v>25</v>
      </c>
      <c r="L4966" t="s">
        <v>26</v>
      </c>
      <c r="M4966" t="s">
        <v>63</v>
      </c>
      <c r="N4966" s="3">
        <v>1494.42</v>
      </c>
      <c r="O4966">
        <v>1</v>
      </c>
      <c r="P4966" s="4">
        <v>0.3</v>
      </c>
      <c r="Q4966" s="3">
        <v>14.94</v>
      </c>
      <c r="R4966">
        <f t="shared" si="385"/>
        <v>2024</v>
      </c>
      <c r="S4966" t="str">
        <f t="shared" si="386"/>
        <v>August</v>
      </c>
      <c r="T4966" s="1">
        <f t="shared" si="387"/>
        <v>9.997189545107801E-3</v>
      </c>
      <c r="U4966" t="str">
        <f t="shared" si="388"/>
        <v>Profit</v>
      </c>
      <c r="V4966" t="str">
        <f t="shared" si="389"/>
        <v>Large Order</v>
      </c>
    </row>
    <row r="4967" spans="1:22" x14ac:dyDescent="0.35">
      <c r="A4967" t="s">
        <v>5264</v>
      </c>
      <c r="B4967" s="2">
        <v>44943</v>
      </c>
      <c r="C4967" s="2">
        <v>44950</v>
      </c>
      <c r="D4967" t="s">
        <v>536</v>
      </c>
      <c r="E4967" t="s">
        <v>537</v>
      </c>
      <c r="F4967" t="s">
        <v>48</v>
      </c>
      <c r="G4967" t="s">
        <v>49</v>
      </c>
      <c r="H4967" t="s">
        <v>50</v>
      </c>
      <c r="I4967" t="s">
        <v>50</v>
      </c>
      <c r="J4967" t="s">
        <v>134</v>
      </c>
      <c r="K4967" t="s">
        <v>42</v>
      </c>
      <c r="L4967" t="s">
        <v>43</v>
      </c>
      <c r="M4967" t="s">
        <v>135</v>
      </c>
      <c r="N4967" s="3">
        <v>1210.46</v>
      </c>
      <c r="O4967">
        <v>9</v>
      </c>
      <c r="P4967" s="4">
        <v>0.3</v>
      </c>
      <c r="Q4967" s="3">
        <v>12.1</v>
      </c>
      <c r="R4967">
        <f t="shared" si="385"/>
        <v>2023</v>
      </c>
      <c r="S4967" t="str">
        <f t="shared" si="386"/>
        <v>January</v>
      </c>
      <c r="T4967" s="1">
        <f t="shared" si="387"/>
        <v>9.9961997918146823E-3</v>
      </c>
      <c r="U4967" t="str">
        <f t="shared" si="388"/>
        <v>Profit</v>
      </c>
      <c r="V4967" t="str">
        <f t="shared" si="389"/>
        <v>Large Order</v>
      </c>
    </row>
    <row r="4968" spans="1:22" x14ac:dyDescent="0.35">
      <c r="A4968" t="s">
        <v>5265</v>
      </c>
      <c r="B4968" s="2">
        <v>45152</v>
      </c>
      <c r="C4968" s="2">
        <v>45154</v>
      </c>
      <c r="D4968" t="s">
        <v>373</v>
      </c>
      <c r="E4968" t="s">
        <v>374</v>
      </c>
      <c r="F4968" t="s">
        <v>48</v>
      </c>
      <c r="G4968" t="s">
        <v>39</v>
      </c>
      <c r="H4968" t="s">
        <v>40</v>
      </c>
      <c r="I4968" t="s">
        <v>40</v>
      </c>
      <c r="J4968" t="s">
        <v>72</v>
      </c>
      <c r="K4968" t="s">
        <v>42</v>
      </c>
      <c r="L4968" t="s">
        <v>73</v>
      </c>
      <c r="M4968" t="s">
        <v>74</v>
      </c>
      <c r="N4968" s="3">
        <v>1012.29</v>
      </c>
      <c r="O4968">
        <v>9</v>
      </c>
      <c r="P4968" s="4">
        <v>0.3</v>
      </c>
      <c r="Q4968" s="3">
        <v>10.119999999999999</v>
      </c>
      <c r="R4968">
        <f t="shared" si="385"/>
        <v>2023</v>
      </c>
      <c r="S4968" t="str">
        <f t="shared" si="386"/>
        <v>August</v>
      </c>
      <c r="T4968" s="1">
        <f t="shared" si="387"/>
        <v>9.9971352082901133E-3</v>
      </c>
      <c r="U4968" t="str">
        <f t="shared" si="388"/>
        <v>Profit</v>
      </c>
      <c r="V4968" t="str">
        <f t="shared" si="389"/>
        <v>Large Order</v>
      </c>
    </row>
    <row r="4969" spans="1:22" x14ac:dyDescent="0.35">
      <c r="A4969" t="s">
        <v>5266</v>
      </c>
      <c r="B4969" s="2">
        <v>45574</v>
      </c>
      <c r="C4969" s="2">
        <v>45575</v>
      </c>
      <c r="D4969" t="s">
        <v>115</v>
      </c>
      <c r="E4969" t="s">
        <v>116</v>
      </c>
      <c r="F4969" t="s">
        <v>20</v>
      </c>
      <c r="G4969" t="s">
        <v>49</v>
      </c>
      <c r="H4969" t="s">
        <v>50</v>
      </c>
      <c r="I4969" t="s">
        <v>50</v>
      </c>
      <c r="J4969" t="s">
        <v>134</v>
      </c>
      <c r="K4969" t="s">
        <v>42</v>
      </c>
      <c r="L4969" t="s">
        <v>43</v>
      </c>
      <c r="M4969" t="s">
        <v>135</v>
      </c>
      <c r="N4969" s="3">
        <v>1840.43</v>
      </c>
      <c r="O4969">
        <v>8</v>
      </c>
      <c r="P4969" s="4">
        <v>0.05</v>
      </c>
      <c r="Q4969" s="3">
        <v>386.49</v>
      </c>
      <c r="R4969">
        <f t="shared" si="385"/>
        <v>2024</v>
      </c>
      <c r="S4969" t="str">
        <f t="shared" si="386"/>
        <v>October</v>
      </c>
      <c r="T4969" s="1">
        <f t="shared" si="387"/>
        <v>0.20999983699461539</v>
      </c>
      <c r="U4969" t="str">
        <f t="shared" si="388"/>
        <v>Profit</v>
      </c>
      <c r="V4969" t="str">
        <f t="shared" si="389"/>
        <v>Large Order</v>
      </c>
    </row>
    <row r="4970" spans="1:22" x14ac:dyDescent="0.35">
      <c r="A4970" t="s">
        <v>5267</v>
      </c>
      <c r="B4970" s="2">
        <v>44981</v>
      </c>
      <c r="C4970" s="2">
        <v>44985</v>
      </c>
      <c r="D4970" t="s">
        <v>118</v>
      </c>
      <c r="E4970" t="s">
        <v>119</v>
      </c>
      <c r="F4970" t="s">
        <v>20</v>
      </c>
      <c r="G4970" t="s">
        <v>78</v>
      </c>
      <c r="H4970" t="s">
        <v>79</v>
      </c>
      <c r="I4970" t="s">
        <v>80</v>
      </c>
      <c r="J4970" t="s">
        <v>152</v>
      </c>
      <c r="K4970" t="s">
        <v>42</v>
      </c>
      <c r="L4970" t="s">
        <v>73</v>
      </c>
      <c r="M4970" t="s">
        <v>153</v>
      </c>
      <c r="N4970" s="3">
        <v>1994.77</v>
      </c>
      <c r="O4970">
        <v>2</v>
      </c>
      <c r="P4970" s="4">
        <v>0.3</v>
      </c>
      <c r="Q4970" s="3">
        <v>19.95</v>
      </c>
      <c r="R4970">
        <f t="shared" si="385"/>
        <v>2023</v>
      </c>
      <c r="S4970" t="str">
        <f t="shared" si="386"/>
        <v>February</v>
      </c>
      <c r="T4970" s="1">
        <f t="shared" si="387"/>
        <v>1.0001153015134576E-2</v>
      </c>
      <c r="U4970" t="str">
        <f t="shared" si="388"/>
        <v>Profit</v>
      </c>
      <c r="V4970" t="str">
        <f t="shared" si="389"/>
        <v>Large Order</v>
      </c>
    </row>
    <row r="4971" spans="1:22" x14ac:dyDescent="0.35">
      <c r="A4971" t="s">
        <v>5268</v>
      </c>
      <c r="B4971" s="2">
        <v>45373</v>
      </c>
      <c r="C4971" s="2">
        <v>45376</v>
      </c>
      <c r="D4971" t="s">
        <v>249</v>
      </c>
      <c r="E4971" t="s">
        <v>250</v>
      </c>
      <c r="F4971" t="s">
        <v>31</v>
      </c>
      <c r="G4971" t="s">
        <v>49</v>
      </c>
      <c r="H4971" t="s">
        <v>50</v>
      </c>
      <c r="I4971" t="s">
        <v>50</v>
      </c>
      <c r="J4971" t="s">
        <v>157</v>
      </c>
      <c r="K4971" t="s">
        <v>42</v>
      </c>
      <c r="L4971" t="s">
        <v>73</v>
      </c>
      <c r="M4971" t="s">
        <v>158</v>
      </c>
      <c r="N4971" s="3">
        <v>797.35</v>
      </c>
      <c r="O4971">
        <v>8</v>
      </c>
      <c r="P4971" s="4">
        <v>0</v>
      </c>
      <c r="Q4971" s="3">
        <v>199.34</v>
      </c>
      <c r="R4971">
        <f t="shared" si="385"/>
        <v>2024</v>
      </c>
      <c r="S4971" t="str">
        <f t="shared" si="386"/>
        <v>March</v>
      </c>
      <c r="T4971" s="1">
        <f t="shared" si="387"/>
        <v>0.25000313538596602</v>
      </c>
      <c r="U4971" t="str">
        <f t="shared" si="388"/>
        <v>Profit</v>
      </c>
      <c r="V4971" t="str">
        <f t="shared" si="389"/>
        <v>Small Order</v>
      </c>
    </row>
    <row r="4972" spans="1:22" x14ac:dyDescent="0.35">
      <c r="A4972" t="s">
        <v>5269</v>
      </c>
      <c r="B4972" s="2">
        <v>45304</v>
      </c>
      <c r="C4972" s="2">
        <v>45308</v>
      </c>
      <c r="D4972" t="s">
        <v>76</v>
      </c>
      <c r="E4972" t="s">
        <v>77</v>
      </c>
      <c r="F4972" t="s">
        <v>48</v>
      </c>
      <c r="G4972" t="s">
        <v>49</v>
      </c>
      <c r="H4972" t="s">
        <v>50</v>
      </c>
      <c r="I4972" t="s">
        <v>50</v>
      </c>
      <c r="J4972" t="s">
        <v>87</v>
      </c>
      <c r="K4972" t="s">
        <v>33</v>
      </c>
      <c r="L4972" t="s">
        <v>88</v>
      </c>
      <c r="M4972" t="s">
        <v>89</v>
      </c>
      <c r="N4972" s="3">
        <v>1230.99</v>
      </c>
      <c r="O4972">
        <v>2</v>
      </c>
      <c r="P4972" s="4">
        <v>0</v>
      </c>
      <c r="Q4972" s="3">
        <v>307.75</v>
      </c>
      <c r="R4972">
        <f t="shared" si="385"/>
        <v>2024</v>
      </c>
      <c r="S4972" t="str">
        <f t="shared" si="386"/>
        <v>January</v>
      </c>
      <c r="T4972" s="1">
        <f t="shared" si="387"/>
        <v>0.25000203088570988</v>
      </c>
      <c r="U4972" t="str">
        <f t="shared" si="388"/>
        <v>Profit</v>
      </c>
      <c r="V4972" t="str">
        <f t="shared" si="389"/>
        <v>Large Order</v>
      </c>
    </row>
    <row r="4973" spans="1:22" x14ac:dyDescent="0.35">
      <c r="A4973" t="s">
        <v>5270</v>
      </c>
      <c r="B4973" s="2">
        <v>45099</v>
      </c>
      <c r="C4973" s="2">
        <v>45100</v>
      </c>
      <c r="D4973" t="s">
        <v>376</v>
      </c>
      <c r="E4973" t="s">
        <v>377</v>
      </c>
      <c r="F4973" t="s">
        <v>20</v>
      </c>
      <c r="G4973" t="s">
        <v>21</v>
      </c>
      <c r="H4973" t="s">
        <v>22</v>
      </c>
      <c r="I4973" t="s">
        <v>23</v>
      </c>
      <c r="J4973" t="s">
        <v>207</v>
      </c>
      <c r="K4973" t="s">
        <v>25</v>
      </c>
      <c r="L4973" t="s">
        <v>26</v>
      </c>
      <c r="M4973" t="s">
        <v>208</v>
      </c>
      <c r="N4973" s="3">
        <v>99.68</v>
      </c>
      <c r="O4973">
        <v>10</v>
      </c>
      <c r="P4973" s="4">
        <v>0.05</v>
      </c>
      <c r="Q4973" s="3">
        <v>20.93</v>
      </c>
      <c r="R4973">
        <f t="shared" si="385"/>
        <v>2023</v>
      </c>
      <c r="S4973" t="str">
        <f t="shared" si="386"/>
        <v>June</v>
      </c>
      <c r="T4973" s="1">
        <f t="shared" si="387"/>
        <v>0.20997191011235952</v>
      </c>
      <c r="U4973" t="str">
        <f t="shared" si="388"/>
        <v>Profit</v>
      </c>
      <c r="V4973" t="str">
        <f t="shared" si="389"/>
        <v>Small Order</v>
      </c>
    </row>
    <row r="4974" spans="1:22" x14ac:dyDescent="0.35">
      <c r="A4974" t="s">
        <v>5271</v>
      </c>
      <c r="B4974" s="2">
        <v>45041</v>
      </c>
      <c r="C4974" s="2">
        <v>45042</v>
      </c>
      <c r="D4974" t="s">
        <v>410</v>
      </c>
      <c r="E4974" t="s">
        <v>411</v>
      </c>
      <c r="F4974" t="s">
        <v>31</v>
      </c>
      <c r="G4974" t="s">
        <v>49</v>
      </c>
      <c r="H4974" t="s">
        <v>50</v>
      </c>
      <c r="I4974" t="s">
        <v>50</v>
      </c>
      <c r="J4974" t="s">
        <v>157</v>
      </c>
      <c r="K4974" t="s">
        <v>42</v>
      </c>
      <c r="L4974" t="s">
        <v>73</v>
      </c>
      <c r="M4974" t="s">
        <v>158</v>
      </c>
      <c r="N4974" s="3">
        <v>960.56</v>
      </c>
      <c r="O4974">
        <v>7</v>
      </c>
      <c r="P4974" s="4">
        <v>0.3</v>
      </c>
      <c r="Q4974" s="3">
        <v>9.61</v>
      </c>
      <c r="R4974">
        <f t="shared" si="385"/>
        <v>2023</v>
      </c>
      <c r="S4974" t="str">
        <f t="shared" si="386"/>
        <v>April</v>
      </c>
      <c r="T4974" s="1">
        <f t="shared" si="387"/>
        <v>1.000458066128092E-2</v>
      </c>
      <c r="U4974" t="str">
        <f t="shared" si="388"/>
        <v>Profit</v>
      </c>
      <c r="V4974" t="str">
        <f t="shared" si="389"/>
        <v>Small Order</v>
      </c>
    </row>
    <row r="4975" spans="1:22" x14ac:dyDescent="0.35">
      <c r="A4975" t="s">
        <v>5272</v>
      </c>
      <c r="B4975" s="2">
        <v>45261</v>
      </c>
      <c r="C4975" s="2">
        <v>45264</v>
      </c>
      <c r="D4975" t="s">
        <v>54</v>
      </c>
      <c r="E4975" t="s">
        <v>55</v>
      </c>
      <c r="F4975" t="s">
        <v>31</v>
      </c>
      <c r="G4975" t="s">
        <v>78</v>
      </c>
      <c r="H4975" t="s">
        <v>79</v>
      </c>
      <c r="I4975" t="s">
        <v>80</v>
      </c>
      <c r="J4975" t="s">
        <v>112</v>
      </c>
      <c r="K4975" t="s">
        <v>25</v>
      </c>
      <c r="L4975" t="s">
        <v>26</v>
      </c>
      <c r="M4975" t="s">
        <v>113</v>
      </c>
      <c r="N4975" s="3">
        <v>889.18</v>
      </c>
      <c r="O4975">
        <v>1</v>
      </c>
      <c r="P4975" s="4">
        <v>0</v>
      </c>
      <c r="Q4975" s="3">
        <v>222.29</v>
      </c>
      <c r="R4975">
        <f t="shared" si="385"/>
        <v>2023</v>
      </c>
      <c r="S4975" t="str">
        <f t="shared" si="386"/>
        <v>December</v>
      </c>
      <c r="T4975" s="1">
        <f t="shared" si="387"/>
        <v>0.24999437684158438</v>
      </c>
      <c r="U4975" t="str">
        <f t="shared" si="388"/>
        <v>Profit</v>
      </c>
      <c r="V4975" t="str">
        <f t="shared" si="389"/>
        <v>Small Order</v>
      </c>
    </row>
    <row r="4976" spans="1:22" x14ac:dyDescent="0.35">
      <c r="A4976" t="s">
        <v>5273</v>
      </c>
      <c r="B4976" s="2">
        <v>45240</v>
      </c>
      <c r="C4976" s="2">
        <v>45246</v>
      </c>
      <c r="D4976" t="s">
        <v>323</v>
      </c>
      <c r="E4976" t="s">
        <v>324</v>
      </c>
      <c r="F4976" t="s">
        <v>31</v>
      </c>
      <c r="G4976" t="s">
        <v>21</v>
      </c>
      <c r="H4976" t="s">
        <v>22</v>
      </c>
      <c r="I4976" t="s">
        <v>23</v>
      </c>
      <c r="J4976" t="s">
        <v>320</v>
      </c>
      <c r="K4976" t="s">
        <v>25</v>
      </c>
      <c r="L4976" t="s">
        <v>171</v>
      </c>
      <c r="M4976" t="s">
        <v>321</v>
      </c>
      <c r="N4976" s="3">
        <v>1263.96</v>
      </c>
      <c r="O4976">
        <v>8</v>
      </c>
      <c r="P4976" s="4">
        <v>0.2</v>
      </c>
      <c r="Q4976" s="3">
        <v>113.76</v>
      </c>
      <c r="R4976">
        <f t="shared" si="385"/>
        <v>2023</v>
      </c>
      <c r="S4976" t="str">
        <f t="shared" si="386"/>
        <v>November</v>
      </c>
      <c r="T4976" s="1">
        <f t="shared" si="387"/>
        <v>9.0002848191398463E-2</v>
      </c>
      <c r="U4976" t="str">
        <f t="shared" si="388"/>
        <v>Profit</v>
      </c>
      <c r="V4976" t="str">
        <f t="shared" si="389"/>
        <v>Large Order</v>
      </c>
    </row>
    <row r="4977" spans="1:22" x14ac:dyDescent="0.35">
      <c r="A4977" t="s">
        <v>5274</v>
      </c>
      <c r="B4977" s="2">
        <v>45606</v>
      </c>
      <c r="C4977" s="2">
        <v>45610</v>
      </c>
      <c r="D4977" t="s">
        <v>312</v>
      </c>
      <c r="E4977" t="s">
        <v>313</v>
      </c>
      <c r="F4977" t="s">
        <v>48</v>
      </c>
      <c r="G4977" t="s">
        <v>49</v>
      </c>
      <c r="H4977" t="s">
        <v>50</v>
      </c>
      <c r="I4977" t="s">
        <v>50</v>
      </c>
      <c r="J4977" t="s">
        <v>232</v>
      </c>
      <c r="K4977" t="s">
        <v>33</v>
      </c>
      <c r="L4977" t="s">
        <v>34</v>
      </c>
      <c r="M4977" t="s">
        <v>233</v>
      </c>
      <c r="N4977" s="3">
        <v>1086.8399999999999</v>
      </c>
      <c r="O4977">
        <v>5</v>
      </c>
      <c r="P4977" s="4">
        <v>0.1</v>
      </c>
      <c r="Q4977" s="3">
        <v>184.76</v>
      </c>
      <c r="R4977">
        <f t="shared" si="385"/>
        <v>2024</v>
      </c>
      <c r="S4977" t="str">
        <f t="shared" si="386"/>
        <v>November</v>
      </c>
      <c r="T4977" s="1">
        <f t="shared" si="387"/>
        <v>0.1699974237238232</v>
      </c>
      <c r="U4977" t="str">
        <f t="shared" si="388"/>
        <v>Profit</v>
      </c>
      <c r="V4977" t="str">
        <f t="shared" si="389"/>
        <v>Large Order</v>
      </c>
    </row>
    <row r="4978" spans="1:22" x14ac:dyDescent="0.35">
      <c r="A4978" t="s">
        <v>5275</v>
      </c>
      <c r="B4978" s="2">
        <v>45027</v>
      </c>
      <c r="C4978" s="2">
        <v>45033</v>
      </c>
      <c r="D4978" t="s">
        <v>362</v>
      </c>
      <c r="E4978" t="s">
        <v>363</v>
      </c>
      <c r="F4978" t="s">
        <v>31</v>
      </c>
      <c r="G4978" t="s">
        <v>39</v>
      </c>
      <c r="H4978" t="s">
        <v>40</v>
      </c>
      <c r="I4978" t="s">
        <v>40</v>
      </c>
      <c r="J4978" t="s">
        <v>126</v>
      </c>
      <c r="K4978" t="s">
        <v>25</v>
      </c>
      <c r="L4978" t="s">
        <v>26</v>
      </c>
      <c r="M4978" t="s">
        <v>127</v>
      </c>
      <c r="N4978" s="3">
        <v>1526.31</v>
      </c>
      <c r="O4978">
        <v>4</v>
      </c>
      <c r="P4978" s="4">
        <v>0.1</v>
      </c>
      <c r="Q4978" s="3">
        <v>259.47000000000003</v>
      </c>
      <c r="R4978">
        <f t="shared" si="385"/>
        <v>2023</v>
      </c>
      <c r="S4978" t="str">
        <f t="shared" si="386"/>
        <v>April</v>
      </c>
      <c r="T4978" s="1">
        <f t="shared" si="387"/>
        <v>0.16999823102777289</v>
      </c>
      <c r="U4978" t="str">
        <f t="shared" si="388"/>
        <v>Profit</v>
      </c>
      <c r="V4978" t="str">
        <f t="shared" si="389"/>
        <v>Large Order</v>
      </c>
    </row>
    <row r="4979" spans="1:22" x14ac:dyDescent="0.35">
      <c r="A4979" t="s">
        <v>5276</v>
      </c>
      <c r="B4979" s="2">
        <v>45086</v>
      </c>
      <c r="C4979" s="2">
        <v>45092</v>
      </c>
      <c r="D4979" t="s">
        <v>405</v>
      </c>
      <c r="E4979" t="s">
        <v>406</v>
      </c>
      <c r="F4979" t="s">
        <v>20</v>
      </c>
      <c r="G4979" t="s">
        <v>49</v>
      </c>
      <c r="H4979" t="s">
        <v>50</v>
      </c>
      <c r="I4979" t="s">
        <v>50</v>
      </c>
      <c r="J4979" t="s">
        <v>232</v>
      </c>
      <c r="K4979" t="s">
        <v>33</v>
      </c>
      <c r="L4979" t="s">
        <v>34</v>
      </c>
      <c r="M4979" t="s">
        <v>233</v>
      </c>
      <c r="N4979" s="3">
        <v>1958.34</v>
      </c>
      <c r="O4979">
        <v>7</v>
      </c>
      <c r="P4979" s="4">
        <v>0.3</v>
      </c>
      <c r="Q4979" s="3">
        <v>19.579999999999998</v>
      </c>
      <c r="R4979">
        <f t="shared" si="385"/>
        <v>2023</v>
      </c>
      <c r="S4979" t="str">
        <f t="shared" si="386"/>
        <v>June</v>
      </c>
      <c r="T4979" s="1">
        <f t="shared" si="387"/>
        <v>9.9982638356975809E-3</v>
      </c>
      <c r="U4979" t="str">
        <f t="shared" si="388"/>
        <v>Profit</v>
      </c>
      <c r="V4979" t="str">
        <f t="shared" si="389"/>
        <v>Large Order</v>
      </c>
    </row>
    <row r="4980" spans="1:22" x14ac:dyDescent="0.35">
      <c r="A4980" t="s">
        <v>5277</v>
      </c>
      <c r="B4980" s="2">
        <v>45389</v>
      </c>
      <c r="C4980" s="2">
        <v>45394</v>
      </c>
      <c r="D4980" t="s">
        <v>398</v>
      </c>
      <c r="E4980" t="s">
        <v>399</v>
      </c>
      <c r="F4980" t="s">
        <v>31</v>
      </c>
      <c r="G4980" t="s">
        <v>21</v>
      </c>
      <c r="H4980" t="s">
        <v>22</v>
      </c>
      <c r="I4980" t="s">
        <v>23</v>
      </c>
      <c r="J4980" t="s">
        <v>62</v>
      </c>
      <c r="K4980" t="s">
        <v>25</v>
      </c>
      <c r="L4980" t="s">
        <v>26</v>
      </c>
      <c r="M4980" t="s">
        <v>63</v>
      </c>
      <c r="N4980" s="3">
        <v>1840.09</v>
      </c>
      <c r="O4980">
        <v>2</v>
      </c>
      <c r="P4980" s="4">
        <v>0.05</v>
      </c>
      <c r="Q4980" s="3">
        <v>386.42</v>
      </c>
      <c r="R4980">
        <f t="shared" si="385"/>
        <v>2024</v>
      </c>
      <c r="S4980" t="str">
        <f t="shared" si="386"/>
        <v>April</v>
      </c>
      <c r="T4980" s="1">
        <f t="shared" si="387"/>
        <v>0.21000059779684691</v>
      </c>
      <c r="U4980" t="str">
        <f t="shared" si="388"/>
        <v>Profit</v>
      </c>
      <c r="V4980" t="str">
        <f t="shared" si="389"/>
        <v>Large Order</v>
      </c>
    </row>
    <row r="4981" spans="1:22" x14ac:dyDescent="0.35">
      <c r="A4981" t="s">
        <v>5278</v>
      </c>
      <c r="B4981" s="2">
        <v>45602</v>
      </c>
      <c r="C4981" s="2">
        <v>45603</v>
      </c>
      <c r="D4981" t="s">
        <v>344</v>
      </c>
      <c r="E4981" t="s">
        <v>345</v>
      </c>
      <c r="F4981" t="s">
        <v>31</v>
      </c>
      <c r="G4981" t="s">
        <v>78</v>
      </c>
      <c r="H4981" t="s">
        <v>79</v>
      </c>
      <c r="I4981" t="s">
        <v>80</v>
      </c>
      <c r="J4981" t="s">
        <v>170</v>
      </c>
      <c r="K4981" t="s">
        <v>25</v>
      </c>
      <c r="L4981" t="s">
        <v>171</v>
      </c>
      <c r="M4981" t="s">
        <v>172</v>
      </c>
      <c r="N4981" s="3">
        <v>1495</v>
      </c>
      <c r="O4981">
        <v>4</v>
      </c>
      <c r="P4981" s="4">
        <v>0.05</v>
      </c>
      <c r="Q4981" s="3">
        <v>313.95</v>
      </c>
      <c r="R4981">
        <f t="shared" si="385"/>
        <v>2024</v>
      </c>
      <c r="S4981" t="str">
        <f t="shared" si="386"/>
        <v>November</v>
      </c>
      <c r="T4981" s="1">
        <f t="shared" si="387"/>
        <v>0.21</v>
      </c>
      <c r="U4981" t="str">
        <f t="shared" si="388"/>
        <v>Profit</v>
      </c>
      <c r="V4981" t="str">
        <f t="shared" si="389"/>
        <v>Large Order</v>
      </c>
    </row>
    <row r="4982" spans="1:22" x14ac:dyDescent="0.35">
      <c r="A4982" t="s">
        <v>5279</v>
      </c>
      <c r="B4982" s="2">
        <v>45006</v>
      </c>
      <c r="C4982" s="2">
        <v>45011</v>
      </c>
      <c r="D4982" t="s">
        <v>210</v>
      </c>
      <c r="E4982" t="s">
        <v>211</v>
      </c>
      <c r="F4982" t="s">
        <v>20</v>
      </c>
      <c r="G4982" t="s">
        <v>21</v>
      </c>
      <c r="H4982" t="s">
        <v>22</v>
      </c>
      <c r="I4982" t="s">
        <v>23</v>
      </c>
      <c r="J4982" t="s">
        <v>51</v>
      </c>
      <c r="K4982" t="s">
        <v>33</v>
      </c>
      <c r="L4982" t="s">
        <v>34</v>
      </c>
      <c r="M4982" t="s">
        <v>52</v>
      </c>
      <c r="N4982" s="3">
        <v>692.78</v>
      </c>
      <c r="O4982">
        <v>1</v>
      </c>
      <c r="P4982" s="4">
        <v>0.05</v>
      </c>
      <c r="Q4982" s="3">
        <v>145.47999999999999</v>
      </c>
      <c r="R4982">
        <f t="shared" si="385"/>
        <v>2023</v>
      </c>
      <c r="S4982" t="str">
        <f t="shared" si="386"/>
        <v>March</v>
      </c>
      <c r="T4982" s="1">
        <f t="shared" si="387"/>
        <v>0.20999451485320014</v>
      </c>
      <c r="U4982" t="str">
        <f t="shared" si="388"/>
        <v>Profit</v>
      </c>
      <c r="V4982" t="str">
        <f t="shared" si="389"/>
        <v>Small Order</v>
      </c>
    </row>
    <row r="4983" spans="1:22" x14ac:dyDescent="0.35">
      <c r="A4983" t="s">
        <v>5280</v>
      </c>
      <c r="B4983" s="2">
        <v>45114</v>
      </c>
      <c r="C4983" s="2">
        <v>45121</v>
      </c>
      <c r="D4983" t="s">
        <v>102</v>
      </c>
      <c r="E4983" t="s">
        <v>103</v>
      </c>
      <c r="F4983" t="s">
        <v>20</v>
      </c>
      <c r="G4983" t="s">
        <v>78</v>
      </c>
      <c r="H4983" t="s">
        <v>79</v>
      </c>
      <c r="I4983" t="s">
        <v>80</v>
      </c>
      <c r="J4983" t="s">
        <v>134</v>
      </c>
      <c r="K4983" t="s">
        <v>42</v>
      </c>
      <c r="L4983" t="s">
        <v>43</v>
      </c>
      <c r="M4983" t="s">
        <v>135</v>
      </c>
      <c r="N4983" s="3">
        <v>637.42999999999995</v>
      </c>
      <c r="O4983">
        <v>8</v>
      </c>
      <c r="P4983" s="4">
        <v>0</v>
      </c>
      <c r="Q4983" s="3">
        <v>159.36000000000001</v>
      </c>
      <c r="R4983">
        <f t="shared" si="385"/>
        <v>2023</v>
      </c>
      <c r="S4983" t="str">
        <f t="shared" si="386"/>
        <v>July</v>
      </c>
      <c r="T4983" s="1">
        <f t="shared" si="387"/>
        <v>0.2500039219992784</v>
      </c>
      <c r="U4983" t="str">
        <f t="shared" si="388"/>
        <v>Profit</v>
      </c>
      <c r="V4983" t="str">
        <f t="shared" si="389"/>
        <v>Small Order</v>
      </c>
    </row>
    <row r="4984" spans="1:22" x14ac:dyDescent="0.35">
      <c r="A4984" t="s">
        <v>5281</v>
      </c>
      <c r="B4984" s="2">
        <v>45146</v>
      </c>
      <c r="C4984" s="2">
        <v>45151</v>
      </c>
      <c r="D4984" t="s">
        <v>70</v>
      </c>
      <c r="E4984" t="s">
        <v>71</v>
      </c>
      <c r="F4984" t="s">
        <v>48</v>
      </c>
      <c r="G4984" t="s">
        <v>78</v>
      </c>
      <c r="H4984" t="s">
        <v>79</v>
      </c>
      <c r="I4984" t="s">
        <v>80</v>
      </c>
      <c r="J4984" t="s">
        <v>176</v>
      </c>
      <c r="K4984" t="s">
        <v>25</v>
      </c>
      <c r="L4984" t="s">
        <v>171</v>
      </c>
      <c r="M4984" t="s">
        <v>177</v>
      </c>
      <c r="N4984" s="3">
        <v>1099.53</v>
      </c>
      <c r="O4984">
        <v>8</v>
      </c>
      <c r="P4984" s="4">
        <v>0</v>
      </c>
      <c r="Q4984" s="3">
        <v>274.88</v>
      </c>
      <c r="R4984">
        <f t="shared" si="385"/>
        <v>2023</v>
      </c>
      <c r="S4984" t="str">
        <f t="shared" si="386"/>
        <v>August</v>
      </c>
      <c r="T4984" s="1">
        <f t="shared" si="387"/>
        <v>0.24999772630123782</v>
      </c>
      <c r="U4984" t="str">
        <f t="shared" si="388"/>
        <v>Profit</v>
      </c>
      <c r="V4984" t="str">
        <f t="shared" si="389"/>
        <v>Large Order</v>
      </c>
    </row>
    <row r="4985" spans="1:22" x14ac:dyDescent="0.35">
      <c r="A4985" t="s">
        <v>5282</v>
      </c>
      <c r="B4985" s="2">
        <v>45620</v>
      </c>
      <c r="C4985" s="2">
        <v>45623</v>
      </c>
      <c r="D4985" t="s">
        <v>54</v>
      </c>
      <c r="E4985" t="s">
        <v>55</v>
      </c>
      <c r="F4985" t="s">
        <v>31</v>
      </c>
      <c r="G4985" t="s">
        <v>39</v>
      </c>
      <c r="H4985" t="s">
        <v>40</v>
      </c>
      <c r="I4985" t="s">
        <v>40</v>
      </c>
      <c r="J4985" t="s">
        <v>72</v>
      </c>
      <c r="K4985" t="s">
        <v>42</v>
      </c>
      <c r="L4985" t="s">
        <v>73</v>
      </c>
      <c r="M4985" t="s">
        <v>74</v>
      </c>
      <c r="N4985" s="3">
        <v>1230.1400000000001</v>
      </c>
      <c r="O4985">
        <v>8</v>
      </c>
      <c r="P4985" s="4">
        <v>0.05</v>
      </c>
      <c r="Q4985" s="3">
        <v>258.33</v>
      </c>
      <c r="R4985">
        <f t="shared" si="385"/>
        <v>2024</v>
      </c>
      <c r="S4985" t="str">
        <f t="shared" si="386"/>
        <v>November</v>
      </c>
      <c r="T4985" s="1">
        <f t="shared" si="387"/>
        <v>0.21000048774936184</v>
      </c>
      <c r="U4985" t="str">
        <f t="shared" si="388"/>
        <v>Profit</v>
      </c>
      <c r="V4985" t="str">
        <f t="shared" si="389"/>
        <v>Large Order</v>
      </c>
    </row>
    <row r="4986" spans="1:22" x14ac:dyDescent="0.35">
      <c r="A4986" t="s">
        <v>5283</v>
      </c>
      <c r="B4986" s="2">
        <v>45444</v>
      </c>
      <c r="C4986" s="2">
        <v>45445</v>
      </c>
      <c r="D4986" t="s">
        <v>300</v>
      </c>
      <c r="E4986" t="s">
        <v>301</v>
      </c>
      <c r="F4986" t="s">
        <v>48</v>
      </c>
      <c r="G4986" t="s">
        <v>49</v>
      </c>
      <c r="H4986" t="s">
        <v>50</v>
      </c>
      <c r="I4986" t="s">
        <v>50</v>
      </c>
      <c r="J4986" t="s">
        <v>126</v>
      </c>
      <c r="K4986" t="s">
        <v>25</v>
      </c>
      <c r="L4986" t="s">
        <v>26</v>
      </c>
      <c r="M4986" t="s">
        <v>127</v>
      </c>
      <c r="N4986" s="3">
        <v>1751.52</v>
      </c>
      <c r="O4986">
        <v>5</v>
      </c>
      <c r="P4986" s="4">
        <v>0.05</v>
      </c>
      <c r="Q4986" s="3">
        <v>367.82</v>
      </c>
      <c r="R4986">
        <f t="shared" si="385"/>
        <v>2024</v>
      </c>
      <c r="S4986" t="str">
        <f t="shared" si="386"/>
        <v>June</v>
      </c>
      <c r="T4986" s="1">
        <f t="shared" si="387"/>
        <v>0.21000045674614048</v>
      </c>
      <c r="U4986" t="str">
        <f t="shared" si="388"/>
        <v>Profit</v>
      </c>
      <c r="V4986" t="str">
        <f t="shared" si="389"/>
        <v>Large Order</v>
      </c>
    </row>
    <row r="4987" spans="1:22" x14ac:dyDescent="0.35">
      <c r="A4987" t="s">
        <v>5284</v>
      </c>
      <c r="B4987" s="2">
        <v>45245</v>
      </c>
      <c r="C4987" s="2">
        <v>45248</v>
      </c>
      <c r="D4987" t="s">
        <v>165</v>
      </c>
      <c r="E4987" t="s">
        <v>166</v>
      </c>
      <c r="F4987" t="s">
        <v>31</v>
      </c>
      <c r="G4987" t="s">
        <v>49</v>
      </c>
      <c r="H4987" t="s">
        <v>50</v>
      </c>
      <c r="I4987" t="s">
        <v>50</v>
      </c>
      <c r="J4987" t="s">
        <v>391</v>
      </c>
      <c r="K4987" t="s">
        <v>33</v>
      </c>
      <c r="L4987" t="s">
        <v>88</v>
      </c>
      <c r="M4987" t="s">
        <v>392</v>
      </c>
      <c r="N4987" s="3">
        <v>1587.22</v>
      </c>
      <c r="O4987">
        <v>2</v>
      </c>
      <c r="P4987" s="4">
        <v>0.3</v>
      </c>
      <c r="Q4987" s="3">
        <v>15.87</v>
      </c>
      <c r="R4987">
        <f t="shared" si="385"/>
        <v>2023</v>
      </c>
      <c r="S4987" t="str">
        <f t="shared" si="386"/>
        <v>November</v>
      </c>
      <c r="T4987" s="1">
        <f t="shared" si="387"/>
        <v>9.9986139287559367E-3</v>
      </c>
      <c r="U4987" t="str">
        <f t="shared" si="388"/>
        <v>Profit</v>
      </c>
      <c r="V4987" t="str">
        <f t="shared" si="389"/>
        <v>Large Order</v>
      </c>
    </row>
    <row r="4988" spans="1:22" x14ac:dyDescent="0.35">
      <c r="A4988" t="s">
        <v>5285</v>
      </c>
      <c r="B4988" s="2">
        <v>44947</v>
      </c>
      <c r="C4988" s="2">
        <v>44952</v>
      </c>
      <c r="D4988" t="s">
        <v>182</v>
      </c>
      <c r="E4988" t="s">
        <v>183</v>
      </c>
      <c r="F4988" t="s">
        <v>20</v>
      </c>
      <c r="G4988" t="s">
        <v>21</v>
      </c>
      <c r="H4988" t="s">
        <v>22</v>
      </c>
      <c r="I4988" t="s">
        <v>23</v>
      </c>
      <c r="J4988" t="s">
        <v>62</v>
      </c>
      <c r="K4988" t="s">
        <v>25</v>
      </c>
      <c r="L4988" t="s">
        <v>26</v>
      </c>
      <c r="M4988" t="s">
        <v>63</v>
      </c>
      <c r="N4988" s="3">
        <v>867.67</v>
      </c>
      <c r="O4988">
        <v>1</v>
      </c>
      <c r="P4988" s="4">
        <v>0.3</v>
      </c>
      <c r="Q4988" s="3">
        <v>8.68</v>
      </c>
      <c r="R4988">
        <f t="shared" si="385"/>
        <v>2023</v>
      </c>
      <c r="S4988" t="str">
        <f t="shared" si="386"/>
        <v>January</v>
      </c>
      <c r="T4988" s="1">
        <f t="shared" si="387"/>
        <v>1.0003803289268962E-2</v>
      </c>
      <c r="U4988" t="str">
        <f t="shared" si="388"/>
        <v>Profit</v>
      </c>
      <c r="V4988" t="str">
        <f t="shared" si="389"/>
        <v>Small Order</v>
      </c>
    </row>
    <row r="4989" spans="1:22" x14ac:dyDescent="0.35">
      <c r="A4989" t="s">
        <v>5286</v>
      </c>
      <c r="B4989" s="2">
        <v>45237</v>
      </c>
      <c r="C4989" s="2">
        <v>45238</v>
      </c>
      <c r="D4989" t="s">
        <v>262</v>
      </c>
      <c r="E4989" t="s">
        <v>263</v>
      </c>
      <c r="F4989" t="s">
        <v>31</v>
      </c>
      <c r="G4989" t="s">
        <v>49</v>
      </c>
      <c r="H4989" t="s">
        <v>50</v>
      </c>
      <c r="I4989" t="s">
        <v>50</v>
      </c>
      <c r="J4989" t="s">
        <v>41</v>
      </c>
      <c r="K4989" t="s">
        <v>42</v>
      </c>
      <c r="L4989" t="s">
        <v>43</v>
      </c>
      <c r="M4989" t="s">
        <v>44</v>
      </c>
      <c r="N4989" s="3">
        <v>891.14</v>
      </c>
      <c r="O4989">
        <v>9</v>
      </c>
      <c r="P4989" s="4">
        <v>0.3</v>
      </c>
      <c r="Q4989" s="3">
        <v>8.91</v>
      </c>
      <c r="R4989">
        <f t="shared" si="385"/>
        <v>2023</v>
      </c>
      <c r="S4989" t="str">
        <f t="shared" si="386"/>
        <v>November</v>
      </c>
      <c r="T4989" s="1">
        <f t="shared" si="387"/>
        <v>9.9984289786116658E-3</v>
      </c>
      <c r="U4989" t="str">
        <f t="shared" si="388"/>
        <v>Profit</v>
      </c>
      <c r="V4989" t="str">
        <f t="shared" si="389"/>
        <v>Small Order</v>
      </c>
    </row>
    <row r="4990" spans="1:22" x14ac:dyDescent="0.35">
      <c r="A4990" t="s">
        <v>5287</v>
      </c>
      <c r="B4990" s="2">
        <v>45042</v>
      </c>
      <c r="C4990" s="2">
        <v>45047</v>
      </c>
      <c r="D4990" t="s">
        <v>721</v>
      </c>
      <c r="E4990" t="s">
        <v>722</v>
      </c>
      <c r="F4990" t="s">
        <v>20</v>
      </c>
      <c r="G4990" t="s">
        <v>78</v>
      </c>
      <c r="H4990" t="s">
        <v>79</v>
      </c>
      <c r="I4990" t="s">
        <v>80</v>
      </c>
      <c r="J4990" t="s">
        <v>72</v>
      </c>
      <c r="K4990" t="s">
        <v>42</v>
      </c>
      <c r="L4990" t="s">
        <v>73</v>
      </c>
      <c r="M4990" t="s">
        <v>74</v>
      </c>
      <c r="N4990" s="3">
        <v>63.23</v>
      </c>
      <c r="O4990">
        <v>9</v>
      </c>
      <c r="P4990" s="4">
        <v>0.2</v>
      </c>
      <c r="Q4990" s="3">
        <v>5.69</v>
      </c>
      <c r="R4990">
        <f t="shared" si="385"/>
        <v>2023</v>
      </c>
      <c r="S4990" t="str">
        <f t="shared" si="386"/>
        <v>April</v>
      </c>
      <c r="T4990" s="1">
        <f t="shared" si="387"/>
        <v>8.9988929305709328E-2</v>
      </c>
      <c r="U4990" t="str">
        <f t="shared" si="388"/>
        <v>Profit</v>
      </c>
      <c r="V4990" t="str">
        <f t="shared" si="389"/>
        <v>Small Order</v>
      </c>
    </row>
    <row r="4991" spans="1:22" x14ac:dyDescent="0.35">
      <c r="A4991" t="s">
        <v>5288</v>
      </c>
      <c r="B4991" s="2">
        <v>44964</v>
      </c>
      <c r="C4991" s="2">
        <v>44965</v>
      </c>
      <c r="D4991" t="s">
        <v>185</v>
      </c>
      <c r="E4991" t="s">
        <v>186</v>
      </c>
      <c r="F4991" t="s">
        <v>31</v>
      </c>
      <c r="G4991" t="s">
        <v>39</v>
      </c>
      <c r="H4991" t="s">
        <v>40</v>
      </c>
      <c r="I4991" t="s">
        <v>40</v>
      </c>
      <c r="J4991" t="s">
        <v>207</v>
      </c>
      <c r="K4991" t="s">
        <v>25</v>
      </c>
      <c r="L4991" t="s">
        <v>26</v>
      </c>
      <c r="M4991" t="s">
        <v>208</v>
      </c>
      <c r="N4991" s="3">
        <v>1670.33</v>
      </c>
      <c r="O4991">
        <v>2</v>
      </c>
      <c r="P4991" s="4">
        <v>0.1</v>
      </c>
      <c r="Q4991" s="3">
        <v>283.95999999999998</v>
      </c>
      <c r="R4991">
        <f t="shared" si="385"/>
        <v>2023</v>
      </c>
      <c r="S4991" t="str">
        <f t="shared" si="386"/>
        <v>February</v>
      </c>
      <c r="T4991" s="1">
        <f t="shared" si="387"/>
        <v>0.17000233486796021</v>
      </c>
      <c r="U4991" t="str">
        <f t="shared" si="388"/>
        <v>Profit</v>
      </c>
      <c r="V4991" t="str">
        <f t="shared" si="389"/>
        <v>Large Order</v>
      </c>
    </row>
    <row r="4992" spans="1:22" x14ac:dyDescent="0.35">
      <c r="A4992" t="s">
        <v>5289</v>
      </c>
      <c r="B4992" s="2">
        <v>45137</v>
      </c>
      <c r="C4992" s="2">
        <v>45138</v>
      </c>
      <c r="D4992" t="s">
        <v>300</v>
      </c>
      <c r="E4992" t="s">
        <v>301</v>
      </c>
      <c r="F4992" t="s">
        <v>48</v>
      </c>
      <c r="G4992" t="s">
        <v>39</v>
      </c>
      <c r="H4992" t="s">
        <v>40</v>
      </c>
      <c r="I4992" t="s">
        <v>40</v>
      </c>
      <c r="J4992" t="s">
        <v>72</v>
      </c>
      <c r="K4992" t="s">
        <v>42</v>
      </c>
      <c r="L4992" t="s">
        <v>73</v>
      </c>
      <c r="M4992" t="s">
        <v>74</v>
      </c>
      <c r="N4992" s="3">
        <v>546.85</v>
      </c>
      <c r="O4992">
        <v>10</v>
      </c>
      <c r="P4992" s="4">
        <v>0</v>
      </c>
      <c r="Q4992" s="3">
        <v>136.71</v>
      </c>
      <c r="R4992">
        <f t="shared" si="385"/>
        <v>2023</v>
      </c>
      <c r="S4992" t="str">
        <f t="shared" si="386"/>
        <v>July</v>
      </c>
      <c r="T4992" s="1">
        <f t="shared" si="387"/>
        <v>0.24999542836243943</v>
      </c>
      <c r="U4992" t="str">
        <f t="shared" si="388"/>
        <v>Profit</v>
      </c>
      <c r="V4992" t="str">
        <f t="shared" si="389"/>
        <v>Small Order</v>
      </c>
    </row>
    <row r="4993" spans="1:22" x14ac:dyDescent="0.35">
      <c r="A4993" t="s">
        <v>5290</v>
      </c>
      <c r="B4993" s="2">
        <v>45488</v>
      </c>
      <c r="C4993" s="2">
        <v>45493</v>
      </c>
      <c r="D4993" t="s">
        <v>70</v>
      </c>
      <c r="E4993" t="s">
        <v>71</v>
      </c>
      <c r="F4993" t="s">
        <v>48</v>
      </c>
      <c r="G4993" t="s">
        <v>49</v>
      </c>
      <c r="H4993" t="s">
        <v>50</v>
      </c>
      <c r="I4993" t="s">
        <v>50</v>
      </c>
      <c r="J4993" t="s">
        <v>87</v>
      </c>
      <c r="K4993" t="s">
        <v>33</v>
      </c>
      <c r="L4993" t="s">
        <v>88</v>
      </c>
      <c r="M4993" t="s">
        <v>89</v>
      </c>
      <c r="N4993" s="3">
        <v>1607.14</v>
      </c>
      <c r="O4993">
        <v>8</v>
      </c>
      <c r="P4993" s="4">
        <v>0</v>
      </c>
      <c r="Q4993" s="3">
        <v>401.79</v>
      </c>
      <c r="R4993">
        <f t="shared" si="385"/>
        <v>2024</v>
      </c>
      <c r="S4993" t="str">
        <f t="shared" si="386"/>
        <v>July</v>
      </c>
      <c r="T4993" s="1">
        <f t="shared" si="387"/>
        <v>0.25000311111664197</v>
      </c>
      <c r="U4993" t="str">
        <f t="shared" si="388"/>
        <v>Profit</v>
      </c>
      <c r="V4993" t="str">
        <f t="shared" si="389"/>
        <v>Large Order</v>
      </c>
    </row>
    <row r="4994" spans="1:22" x14ac:dyDescent="0.35">
      <c r="A4994" t="s">
        <v>5291</v>
      </c>
      <c r="B4994" s="2">
        <v>45539</v>
      </c>
      <c r="C4994" s="2">
        <v>45542</v>
      </c>
      <c r="D4994" t="s">
        <v>278</v>
      </c>
      <c r="E4994" t="s">
        <v>279</v>
      </c>
      <c r="F4994" t="s">
        <v>20</v>
      </c>
      <c r="G4994" t="s">
        <v>78</v>
      </c>
      <c r="H4994" t="s">
        <v>79</v>
      </c>
      <c r="I4994" t="s">
        <v>80</v>
      </c>
      <c r="J4994" t="s">
        <v>251</v>
      </c>
      <c r="K4994" t="s">
        <v>25</v>
      </c>
      <c r="L4994" t="s">
        <v>171</v>
      </c>
      <c r="M4994" t="s">
        <v>252</v>
      </c>
      <c r="N4994" s="3">
        <v>532.14</v>
      </c>
      <c r="O4994">
        <v>8</v>
      </c>
      <c r="P4994" s="4">
        <v>0.2</v>
      </c>
      <c r="Q4994" s="3">
        <v>47.89</v>
      </c>
      <c r="R4994">
        <f t="shared" ref="R4994:R5001" si="390">YEAR(B4994)</f>
        <v>2024</v>
      </c>
      <c r="S4994" t="str">
        <f t="shared" ref="S4994:S5001" si="391">TEXT(B4994,"mmmm")</f>
        <v>September</v>
      </c>
      <c r="T4994" s="1">
        <f t="shared" ref="T4994:T5001" si="392">Q4994/N4994</f>
        <v>8.9995114067726548E-2</v>
      </c>
      <c r="U4994" t="str">
        <f t="shared" ref="U4994:U5001" si="393">IF(Q4994&gt;0,"Profit","Loss")</f>
        <v>Profit</v>
      </c>
      <c r="V4994" t="str">
        <f t="shared" ref="V4994:V5001" si="394">IF(N4994&gt;1000,"Large Order","Small Order")</f>
        <v>Small Order</v>
      </c>
    </row>
    <row r="4995" spans="1:22" x14ac:dyDescent="0.35">
      <c r="A4995" t="s">
        <v>5292</v>
      </c>
      <c r="B4995" s="2">
        <v>45117</v>
      </c>
      <c r="C4995" s="2">
        <v>45119</v>
      </c>
      <c r="D4995" t="s">
        <v>511</v>
      </c>
      <c r="E4995" t="s">
        <v>512</v>
      </c>
      <c r="F4995" t="s">
        <v>31</v>
      </c>
      <c r="G4995" t="s">
        <v>78</v>
      </c>
      <c r="H4995" t="s">
        <v>79</v>
      </c>
      <c r="I4995" t="s">
        <v>80</v>
      </c>
      <c r="J4995" t="s">
        <v>189</v>
      </c>
      <c r="K4995" t="s">
        <v>42</v>
      </c>
      <c r="L4995" t="s">
        <v>43</v>
      </c>
      <c r="M4995" t="s">
        <v>190</v>
      </c>
      <c r="N4995" s="3">
        <v>390.65</v>
      </c>
      <c r="O4995">
        <v>6</v>
      </c>
      <c r="P4995" s="4">
        <v>0.2</v>
      </c>
      <c r="Q4995" s="3">
        <v>35.159999999999997</v>
      </c>
      <c r="R4995">
        <f t="shared" si="390"/>
        <v>2023</v>
      </c>
      <c r="S4995" t="str">
        <f t="shared" si="391"/>
        <v>July</v>
      </c>
      <c r="T4995" s="1">
        <f t="shared" si="392"/>
        <v>9.0003839754255729E-2</v>
      </c>
      <c r="U4995" t="str">
        <f t="shared" si="393"/>
        <v>Profit</v>
      </c>
      <c r="V4995" t="str">
        <f t="shared" si="394"/>
        <v>Small Order</v>
      </c>
    </row>
    <row r="4996" spans="1:22" x14ac:dyDescent="0.35">
      <c r="A4996" t="s">
        <v>5293</v>
      </c>
      <c r="B4996" s="2">
        <v>45279</v>
      </c>
      <c r="C4996" s="2">
        <v>45280</v>
      </c>
      <c r="D4996" t="s">
        <v>376</v>
      </c>
      <c r="E4996" t="s">
        <v>377</v>
      </c>
      <c r="F4996" t="s">
        <v>20</v>
      </c>
      <c r="G4996" t="s">
        <v>78</v>
      </c>
      <c r="H4996" t="s">
        <v>79</v>
      </c>
      <c r="I4996" t="s">
        <v>80</v>
      </c>
      <c r="J4996" t="s">
        <v>334</v>
      </c>
      <c r="K4996" t="s">
        <v>25</v>
      </c>
      <c r="L4996" t="s">
        <v>171</v>
      </c>
      <c r="M4996" t="s">
        <v>335</v>
      </c>
      <c r="N4996" s="3">
        <v>1067.26</v>
      </c>
      <c r="O4996">
        <v>2</v>
      </c>
      <c r="P4996" s="4">
        <v>0.05</v>
      </c>
      <c r="Q4996" s="3">
        <v>224.12</v>
      </c>
      <c r="R4996">
        <f t="shared" si="390"/>
        <v>2023</v>
      </c>
      <c r="S4996" t="str">
        <f t="shared" si="391"/>
        <v>December</v>
      </c>
      <c r="T4996" s="1">
        <f t="shared" si="392"/>
        <v>0.20999568989749454</v>
      </c>
      <c r="U4996" t="str">
        <f t="shared" si="393"/>
        <v>Profit</v>
      </c>
      <c r="V4996" t="str">
        <f t="shared" si="394"/>
        <v>Large Order</v>
      </c>
    </row>
    <row r="4997" spans="1:22" x14ac:dyDescent="0.35">
      <c r="A4997" t="s">
        <v>5294</v>
      </c>
      <c r="B4997" s="2">
        <v>45199</v>
      </c>
      <c r="C4997" s="2">
        <v>45201</v>
      </c>
      <c r="D4997" t="s">
        <v>425</v>
      </c>
      <c r="E4997" t="s">
        <v>426</v>
      </c>
      <c r="F4997" t="s">
        <v>31</v>
      </c>
      <c r="G4997" t="s">
        <v>78</v>
      </c>
      <c r="H4997" t="s">
        <v>79</v>
      </c>
      <c r="I4997" t="s">
        <v>80</v>
      </c>
      <c r="J4997" t="s">
        <v>93</v>
      </c>
      <c r="K4997" t="s">
        <v>33</v>
      </c>
      <c r="L4997" t="s">
        <v>88</v>
      </c>
      <c r="M4997" t="s">
        <v>94</v>
      </c>
      <c r="N4997" s="3">
        <v>1691.87</v>
      </c>
      <c r="O4997">
        <v>4</v>
      </c>
      <c r="P4997" s="4">
        <v>0.05</v>
      </c>
      <c r="Q4997" s="3">
        <v>355.29</v>
      </c>
      <c r="R4997">
        <f t="shared" si="390"/>
        <v>2023</v>
      </c>
      <c r="S4997" t="str">
        <f t="shared" si="391"/>
        <v>September</v>
      </c>
      <c r="T4997" s="1">
        <f t="shared" si="392"/>
        <v>0.20999840413270526</v>
      </c>
      <c r="U4997" t="str">
        <f t="shared" si="393"/>
        <v>Profit</v>
      </c>
      <c r="V4997" t="str">
        <f t="shared" si="394"/>
        <v>Large Order</v>
      </c>
    </row>
    <row r="4998" spans="1:22" x14ac:dyDescent="0.35">
      <c r="A4998" t="s">
        <v>5295</v>
      </c>
      <c r="B4998" s="2">
        <v>45398</v>
      </c>
      <c r="C4998" s="2">
        <v>45399</v>
      </c>
      <c r="D4998" t="s">
        <v>70</v>
      </c>
      <c r="E4998" t="s">
        <v>71</v>
      </c>
      <c r="F4998" t="s">
        <v>48</v>
      </c>
      <c r="G4998" t="s">
        <v>49</v>
      </c>
      <c r="H4998" t="s">
        <v>50</v>
      </c>
      <c r="I4998" t="s">
        <v>50</v>
      </c>
      <c r="J4998" t="s">
        <v>41</v>
      </c>
      <c r="K4998" t="s">
        <v>42</v>
      </c>
      <c r="L4998" t="s">
        <v>43</v>
      </c>
      <c r="M4998" t="s">
        <v>44</v>
      </c>
      <c r="N4998" s="3">
        <v>1574.14</v>
      </c>
      <c r="O4998">
        <v>1</v>
      </c>
      <c r="P4998" s="4">
        <v>0.2</v>
      </c>
      <c r="Q4998" s="3">
        <v>141.66999999999999</v>
      </c>
      <c r="R4998">
        <f t="shared" si="390"/>
        <v>2024</v>
      </c>
      <c r="S4998" t="str">
        <f t="shared" si="391"/>
        <v>April</v>
      </c>
      <c r="T4998" s="1">
        <f t="shared" si="392"/>
        <v>8.9998348304470996E-2</v>
      </c>
      <c r="U4998" t="str">
        <f t="shared" si="393"/>
        <v>Profit</v>
      </c>
      <c r="V4998" t="str">
        <f t="shared" si="394"/>
        <v>Large Order</v>
      </c>
    </row>
    <row r="4999" spans="1:22" x14ac:dyDescent="0.35">
      <c r="A4999" t="s">
        <v>5296</v>
      </c>
      <c r="B4999" s="2">
        <v>45008</v>
      </c>
      <c r="C4999" s="2">
        <v>45010</v>
      </c>
      <c r="D4999" t="s">
        <v>358</v>
      </c>
      <c r="E4999" t="s">
        <v>359</v>
      </c>
      <c r="F4999" t="s">
        <v>31</v>
      </c>
      <c r="G4999" t="s">
        <v>49</v>
      </c>
      <c r="H4999" t="s">
        <v>50</v>
      </c>
      <c r="I4999" t="s">
        <v>50</v>
      </c>
      <c r="J4999" t="s">
        <v>162</v>
      </c>
      <c r="K4999" t="s">
        <v>42</v>
      </c>
      <c r="L4999" t="s">
        <v>73</v>
      </c>
      <c r="M4999" t="s">
        <v>163</v>
      </c>
      <c r="N4999" s="3">
        <v>1802.74</v>
      </c>
      <c r="O4999">
        <v>8</v>
      </c>
      <c r="P4999" s="4">
        <v>0</v>
      </c>
      <c r="Q4999" s="3">
        <v>450.69</v>
      </c>
      <c r="R4999">
        <f t="shared" si="390"/>
        <v>2023</v>
      </c>
      <c r="S4999" t="str">
        <f t="shared" si="391"/>
        <v>March</v>
      </c>
      <c r="T4999" s="1">
        <f t="shared" si="392"/>
        <v>0.25000277355580947</v>
      </c>
      <c r="U4999" t="str">
        <f t="shared" si="393"/>
        <v>Profit</v>
      </c>
      <c r="V4999" t="str">
        <f t="shared" si="394"/>
        <v>Large Order</v>
      </c>
    </row>
    <row r="5000" spans="1:22" x14ac:dyDescent="0.35">
      <c r="A5000" t="s">
        <v>5297</v>
      </c>
      <c r="B5000" s="2">
        <v>45459</v>
      </c>
      <c r="C5000" s="2">
        <v>45460</v>
      </c>
      <c r="D5000" t="s">
        <v>185</v>
      </c>
      <c r="E5000" t="s">
        <v>186</v>
      </c>
      <c r="F5000" t="s">
        <v>31</v>
      </c>
      <c r="G5000" t="s">
        <v>49</v>
      </c>
      <c r="H5000" t="s">
        <v>50</v>
      </c>
      <c r="I5000" t="s">
        <v>50</v>
      </c>
      <c r="J5000" t="s">
        <v>62</v>
      </c>
      <c r="K5000" t="s">
        <v>25</v>
      </c>
      <c r="L5000" t="s">
        <v>26</v>
      </c>
      <c r="M5000" t="s">
        <v>63</v>
      </c>
      <c r="N5000" s="3">
        <v>1461.74</v>
      </c>
      <c r="O5000">
        <v>10</v>
      </c>
      <c r="P5000" s="4">
        <v>0.3</v>
      </c>
      <c r="Q5000" s="3">
        <v>14.62</v>
      </c>
      <c r="R5000">
        <f t="shared" si="390"/>
        <v>2024</v>
      </c>
      <c r="S5000" t="str">
        <f t="shared" si="391"/>
        <v>June</v>
      </c>
      <c r="T5000" s="1">
        <f t="shared" si="392"/>
        <v>1.0001778702094764E-2</v>
      </c>
      <c r="U5000" t="str">
        <f t="shared" si="393"/>
        <v>Profit</v>
      </c>
      <c r="V5000" t="str">
        <f t="shared" si="394"/>
        <v>Large Order</v>
      </c>
    </row>
    <row r="5001" spans="1:22" x14ac:dyDescent="0.35">
      <c r="A5001" t="s">
        <v>5298</v>
      </c>
      <c r="B5001" s="2">
        <v>45210</v>
      </c>
      <c r="C5001" s="2">
        <v>45214</v>
      </c>
      <c r="D5001" t="s">
        <v>60</v>
      </c>
      <c r="E5001" t="s">
        <v>61</v>
      </c>
      <c r="F5001" t="s">
        <v>48</v>
      </c>
      <c r="G5001" t="s">
        <v>49</v>
      </c>
      <c r="H5001" t="s">
        <v>50</v>
      </c>
      <c r="I5001" t="s">
        <v>50</v>
      </c>
      <c r="J5001" t="s">
        <v>84</v>
      </c>
      <c r="K5001" t="s">
        <v>33</v>
      </c>
      <c r="L5001" s="1" t="s">
        <v>34</v>
      </c>
      <c r="M5001" t="s">
        <v>85</v>
      </c>
      <c r="N5001" s="3">
        <v>1046.44</v>
      </c>
      <c r="O5001">
        <v>10</v>
      </c>
      <c r="P5001" s="4">
        <v>0.2</v>
      </c>
      <c r="Q5001" s="3">
        <v>94.18</v>
      </c>
      <c r="R5001">
        <f t="shared" si="390"/>
        <v>2023</v>
      </c>
      <c r="S5001" t="str">
        <f t="shared" si="391"/>
        <v>October</v>
      </c>
      <c r="T5001" s="1">
        <f t="shared" si="392"/>
        <v>9.0000382248384997E-2</v>
      </c>
      <c r="U5001" t="str">
        <f t="shared" si="393"/>
        <v>Profit</v>
      </c>
      <c r="V5001" t="str">
        <f t="shared" si="394"/>
        <v>Large Order</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2"/>
  <sheetViews>
    <sheetView workbookViewId="0">
      <selection activeCell="E20" sqref="E20"/>
    </sheetView>
  </sheetViews>
  <sheetFormatPr defaultRowHeight="14.5" x14ac:dyDescent="0.35"/>
  <cols>
    <col min="1" max="3" width="10.26953125" customWidth="1"/>
  </cols>
  <sheetData>
    <row r="1" spans="1:3" x14ac:dyDescent="0.35">
      <c r="A1" t="s">
        <v>5299</v>
      </c>
      <c r="B1" t="s">
        <v>5300</v>
      </c>
      <c r="C1" t="s">
        <v>5301</v>
      </c>
    </row>
    <row r="2" spans="1:3" x14ac:dyDescent="0.35">
      <c r="A2" t="s">
        <v>3</v>
      </c>
      <c r="B2" t="s">
        <v>4</v>
      </c>
      <c r="C2" t="s">
        <v>5</v>
      </c>
    </row>
    <row r="3" spans="1:3" x14ac:dyDescent="0.35">
      <c r="A3" t="s">
        <v>118</v>
      </c>
      <c r="B3" t="s">
        <v>119</v>
      </c>
      <c r="C3" t="s">
        <v>20</v>
      </c>
    </row>
    <row r="4" spans="1:3" x14ac:dyDescent="0.35">
      <c r="A4" t="s">
        <v>123</v>
      </c>
      <c r="B4" t="s">
        <v>124</v>
      </c>
      <c r="C4" t="s">
        <v>48</v>
      </c>
    </row>
    <row r="5" spans="1:3" x14ac:dyDescent="0.35">
      <c r="A5" t="s">
        <v>326</v>
      </c>
      <c r="B5" t="s">
        <v>327</v>
      </c>
      <c r="C5" t="s">
        <v>20</v>
      </c>
    </row>
    <row r="6" spans="1:3" x14ac:dyDescent="0.35">
      <c r="A6" t="s">
        <v>195</v>
      </c>
      <c r="B6" t="s">
        <v>196</v>
      </c>
      <c r="C6" t="s">
        <v>31</v>
      </c>
    </row>
    <row r="7" spans="1:3" x14ac:dyDescent="0.35">
      <c r="A7" t="s">
        <v>174</v>
      </c>
      <c r="B7" t="s">
        <v>175</v>
      </c>
      <c r="C7" t="s">
        <v>48</v>
      </c>
    </row>
    <row r="8" spans="1:3" x14ac:dyDescent="0.35">
      <c r="A8" t="s">
        <v>522</v>
      </c>
      <c r="B8" t="s">
        <v>523</v>
      </c>
      <c r="C8" t="s">
        <v>31</v>
      </c>
    </row>
    <row r="9" spans="1:3" x14ac:dyDescent="0.35">
      <c r="A9" t="s">
        <v>487</v>
      </c>
      <c r="B9" t="s">
        <v>488</v>
      </c>
      <c r="C9" t="s">
        <v>20</v>
      </c>
    </row>
    <row r="10" spans="1:3" x14ac:dyDescent="0.35">
      <c r="A10" t="s">
        <v>192</v>
      </c>
      <c r="B10" t="s">
        <v>193</v>
      </c>
      <c r="C10" t="s">
        <v>48</v>
      </c>
    </row>
    <row r="11" spans="1:3" x14ac:dyDescent="0.35">
      <c r="A11" t="s">
        <v>340</v>
      </c>
      <c r="B11" t="s">
        <v>341</v>
      </c>
      <c r="C11" t="s">
        <v>20</v>
      </c>
    </row>
    <row r="12" spans="1:3" x14ac:dyDescent="0.35">
      <c r="A12" t="s">
        <v>202</v>
      </c>
      <c r="B12" t="s">
        <v>203</v>
      </c>
      <c r="C12" t="s">
        <v>48</v>
      </c>
    </row>
    <row r="13" spans="1:3" x14ac:dyDescent="0.35">
      <c r="A13" t="s">
        <v>29</v>
      </c>
      <c r="B13" t="s">
        <v>30</v>
      </c>
      <c r="C13" t="s">
        <v>31</v>
      </c>
    </row>
    <row r="14" spans="1:3" x14ac:dyDescent="0.35">
      <c r="A14" t="s">
        <v>199</v>
      </c>
      <c r="B14" t="s">
        <v>200</v>
      </c>
      <c r="C14" t="s">
        <v>48</v>
      </c>
    </row>
    <row r="15" spans="1:3" x14ac:dyDescent="0.35">
      <c r="A15" t="s">
        <v>456</v>
      </c>
      <c r="B15" t="s">
        <v>457</v>
      </c>
      <c r="C15" t="s">
        <v>20</v>
      </c>
    </row>
    <row r="16" spans="1:3" x14ac:dyDescent="0.35">
      <c r="A16" t="s">
        <v>240</v>
      </c>
      <c r="B16" t="s">
        <v>241</v>
      </c>
      <c r="C16" t="s">
        <v>48</v>
      </c>
    </row>
    <row r="17" spans="1:3" x14ac:dyDescent="0.35">
      <c r="A17" t="s">
        <v>217</v>
      </c>
      <c r="B17" t="s">
        <v>218</v>
      </c>
      <c r="C17" t="s">
        <v>48</v>
      </c>
    </row>
    <row r="18" spans="1:3" x14ac:dyDescent="0.35">
      <c r="A18" t="s">
        <v>312</v>
      </c>
      <c r="B18" t="s">
        <v>313</v>
      </c>
      <c r="C18" t="s">
        <v>48</v>
      </c>
    </row>
    <row r="19" spans="1:3" x14ac:dyDescent="0.35">
      <c r="A19" t="s">
        <v>223</v>
      </c>
      <c r="B19" t="s">
        <v>224</v>
      </c>
      <c r="C19" t="s">
        <v>31</v>
      </c>
    </row>
    <row r="20" spans="1:3" x14ac:dyDescent="0.35">
      <c r="A20" t="s">
        <v>57</v>
      </c>
      <c r="B20" t="s">
        <v>58</v>
      </c>
      <c r="C20" t="s">
        <v>20</v>
      </c>
    </row>
    <row r="21" spans="1:3" x14ac:dyDescent="0.35">
      <c r="A21" t="s">
        <v>205</v>
      </c>
      <c r="B21" t="s">
        <v>206</v>
      </c>
      <c r="C21" t="s">
        <v>48</v>
      </c>
    </row>
    <row r="22" spans="1:3" x14ac:dyDescent="0.35">
      <c r="A22" t="s">
        <v>96</v>
      </c>
      <c r="B22" t="s">
        <v>97</v>
      </c>
      <c r="C22" t="s">
        <v>20</v>
      </c>
    </row>
    <row r="23" spans="1:3" x14ac:dyDescent="0.35">
      <c r="A23" t="s">
        <v>370</v>
      </c>
      <c r="B23" t="s">
        <v>371</v>
      </c>
      <c r="C23" t="s">
        <v>48</v>
      </c>
    </row>
    <row r="24" spans="1:3" x14ac:dyDescent="0.35">
      <c r="A24" t="s">
        <v>447</v>
      </c>
      <c r="B24" t="s">
        <v>448</v>
      </c>
      <c r="C24" t="s">
        <v>31</v>
      </c>
    </row>
    <row r="25" spans="1:3" x14ac:dyDescent="0.35">
      <c r="A25" t="s">
        <v>220</v>
      </c>
      <c r="B25" t="s">
        <v>221</v>
      </c>
      <c r="C25" t="s">
        <v>20</v>
      </c>
    </row>
    <row r="26" spans="1:3" x14ac:dyDescent="0.35">
      <c r="A26" t="s">
        <v>394</v>
      </c>
      <c r="B26" t="s">
        <v>395</v>
      </c>
      <c r="C26" t="s">
        <v>48</v>
      </c>
    </row>
    <row r="27" spans="1:3" x14ac:dyDescent="0.35">
      <c r="A27" t="s">
        <v>484</v>
      </c>
      <c r="B27" t="s">
        <v>485</v>
      </c>
      <c r="C27" t="s">
        <v>20</v>
      </c>
    </row>
    <row r="28" spans="1:3" x14ac:dyDescent="0.35">
      <c r="A28" t="s">
        <v>267</v>
      </c>
      <c r="B28" t="s">
        <v>268</v>
      </c>
      <c r="C28" t="s">
        <v>31</v>
      </c>
    </row>
    <row r="29" spans="1:3" x14ac:dyDescent="0.35">
      <c r="A29" t="s">
        <v>107</v>
      </c>
      <c r="B29" t="s">
        <v>108</v>
      </c>
      <c r="C29" t="s">
        <v>48</v>
      </c>
    </row>
    <row r="30" spans="1:3" x14ac:dyDescent="0.35">
      <c r="A30" t="s">
        <v>530</v>
      </c>
      <c r="B30" t="s">
        <v>531</v>
      </c>
      <c r="C30" t="s">
        <v>31</v>
      </c>
    </row>
    <row r="31" spans="1:3" x14ac:dyDescent="0.35">
      <c r="A31" t="s">
        <v>214</v>
      </c>
      <c r="B31" t="s">
        <v>215</v>
      </c>
      <c r="C31" t="s">
        <v>48</v>
      </c>
    </row>
    <row r="32" spans="1:3" x14ac:dyDescent="0.35">
      <c r="A32" t="s">
        <v>139</v>
      </c>
      <c r="B32" t="s">
        <v>140</v>
      </c>
      <c r="C32" t="s">
        <v>31</v>
      </c>
    </row>
    <row r="33" spans="1:3" x14ac:dyDescent="0.35">
      <c r="A33" t="s">
        <v>511</v>
      </c>
      <c r="B33" t="s">
        <v>512</v>
      </c>
      <c r="C33" t="s">
        <v>31</v>
      </c>
    </row>
    <row r="34" spans="1:3" x14ac:dyDescent="0.35">
      <c r="A34" t="s">
        <v>259</v>
      </c>
      <c r="B34" t="s">
        <v>260</v>
      </c>
      <c r="C34" t="s">
        <v>20</v>
      </c>
    </row>
    <row r="35" spans="1:3" x14ac:dyDescent="0.35">
      <c r="A35" t="s">
        <v>110</v>
      </c>
      <c r="B35" t="s">
        <v>111</v>
      </c>
      <c r="C35" t="s">
        <v>48</v>
      </c>
    </row>
    <row r="36" spans="1:3" x14ac:dyDescent="0.35">
      <c r="A36" t="s">
        <v>587</v>
      </c>
      <c r="B36" t="s">
        <v>588</v>
      </c>
      <c r="C36" t="s">
        <v>31</v>
      </c>
    </row>
    <row r="37" spans="1:3" x14ac:dyDescent="0.35">
      <c r="A37" t="s">
        <v>150</v>
      </c>
      <c r="B37" t="s">
        <v>151</v>
      </c>
      <c r="C37" t="s">
        <v>48</v>
      </c>
    </row>
    <row r="38" spans="1:3" x14ac:dyDescent="0.35">
      <c r="A38" t="s">
        <v>430</v>
      </c>
      <c r="B38" t="s">
        <v>431</v>
      </c>
      <c r="C38" t="s">
        <v>31</v>
      </c>
    </row>
    <row r="39" spans="1:3" x14ac:dyDescent="0.35">
      <c r="A39" t="s">
        <v>155</v>
      </c>
      <c r="B39" t="s">
        <v>156</v>
      </c>
      <c r="C39" t="s">
        <v>20</v>
      </c>
    </row>
    <row r="40" spans="1:3" x14ac:dyDescent="0.35">
      <c r="A40" t="s">
        <v>168</v>
      </c>
      <c r="B40" t="s">
        <v>169</v>
      </c>
      <c r="C40" t="s">
        <v>48</v>
      </c>
    </row>
    <row r="41" spans="1:3" x14ac:dyDescent="0.35">
      <c r="A41" t="s">
        <v>18</v>
      </c>
      <c r="B41" t="s">
        <v>19</v>
      </c>
      <c r="C41" t="s">
        <v>20</v>
      </c>
    </row>
    <row r="42" spans="1:3" x14ac:dyDescent="0.35">
      <c r="A42" t="s">
        <v>278</v>
      </c>
      <c r="B42" t="s">
        <v>279</v>
      </c>
      <c r="C42" t="s">
        <v>20</v>
      </c>
    </row>
    <row r="43" spans="1:3" x14ac:dyDescent="0.35">
      <c r="A43" t="s">
        <v>285</v>
      </c>
      <c r="B43" t="s">
        <v>286</v>
      </c>
      <c r="C43" t="s">
        <v>48</v>
      </c>
    </row>
    <row r="44" spans="1:3" x14ac:dyDescent="0.35">
      <c r="A44" t="s">
        <v>262</v>
      </c>
      <c r="B44" t="s">
        <v>263</v>
      </c>
      <c r="C44" t="s">
        <v>31</v>
      </c>
    </row>
    <row r="45" spans="1:3" x14ac:dyDescent="0.35">
      <c r="A45" t="s">
        <v>410</v>
      </c>
      <c r="B45" t="s">
        <v>411</v>
      </c>
      <c r="C45" t="s">
        <v>31</v>
      </c>
    </row>
    <row r="46" spans="1:3" x14ac:dyDescent="0.35">
      <c r="A46" t="s">
        <v>160</v>
      </c>
      <c r="B46" t="s">
        <v>161</v>
      </c>
      <c r="C46" t="s">
        <v>20</v>
      </c>
    </row>
    <row r="47" spans="1:3" x14ac:dyDescent="0.35">
      <c r="A47" t="s">
        <v>70</v>
      </c>
      <c r="B47" t="s">
        <v>71</v>
      </c>
      <c r="C47" t="s">
        <v>48</v>
      </c>
    </row>
    <row r="48" spans="1:3" x14ac:dyDescent="0.35">
      <c r="A48" t="s">
        <v>376</v>
      </c>
      <c r="B48" t="s">
        <v>377</v>
      </c>
      <c r="C48" t="s">
        <v>20</v>
      </c>
    </row>
    <row r="49" spans="1:3" x14ac:dyDescent="0.35">
      <c r="A49" t="s">
        <v>182</v>
      </c>
      <c r="B49" t="s">
        <v>183</v>
      </c>
      <c r="C49" t="s">
        <v>20</v>
      </c>
    </row>
    <row r="50" spans="1:3" x14ac:dyDescent="0.35">
      <c r="A50" t="s">
        <v>288</v>
      </c>
      <c r="B50" t="s">
        <v>289</v>
      </c>
      <c r="C50" t="s">
        <v>31</v>
      </c>
    </row>
    <row r="51" spans="1:3" x14ac:dyDescent="0.35">
      <c r="A51" t="s">
        <v>415</v>
      </c>
      <c r="B51" t="s">
        <v>416</v>
      </c>
      <c r="C51" t="s">
        <v>48</v>
      </c>
    </row>
    <row r="52" spans="1:3" x14ac:dyDescent="0.35">
      <c r="A52" t="s">
        <v>54</v>
      </c>
      <c r="B52" t="s">
        <v>55</v>
      </c>
      <c r="C52" t="s">
        <v>31</v>
      </c>
    </row>
    <row r="53" spans="1:3" x14ac:dyDescent="0.35">
      <c r="A53" t="s">
        <v>344</v>
      </c>
      <c r="B53" t="s">
        <v>345</v>
      </c>
      <c r="C53" t="s">
        <v>31</v>
      </c>
    </row>
    <row r="54" spans="1:3" x14ac:dyDescent="0.35">
      <c r="A54" t="s">
        <v>859</v>
      </c>
      <c r="B54" t="s">
        <v>860</v>
      </c>
      <c r="C54" t="s">
        <v>31</v>
      </c>
    </row>
    <row r="55" spans="1:3" x14ac:dyDescent="0.35">
      <c r="A55" t="s">
        <v>330</v>
      </c>
      <c r="B55" t="s">
        <v>331</v>
      </c>
      <c r="C55" t="s">
        <v>31</v>
      </c>
    </row>
    <row r="56" spans="1:3" x14ac:dyDescent="0.35">
      <c r="A56" t="s">
        <v>405</v>
      </c>
      <c r="B56" t="s">
        <v>406</v>
      </c>
      <c r="C56" t="s">
        <v>20</v>
      </c>
    </row>
    <row r="57" spans="1:3" x14ac:dyDescent="0.35">
      <c r="A57" t="s">
        <v>246</v>
      </c>
      <c r="B57" t="s">
        <v>247</v>
      </c>
      <c r="C57" t="s">
        <v>31</v>
      </c>
    </row>
    <row r="58" spans="1:3" x14ac:dyDescent="0.35">
      <c r="A58" t="s">
        <v>115</v>
      </c>
      <c r="B58" t="s">
        <v>116</v>
      </c>
      <c r="C58" t="s">
        <v>20</v>
      </c>
    </row>
    <row r="59" spans="1:3" x14ac:dyDescent="0.35">
      <c r="A59" t="s">
        <v>358</v>
      </c>
      <c r="B59" t="s">
        <v>359</v>
      </c>
      <c r="C59" t="s">
        <v>31</v>
      </c>
    </row>
    <row r="60" spans="1:3" x14ac:dyDescent="0.35">
      <c r="A60" t="s">
        <v>398</v>
      </c>
      <c r="B60" t="s">
        <v>399</v>
      </c>
      <c r="C60" t="s">
        <v>31</v>
      </c>
    </row>
    <row r="61" spans="1:3" x14ac:dyDescent="0.35">
      <c r="A61" t="s">
        <v>309</v>
      </c>
      <c r="B61" t="s">
        <v>310</v>
      </c>
      <c r="C61" t="s">
        <v>20</v>
      </c>
    </row>
    <row r="62" spans="1:3" x14ac:dyDescent="0.35">
      <c r="A62" t="s">
        <v>503</v>
      </c>
      <c r="B62" t="s">
        <v>504</v>
      </c>
      <c r="C62" t="s">
        <v>31</v>
      </c>
    </row>
    <row r="63" spans="1:3" x14ac:dyDescent="0.35">
      <c r="A63" t="s">
        <v>318</v>
      </c>
      <c r="B63" t="s">
        <v>319</v>
      </c>
      <c r="C63" t="s">
        <v>48</v>
      </c>
    </row>
    <row r="64" spans="1:3" x14ac:dyDescent="0.35">
      <c r="A64" t="s">
        <v>562</v>
      </c>
      <c r="B64" t="s">
        <v>563</v>
      </c>
      <c r="C64" t="s">
        <v>31</v>
      </c>
    </row>
    <row r="65" spans="1:3" x14ac:dyDescent="0.35">
      <c r="A65" t="s">
        <v>82</v>
      </c>
      <c r="B65" t="s">
        <v>83</v>
      </c>
      <c r="C65" t="s">
        <v>20</v>
      </c>
    </row>
    <row r="66" spans="1:3" x14ac:dyDescent="0.35">
      <c r="A66" t="s">
        <v>386</v>
      </c>
      <c r="B66" t="s">
        <v>387</v>
      </c>
      <c r="C66" t="s">
        <v>48</v>
      </c>
    </row>
    <row r="67" spans="1:3" x14ac:dyDescent="0.35">
      <c r="A67" t="s">
        <v>347</v>
      </c>
      <c r="B67" t="s">
        <v>348</v>
      </c>
      <c r="C67" t="s">
        <v>31</v>
      </c>
    </row>
    <row r="68" spans="1:3" x14ac:dyDescent="0.35">
      <c r="A68" t="s">
        <v>323</v>
      </c>
      <c r="B68" t="s">
        <v>324</v>
      </c>
      <c r="C68" t="s">
        <v>31</v>
      </c>
    </row>
    <row r="69" spans="1:3" x14ac:dyDescent="0.35">
      <c r="A69" t="s">
        <v>249</v>
      </c>
      <c r="B69" t="s">
        <v>250</v>
      </c>
      <c r="C69" t="s">
        <v>31</v>
      </c>
    </row>
    <row r="70" spans="1:3" x14ac:dyDescent="0.35">
      <c r="A70" t="s">
        <v>65</v>
      </c>
      <c r="B70" t="s">
        <v>66</v>
      </c>
      <c r="C70" t="s">
        <v>31</v>
      </c>
    </row>
    <row r="71" spans="1:3" x14ac:dyDescent="0.35">
      <c r="A71" t="s">
        <v>235</v>
      </c>
      <c r="B71" t="s">
        <v>236</v>
      </c>
      <c r="C71" t="s">
        <v>48</v>
      </c>
    </row>
    <row r="72" spans="1:3" x14ac:dyDescent="0.35">
      <c r="A72" t="s">
        <v>46</v>
      </c>
      <c r="B72" t="s">
        <v>47</v>
      </c>
      <c r="C72" t="s">
        <v>48</v>
      </c>
    </row>
    <row r="73" spans="1:3" x14ac:dyDescent="0.35">
      <c r="A73" t="s">
        <v>366</v>
      </c>
      <c r="B73" t="s">
        <v>367</v>
      </c>
      <c r="C73" t="s">
        <v>20</v>
      </c>
    </row>
    <row r="74" spans="1:3" x14ac:dyDescent="0.35">
      <c r="A74" t="s">
        <v>37</v>
      </c>
      <c r="B74" t="s">
        <v>38</v>
      </c>
      <c r="C74" t="s">
        <v>20</v>
      </c>
    </row>
    <row r="75" spans="1:3" x14ac:dyDescent="0.35">
      <c r="A75" t="s">
        <v>132</v>
      </c>
      <c r="B75" t="s">
        <v>133</v>
      </c>
      <c r="C75" t="s">
        <v>48</v>
      </c>
    </row>
    <row r="76" spans="1:3" x14ac:dyDescent="0.35">
      <c r="A76" t="s">
        <v>210</v>
      </c>
      <c r="B76" t="s">
        <v>211</v>
      </c>
      <c r="C76" t="s">
        <v>20</v>
      </c>
    </row>
    <row r="77" spans="1:3" x14ac:dyDescent="0.35">
      <c r="A77" t="s">
        <v>721</v>
      </c>
      <c r="B77" t="s">
        <v>722</v>
      </c>
      <c r="C77" t="s">
        <v>20</v>
      </c>
    </row>
    <row r="78" spans="1:3" x14ac:dyDescent="0.35">
      <c r="A78" t="s">
        <v>226</v>
      </c>
      <c r="B78" t="s">
        <v>227</v>
      </c>
      <c r="C78" t="s">
        <v>48</v>
      </c>
    </row>
    <row r="79" spans="1:3" x14ac:dyDescent="0.35">
      <c r="A79" t="s">
        <v>305</v>
      </c>
      <c r="B79" t="s">
        <v>306</v>
      </c>
      <c r="C79" t="s">
        <v>31</v>
      </c>
    </row>
    <row r="80" spans="1:3" x14ac:dyDescent="0.35">
      <c r="A80" t="s">
        <v>738</v>
      </c>
      <c r="B80" t="s">
        <v>739</v>
      </c>
      <c r="C80" t="s">
        <v>48</v>
      </c>
    </row>
    <row r="81" spans="1:3" x14ac:dyDescent="0.35">
      <c r="A81" t="s">
        <v>60</v>
      </c>
      <c r="B81" t="s">
        <v>61</v>
      </c>
      <c r="C81" t="s">
        <v>48</v>
      </c>
    </row>
    <row r="82" spans="1:3" x14ac:dyDescent="0.35">
      <c r="A82" t="s">
        <v>293</v>
      </c>
      <c r="B82" t="s">
        <v>294</v>
      </c>
      <c r="C82" t="s">
        <v>20</v>
      </c>
    </row>
    <row r="83" spans="1:3" x14ac:dyDescent="0.35">
      <c r="A83" t="s">
        <v>354</v>
      </c>
      <c r="B83" t="s">
        <v>355</v>
      </c>
      <c r="C83" t="s">
        <v>20</v>
      </c>
    </row>
    <row r="84" spans="1:3" x14ac:dyDescent="0.35">
      <c r="A84" t="s">
        <v>129</v>
      </c>
      <c r="B84" t="s">
        <v>130</v>
      </c>
      <c r="C84" t="s">
        <v>48</v>
      </c>
    </row>
    <row r="85" spans="1:3" x14ac:dyDescent="0.35">
      <c r="A85" t="s">
        <v>362</v>
      </c>
      <c r="B85" t="s">
        <v>363</v>
      </c>
      <c r="C85" t="s">
        <v>31</v>
      </c>
    </row>
    <row r="86" spans="1:3" x14ac:dyDescent="0.35">
      <c r="A86" t="s">
        <v>281</v>
      </c>
      <c r="B86" t="s">
        <v>282</v>
      </c>
      <c r="C86" t="s">
        <v>20</v>
      </c>
    </row>
    <row r="87" spans="1:3" x14ac:dyDescent="0.35">
      <c r="A87" t="s">
        <v>229</v>
      </c>
      <c r="B87" t="s">
        <v>230</v>
      </c>
      <c r="C87" t="s">
        <v>48</v>
      </c>
    </row>
    <row r="88" spans="1:3" x14ac:dyDescent="0.35">
      <c r="A88" t="s">
        <v>272</v>
      </c>
      <c r="B88" t="s">
        <v>273</v>
      </c>
      <c r="C88" t="s">
        <v>31</v>
      </c>
    </row>
    <row r="89" spans="1:3" x14ac:dyDescent="0.35">
      <c r="A89" t="s">
        <v>91</v>
      </c>
      <c r="B89" t="s">
        <v>92</v>
      </c>
      <c r="C89" t="s">
        <v>31</v>
      </c>
    </row>
    <row r="90" spans="1:3" x14ac:dyDescent="0.35">
      <c r="A90" t="s">
        <v>165</v>
      </c>
      <c r="B90" t="s">
        <v>166</v>
      </c>
      <c r="C90" t="s">
        <v>31</v>
      </c>
    </row>
    <row r="91" spans="1:3" x14ac:dyDescent="0.35">
      <c r="A91" t="s">
        <v>76</v>
      </c>
      <c r="B91" t="s">
        <v>77</v>
      </c>
      <c r="C91" t="s">
        <v>48</v>
      </c>
    </row>
    <row r="92" spans="1:3" x14ac:dyDescent="0.35">
      <c r="A92" t="s">
        <v>536</v>
      </c>
      <c r="B92" t="s">
        <v>537</v>
      </c>
      <c r="C92" t="s">
        <v>48</v>
      </c>
    </row>
    <row r="93" spans="1:3" x14ac:dyDescent="0.35">
      <c r="A93" t="s">
        <v>296</v>
      </c>
      <c r="B93" t="s">
        <v>297</v>
      </c>
      <c r="C93" t="s">
        <v>48</v>
      </c>
    </row>
    <row r="94" spans="1:3" x14ac:dyDescent="0.35">
      <c r="A94" t="s">
        <v>402</v>
      </c>
      <c r="B94" t="s">
        <v>403</v>
      </c>
      <c r="C94" t="s">
        <v>31</v>
      </c>
    </row>
    <row r="95" spans="1:3" x14ac:dyDescent="0.35">
      <c r="A95" t="s">
        <v>425</v>
      </c>
      <c r="B95" t="s">
        <v>426</v>
      </c>
      <c r="C95" t="s">
        <v>31</v>
      </c>
    </row>
    <row r="96" spans="1:3" x14ac:dyDescent="0.35">
      <c r="A96" t="s">
        <v>185</v>
      </c>
      <c r="B96" t="s">
        <v>186</v>
      </c>
      <c r="C96" t="s">
        <v>31</v>
      </c>
    </row>
    <row r="97" spans="1:3" x14ac:dyDescent="0.35">
      <c r="A97" t="s">
        <v>300</v>
      </c>
      <c r="B97" t="s">
        <v>301</v>
      </c>
      <c r="C97" t="s">
        <v>48</v>
      </c>
    </row>
    <row r="98" spans="1:3" x14ac:dyDescent="0.35">
      <c r="A98" t="s">
        <v>145</v>
      </c>
      <c r="B98" t="s">
        <v>146</v>
      </c>
      <c r="C98" t="s">
        <v>48</v>
      </c>
    </row>
    <row r="99" spans="1:3" x14ac:dyDescent="0.35">
      <c r="A99" t="s">
        <v>552</v>
      </c>
      <c r="B99" t="s">
        <v>553</v>
      </c>
      <c r="C99" t="s">
        <v>48</v>
      </c>
    </row>
    <row r="100" spans="1:3" x14ac:dyDescent="0.35">
      <c r="A100" t="s">
        <v>102</v>
      </c>
      <c r="B100" t="s">
        <v>103</v>
      </c>
      <c r="C100" t="s">
        <v>20</v>
      </c>
    </row>
    <row r="101" spans="1:3" x14ac:dyDescent="0.35">
      <c r="A101" t="s">
        <v>99</v>
      </c>
      <c r="B101" t="s">
        <v>100</v>
      </c>
      <c r="C101" t="s">
        <v>31</v>
      </c>
    </row>
    <row r="102" spans="1:3" x14ac:dyDescent="0.35">
      <c r="A102" t="s">
        <v>373</v>
      </c>
      <c r="B102" t="s">
        <v>374</v>
      </c>
      <c r="C102" t="s">
        <v>48</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AECFE-4DDF-4306-A929-B87F109ED53D}">
  <dimension ref="A1:E31"/>
  <sheetViews>
    <sheetView workbookViewId="0">
      <selection activeCell="G4" sqref="G4"/>
    </sheetView>
  </sheetViews>
  <sheetFormatPr defaultRowHeight="14.5" x14ac:dyDescent="0.35"/>
  <cols>
    <col min="1" max="1" width="12.54296875" customWidth="1"/>
    <col min="2" max="2" width="12.81640625" customWidth="1"/>
    <col min="3" max="3" width="12.90625" customWidth="1"/>
    <col min="4" max="4" width="18" customWidth="1"/>
  </cols>
  <sheetData>
    <row r="1" spans="1:5" ht="15" thickTop="1" x14ac:dyDescent="0.35">
      <c r="A1" s="12" t="s">
        <v>9</v>
      </c>
      <c r="B1" s="13" t="s">
        <v>10</v>
      </c>
      <c r="C1" s="13" t="s">
        <v>11</v>
      </c>
      <c r="D1" s="13" t="s">
        <v>12</v>
      </c>
      <c r="E1" s="13"/>
    </row>
    <row r="2" spans="1:5" x14ac:dyDescent="0.35">
      <c r="A2" s="9" t="s">
        <v>104</v>
      </c>
      <c r="B2" s="14" t="s">
        <v>42</v>
      </c>
      <c r="C2" s="14" t="s">
        <v>73</v>
      </c>
      <c r="D2" s="14" t="s">
        <v>105</v>
      </c>
      <c r="E2" s="14"/>
    </row>
    <row r="3" spans="1:5" x14ac:dyDescent="0.35">
      <c r="A3" s="11" t="s">
        <v>157</v>
      </c>
      <c r="B3" s="10" t="s">
        <v>42</v>
      </c>
      <c r="C3" s="10" t="s">
        <v>73</v>
      </c>
      <c r="D3" s="10" t="s">
        <v>158</v>
      </c>
      <c r="E3" s="10"/>
    </row>
    <row r="4" spans="1:5" x14ac:dyDescent="0.35">
      <c r="A4" s="9" t="s">
        <v>72</v>
      </c>
      <c r="B4" s="14" t="s">
        <v>42</v>
      </c>
      <c r="C4" s="14" t="s">
        <v>73</v>
      </c>
      <c r="D4" s="14" t="s">
        <v>74</v>
      </c>
      <c r="E4" s="14"/>
    </row>
    <row r="5" spans="1:5" x14ac:dyDescent="0.35">
      <c r="A5" s="11" t="s">
        <v>162</v>
      </c>
      <c r="B5" s="10" t="s">
        <v>42</v>
      </c>
      <c r="C5" s="10" t="s">
        <v>73</v>
      </c>
      <c r="D5" s="10" t="s">
        <v>163</v>
      </c>
      <c r="E5" s="10"/>
    </row>
    <row r="6" spans="1:5" x14ac:dyDescent="0.35">
      <c r="A6" s="9" t="s">
        <v>152</v>
      </c>
      <c r="B6" s="14" t="s">
        <v>42</v>
      </c>
      <c r="C6" s="14" t="s">
        <v>73</v>
      </c>
      <c r="D6" s="14" t="s">
        <v>153</v>
      </c>
      <c r="E6" s="14"/>
    </row>
    <row r="7" spans="1:5" x14ac:dyDescent="0.35">
      <c r="A7" s="11" t="s">
        <v>189</v>
      </c>
      <c r="B7" s="10" t="s">
        <v>42</v>
      </c>
      <c r="C7" s="10" t="s">
        <v>43</v>
      </c>
      <c r="D7" s="10" t="s">
        <v>190</v>
      </c>
      <c r="E7" s="10"/>
    </row>
    <row r="8" spans="1:5" x14ac:dyDescent="0.35">
      <c r="A8" s="9" t="s">
        <v>120</v>
      </c>
      <c r="B8" s="14" t="s">
        <v>42</v>
      </c>
      <c r="C8" s="14" t="s">
        <v>43</v>
      </c>
      <c r="D8" s="14" t="s">
        <v>121</v>
      </c>
      <c r="E8" s="14"/>
    </row>
    <row r="9" spans="1:5" x14ac:dyDescent="0.35">
      <c r="A9" s="11" t="s">
        <v>134</v>
      </c>
      <c r="B9" s="10" t="s">
        <v>42</v>
      </c>
      <c r="C9" s="10" t="s">
        <v>43</v>
      </c>
      <c r="D9" s="10" t="s">
        <v>135</v>
      </c>
      <c r="E9" s="10"/>
    </row>
    <row r="10" spans="1:5" x14ac:dyDescent="0.35">
      <c r="A10" s="9" t="s">
        <v>67</v>
      </c>
      <c r="B10" s="14" t="s">
        <v>42</v>
      </c>
      <c r="C10" s="14" t="s">
        <v>43</v>
      </c>
      <c r="D10" s="14" t="s">
        <v>68</v>
      </c>
      <c r="E10" s="14"/>
    </row>
    <row r="11" spans="1:5" x14ac:dyDescent="0.35">
      <c r="A11" s="11" t="s">
        <v>41</v>
      </c>
      <c r="B11" s="10" t="s">
        <v>42</v>
      </c>
      <c r="C11" s="10" t="s">
        <v>43</v>
      </c>
      <c r="D11" s="10" t="s">
        <v>44</v>
      </c>
      <c r="E11" s="10"/>
    </row>
    <row r="12" spans="1:5" x14ac:dyDescent="0.35">
      <c r="A12" s="9" t="s">
        <v>176</v>
      </c>
      <c r="B12" s="14" t="s">
        <v>25</v>
      </c>
      <c r="C12" s="14" t="s">
        <v>171</v>
      </c>
      <c r="D12" s="14" t="s">
        <v>177</v>
      </c>
      <c r="E12" s="14"/>
    </row>
    <row r="13" spans="1:5" x14ac:dyDescent="0.35">
      <c r="A13" s="11" t="s">
        <v>334</v>
      </c>
      <c r="B13" s="10" t="s">
        <v>25</v>
      </c>
      <c r="C13" s="10" t="s">
        <v>171</v>
      </c>
      <c r="D13" s="10" t="s">
        <v>335</v>
      </c>
      <c r="E13" s="10"/>
    </row>
    <row r="14" spans="1:5" x14ac:dyDescent="0.35">
      <c r="A14" s="9" t="s">
        <v>170</v>
      </c>
      <c r="B14" s="14" t="s">
        <v>25</v>
      </c>
      <c r="C14" s="14" t="s">
        <v>171</v>
      </c>
      <c r="D14" s="14" t="s">
        <v>172</v>
      </c>
      <c r="E14" s="14"/>
    </row>
    <row r="15" spans="1:5" x14ac:dyDescent="0.35">
      <c r="A15" s="11" t="s">
        <v>320</v>
      </c>
      <c r="B15" s="10" t="s">
        <v>25</v>
      </c>
      <c r="C15" s="10" t="s">
        <v>171</v>
      </c>
      <c r="D15" s="10" t="s">
        <v>321</v>
      </c>
      <c r="E15" s="10"/>
    </row>
    <row r="16" spans="1:5" x14ac:dyDescent="0.35">
      <c r="A16" s="9" t="s">
        <v>251</v>
      </c>
      <c r="B16" s="14" t="s">
        <v>25</v>
      </c>
      <c r="C16" s="14" t="s">
        <v>171</v>
      </c>
      <c r="D16" s="14" t="s">
        <v>252</v>
      </c>
      <c r="E16" s="14"/>
    </row>
    <row r="17" spans="1:5" x14ac:dyDescent="0.35">
      <c r="A17" s="11" t="s">
        <v>207</v>
      </c>
      <c r="B17" s="10" t="s">
        <v>25</v>
      </c>
      <c r="C17" s="10" t="s">
        <v>26</v>
      </c>
      <c r="D17" s="10" t="s">
        <v>208</v>
      </c>
      <c r="E17" s="10"/>
    </row>
    <row r="18" spans="1:5" x14ac:dyDescent="0.35">
      <c r="A18" s="9" t="s">
        <v>112</v>
      </c>
      <c r="B18" s="14" t="s">
        <v>25</v>
      </c>
      <c r="C18" s="14" t="s">
        <v>26</v>
      </c>
      <c r="D18" s="14" t="s">
        <v>113</v>
      </c>
      <c r="E18" s="14"/>
    </row>
    <row r="19" spans="1:5" x14ac:dyDescent="0.35">
      <c r="A19" s="11" t="s">
        <v>126</v>
      </c>
      <c r="B19" s="10" t="s">
        <v>25</v>
      </c>
      <c r="C19" s="10" t="s">
        <v>26</v>
      </c>
      <c r="D19" s="10" t="s">
        <v>127</v>
      </c>
      <c r="E19" s="10"/>
    </row>
    <row r="20" spans="1:5" x14ac:dyDescent="0.35">
      <c r="A20" s="9" t="s">
        <v>24</v>
      </c>
      <c r="B20" s="14" t="s">
        <v>25</v>
      </c>
      <c r="C20" s="14" t="s">
        <v>26</v>
      </c>
      <c r="D20" s="14" t="s">
        <v>27</v>
      </c>
      <c r="E20" s="14"/>
    </row>
    <row r="21" spans="1:5" x14ac:dyDescent="0.35">
      <c r="A21" s="11" t="s">
        <v>62</v>
      </c>
      <c r="B21" s="10" t="s">
        <v>25</v>
      </c>
      <c r="C21" s="10" t="s">
        <v>26</v>
      </c>
      <c r="D21" s="10" t="s">
        <v>63</v>
      </c>
      <c r="E21" s="10"/>
    </row>
    <row r="22" spans="1:5" x14ac:dyDescent="0.35">
      <c r="A22" s="9" t="s">
        <v>391</v>
      </c>
      <c r="B22" s="14" t="s">
        <v>33</v>
      </c>
      <c r="C22" s="14" t="s">
        <v>88</v>
      </c>
      <c r="D22" s="14" t="s">
        <v>392</v>
      </c>
      <c r="E22" s="14"/>
    </row>
    <row r="23" spans="1:5" x14ac:dyDescent="0.35">
      <c r="A23" s="11" t="s">
        <v>141</v>
      </c>
      <c r="B23" s="10" t="s">
        <v>33</v>
      </c>
      <c r="C23" s="10" t="s">
        <v>88</v>
      </c>
      <c r="D23" s="10" t="s">
        <v>142</v>
      </c>
      <c r="E23" s="10"/>
    </row>
    <row r="24" spans="1:5" x14ac:dyDescent="0.35">
      <c r="A24" s="9" t="s">
        <v>179</v>
      </c>
      <c r="B24" s="14" t="s">
        <v>33</v>
      </c>
      <c r="C24" s="14" t="s">
        <v>88</v>
      </c>
      <c r="D24" s="14" t="s">
        <v>180</v>
      </c>
      <c r="E24" s="14"/>
    </row>
    <row r="25" spans="1:5" x14ac:dyDescent="0.35">
      <c r="A25" s="11" t="s">
        <v>87</v>
      </c>
      <c r="B25" s="10" t="s">
        <v>33</v>
      </c>
      <c r="C25" s="10" t="s">
        <v>88</v>
      </c>
      <c r="D25" s="10" t="s">
        <v>89</v>
      </c>
      <c r="E25" s="10"/>
    </row>
    <row r="26" spans="1:5" x14ac:dyDescent="0.35">
      <c r="A26" s="9" t="s">
        <v>93</v>
      </c>
      <c r="B26" s="14" t="s">
        <v>33</v>
      </c>
      <c r="C26" s="14" t="s">
        <v>88</v>
      </c>
      <c r="D26" s="14" t="s">
        <v>94</v>
      </c>
      <c r="E26" s="14"/>
    </row>
    <row r="27" spans="1:5" x14ac:dyDescent="0.35">
      <c r="A27" s="11" t="s">
        <v>302</v>
      </c>
      <c r="B27" s="10" t="s">
        <v>33</v>
      </c>
      <c r="C27" s="10" t="s">
        <v>34</v>
      </c>
      <c r="D27" s="10" t="s">
        <v>303</v>
      </c>
      <c r="E27" s="10"/>
    </row>
    <row r="28" spans="1:5" x14ac:dyDescent="0.35">
      <c r="A28" s="9" t="s">
        <v>32</v>
      </c>
      <c r="B28" s="14" t="s">
        <v>33</v>
      </c>
      <c r="C28" s="14" t="s">
        <v>34</v>
      </c>
      <c r="D28" s="14" t="s">
        <v>35</v>
      </c>
      <c r="E28" s="14"/>
    </row>
    <row r="29" spans="1:5" x14ac:dyDescent="0.35">
      <c r="A29" s="11" t="s">
        <v>84</v>
      </c>
      <c r="B29" s="10" t="s">
        <v>33</v>
      </c>
      <c r="C29" s="10" t="s">
        <v>34</v>
      </c>
      <c r="D29" s="10" t="s">
        <v>85</v>
      </c>
      <c r="E29" s="10"/>
    </row>
    <row r="30" spans="1:5" x14ac:dyDescent="0.35">
      <c r="A30" s="9" t="s">
        <v>51</v>
      </c>
      <c r="B30" s="14" t="s">
        <v>33</v>
      </c>
      <c r="C30" s="14" t="s">
        <v>34</v>
      </c>
      <c r="D30" s="14" t="s">
        <v>52</v>
      </c>
      <c r="E30" s="14"/>
    </row>
    <row r="31" spans="1:5" x14ac:dyDescent="0.35">
      <c r="A31" s="11" t="s">
        <v>232</v>
      </c>
      <c r="B31" s="10" t="s">
        <v>33</v>
      </c>
      <c r="C31" s="10" t="s">
        <v>34</v>
      </c>
      <c r="D31" s="10" t="s">
        <v>233</v>
      </c>
      <c r="E31" s="1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3F8BD-A426-4EB7-BED4-DDD336219AF4}">
  <dimension ref="A1:B6"/>
  <sheetViews>
    <sheetView workbookViewId="0">
      <selection activeCell="E20" sqref="E20"/>
    </sheetView>
  </sheetViews>
  <sheetFormatPr defaultRowHeight="14.5" x14ac:dyDescent="0.35"/>
  <cols>
    <col min="1" max="1" width="9.54296875" customWidth="1"/>
    <col min="2" max="2" width="33.1796875" customWidth="1"/>
  </cols>
  <sheetData>
    <row r="1" spans="1:2" x14ac:dyDescent="0.35">
      <c r="A1" t="s">
        <v>9</v>
      </c>
      <c r="B1" t="s">
        <v>5305</v>
      </c>
    </row>
    <row r="2" spans="1:2" x14ac:dyDescent="0.35">
      <c r="A2" t="s">
        <v>104</v>
      </c>
      <c r="B2" t="str">
        <f>VLOOKUP(A2,Products!A$1:$D$31,2,FALSE)</f>
        <v>Furniture</v>
      </c>
    </row>
    <row r="3" spans="1:2" x14ac:dyDescent="0.35">
      <c r="A3" t="s">
        <v>134</v>
      </c>
      <c r="B3" t="str">
        <f>VLOOKUP(A3,Products!A$1:$D$31,2,FALSE)</f>
        <v>Furniture</v>
      </c>
    </row>
    <row r="4" spans="1:2" x14ac:dyDescent="0.35">
      <c r="A4" t="s">
        <v>251</v>
      </c>
      <c r="B4" t="str">
        <f>VLOOKUP(A4,Products!A$1:$D$31,2,FALSE)</f>
        <v>Office Supplies</v>
      </c>
    </row>
    <row r="5" spans="1:2" x14ac:dyDescent="0.35">
      <c r="A5" t="s">
        <v>141</v>
      </c>
      <c r="B5" t="str">
        <f>VLOOKUP(A5,Products!A$1:$D$31,2,FALSE)</f>
        <v>Technology</v>
      </c>
    </row>
    <row r="6" spans="1:2" x14ac:dyDescent="0.35">
      <c r="A6" t="s">
        <v>232</v>
      </c>
      <c r="B6" t="str">
        <f>VLOOKUP(A6,Products!A$1:$D$31,2,FALSE)</f>
        <v>Technology</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3C19-8CA8-4432-87D0-5CC7AB95349D}">
  <dimension ref="A1:B4"/>
  <sheetViews>
    <sheetView workbookViewId="0">
      <selection activeCell="B3" sqref="B3"/>
    </sheetView>
  </sheetViews>
  <sheetFormatPr defaultRowHeight="14.5" x14ac:dyDescent="0.35"/>
  <cols>
    <col min="1" max="1" width="14.26953125" customWidth="1"/>
    <col min="2" max="2" width="24.81640625" customWidth="1"/>
  </cols>
  <sheetData>
    <row r="1" spans="1:2" ht="29" x14ac:dyDescent="0.35">
      <c r="A1" s="7" t="s">
        <v>10</v>
      </c>
      <c r="B1" s="16" t="s">
        <v>5308</v>
      </c>
    </row>
    <row r="2" spans="1:2" x14ac:dyDescent="0.35">
      <c r="A2" s="6" t="s">
        <v>42</v>
      </c>
      <c r="B2" s="6">
        <f>SUMIFS(Orders!$N:$N,Orders!$K:$K,A2)</f>
        <v>1698015.3999999992</v>
      </c>
    </row>
    <row r="3" spans="1:2" x14ac:dyDescent="0.35">
      <c r="A3" s="8" t="s">
        <v>25</v>
      </c>
      <c r="B3" s="15">
        <f>SUMIFS(Orders!$N:$N,Orders!$K:$K,A3)</f>
        <v>1685019.5799999989</v>
      </c>
    </row>
    <row r="4" spans="1:2" x14ac:dyDescent="0.35">
      <c r="A4" s="8" t="s">
        <v>33</v>
      </c>
      <c r="B4" s="15">
        <f>SUMIFS(Orders!$N:$N,Orders!$K:$K,A4)</f>
        <v>1687426.4999999984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4EE5-C0C9-4B3B-9BF2-4042E0D2CD01}">
  <dimension ref="A1:B4"/>
  <sheetViews>
    <sheetView workbookViewId="0">
      <selection activeCell="B5" sqref="B5"/>
    </sheetView>
  </sheetViews>
  <sheetFormatPr defaultRowHeight="14.5" x14ac:dyDescent="0.35"/>
  <cols>
    <col min="1" max="1" width="24" customWidth="1"/>
    <col min="2" max="2" width="31.36328125" customWidth="1"/>
  </cols>
  <sheetData>
    <row r="1" spans="1:2" x14ac:dyDescent="0.35">
      <c r="A1" t="s">
        <v>42</v>
      </c>
      <c r="B1">
        <f>COUNTIFS(Orders!$K:$K,"Furniture")</f>
        <v>1664</v>
      </c>
    </row>
    <row r="2" spans="1:2" x14ac:dyDescent="0.35">
      <c r="A2" t="s">
        <v>5309</v>
      </c>
      <c r="B2">
        <f>COUNTIFS(Orders!$K:$K,"Office Supplies")</f>
        <v>1648</v>
      </c>
    </row>
    <row r="3" spans="1:2" x14ac:dyDescent="0.35">
      <c r="A3" t="s">
        <v>33</v>
      </c>
      <c r="B3">
        <f>COUNTIFS(Orders!$K:$K,"Technology")</f>
        <v>1688</v>
      </c>
    </row>
    <row r="4" spans="1:2" x14ac:dyDescent="0.35">
      <c r="A4" t="s">
        <v>78</v>
      </c>
      <c r="B4">
        <f>COUNTIFS(Orders!$G:$G,"West")</f>
        <v>1261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Pivot Sales By region</vt:lpstr>
      <vt:lpstr>Profit by category</vt:lpstr>
      <vt:lpstr>Sales By segment</vt:lpstr>
      <vt:lpstr>Sales By Category And Region</vt:lpstr>
      <vt:lpstr>Slicer</vt:lpstr>
      <vt:lpstr>DashBoard</vt:lpstr>
      <vt:lpstr>Monthly Sales</vt:lpstr>
      <vt:lpstr>Top 10 </vt:lpstr>
      <vt:lpstr>Sheet1</vt:lpstr>
      <vt:lpstr>Orders</vt:lpstr>
      <vt:lpstr>Customers</vt:lpstr>
      <vt:lpstr>Products</vt:lpstr>
      <vt:lpstr>Lookup pratice</vt:lpstr>
      <vt:lpstr>Sumifs pratice</vt:lpstr>
      <vt:lpstr>Countif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ugbe jukiet</cp:lastModifiedBy>
  <dcterms:created xsi:type="dcterms:W3CDTF">2026-07-06T21:41:31Z</dcterms:created>
  <dcterms:modified xsi:type="dcterms:W3CDTF">2026-07-08T14:18:27Z</dcterms:modified>
</cp:coreProperties>
</file>